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ustomProperty1.bin" ContentType="application/vnd.openxmlformats-officedocument.spreadsheetml.customProperty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hc-my.sharepoint.com/personal/rennis_delgado_pahc_com/Documents/Documents/2023 Customers/2023 Nutrius/"/>
    </mc:Choice>
  </mc:AlternateContent>
  <xr:revisionPtr revIDLastSave="5" documentId="13_ncr:1_{508274C1-C790-4CFD-8B41-6A2D7644ECF0}" xr6:coauthVersionLast="47" xr6:coauthVersionMax="47" xr10:uidLastSave="{3250C076-CB48-4694-A012-68799BA3A4AB}"/>
  <bookViews>
    <workbookView xWindow="-108" yWindow="-108" windowWidth="23256" windowHeight="12576" xr2:uid="{00000000-000D-0000-FFFF-FFFF00000000}"/>
  </bookViews>
  <sheets>
    <sheet name="Pivot" sheetId="2" r:id="rId1"/>
    <sheet name="Data" sheetId="1" r:id="rId2"/>
    <sheet name="Vlookup" sheetId="4" r:id="rId3"/>
    <sheet name="Product Line Lookup" sheetId="3" r:id="rId4"/>
  </sheets>
  <definedNames>
    <definedName name="_xlnm._FilterDatabase" localSheetId="1" hidden="1">Data!$A$1:$S$3556</definedName>
    <definedName name="_xlnm._FilterDatabase" localSheetId="2" hidden="1">Vlookup!$A$1:$D$1</definedName>
    <definedName name="ID" localSheetId="1" hidden="1">"a1d949a1-e18f-4314-b03f-04212e096c62"</definedName>
    <definedName name="ID" localSheetId="0" hidden="1">"bdd58667-35c2-4420-a46a-5e2b53c166d4"</definedName>
    <definedName name="ID" localSheetId="3" hidden="1">"cd4a95f5-1dd3-4f0a-b1c3-93652b75f452"</definedName>
    <definedName name="ID" localSheetId="2" hidden="1">"f5cdc705-d890-400f-8e10-2ceb8ffb99d8"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3685" i="1" l="1"/>
  <c r="R3685" i="1"/>
  <c r="Q3686" i="1"/>
  <c r="R3686" i="1"/>
  <c r="Q3687" i="1"/>
  <c r="R3687" i="1"/>
  <c r="Q3688" i="1"/>
  <c r="R3688" i="1"/>
  <c r="Q3689" i="1"/>
  <c r="R3689" i="1"/>
  <c r="Q3690" i="1"/>
  <c r="R3690" i="1"/>
  <c r="Q3691" i="1"/>
  <c r="R3691" i="1"/>
  <c r="Q3692" i="1"/>
  <c r="R3692" i="1"/>
  <c r="Q3693" i="1"/>
  <c r="R3693" i="1"/>
  <c r="Q3694" i="1"/>
  <c r="R3694" i="1"/>
  <c r="Q3695" i="1"/>
  <c r="R3695" i="1"/>
  <c r="Q3696" i="1"/>
  <c r="R3696" i="1"/>
  <c r="Q3697" i="1"/>
  <c r="R3697" i="1"/>
  <c r="Q3698" i="1"/>
  <c r="R3698" i="1"/>
  <c r="Q3699" i="1"/>
  <c r="R3699" i="1"/>
  <c r="Q3700" i="1"/>
  <c r="R3700" i="1"/>
  <c r="Q3701" i="1"/>
  <c r="R3701" i="1"/>
  <c r="Q3702" i="1"/>
  <c r="R3702" i="1"/>
  <c r="Q3703" i="1"/>
  <c r="R3703" i="1"/>
  <c r="Q3704" i="1"/>
  <c r="R3704" i="1"/>
  <c r="Q3705" i="1"/>
  <c r="R3705" i="1"/>
  <c r="Q3706" i="1"/>
  <c r="R3706" i="1"/>
  <c r="Q3707" i="1"/>
  <c r="R3707" i="1"/>
  <c r="Q3708" i="1"/>
  <c r="R3708" i="1"/>
  <c r="Q3709" i="1"/>
  <c r="R3709" i="1"/>
  <c r="Q3710" i="1"/>
  <c r="R3710" i="1"/>
  <c r="Q3711" i="1"/>
  <c r="R3711" i="1"/>
  <c r="R3684" i="1"/>
  <c r="Q3684" i="1"/>
  <c r="Q3639" i="1"/>
  <c r="R3639" i="1"/>
  <c r="S3639" i="1"/>
  <c r="Q3640" i="1"/>
  <c r="R3640" i="1"/>
  <c r="S3640" i="1"/>
  <c r="Q3641" i="1"/>
  <c r="R3641" i="1"/>
  <c r="S3641" i="1"/>
  <c r="Q3642" i="1"/>
  <c r="R3642" i="1"/>
  <c r="S3642" i="1"/>
  <c r="Q3643" i="1"/>
  <c r="R3643" i="1"/>
  <c r="S3643" i="1"/>
  <c r="Q3644" i="1"/>
  <c r="R3644" i="1"/>
  <c r="S3644" i="1"/>
  <c r="Q3645" i="1"/>
  <c r="R3645" i="1"/>
  <c r="S3645" i="1"/>
  <c r="Q3646" i="1"/>
  <c r="R3646" i="1"/>
  <c r="S3646" i="1"/>
  <c r="Q3647" i="1"/>
  <c r="R3647" i="1"/>
  <c r="S3647" i="1"/>
  <c r="Q3648" i="1"/>
  <c r="R3648" i="1"/>
  <c r="S3648" i="1"/>
  <c r="Q3649" i="1"/>
  <c r="R3649" i="1"/>
  <c r="S3649" i="1"/>
  <c r="Q3650" i="1"/>
  <c r="R3650" i="1"/>
  <c r="S3650" i="1"/>
  <c r="Q3651" i="1"/>
  <c r="R3651" i="1"/>
  <c r="S3651" i="1"/>
  <c r="Q3652" i="1"/>
  <c r="R3652" i="1"/>
  <c r="S3652" i="1"/>
  <c r="Q3653" i="1"/>
  <c r="R3653" i="1"/>
  <c r="S3653" i="1"/>
  <c r="Q3654" i="1"/>
  <c r="R3654" i="1"/>
  <c r="S3654" i="1"/>
  <c r="Q3655" i="1"/>
  <c r="R3655" i="1"/>
  <c r="S3655" i="1"/>
  <c r="Q3656" i="1"/>
  <c r="R3656" i="1"/>
  <c r="S3656" i="1"/>
  <c r="Q3657" i="1"/>
  <c r="R3657" i="1"/>
  <c r="S3657" i="1"/>
  <c r="Q3658" i="1"/>
  <c r="R3658" i="1"/>
  <c r="S3658" i="1"/>
  <c r="Q3659" i="1"/>
  <c r="R3659" i="1"/>
  <c r="S3659" i="1"/>
  <c r="Q3660" i="1"/>
  <c r="R3660" i="1"/>
  <c r="S3660" i="1"/>
  <c r="Q3661" i="1"/>
  <c r="R3661" i="1"/>
  <c r="S3661" i="1"/>
  <c r="Q3662" i="1"/>
  <c r="R3662" i="1"/>
  <c r="S3662" i="1"/>
  <c r="Q3663" i="1"/>
  <c r="R3663" i="1"/>
  <c r="S3663" i="1"/>
  <c r="Q3664" i="1"/>
  <c r="R3664" i="1"/>
  <c r="S3664" i="1"/>
  <c r="Q3665" i="1"/>
  <c r="R3665" i="1"/>
  <c r="S3665" i="1"/>
  <c r="Q3666" i="1"/>
  <c r="R3666" i="1"/>
  <c r="S3666" i="1"/>
  <c r="Q3667" i="1"/>
  <c r="R3667" i="1"/>
  <c r="S3667" i="1"/>
  <c r="Q3668" i="1"/>
  <c r="R3668" i="1"/>
  <c r="S3668" i="1"/>
  <c r="Q3669" i="1"/>
  <c r="R3669" i="1"/>
  <c r="S3669" i="1"/>
  <c r="Q3670" i="1"/>
  <c r="R3670" i="1"/>
  <c r="S3670" i="1"/>
  <c r="Q3671" i="1"/>
  <c r="R3671" i="1"/>
  <c r="S3671" i="1"/>
  <c r="Q3672" i="1"/>
  <c r="R3672" i="1"/>
  <c r="S3672" i="1"/>
  <c r="Q3673" i="1"/>
  <c r="R3673" i="1"/>
  <c r="S3673" i="1"/>
  <c r="Q3674" i="1"/>
  <c r="R3674" i="1"/>
  <c r="S3674" i="1"/>
  <c r="Q3675" i="1"/>
  <c r="R3675" i="1"/>
  <c r="S3675" i="1"/>
  <c r="Q3676" i="1"/>
  <c r="R3676" i="1"/>
  <c r="S3676" i="1"/>
  <c r="Q3677" i="1"/>
  <c r="R3677" i="1"/>
  <c r="S3677" i="1"/>
  <c r="Q3678" i="1"/>
  <c r="R3678" i="1"/>
  <c r="S3678" i="1"/>
  <c r="Q3679" i="1"/>
  <c r="R3679" i="1"/>
  <c r="S3679" i="1"/>
  <c r="Q3680" i="1"/>
  <c r="R3680" i="1"/>
  <c r="S3680" i="1"/>
  <c r="Q3681" i="1"/>
  <c r="R3681" i="1"/>
  <c r="S3681" i="1"/>
  <c r="Q3682" i="1"/>
  <c r="R3682" i="1"/>
  <c r="S3682" i="1"/>
  <c r="Q3683" i="1"/>
  <c r="R3683" i="1"/>
  <c r="S3683" i="1"/>
  <c r="S3684" i="1"/>
  <c r="S3685" i="1"/>
  <c r="S3686" i="1"/>
  <c r="S3687" i="1"/>
  <c r="S3688" i="1"/>
  <c r="S3689" i="1"/>
  <c r="S3690" i="1"/>
  <c r="S3691" i="1"/>
  <c r="S3692" i="1"/>
  <c r="S3693" i="1"/>
  <c r="S3694" i="1"/>
  <c r="S3695" i="1"/>
  <c r="S3696" i="1"/>
  <c r="S3697" i="1"/>
  <c r="S3698" i="1"/>
  <c r="S3699" i="1"/>
  <c r="S3700" i="1"/>
  <c r="S3701" i="1"/>
  <c r="S3702" i="1"/>
  <c r="S3703" i="1"/>
  <c r="S3704" i="1"/>
  <c r="S3705" i="1"/>
  <c r="S3706" i="1"/>
  <c r="S3707" i="1"/>
  <c r="S3708" i="1"/>
  <c r="S3709" i="1"/>
  <c r="S3710" i="1"/>
  <c r="S3711" i="1"/>
  <c r="N3639" i="1"/>
  <c r="N3640" i="1"/>
  <c r="N3641" i="1"/>
  <c r="N3642" i="1"/>
  <c r="N3643" i="1"/>
  <c r="N3644" i="1"/>
  <c r="N3645" i="1"/>
  <c r="N3646" i="1"/>
  <c r="N3647" i="1"/>
  <c r="N3648" i="1"/>
  <c r="N3649" i="1"/>
  <c r="N3650" i="1"/>
  <c r="N3651" i="1"/>
  <c r="N3652" i="1"/>
  <c r="N3653" i="1"/>
  <c r="N3654" i="1"/>
  <c r="N3655" i="1"/>
  <c r="N3656" i="1"/>
  <c r="N3657" i="1"/>
  <c r="N3658" i="1"/>
  <c r="N3659" i="1"/>
  <c r="N3660" i="1"/>
  <c r="N3661" i="1"/>
  <c r="N3662" i="1"/>
  <c r="N3663" i="1"/>
  <c r="N3664" i="1"/>
  <c r="N3665" i="1"/>
  <c r="N3666" i="1"/>
  <c r="N3667" i="1"/>
  <c r="N3668" i="1"/>
  <c r="N3669" i="1"/>
  <c r="N3670" i="1"/>
  <c r="N3671" i="1"/>
  <c r="N3672" i="1"/>
  <c r="N3673" i="1"/>
  <c r="N3674" i="1"/>
  <c r="N3675" i="1"/>
  <c r="N3676" i="1"/>
  <c r="N3677" i="1"/>
  <c r="N3678" i="1"/>
  <c r="N3679" i="1"/>
  <c r="N3680" i="1"/>
  <c r="N3681" i="1"/>
  <c r="N3682" i="1"/>
  <c r="N3683" i="1"/>
  <c r="N3684" i="1"/>
  <c r="N3685" i="1"/>
  <c r="N3686" i="1"/>
  <c r="N3687" i="1"/>
  <c r="N3688" i="1"/>
  <c r="N3689" i="1"/>
  <c r="N3690" i="1"/>
  <c r="N3691" i="1"/>
  <c r="N3692" i="1"/>
  <c r="N3693" i="1"/>
  <c r="N3694" i="1"/>
  <c r="N3695" i="1"/>
  <c r="N3696" i="1"/>
  <c r="N3697" i="1"/>
  <c r="N3698" i="1"/>
  <c r="N3699" i="1"/>
  <c r="N3700" i="1"/>
  <c r="N3701" i="1"/>
  <c r="N3702" i="1"/>
  <c r="N3703" i="1"/>
  <c r="N3704" i="1"/>
  <c r="N3705" i="1"/>
  <c r="N3706" i="1"/>
  <c r="N3707" i="1"/>
  <c r="N3708" i="1"/>
  <c r="N3709" i="1"/>
  <c r="N3710" i="1"/>
  <c r="N3711" i="1"/>
  <c r="R3584" i="1" l="1"/>
  <c r="R3585" i="1"/>
  <c r="R3586" i="1"/>
  <c r="R3587" i="1"/>
  <c r="R3588" i="1"/>
  <c r="R3589" i="1"/>
  <c r="R3590" i="1"/>
  <c r="R3591" i="1"/>
  <c r="R3592" i="1"/>
  <c r="R3593" i="1"/>
  <c r="R3594" i="1"/>
  <c r="R3595" i="1"/>
  <c r="R3596" i="1"/>
  <c r="R3597" i="1"/>
  <c r="R3598" i="1"/>
  <c r="R3599" i="1"/>
  <c r="R3600" i="1"/>
  <c r="R3601" i="1"/>
  <c r="R3602" i="1"/>
  <c r="R3603" i="1"/>
  <c r="R3604" i="1"/>
  <c r="R3605" i="1"/>
  <c r="R3606" i="1"/>
  <c r="R3607" i="1"/>
  <c r="R3608" i="1"/>
  <c r="R3609" i="1"/>
  <c r="R3610" i="1"/>
  <c r="R3611" i="1"/>
  <c r="R3612" i="1"/>
  <c r="R3613" i="1"/>
  <c r="R3614" i="1"/>
  <c r="R3615" i="1"/>
  <c r="R3616" i="1"/>
  <c r="R3617" i="1"/>
  <c r="R3618" i="1"/>
  <c r="R3619" i="1"/>
  <c r="R3620" i="1"/>
  <c r="R3621" i="1"/>
  <c r="R3622" i="1"/>
  <c r="R3623" i="1"/>
  <c r="R3624" i="1"/>
  <c r="R3625" i="1"/>
  <c r="R3626" i="1"/>
  <c r="R3627" i="1"/>
  <c r="R3628" i="1"/>
  <c r="R3629" i="1"/>
  <c r="R3630" i="1"/>
  <c r="R3631" i="1"/>
  <c r="R3632" i="1"/>
  <c r="R3633" i="1"/>
  <c r="R3634" i="1"/>
  <c r="R3635" i="1"/>
  <c r="R3636" i="1"/>
  <c r="R3637" i="1"/>
  <c r="R3638" i="1"/>
  <c r="R3583" i="1"/>
  <c r="Q3585" i="1"/>
  <c r="S3585" i="1"/>
  <c r="Q3586" i="1"/>
  <c r="S3586" i="1"/>
  <c r="Q3587" i="1"/>
  <c r="S3587" i="1"/>
  <c r="Q3588" i="1"/>
  <c r="S3588" i="1"/>
  <c r="Q3589" i="1"/>
  <c r="S3589" i="1"/>
  <c r="Q3590" i="1"/>
  <c r="S3590" i="1"/>
  <c r="Q3591" i="1"/>
  <c r="S3591" i="1"/>
  <c r="Q3592" i="1"/>
  <c r="S3592" i="1"/>
  <c r="Q3593" i="1"/>
  <c r="S3593" i="1"/>
  <c r="Q3594" i="1"/>
  <c r="S3594" i="1"/>
  <c r="Q3595" i="1"/>
  <c r="S3595" i="1"/>
  <c r="Q3596" i="1"/>
  <c r="S3596" i="1"/>
  <c r="Q3597" i="1"/>
  <c r="S3597" i="1"/>
  <c r="Q3598" i="1"/>
  <c r="S3598" i="1"/>
  <c r="Q3599" i="1"/>
  <c r="S3599" i="1"/>
  <c r="Q3600" i="1"/>
  <c r="S3600" i="1"/>
  <c r="Q3601" i="1"/>
  <c r="S3601" i="1"/>
  <c r="Q3602" i="1"/>
  <c r="S3602" i="1"/>
  <c r="Q3603" i="1"/>
  <c r="S3603" i="1"/>
  <c r="Q3604" i="1"/>
  <c r="S3604" i="1"/>
  <c r="Q3605" i="1"/>
  <c r="S3605" i="1"/>
  <c r="Q3606" i="1"/>
  <c r="S3606" i="1"/>
  <c r="Q3607" i="1"/>
  <c r="S3607" i="1"/>
  <c r="Q3608" i="1"/>
  <c r="S3608" i="1"/>
  <c r="Q3609" i="1"/>
  <c r="S3609" i="1"/>
  <c r="Q3610" i="1"/>
  <c r="S3610" i="1"/>
  <c r="Q3611" i="1"/>
  <c r="S3611" i="1"/>
  <c r="Q3612" i="1"/>
  <c r="S3612" i="1"/>
  <c r="Q3613" i="1"/>
  <c r="S3613" i="1"/>
  <c r="Q3614" i="1"/>
  <c r="S3614" i="1"/>
  <c r="Q3615" i="1"/>
  <c r="S3615" i="1"/>
  <c r="Q3616" i="1"/>
  <c r="S3616" i="1"/>
  <c r="Q3617" i="1"/>
  <c r="S3617" i="1"/>
  <c r="Q3618" i="1"/>
  <c r="S3618" i="1"/>
  <c r="Q3619" i="1"/>
  <c r="S3619" i="1"/>
  <c r="Q3620" i="1"/>
  <c r="S3620" i="1"/>
  <c r="Q3621" i="1"/>
  <c r="S3621" i="1"/>
  <c r="Q3622" i="1"/>
  <c r="S3622" i="1"/>
  <c r="Q3623" i="1"/>
  <c r="S3623" i="1"/>
  <c r="Q3624" i="1"/>
  <c r="S3624" i="1"/>
  <c r="Q3625" i="1"/>
  <c r="S3625" i="1"/>
  <c r="Q3626" i="1"/>
  <c r="S3626" i="1"/>
  <c r="Q3627" i="1"/>
  <c r="S3627" i="1"/>
  <c r="Q3628" i="1"/>
  <c r="S3628" i="1"/>
  <c r="Q3629" i="1"/>
  <c r="S3629" i="1"/>
  <c r="Q3630" i="1"/>
  <c r="S3630" i="1"/>
  <c r="Q3631" i="1"/>
  <c r="S3631" i="1"/>
  <c r="Q3632" i="1"/>
  <c r="S3632" i="1"/>
  <c r="Q3633" i="1"/>
  <c r="S3633" i="1"/>
  <c r="Q3634" i="1"/>
  <c r="S3634" i="1"/>
  <c r="Q3635" i="1"/>
  <c r="S3635" i="1"/>
  <c r="Q3636" i="1"/>
  <c r="S3636" i="1"/>
  <c r="Q3637" i="1"/>
  <c r="S3637" i="1"/>
  <c r="Q3638" i="1"/>
  <c r="S3638" i="1"/>
  <c r="Q3584" i="1"/>
  <c r="Q3557" i="1"/>
  <c r="R3557" i="1"/>
  <c r="S3557" i="1"/>
  <c r="Q3558" i="1"/>
  <c r="R3558" i="1"/>
  <c r="S3558" i="1"/>
  <c r="Q3559" i="1"/>
  <c r="R3559" i="1"/>
  <c r="S3559" i="1"/>
  <c r="Q3560" i="1"/>
  <c r="R3560" i="1"/>
  <c r="S3560" i="1"/>
  <c r="Q3561" i="1"/>
  <c r="R3561" i="1"/>
  <c r="S3561" i="1"/>
  <c r="Q3562" i="1"/>
  <c r="R3562" i="1"/>
  <c r="S3562" i="1"/>
  <c r="Q3563" i="1"/>
  <c r="R3563" i="1"/>
  <c r="S3563" i="1"/>
  <c r="Q3564" i="1"/>
  <c r="R3564" i="1"/>
  <c r="S3564" i="1"/>
  <c r="Q3565" i="1"/>
  <c r="R3565" i="1"/>
  <c r="S3565" i="1"/>
  <c r="Q3566" i="1"/>
  <c r="R3566" i="1"/>
  <c r="S3566" i="1"/>
  <c r="Q3567" i="1"/>
  <c r="R3567" i="1"/>
  <c r="S3567" i="1"/>
  <c r="Q3568" i="1"/>
  <c r="R3568" i="1"/>
  <c r="S3568" i="1"/>
  <c r="Q3569" i="1"/>
  <c r="R3569" i="1"/>
  <c r="S3569" i="1"/>
  <c r="Q3570" i="1"/>
  <c r="R3570" i="1"/>
  <c r="S3570" i="1"/>
  <c r="Q3571" i="1"/>
  <c r="R3571" i="1"/>
  <c r="S3571" i="1"/>
  <c r="Q3572" i="1"/>
  <c r="R3572" i="1"/>
  <c r="S3572" i="1"/>
  <c r="Q3573" i="1"/>
  <c r="R3573" i="1"/>
  <c r="S3573" i="1"/>
  <c r="Q3574" i="1"/>
  <c r="R3574" i="1"/>
  <c r="S3574" i="1"/>
  <c r="Q3575" i="1"/>
  <c r="R3575" i="1"/>
  <c r="S3575" i="1"/>
  <c r="Q3576" i="1"/>
  <c r="R3576" i="1"/>
  <c r="S3576" i="1"/>
  <c r="Q3577" i="1"/>
  <c r="R3577" i="1"/>
  <c r="S3577" i="1"/>
  <c r="Q3578" i="1"/>
  <c r="R3578" i="1"/>
  <c r="S3578" i="1"/>
  <c r="Q3579" i="1"/>
  <c r="R3579" i="1"/>
  <c r="S3579" i="1"/>
  <c r="Q3580" i="1"/>
  <c r="R3580" i="1"/>
  <c r="S3580" i="1"/>
  <c r="Q3581" i="1"/>
  <c r="R3581" i="1"/>
  <c r="S3581" i="1"/>
  <c r="Q3582" i="1"/>
  <c r="R3582" i="1"/>
  <c r="S3582" i="1"/>
  <c r="Q3583" i="1"/>
  <c r="S3583" i="1"/>
  <c r="S3584" i="1"/>
  <c r="N3557" i="1"/>
  <c r="N3558" i="1"/>
  <c r="N3559" i="1"/>
  <c r="N3560" i="1"/>
  <c r="N3561" i="1"/>
  <c r="N3562" i="1"/>
  <c r="N3563" i="1"/>
  <c r="N3564" i="1"/>
  <c r="N3565" i="1"/>
  <c r="N3566" i="1"/>
  <c r="N3567" i="1"/>
  <c r="N3568" i="1"/>
  <c r="N3569" i="1"/>
  <c r="N3570" i="1"/>
  <c r="N3571" i="1"/>
  <c r="N3572" i="1"/>
  <c r="N3573" i="1"/>
  <c r="N3574" i="1"/>
  <c r="N3575" i="1"/>
  <c r="N3576" i="1"/>
  <c r="N3577" i="1"/>
  <c r="N3578" i="1"/>
  <c r="N3579" i="1"/>
  <c r="N3580" i="1"/>
  <c r="N3581" i="1"/>
  <c r="N3582" i="1"/>
  <c r="N3583" i="1"/>
  <c r="N3584" i="1"/>
  <c r="N3585" i="1"/>
  <c r="N3586" i="1"/>
  <c r="N3587" i="1"/>
  <c r="N3588" i="1"/>
  <c r="N3589" i="1"/>
  <c r="N3590" i="1"/>
  <c r="N3591" i="1"/>
  <c r="N3592" i="1"/>
  <c r="N3593" i="1"/>
  <c r="N3594" i="1"/>
  <c r="N3595" i="1"/>
  <c r="N3596" i="1"/>
  <c r="N3597" i="1"/>
  <c r="N3598" i="1"/>
  <c r="N3599" i="1"/>
  <c r="N3600" i="1"/>
  <c r="N3601" i="1"/>
  <c r="N3602" i="1"/>
  <c r="N3603" i="1"/>
  <c r="N3604" i="1"/>
  <c r="N3605" i="1"/>
  <c r="N3606" i="1"/>
  <c r="N3607" i="1"/>
  <c r="N3608" i="1"/>
  <c r="N3609" i="1"/>
  <c r="N3610" i="1"/>
  <c r="N3611" i="1"/>
  <c r="N3612" i="1"/>
  <c r="N3613" i="1"/>
  <c r="N3614" i="1"/>
  <c r="N3615" i="1"/>
  <c r="N3616" i="1"/>
  <c r="N3617" i="1"/>
  <c r="N3618" i="1"/>
  <c r="N3619" i="1"/>
  <c r="N3620" i="1"/>
  <c r="N3621" i="1"/>
  <c r="N3622" i="1"/>
  <c r="N3623" i="1"/>
  <c r="N3624" i="1"/>
  <c r="N3625" i="1"/>
  <c r="N3626" i="1"/>
  <c r="N3627" i="1"/>
  <c r="N3628" i="1"/>
  <c r="N3629" i="1"/>
  <c r="N3630" i="1"/>
  <c r="N3631" i="1"/>
  <c r="N3632" i="1"/>
  <c r="N3633" i="1"/>
  <c r="N3634" i="1"/>
  <c r="N3635" i="1"/>
  <c r="N3636" i="1"/>
  <c r="N3637" i="1"/>
  <c r="N3638" i="1"/>
  <c r="Q3544" i="1" l="1"/>
  <c r="S3544" i="1"/>
  <c r="Q3545" i="1"/>
  <c r="R3545" i="1"/>
  <c r="S3545" i="1"/>
  <c r="Q3546" i="1"/>
  <c r="R3546" i="1"/>
  <c r="S3546" i="1"/>
  <c r="Q3547" i="1"/>
  <c r="R3547" i="1"/>
  <c r="S3547" i="1"/>
  <c r="Q3548" i="1"/>
  <c r="R3548" i="1"/>
  <c r="S3548" i="1"/>
  <c r="Q3549" i="1"/>
  <c r="R3549" i="1"/>
  <c r="S3549" i="1"/>
  <c r="Q3550" i="1"/>
  <c r="R3550" i="1"/>
  <c r="S3550" i="1"/>
  <c r="Q3551" i="1"/>
  <c r="R3551" i="1"/>
  <c r="S3551" i="1"/>
  <c r="Q3552" i="1"/>
  <c r="R3552" i="1"/>
  <c r="S3552" i="1"/>
  <c r="Q3553" i="1"/>
  <c r="R3553" i="1"/>
  <c r="S3553" i="1"/>
  <c r="Q3554" i="1"/>
  <c r="R3554" i="1"/>
  <c r="S3554" i="1"/>
  <c r="Q3555" i="1"/>
  <c r="R3555" i="1"/>
  <c r="S3555" i="1"/>
  <c r="Q3556" i="1"/>
  <c r="R3556" i="1"/>
  <c r="S3556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56" i="1"/>
  <c r="Q3482" i="1"/>
  <c r="R3482" i="1"/>
  <c r="S3482" i="1"/>
  <c r="Q3483" i="1"/>
  <c r="R3483" i="1"/>
  <c r="S3483" i="1"/>
  <c r="Q3484" i="1"/>
  <c r="R3484" i="1"/>
  <c r="S3484" i="1"/>
  <c r="Q3485" i="1"/>
  <c r="R3485" i="1"/>
  <c r="S3485" i="1"/>
  <c r="Q3486" i="1"/>
  <c r="R3486" i="1"/>
  <c r="S3486" i="1"/>
  <c r="Q3487" i="1"/>
  <c r="R3487" i="1"/>
  <c r="S3487" i="1"/>
  <c r="Q3488" i="1"/>
  <c r="R3488" i="1"/>
  <c r="S3488" i="1"/>
  <c r="Q3489" i="1"/>
  <c r="R3489" i="1"/>
  <c r="S3489" i="1"/>
  <c r="Q3490" i="1"/>
  <c r="R3490" i="1"/>
  <c r="S3490" i="1"/>
  <c r="Q3491" i="1"/>
  <c r="R3491" i="1"/>
  <c r="S3491" i="1"/>
  <c r="Q3492" i="1"/>
  <c r="R3492" i="1"/>
  <c r="S3492" i="1"/>
  <c r="Q3493" i="1"/>
  <c r="R3493" i="1"/>
  <c r="S3493" i="1"/>
  <c r="Q3494" i="1"/>
  <c r="R3494" i="1"/>
  <c r="S3494" i="1"/>
  <c r="Q3495" i="1"/>
  <c r="R3495" i="1"/>
  <c r="S3495" i="1"/>
  <c r="Q3496" i="1"/>
  <c r="R3496" i="1"/>
  <c r="S3496" i="1"/>
  <c r="Q3497" i="1"/>
  <c r="R3497" i="1"/>
  <c r="S3497" i="1"/>
  <c r="Q3498" i="1"/>
  <c r="R3498" i="1"/>
  <c r="S3498" i="1"/>
  <c r="Q3499" i="1"/>
  <c r="R3499" i="1"/>
  <c r="S3499" i="1"/>
  <c r="Q3500" i="1"/>
  <c r="R3500" i="1"/>
  <c r="S3500" i="1"/>
  <c r="Q3501" i="1"/>
  <c r="R3501" i="1"/>
  <c r="S3501" i="1"/>
  <c r="Q3502" i="1"/>
  <c r="R3502" i="1"/>
  <c r="S3502" i="1"/>
  <c r="Q3503" i="1"/>
  <c r="R3503" i="1"/>
  <c r="S3503" i="1"/>
  <c r="Q3504" i="1"/>
  <c r="R3504" i="1"/>
  <c r="S3504" i="1"/>
  <c r="Q3505" i="1"/>
  <c r="R3505" i="1"/>
  <c r="S3505" i="1"/>
  <c r="Q3506" i="1"/>
  <c r="R3506" i="1"/>
  <c r="S3506" i="1"/>
  <c r="Q3507" i="1"/>
  <c r="R3507" i="1"/>
  <c r="S3507" i="1"/>
  <c r="Q3508" i="1"/>
  <c r="R3508" i="1"/>
  <c r="S3508" i="1"/>
  <c r="Q3509" i="1"/>
  <c r="R3509" i="1"/>
  <c r="S3509" i="1"/>
  <c r="Q3510" i="1"/>
  <c r="R3510" i="1"/>
  <c r="S3510" i="1"/>
  <c r="Q3511" i="1"/>
  <c r="R3511" i="1"/>
  <c r="S3511" i="1"/>
  <c r="Q3512" i="1"/>
  <c r="R3512" i="1"/>
  <c r="S3512" i="1"/>
  <c r="Q3513" i="1"/>
  <c r="R3513" i="1"/>
  <c r="S3513" i="1"/>
  <c r="Q3514" i="1"/>
  <c r="R3514" i="1"/>
  <c r="S3514" i="1"/>
  <c r="Q3515" i="1"/>
  <c r="R3515" i="1"/>
  <c r="S3515" i="1"/>
  <c r="Q3516" i="1"/>
  <c r="R3516" i="1"/>
  <c r="S3516" i="1"/>
  <c r="Q3517" i="1"/>
  <c r="R3517" i="1"/>
  <c r="S3517" i="1"/>
  <c r="Q3518" i="1"/>
  <c r="R3518" i="1"/>
  <c r="S3518" i="1"/>
  <c r="Q3519" i="1"/>
  <c r="R3519" i="1"/>
  <c r="S3519" i="1"/>
  <c r="Q3520" i="1"/>
  <c r="R3520" i="1"/>
  <c r="S3520" i="1"/>
  <c r="Q3521" i="1"/>
  <c r="R3521" i="1"/>
  <c r="S3521" i="1"/>
  <c r="Q3522" i="1"/>
  <c r="R3522" i="1"/>
  <c r="S3522" i="1"/>
  <c r="Q3523" i="1"/>
  <c r="R3523" i="1"/>
  <c r="S3523" i="1"/>
  <c r="Q3524" i="1"/>
  <c r="R3524" i="1"/>
  <c r="S3524" i="1"/>
  <c r="Q3525" i="1"/>
  <c r="R3525" i="1"/>
  <c r="S3525" i="1"/>
  <c r="Q3526" i="1"/>
  <c r="R3526" i="1"/>
  <c r="S3526" i="1"/>
  <c r="Q3527" i="1"/>
  <c r="R3527" i="1"/>
  <c r="S3527" i="1"/>
  <c r="Q3528" i="1"/>
  <c r="R3528" i="1"/>
  <c r="S3528" i="1"/>
  <c r="Q3529" i="1"/>
  <c r="R3529" i="1"/>
  <c r="S3529" i="1"/>
  <c r="Q3530" i="1"/>
  <c r="R3530" i="1"/>
  <c r="S3530" i="1"/>
  <c r="Q3531" i="1"/>
  <c r="R3531" i="1"/>
  <c r="S3531" i="1"/>
  <c r="Q3532" i="1"/>
  <c r="R3532" i="1"/>
  <c r="S3532" i="1"/>
  <c r="Q3533" i="1"/>
  <c r="R3533" i="1"/>
  <c r="S3533" i="1"/>
  <c r="Q3534" i="1"/>
  <c r="R3534" i="1"/>
  <c r="S3534" i="1"/>
  <c r="Q3535" i="1"/>
  <c r="R3535" i="1"/>
  <c r="S3535" i="1"/>
  <c r="Q3536" i="1"/>
  <c r="R3536" i="1"/>
  <c r="S3536" i="1"/>
  <c r="Q3537" i="1"/>
  <c r="R3537" i="1"/>
  <c r="S3537" i="1"/>
  <c r="Q3538" i="1"/>
  <c r="R3538" i="1"/>
  <c r="S3538" i="1"/>
  <c r="Q3539" i="1"/>
  <c r="R3539" i="1"/>
  <c r="S3539" i="1"/>
  <c r="Q3540" i="1"/>
  <c r="R3540" i="1"/>
  <c r="S3540" i="1"/>
  <c r="Q3541" i="1"/>
  <c r="R3541" i="1"/>
  <c r="S3541" i="1"/>
  <c r="Q3542" i="1"/>
  <c r="R3542" i="1"/>
  <c r="S3542" i="1"/>
  <c r="Q3543" i="1"/>
  <c r="R3543" i="1"/>
  <c r="S3543" i="1"/>
  <c r="N3482" i="1"/>
  <c r="N3483" i="1"/>
  <c r="N3484" i="1"/>
  <c r="N3485" i="1"/>
  <c r="N3486" i="1"/>
  <c r="N3487" i="1"/>
  <c r="N3488" i="1"/>
  <c r="N3489" i="1"/>
  <c r="N3490" i="1"/>
  <c r="N3491" i="1"/>
  <c r="N3492" i="1"/>
  <c r="N3493" i="1"/>
  <c r="N3494" i="1"/>
  <c r="N3495" i="1"/>
  <c r="N3496" i="1"/>
  <c r="N3497" i="1"/>
  <c r="N3498" i="1"/>
  <c r="N3499" i="1"/>
  <c r="N3500" i="1"/>
  <c r="N3501" i="1"/>
  <c r="N3502" i="1"/>
  <c r="N3503" i="1"/>
  <c r="N3504" i="1"/>
  <c r="N3505" i="1"/>
  <c r="N3506" i="1"/>
  <c r="N3507" i="1"/>
  <c r="N3508" i="1"/>
  <c r="N3509" i="1"/>
  <c r="N3510" i="1"/>
  <c r="N3511" i="1"/>
  <c r="N3512" i="1"/>
  <c r="N3513" i="1"/>
  <c r="N3514" i="1"/>
  <c r="N3515" i="1"/>
  <c r="N3516" i="1"/>
  <c r="N3517" i="1"/>
  <c r="N3518" i="1"/>
  <c r="N3519" i="1"/>
  <c r="N3520" i="1"/>
  <c r="N3521" i="1"/>
  <c r="N3522" i="1"/>
  <c r="N3523" i="1"/>
  <c r="N3524" i="1"/>
  <c r="N3525" i="1"/>
  <c r="N3526" i="1"/>
  <c r="N3527" i="1"/>
  <c r="N3528" i="1"/>
  <c r="N3529" i="1"/>
  <c r="N3530" i="1"/>
  <c r="N3531" i="1"/>
  <c r="N3532" i="1"/>
  <c r="N3533" i="1"/>
  <c r="N3534" i="1"/>
  <c r="N3535" i="1"/>
  <c r="N3536" i="1"/>
  <c r="N3537" i="1"/>
  <c r="N3538" i="1"/>
  <c r="N3539" i="1"/>
  <c r="N3540" i="1"/>
  <c r="N3541" i="1"/>
  <c r="N3542" i="1"/>
  <c r="N3543" i="1"/>
  <c r="Q3410" i="1"/>
  <c r="R3410" i="1"/>
  <c r="S3410" i="1"/>
  <c r="S3405" i="1"/>
  <c r="S3406" i="1"/>
  <c r="S3407" i="1"/>
  <c r="S3408" i="1"/>
  <c r="S3409" i="1"/>
  <c r="S3411" i="1"/>
  <c r="S3412" i="1"/>
  <c r="S3413" i="1"/>
  <c r="S3414" i="1"/>
  <c r="S3415" i="1"/>
  <c r="S3416" i="1"/>
  <c r="S3417" i="1"/>
  <c r="S3418" i="1"/>
  <c r="S3419" i="1"/>
  <c r="S3420" i="1"/>
  <c r="S3421" i="1"/>
  <c r="S3422" i="1"/>
  <c r="S3423" i="1"/>
  <c r="S3424" i="1"/>
  <c r="S3425" i="1"/>
  <c r="S3426" i="1"/>
  <c r="S3427" i="1"/>
  <c r="S3428" i="1"/>
  <c r="S3429" i="1"/>
  <c r="S3430" i="1"/>
  <c r="S3431" i="1"/>
  <c r="S3432" i="1"/>
  <c r="S3433" i="1"/>
  <c r="S3434" i="1"/>
  <c r="S3435" i="1"/>
  <c r="S3436" i="1"/>
  <c r="S3437" i="1"/>
  <c r="S3438" i="1"/>
  <c r="S3439" i="1"/>
  <c r="S3440" i="1"/>
  <c r="S3441" i="1"/>
  <c r="S3442" i="1"/>
  <c r="S3443" i="1"/>
  <c r="S3444" i="1"/>
  <c r="S3445" i="1"/>
  <c r="S3446" i="1"/>
  <c r="S3447" i="1"/>
  <c r="S3448" i="1"/>
  <c r="S3449" i="1"/>
  <c r="S3450" i="1"/>
  <c r="S3451" i="1"/>
  <c r="S3452" i="1"/>
  <c r="S3453" i="1"/>
  <c r="S3454" i="1"/>
  <c r="S3455" i="1"/>
  <c r="S3456" i="1"/>
  <c r="S3457" i="1"/>
  <c r="S3458" i="1"/>
  <c r="S3459" i="1"/>
  <c r="S3460" i="1"/>
  <c r="S3461" i="1"/>
  <c r="S3462" i="1"/>
  <c r="S3463" i="1"/>
  <c r="S3464" i="1"/>
  <c r="S3465" i="1"/>
  <c r="S3466" i="1"/>
  <c r="S3467" i="1"/>
  <c r="S3468" i="1"/>
  <c r="S3469" i="1"/>
  <c r="S3470" i="1"/>
  <c r="S3471" i="1"/>
  <c r="S3472" i="1"/>
  <c r="S3473" i="1"/>
  <c r="S3474" i="1"/>
  <c r="S3475" i="1"/>
  <c r="S3476" i="1"/>
  <c r="S3477" i="1"/>
  <c r="S3478" i="1"/>
  <c r="S3479" i="1"/>
  <c r="S3480" i="1"/>
  <c r="S3481" i="1"/>
  <c r="R3405" i="1"/>
  <c r="R3406" i="1"/>
  <c r="R3407" i="1"/>
  <c r="R3408" i="1"/>
  <c r="R3409" i="1"/>
  <c r="R3411" i="1"/>
  <c r="R3412" i="1"/>
  <c r="R3413" i="1"/>
  <c r="R3414" i="1"/>
  <c r="R3415" i="1"/>
  <c r="R3416" i="1"/>
  <c r="R3417" i="1"/>
  <c r="R3418" i="1"/>
  <c r="R3419" i="1"/>
  <c r="R3420" i="1"/>
  <c r="R3421" i="1"/>
  <c r="R3422" i="1"/>
  <c r="R3423" i="1"/>
  <c r="R3424" i="1"/>
  <c r="R3425" i="1"/>
  <c r="R3426" i="1"/>
  <c r="R3427" i="1"/>
  <c r="R3428" i="1"/>
  <c r="R3429" i="1"/>
  <c r="R3430" i="1"/>
  <c r="R3431" i="1"/>
  <c r="R3432" i="1"/>
  <c r="R3433" i="1"/>
  <c r="R3434" i="1"/>
  <c r="R3435" i="1"/>
  <c r="R3436" i="1"/>
  <c r="R3437" i="1"/>
  <c r="R3438" i="1"/>
  <c r="R3439" i="1"/>
  <c r="R3440" i="1"/>
  <c r="R3441" i="1"/>
  <c r="R3442" i="1"/>
  <c r="R3443" i="1"/>
  <c r="R3444" i="1"/>
  <c r="R3445" i="1"/>
  <c r="R3446" i="1"/>
  <c r="R3447" i="1"/>
  <c r="R3448" i="1"/>
  <c r="R3449" i="1"/>
  <c r="R3450" i="1"/>
  <c r="R3451" i="1"/>
  <c r="R3452" i="1"/>
  <c r="R3453" i="1"/>
  <c r="R3454" i="1"/>
  <c r="R3455" i="1"/>
  <c r="R3456" i="1"/>
  <c r="R3457" i="1"/>
  <c r="R3458" i="1"/>
  <c r="R3459" i="1"/>
  <c r="R3460" i="1"/>
  <c r="R3461" i="1"/>
  <c r="R3462" i="1"/>
  <c r="R3463" i="1"/>
  <c r="R3464" i="1"/>
  <c r="R3465" i="1"/>
  <c r="R3466" i="1"/>
  <c r="R3467" i="1"/>
  <c r="R3468" i="1"/>
  <c r="R3469" i="1"/>
  <c r="R3470" i="1"/>
  <c r="R3471" i="1"/>
  <c r="R3472" i="1"/>
  <c r="R3473" i="1"/>
  <c r="R3474" i="1"/>
  <c r="R3475" i="1"/>
  <c r="R3476" i="1"/>
  <c r="R3477" i="1"/>
  <c r="R3478" i="1"/>
  <c r="R3479" i="1"/>
  <c r="R3480" i="1"/>
  <c r="R3481" i="1"/>
  <c r="Q3472" i="1"/>
  <c r="Q3473" i="1"/>
  <c r="Q3474" i="1"/>
  <c r="Q3475" i="1"/>
  <c r="Q3476" i="1"/>
  <c r="Q3477" i="1"/>
  <c r="Q3478" i="1"/>
  <c r="Q3479" i="1"/>
  <c r="Q3480" i="1"/>
  <c r="Q3481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05" i="1"/>
  <c r="Q3406" i="1"/>
  <c r="Q3407" i="1"/>
  <c r="Q3408" i="1"/>
  <c r="Q3409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N3405" i="1"/>
  <c r="N3406" i="1"/>
  <c r="N3407" i="1"/>
  <c r="N3408" i="1"/>
  <c r="N3409" i="1"/>
  <c r="N3410" i="1"/>
  <c r="N3411" i="1"/>
  <c r="N3412" i="1"/>
  <c r="N3413" i="1"/>
  <c r="N3414" i="1"/>
  <c r="N3415" i="1"/>
  <c r="N3416" i="1"/>
  <c r="N3417" i="1"/>
  <c r="N3418" i="1"/>
  <c r="N3419" i="1"/>
  <c r="N3420" i="1"/>
  <c r="N3421" i="1"/>
  <c r="N3422" i="1"/>
  <c r="N3423" i="1"/>
  <c r="N3424" i="1"/>
  <c r="N3425" i="1"/>
  <c r="N3426" i="1"/>
  <c r="N3427" i="1"/>
  <c r="N3428" i="1"/>
  <c r="N3429" i="1"/>
  <c r="N3430" i="1"/>
  <c r="N3431" i="1"/>
  <c r="N3432" i="1"/>
  <c r="N3433" i="1"/>
  <c r="N3434" i="1"/>
  <c r="N3435" i="1"/>
  <c r="N3436" i="1"/>
  <c r="N3437" i="1"/>
  <c r="N3438" i="1"/>
  <c r="N3439" i="1"/>
  <c r="N3440" i="1"/>
  <c r="N3441" i="1"/>
  <c r="N3442" i="1"/>
  <c r="N3443" i="1"/>
  <c r="N3444" i="1"/>
  <c r="N3445" i="1"/>
  <c r="N3446" i="1"/>
  <c r="N3447" i="1"/>
  <c r="N3448" i="1"/>
  <c r="N3449" i="1"/>
  <c r="N3450" i="1"/>
  <c r="N3451" i="1"/>
  <c r="N3452" i="1"/>
  <c r="N3453" i="1"/>
  <c r="N3454" i="1"/>
  <c r="N3455" i="1"/>
  <c r="N3456" i="1"/>
  <c r="N3457" i="1"/>
  <c r="N3458" i="1"/>
  <c r="N3459" i="1"/>
  <c r="N3460" i="1"/>
  <c r="N3461" i="1"/>
  <c r="N3462" i="1"/>
  <c r="N3463" i="1"/>
  <c r="N3464" i="1"/>
  <c r="N3465" i="1"/>
  <c r="N3466" i="1"/>
  <c r="N3467" i="1"/>
  <c r="N3468" i="1"/>
  <c r="N3469" i="1"/>
  <c r="N3470" i="1"/>
  <c r="N3471" i="1"/>
  <c r="N3472" i="1"/>
  <c r="N3473" i="1"/>
  <c r="N3474" i="1"/>
  <c r="N3475" i="1"/>
  <c r="N3476" i="1"/>
  <c r="N3477" i="1"/>
  <c r="N3478" i="1"/>
  <c r="N3479" i="1"/>
  <c r="N3480" i="1"/>
  <c r="N3481" i="1"/>
  <c r="I3295" i="1" l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S3404" i="1"/>
  <c r="S3403" i="1"/>
  <c r="S3402" i="1"/>
  <c r="S3401" i="1"/>
  <c r="S3400" i="1"/>
  <c r="S3399" i="1"/>
  <c r="S3398" i="1"/>
  <c r="S3397" i="1"/>
  <c r="S3396" i="1"/>
  <c r="S3395" i="1"/>
  <c r="S3394" i="1"/>
  <c r="S3393" i="1"/>
  <c r="S3392" i="1"/>
  <c r="S3391" i="1"/>
  <c r="S3390" i="1"/>
  <c r="S3389" i="1"/>
  <c r="S3388" i="1"/>
  <c r="S3387" i="1"/>
  <c r="S3386" i="1"/>
  <c r="S3385" i="1"/>
  <c r="S3384" i="1"/>
  <c r="S3383" i="1"/>
  <c r="S3382" i="1"/>
  <c r="S3381" i="1"/>
  <c r="S3380" i="1"/>
  <c r="S3379" i="1"/>
  <c r="S3378" i="1"/>
  <c r="S3377" i="1"/>
  <c r="S3376" i="1"/>
  <c r="S3375" i="1"/>
  <c r="S3374" i="1"/>
  <c r="S3373" i="1"/>
  <c r="S3372" i="1"/>
  <c r="S3371" i="1"/>
  <c r="S3370" i="1"/>
  <c r="S3369" i="1"/>
  <c r="S3368" i="1"/>
  <c r="S3367" i="1"/>
  <c r="S3366" i="1"/>
  <c r="S3365" i="1"/>
  <c r="S3364" i="1"/>
  <c r="S3363" i="1"/>
  <c r="S3362" i="1"/>
  <c r="S3361" i="1"/>
  <c r="S3360" i="1"/>
  <c r="S3359" i="1"/>
  <c r="S3358" i="1"/>
  <c r="S3357" i="1"/>
  <c r="S3356" i="1"/>
  <c r="S3355" i="1"/>
  <c r="S3354" i="1"/>
  <c r="S3353" i="1"/>
  <c r="S3352" i="1"/>
  <c r="S3351" i="1"/>
  <c r="S3350" i="1"/>
  <c r="S3349" i="1"/>
  <c r="S3348" i="1"/>
  <c r="S3347" i="1"/>
  <c r="S3346" i="1"/>
  <c r="S3345" i="1"/>
  <c r="S3344" i="1"/>
  <c r="S3343" i="1"/>
  <c r="S3342" i="1"/>
  <c r="S3341" i="1"/>
  <c r="S3340" i="1"/>
  <c r="S3339" i="1"/>
  <c r="S3338" i="1"/>
  <c r="S3337" i="1"/>
  <c r="S3336" i="1"/>
  <c r="S3335" i="1"/>
  <c r="S3334" i="1"/>
  <c r="S3333" i="1"/>
  <c r="S3332" i="1"/>
  <c r="S3331" i="1"/>
  <c r="S3330" i="1"/>
  <c r="S3329" i="1"/>
  <c r="S3328" i="1"/>
  <c r="S3327" i="1"/>
  <c r="S3326" i="1"/>
  <c r="S3325" i="1"/>
  <c r="S3324" i="1"/>
  <c r="S3323" i="1"/>
  <c r="S3322" i="1"/>
  <c r="S3321" i="1"/>
  <c r="S3320" i="1"/>
  <c r="S3319" i="1"/>
  <c r="S3318" i="1"/>
  <c r="S3317" i="1"/>
  <c r="S3316" i="1"/>
  <c r="S3315" i="1"/>
  <c r="S3314" i="1"/>
  <c r="S3313" i="1"/>
  <c r="S3312" i="1"/>
  <c r="S3311" i="1"/>
  <c r="S3310" i="1"/>
  <c r="S3309" i="1"/>
  <c r="S3308" i="1"/>
  <c r="S3307" i="1"/>
  <c r="S3306" i="1"/>
  <c r="S3305" i="1"/>
  <c r="S3304" i="1"/>
  <c r="S3303" i="1"/>
  <c r="S3302" i="1"/>
  <c r="S3301" i="1"/>
  <c r="S3300" i="1"/>
  <c r="S3299" i="1"/>
  <c r="S3298" i="1"/>
  <c r="S3297" i="1"/>
  <c r="S3296" i="1"/>
  <c r="S3295" i="1"/>
  <c r="S3294" i="1"/>
  <c r="S3293" i="1"/>
  <c r="S3292" i="1"/>
  <c r="S3291" i="1"/>
  <c r="S3290" i="1"/>
  <c r="S3289" i="1"/>
  <c r="S3288" i="1"/>
  <c r="S3287" i="1"/>
  <c r="S3286" i="1"/>
  <c r="S3285" i="1"/>
  <c r="S3284" i="1"/>
  <c r="S3283" i="1"/>
  <c r="S3282" i="1"/>
  <c r="S3281" i="1"/>
  <c r="S3280" i="1"/>
  <c r="S3279" i="1"/>
  <c r="S3278" i="1"/>
  <c r="S3277" i="1"/>
  <c r="S3276" i="1"/>
  <c r="S3275" i="1"/>
  <c r="S3274" i="1"/>
  <c r="S3273" i="1"/>
  <c r="S3272" i="1"/>
  <c r="S3271" i="1"/>
  <c r="S3270" i="1"/>
  <c r="S3269" i="1"/>
  <c r="S3268" i="1"/>
  <c r="S3267" i="1"/>
  <c r="S3266" i="1"/>
  <c r="S3265" i="1"/>
  <c r="S3264" i="1"/>
  <c r="S3263" i="1"/>
  <c r="S3262" i="1"/>
  <c r="S3261" i="1"/>
  <c r="S3260" i="1"/>
  <c r="S3259" i="1"/>
  <c r="S3258" i="1"/>
  <c r="S3257" i="1"/>
  <c r="S3256" i="1"/>
  <c r="S3255" i="1"/>
  <c r="S3254" i="1"/>
  <c r="S3253" i="1"/>
  <c r="S3252" i="1"/>
  <c r="S3251" i="1"/>
  <c r="S3250" i="1"/>
  <c r="S3249" i="1"/>
  <c r="S3248" i="1"/>
  <c r="S3247" i="1"/>
  <c r="S3246" i="1"/>
  <c r="S3245" i="1"/>
  <c r="S3244" i="1"/>
  <c r="S3243" i="1"/>
  <c r="S3242" i="1"/>
  <c r="S3241" i="1"/>
  <c r="S3240" i="1"/>
  <c r="S3239" i="1"/>
  <c r="S3238" i="1"/>
  <c r="S3237" i="1"/>
  <c r="S3236" i="1"/>
  <c r="S3235" i="1"/>
  <c r="S3234" i="1"/>
  <c r="S3233" i="1"/>
  <c r="S3232" i="1"/>
  <c r="S3231" i="1"/>
  <c r="S3230" i="1"/>
  <c r="S3229" i="1"/>
  <c r="S3228" i="1"/>
  <c r="S3227" i="1"/>
  <c r="S3226" i="1"/>
  <c r="S3225" i="1"/>
  <c r="S3224" i="1"/>
  <c r="S3223" i="1"/>
  <c r="S3222" i="1"/>
  <c r="S3221" i="1"/>
  <c r="S3220" i="1"/>
  <c r="S3219" i="1"/>
  <c r="S3218" i="1"/>
  <c r="S3217" i="1"/>
  <c r="S3216" i="1"/>
  <c r="S3215" i="1"/>
  <c r="S3214" i="1"/>
  <c r="S3213" i="1"/>
  <c r="S3212" i="1"/>
  <c r="S3211" i="1"/>
  <c r="S3210" i="1"/>
  <c r="S3209" i="1"/>
  <c r="S3208" i="1"/>
  <c r="S3207" i="1"/>
  <c r="S3206" i="1"/>
  <c r="S3205" i="1"/>
  <c r="S3204" i="1"/>
  <c r="S3203" i="1"/>
  <c r="S3202" i="1"/>
  <c r="S3201" i="1"/>
  <c r="S3200" i="1"/>
  <c r="S3199" i="1"/>
  <c r="S3198" i="1"/>
  <c r="S3197" i="1"/>
  <c r="S3196" i="1"/>
  <c r="S3195" i="1"/>
  <c r="S3194" i="1"/>
  <c r="S3193" i="1"/>
  <c r="S3192" i="1"/>
  <c r="S3191" i="1"/>
  <c r="S3190" i="1"/>
  <c r="S3189" i="1"/>
  <c r="S3188" i="1"/>
  <c r="S3187" i="1"/>
  <c r="S3186" i="1"/>
  <c r="S3185" i="1"/>
  <c r="S3184" i="1"/>
  <c r="S3183" i="1"/>
  <c r="S3182" i="1"/>
  <c r="S3181" i="1"/>
  <c r="S3180" i="1"/>
  <c r="S3179" i="1"/>
  <c r="S3178" i="1"/>
  <c r="S3177" i="1"/>
  <c r="S3176" i="1"/>
  <c r="S3175" i="1"/>
  <c r="S3174" i="1"/>
  <c r="S3173" i="1"/>
  <c r="S3172" i="1"/>
  <c r="S3171" i="1"/>
  <c r="S3170" i="1"/>
  <c r="S3169" i="1"/>
  <c r="S3168" i="1"/>
  <c r="S3167" i="1"/>
  <c r="S3166" i="1"/>
  <c r="S3165" i="1"/>
  <c r="S3164" i="1"/>
  <c r="S3163" i="1"/>
  <c r="S3162" i="1"/>
  <c r="S3161" i="1"/>
  <c r="S3160" i="1"/>
  <c r="S3159" i="1"/>
  <c r="S3158" i="1"/>
  <c r="S3157" i="1"/>
  <c r="S3156" i="1"/>
  <c r="S3155" i="1"/>
  <c r="S3154" i="1"/>
  <c r="S3153" i="1"/>
  <c r="S3152" i="1"/>
  <c r="S3151" i="1"/>
  <c r="S3150" i="1"/>
  <c r="S3149" i="1"/>
  <c r="S3148" i="1"/>
  <c r="S3147" i="1"/>
  <c r="S3146" i="1"/>
  <c r="S3145" i="1"/>
  <c r="S3144" i="1"/>
  <c r="S3143" i="1"/>
  <c r="S3142" i="1"/>
  <c r="S3141" i="1"/>
  <c r="S3140" i="1"/>
  <c r="S3139" i="1"/>
  <c r="S3138" i="1"/>
  <c r="S3137" i="1"/>
  <c r="S3136" i="1"/>
  <c r="S3135" i="1"/>
  <c r="S3134" i="1"/>
  <c r="S3133" i="1"/>
  <c r="S3132" i="1"/>
  <c r="S3131" i="1"/>
  <c r="S3130" i="1"/>
  <c r="S3129" i="1"/>
  <c r="S3128" i="1"/>
  <c r="S3127" i="1"/>
  <c r="S3126" i="1"/>
  <c r="S3125" i="1"/>
  <c r="S3124" i="1"/>
  <c r="S3123" i="1"/>
  <c r="S3122" i="1"/>
  <c r="S3121" i="1"/>
  <c r="S3120" i="1"/>
  <c r="S3119" i="1"/>
  <c r="S3118" i="1"/>
  <c r="S3117" i="1"/>
  <c r="S3116" i="1"/>
  <c r="S3115" i="1"/>
  <c r="S3114" i="1"/>
  <c r="S3113" i="1"/>
  <c r="S3112" i="1"/>
  <c r="S3111" i="1"/>
  <c r="S3110" i="1"/>
  <c r="S3109" i="1"/>
  <c r="S3108" i="1"/>
  <c r="S3107" i="1"/>
  <c r="S3106" i="1"/>
  <c r="S3105" i="1"/>
  <c r="S3104" i="1"/>
  <c r="S3103" i="1"/>
  <c r="S3102" i="1"/>
  <c r="S3101" i="1"/>
  <c r="S3100" i="1"/>
  <c r="S3099" i="1"/>
  <c r="S3098" i="1"/>
  <c r="S3097" i="1"/>
  <c r="S3096" i="1"/>
  <c r="S3095" i="1"/>
  <c r="S3094" i="1"/>
  <c r="S3093" i="1"/>
  <c r="S3092" i="1"/>
  <c r="S3091" i="1"/>
  <c r="S3090" i="1"/>
  <c r="S3089" i="1"/>
  <c r="S3088" i="1"/>
  <c r="S3087" i="1"/>
  <c r="S3086" i="1"/>
  <c r="S3085" i="1"/>
  <c r="S3084" i="1"/>
  <c r="S3083" i="1"/>
  <c r="S3082" i="1"/>
  <c r="S3081" i="1"/>
  <c r="S3080" i="1"/>
  <c r="S3079" i="1"/>
  <c r="S3078" i="1"/>
  <c r="S3077" i="1"/>
  <c r="S3076" i="1"/>
  <c r="S3075" i="1"/>
  <c r="S3074" i="1"/>
  <c r="S3073" i="1"/>
  <c r="S3072" i="1"/>
  <c r="S3071" i="1"/>
  <c r="S3070" i="1"/>
  <c r="S3069" i="1"/>
  <c r="S3068" i="1"/>
  <c r="S3067" i="1"/>
  <c r="S3066" i="1"/>
  <c r="S3065" i="1"/>
  <c r="S3064" i="1"/>
  <c r="S3063" i="1"/>
  <c r="S3062" i="1"/>
  <c r="S3061" i="1"/>
  <c r="S3060" i="1"/>
  <c r="S3059" i="1"/>
  <c r="S3058" i="1"/>
  <c r="S3057" i="1"/>
  <c r="S3056" i="1"/>
  <c r="S3055" i="1"/>
  <c r="S3054" i="1"/>
  <c r="S3053" i="1"/>
  <c r="S3052" i="1"/>
  <c r="S3051" i="1"/>
  <c r="S3050" i="1"/>
  <c r="S3049" i="1"/>
  <c r="S3048" i="1"/>
  <c r="S3047" i="1"/>
  <c r="S3046" i="1"/>
  <c r="S3045" i="1"/>
  <c r="S3044" i="1"/>
  <c r="S3043" i="1"/>
  <c r="S3042" i="1"/>
  <c r="S3041" i="1"/>
  <c r="S3040" i="1"/>
  <c r="S3039" i="1"/>
  <c r="S3038" i="1"/>
  <c r="S3037" i="1"/>
  <c r="S3036" i="1"/>
  <c r="S3035" i="1"/>
  <c r="S3034" i="1"/>
  <c r="S3033" i="1"/>
  <c r="S3032" i="1"/>
  <c r="S3031" i="1"/>
  <c r="S3030" i="1"/>
  <c r="S3029" i="1"/>
  <c r="S3028" i="1"/>
  <c r="S3027" i="1"/>
  <c r="S3026" i="1"/>
  <c r="S3025" i="1"/>
  <c r="S3024" i="1"/>
  <c r="S3023" i="1"/>
  <c r="S3022" i="1"/>
  <c r="S3021" i="1"/>
  <c r="S3020" i="1"/>
  <c r="S3019" i="1"/>
  <c r="S3018" i="1"/>
  <c r="S3017" i="1"/>
  <c r="S3016" i="1"/>
  <c r="S3015" i="1"/>
  <c r="S3014" i="1"/>
  <c r="S3013" i="1"/>
  <c r="S3012" i="1"/>
  <c r="S3011" i="1"/>
  <c r="S3010" i="1"/>
  <c r="S3009" i="1"/>
  <c r="S3008" i="1"/>
  <c r="S3007" i="1"/>
  <c r="S3006" i="1"/>
  <c r="S3005" i="1"/>
  <c r="S3004" i="1"/>
  <c r="S3003" i="1"/>
  <c r="S3002" i="1"/>
  <c r="S3001" i="1"/>
  <c r="S3000" i="1"/>
  <c r="S2999" i="1"/>
  <c r="S2998" i="1"/>
  <c r="S2997" i="1"/>
  <c r="S2996" i="1"/>
  <c r="S2995" i="1"/>
  <c r="S2994" i="1"/>
  <c r="S2993" i="1"/>
  <c r="S2992" i="1"/>
  <c r="S2991" i="1"/>
  <c r="S2990" i="1"/>
  <c r="S2989" i="1"/>
  <c r="S2988" i="1"/>
  <c r="S2987" i="1"/>
  <c r="S2986" i="1"/>
  <c r="S2985" i="1"/>
  <c r="S2984" i="1"/>
  <c r="S2983" i="1"/>
  <c r="S2982" i="1"/>
  <c r="S2981" i="1"/>
  <c r="S2980" i="1"/>
  <c r="S2979" i="1"/>
  <c r="S2978" i="1"/>
  <c r="S2977" i="1"/>
  <c r="S2976" i="1"/>
  <c r="S2975" i="1"/>
  <c r="S2974" i="1"/>
  <c r="S2973" i="1"/>
  <c r="S2972" i="1"/>
  <c r="S2971" i="1"/>
  <c r="S2970" i="1"/>
  <c r="S2969" i="1"/>
  <c r="S2968" i="1"/>
  <c r="S2967" i="1"/>
  <c r="S2966" i="1"/>
  <c r="S2965" i="1"/>
  <c r="S2964" i="1"/>
  <c r="S2963" i="1"/>
  <c r="S2962" i="1"/>
  <c r="S2961" i="1"/>
  <c r="S2960" i="1"/>
  <c r="S2959" i="1"/>
  <c r="S2958" i="1"/>
  <c r="S2957" i="1"/>
  <c r="S2956" i="1"/>
  <c r="S2955" i="1"/>
  <c r="S2954" i="1"/>
  <c r="S2953" i="1"/>
  <c r="S2952" i="1"/>
  <c r="S2951" i="1"/>
  <c r="S2950" i="1"/>
  <c r="S2949" i="1"/>
  <c r="S2948" i="1"/>
  <c r="S2947" i="1"/>
  <c r="S2946" i="1"/>
  <c r="S2945" i="1"/>
  <c r="S2944" i="1"/>
  <c r="S2943" i="1"/>
  <c r="S2942" i="1"/>
  <c r="S2941" i="1"/>
  <c r="S2940" i="1"/>
  <c r="S2939" i="1"/>
  <c r="S2938" i="1"/>
  <c r="S2937" i="1"/>
  <c r="S2936" i="1"/>
  <c r="S2935" i="1"/>
  <c r="S2934" i="1"/>
  <c r="S2933" i="1"/>
  <c r="S2932" i="1"/>
  <c r="S2931" i="1"/>
  <c r="S2930" i="1"/>
  <c r="S2929" i="1"/>
  <c r="S2928" i="1"/>
  <c r="S2927" i="1"/>
  <c r="S2926" i="1"/>
  <c r="S2925" i="1"/>
  <c r="S2924" i="1"/>
  <c r="S2923" i="1"/>
  <c r="S2922" i="1"/>
  <c r="S2921" i="1"/>
  <c r="S2920" i="1"/>
  <c r="S2919" i="1"/>
  <c r="S2918" i="1"/>
  <c r="S2917" i="1"/>
  <c r="S2916" i="1"/>
  <c r="S2915" i="1"/>
  <c r="S2914" i="1"/>
  <c r="S2913" i="1"/>
  <c r="S2912" i="1"/>
  <c r="S2911" i="1"/>
  <c r="S2910" i="1"/>
  <c r="S2909" i="1"/>
  <c r="S2908" i="1"/>
  <c r="S2907" i="1"/>
  <c r="S2906" i="1"/>
  <c r="S2905" i="1"/>
  <c r="S2904" i="1"/>
  <c r="S2903" i="1"/>
  <c r="S2902" i="1"/>
  <c r="S2901" i="1"/>
  <c r="S2900" i="1"/>
  <c r="S2899" i="1"/>
  <c r="S2898" i="1"/>
  <c r="S2897" i="1"/>
  <c r="S2896" i="1"/>
  <c r="S2895" i="1"/>
  <c r="S2894" i="1"/>
  <c r="S2893" i="1"/>
  <c r="S2892" i="1"/>
  <c r="S2891" i="1"/>
  <c r="S2890" i="1"/>
  <c r="S2889" i="1"/>
  <c r="S2888" i="1"/>
  <c r="S2887" i="1"/>
  <c r="S2886" i="1"/>
  <c r="S2885" i="1"/>
  <c r="S2884" i="1"/>
  <c r="S2883" i="1"/>
  <c r="S2882" i="1"/>
  <c r="S2881" i="1"/>
  <c r="S2880" i="1"/>
  <c r="S2879" i="1"/>
  <c r="S2878" i="1"/>
  <c r="S2877" i="1"/>
  <c r="S2876" i="1"/>
  <c r="S2875" i="1"/>
  <c r="S2874" i="1"/>
  <c r="S2873" i="1"/>
  <c r="S2872" i="1"/>
  <c r="S2871" i="1"/>
  <c r="S2870" i="1"/>
  <c r="S2869" i="1"/>
  <c r="S2868" i="1"/>
  <c r="S2867" i="1"/>
  <c r="S2866" i="1"/>
  <c r="S2865" i="1"/>
  <c r="S2864" i="1"/>
  <c r="S2863" i="1"/>
  <c r="S2862" i="1"/>
  <c r="S2861" i="1"/>
  <c r="S2860" i="1"/>
  <c r="S2859" i="1"/>
  <c r="S2858" i="1"/>
  <c r="S2857" i="1"/>
  <c r="S2856" i="1"/>
  <c r="S2855" i="1"/>
  <c r="S2854" i="1"/>
  <c r="S2853" i="1"/>
  <c r="S2852" i="1"/>
  <c r="S2851" i="1"/>
  <c r="S2850" i="1"/>
  <c r="S2849" i="1"/>
  <c r="S2848" i="1"/>
  <c r="S2847" i="1"/>
  <c r="S2846" i="1"/>
  <c r="S2845" i="1"/>
  <c r="S2844" i="1"/>
  <c r="S2843" i="1"/>
  <c r="S2842" i="1"/>
  <c r="S2841" i="1"/>
  <c r="S2840" i="1"/>
  <c r="S2839" i="1"/>
  <c r="S2838" i="1"/>
  <c r="S2837" i="1"/>
  <c r="S2836" i="1"/>
  <c r="S2835" i="1"/>
  <c r="S2834" i="1"/>
  <c r="S2833" i="1"/>
  <c r="S2832" i="1"/>
  <c r="S2831" i="1"/>
  <c r="S2830" i="1"/>
  <c r="S2829" i="1"/>
  <c r="S2828" i="1"/>
  <c r="S2827" i="1"/>
  <c r="S2826" i="1"/>
  <c r="S2825" i="1"/>
  <c r="S2824" i="1"/>
  <c r="S2823" i="1"/>
  <c r="S2822" i="1"/>
  <c r="S2821" i="1"/>
  <c r="S2820" i="1"/>
  <c r="S2819" i="1"/>
  <c r="S2818" i="1"/>
  <c r="S2817" i="1"/>
  <c r="S2816" i="1"/>
  <c r="S2815" i="1"/>
  <c r="S2814" i="1"/>
  <c r="S2813" i="1"/>
  <c r="S2812" i="1"/>
  <c r="S2811" i="1"/>
  <c r="S2810" i="1"/>
  <c r="S2809" i="1"/>
  <c r="S2808" i="1"/>
  <c r="S2807" i="1"/>
  <c r="S2806" i="1"/>
  <c r="S2805" i="1"/>
  <c r="S2804" i="1"/>
  <c r="S2803" i="1"/>
  <c r="S2802" i="1"/>
  <c r="S2801" i="1"/>
  <c r="S2800" i="1"/>
  <c r="S2799" i="1"/>
  <c r="S2798" i="1"/>
  <c r="S2797" i="1"/>
  <c r="S2796" i="1"/>
  <c r="S2795" i="1"/>
  <c r="S2794" i="1"/>
  <c r="S2793" i="1"/>
  <c r="S2792" i="1"/>
  <c r="S2791" i="1"/>
  <c r="S2790" i="1"/>
  <c r="S2789" i="1"/>
  <c r="S2788" i="1"/>
  <c r="S2787" i="1"/>
  <c r="S2786" i="1"/>
  <c r="S2785" i="1"/>
  <c r="S2784" i="1"/>
  <c r="S2783" i="1"/>
  <c r="S2782" i="1"/>
  <c r="S2781" i="1"/>
  <c r="S2780" i="1"/>
  <c r="S2779" i="1"/>
  <c r="S2778" i="1"/>
  <c r="S2777" i="1"/>
  <c r="S2776" i="1"/>
  <c r="S2775" i="1"/>
  <c r="S2774" i="1"/>
  <c r="S2773" i="1"/>
  <c r="S2772" i="1"/>
  <c r="S2771" i="1"/>
  <c r="S2770" i="1"/>
  <c r="S2769" i="1"/>
  <c r="S2768" i="1"/>
  <c r="S2767" i="1"/>
  <c r="S2766" i="1"/>
  <c r="S2765" i="1"/>
  <c r="S2764" i="1"/>
  <c r="S2763" i="1"/>
  <c r="S2762" i="1"/>
  <c r="S2761" i="1"/>
  <c r="S2760" i="1"/>
  <c r="S2759" i="1"/>
  <c r="S2758" i="1"/>
  <c r="S2757" i="1"/>
  <c r="S2756" i="1"/>
  <c r="S2755" i="1"/>
  <c r="S2754" i="1"/>
  <c r="S2753" i="1"/>
  <c r="S2752" i="1"/>
  <c r="S2751" i="1"/>
  <c r="S2750" i="1"/>
  <c r="S2749" i="1"/>
  <c r="S2748" i="1"/>
  <c r="S2747" i="1"/>
  <c r="S2746" i="1"/>
  <c r="S2745" i="1"/>
  <c r="S2744" i="1"/>
  <c r="S2743" i="1"/>
  <c r="S2742" i="1"/>
  <c r="S2741" i="1"/>
  <c r="S2740" i="1"/>
  <c r="S2739" i="1"/>
  <c r="S2738" i="1"/>
  <c r="S2737" i="1"/>
  <c r="S2736" i="1"/>
  <c r="S2735" i="1"/>
  <c r="S2734" i="1"/>
  <c r="S2733" i="1"/>
  <c r="S2732" i="1"/>
  <c r="S2731" i="1"/>
  <c r="S2730" i="1"/>
  <c r="S2729" i="1"/>
  <c r="S2728" i="1"/>
  <c r="S2727" i="1"/>
  <c r="S2726" i="1"/>
  <c r="S2725" i="1"/>
  <c r="S2724" i="1"/>
  <c r="S2723" i="1"/>
  <c r="S2722" i="1"/>
  <c r="S2721" i="1"/>
  <c r="S2720" i="1"/>
  <c r="S2719" i="1"/>
  <c r="S2718" i="1"/>
  <c r="S2717" i="1"/>
  <c r="S2716" i="1"/>
  <c r="S2715" i="1"/>
  <c r="S2714" i="1"/>
  <c r="S2713" i="1"/>
  <c r="S2712" i="1"/>
  <c r="S2711" i="1"/>
  <c r="S2710" i="1"/>
  <c r="S2709" i="1"/>
  <c r="S2708" i="1"/>
  <c r="S2707" i="1"/>
  <c r="S2706" i="1"/>
  <c r="S2705" i="1"/>
  <c r="S2704" i="1"/>
  <c r="S2703" i="1"/>
  <c r="S2702" i="1"/>
  <c r="S2701" i="1"/>
  <c r="S2700" i="1"/>
  <c r="S2699" i="1"/>
  <c r="S2698" i="1"/>
  <c r="S2697" i="1"/>
  <c r="S2696" i="1"/>
  <c r="S2695" i="1"/>
  <c r="S2694" i="1"/>
  <c r="S2693" i="1"/>
  <c r="S2692" i="1"/>
  <c r="S2691" i="1"/>
  <c r="S2690" i="1"/>
  <c r="S2689" i="1"/>
  <c r="S2688" i="1"/>
  <c r="S2687" i="1"/>
  <c r="S2686" i="1"/>
  <c r="S2685" i="1"/>
  <c r="S2684" i="1"/>
  <c r="S2683" i="1"/>
  <c r="S2682" i="1"/>
  <c r="S2681" i="1"/>
  <c r="S2680" i="1"/>
  <c r="S2679" i="1"/>
  <c r="S2678" i="1"/>
  <c r="S2677" i="1"/>
  <c r="S2676" i="1"/>
  <c r="S2675" i="1"/>
  <c r="S2674" i="1"/>
  <c r="S2673" i="1"/>
  <c r="S2672" i="1"/>
  <c r="S2671" i="1"/>
  <c r="S2670" i="1"/>
  <c r="S2669" i="1"/>
  <c r="S2668" i="1"/>
  <c r="S2667" i="1"/>
  <c r="S2666" i="1"/>
  <c r="S2665" i="1"/>
  <c r="S2664" i="1"/>
  <c r="S2663" i="1"/>
  <c r="S2662" i="1"/>
  <c r="S2661" i="1"/>
  <c r="S2660" i="1"/>
  <c r="S2659" i="1"/>
  <c r="S2658" i="1"/>
  <c r="S2657" i="1"/>
  <c r="S2656" i="1"/>
  <c r="S2655" i="1"/>
  <c r="S2654" i="1"/>
  <c r="S2653" i="1"/>
  <c r="S2652" i="1"/>
  <c r="S2651" i="1"/>
  <c r="S2650" i="1"/>
  <c r="S2649" i="1"/>
  <c r="S2648" i="1"/>
  <c r="S2647" i="1"/>
  <c r="S2646" i="1"/>
  <c r="S2645" i="1"/>
  <c r="S2644" i="1"/>
  <c r="S2643" i="1"/>
  <c r="S2642" i="1"/>
  <c r="S2641" i="1"/>
  <c r="S2640" i="1"/>
  <c r="S2639" i="1"/>
  <c r="S2638" i="1"/>
  <c r="S2637" i="1"/>
  <c r="S2636" i="1"/>
  <c r="S2635" i="1"/>
  <c r="S2634" i="1"/>
  <c r="S2633" i="1"/>
  <c r="S2632" i="1"/>
  <c r="S2631" i="1"/>
  <c r="S2630" i="1"/>
  <c r="S2629" i="1"/>
  <c r="S2628" i="1"/>
  <c r="S2627" i="1"/>
  <c r="S2626" i="1"/>
  <c r="S2625" i="1"/>
  <c r="S2624" i="1"/>
  <c r="S2623" i="1"/>
  <c r="S2622" i="1"/>
  <c r="S2621" i="1"/>
  <c r="S2620" i="1"/>
  <c r="S2619" i="1"/>
  <c r="S2618" i="1"/>
  <c r="S2617" i="1"/>
  <c r="S2616" i="1"/>
  <c r="S2615" i="1"/>
  <c r="S2614" i="1"/>
  <c r="S2613" i="1"/>
  <c r="S2612" i="1"/>
  <c r="S2611" i="1"/>
  <c r="S2610" i="1"/>
  <c r="S2609" i="1"/>
  <c r="S2608" i="1"/>
  <c r="S2607" i="1"/>
  <c r="S2606" i="1"/>
  <c r="S2605" i="1"/>
  <c r="S2604" i="1"/>
  <c r="S2603" i="1"/>
  <c r="S2602" i="1"/>
  <c r="S2601" i="1"/>
  <c r="S2600" i="1"/>
  <c r="S2599" i="1"/>
  <c r="S2598" i="1"/>
  <c r="S2597" i="1"/>
  <c r="S2596" i="1"/>
  <c r="S2595" i="1"/>
  <c r="S2594" i="1"/>
  <c r="S2593" i="1"/>
  <c r="S2592" i="1"/>
  <c r="S2591" i="1"/>
  <c r="S2590" i="1"/>
  <c r="S2589" i="1"/>
  <c r="S2588" i="1"/>
  <c r="S2587" i="1"/>
  <c r="S2586" i="1"/>
  <c r="S2585" i="1"/>
  <c r="S2584" i="1"/>
  <c r="S2583" i="1"/>
  <c r="S2582" i="1"/>
  <c r="S2581" i="1"/>
  <c r="S2580" i="1"/>
  <c r="S2579" i="1"/>
  <c r="S2575" i="1"/>
  <c r="S2574" i="1"/>
  <c r="S2573" i="1"/>
  <c r="S2572" i="1"/>
  <c r="S2571" i="1"/>
  <c r="S2570" i="1"/>
  <c r="S2569" i="1"/>
  <c r="S2568" i="1"/>
  <c r="S2567" i="1"/>
  <c r="S2566" i="1"/>
  <c r="S2565" i="1"/>
  <c r="S2564" i="1"/>
  <c r="S2563" i="1"/>
  <c r="S2562" i="1"/>
  <c r="S2561" i="1"/>
  <c r="S2508" i="1"/>
  <c r="S2507" i="1"/>
  <c r="S2506" i="1"/>
  <c r="S2505" i="1"/>
  <c r="S2504" i="1"/>
  <c r="S2503" i="1"/>
  <c r="S2502" i="1"/>
  <c r="S2501" i="1"/>
  <c r="S2497" i="1"/>
  <c r="S2496" i="1"/>
  <c r="S2495" i="1"/>
  <c r="S2494" i="1"/>
  <c r="S2493" i="1"/>
  <c r="S2492" i="1"/>
  <c r="S2491" i="1"/>
  <c r="S2490" i="1"/>
  <c r="S2489" i="1"/>
  <c r="S2488" i="1"/>
  <c r="S2487" i="1"/>
  <c r="S2486" i="1"/>
  <c r="S2485" i="1"/>
  <c r="S2484" i="1"/>
  <c r="S2483" i="1"/>
  <c r="S2436" i="1"/>
  <c r="S2435" i="1"/>
  <c r="S2434" i="1"/>
  <c r="S2433" i="1"/>
  <c r="S2432" i="1"/>
  <c r="S2431" i="1"/>
  <c r="S2430" i="1"/>
  <c r="S2429" i="1"/>
  <c r="S2424" i="1"/>
  <c r="S2423" i="1"/>
  <c r="S2422" i="1"/>
  <c r="S2421" i="1"/>
  <c r="S2420" i="1"/>
  <c r="S2419" i="1"/>
  <c r="S2374" i="1"/>
  <c r="S2373" i="1"/>
  <c r="S2364" i="1"/>
  <c r="S2363" i="1"/>
  <c r="S2362" i="1"/>
  <c r="S2361" i="1"/>
  <c r="S2360" i="1"/>
  <c r="S2359" i="1"/>
  <c r="S2327" i="1"/>
  <c r="S2326" i="1"/>
  <c r="S2325" i="1"/>
  <c r="S2324" i="1"/>
  <c r="S2323" i="1"/>
  <c r="S2322" i="1"/>
  <c r="S2321" i="1"/>
  <c r="S2320" i="1"/>
  <c r="S2319" i="1"/>
  <c r="S2318" i="1"/>
  <c r="S2317" i="1"/>
  <c r="S2270" i="1"/>
  <c r="S2269" i="1"/>
  <c r="S2268" i="1"/>
  <c r="S2267" i="1"/>
  <c r="S2266" i="1"/>
  <c r="S2265" i="1"/>
  <c r="S2264" i="1"/>
  <c r="S2263" i="1"/>
  <c r="S2262" i="1"/>
  <c r="S2261" i="1"/>
  <c r="S2260" i="1"/>
  <c r="S2259" i="1"/>
  <c r="S2258" i="1"/>
  <c r="S2257" i="1"/>
  <c r="S2256" i="1"/>
  <c r="S2255" i="1"/>
  <c r="S2254" i="1"/>
  <c r="S2253" i="1"/>
  <c r="S2252" i="1"/>
  <c r="S2251" i="1"/>
  <c r="S2250" i="1"/>
  <c r="S2175" i="1"/>
  <c r="S2174" i="1"/>
  <c r="S2173" i="1"/>
  <c r="S2172" i="1"/>
  <c r="S2171" i="1"/>
  <c r="S2170" i="1"/>
  <c r="S2169" i="1"/>
  <c r="S2168" i="1"/>
  <c r="S2167" i="1"/>
  <c r="S2166" i="1"/>
  <c r="S2165" i="1"/>
  <c r="S2164" i="1"/>
  <c r="S2163" i="1"/>
  <c r="S2162" i="1"/>
  <c r="S2161" i="1"/>
  <c r="S2160" i="1"/>
  <c r="S2159" i="1"/>
  <c r="S2145" i="1"/>
  <c r="S2144" i="1"/>
  <c r="S2143" i="1"/>
  <c r="S2142" i="1"/>
  <c r="S2141" i="1"/>
  <c r="S2140" i="1"/>
  <c r="S2139" i="1"/>
  <c r="S2138" i="1"/>
  <c r="S2137" i="1"/>
  <c r="S2136" i="1"/>
  <c r="S2128" i="1"/>
  <c r="S2127" i="1"/>
  <c r="S2126" i="1"/>
  <c r="S2125" i="1"/>
  <c r="S2124" i="1"/>
  <c r="S2123" i="1"/>
  <c r="S2122" i="1"/>
  <c r="S2116" i="1"/>
  <c r="S2115" i="1"/>
  <c r="S2114" i="1"/>
  <c r="S2113" i="1"/>
  <c r="S2112" i="1"/>
  <c r="S2111" i="1"/>
  <c r="S2110" i="1"/>
  <c r="S2109" i="1"/>
  <c r="S2100" i="1"/>
  <c r="S2099" i="1"/>
  <c r="S2098" i="1"/>
  <c r="S2097" i="1"/>
  <c r="S2096" i="1"/>
  <c r="S2095" i="1"/>
  <c r="S2094" i="1"/>
  <c r="S2093" i="1"/>
  <c r="S2092" i="1"/>
  <c r="S2091" i="1"/>
  <c r="S2090" i="1"/>
  <c r="S2089" i="1"/>
  <c r="S2088" i="1"/>
  <c r="S2087" i="1"/>
  <c r="S2086" i="1"/>
  <c r="S2085" i="1"/>
  <c r="S2084" i="1"/>
  <c r="S2083" i="1"/>
  <c r="S2068" i="1"/>
  <c r="S2067" i="1"/>
  <c r="S2066" i="1"/>
  <c r="S2065" i="1"/>
  <c r="S2064" i="1"/>
  <c r="S2063" i="1"/>
  <c r="S2062" i="1"/>
  <c r="S2061" i="1"/>
  <c r="S2060" i="1"/>
  <c r="S2040" i="1"/>
  <c r="S2039" i="1"/>
  <c r="S2038" i="1"/>
  <c r="S2037" i="1"/>
  <c r="S2031" i="1"/>
  <c r="S2030" i="1"/>
  <c r="S2029" i="1"/>
  <c r="S2028" i="1"/>
  <c r="S2027" i="1"/>
  <c r="S2026" i="1"/>
  <c r="S2025" i="1"/>
  <c r="S2024" i="1"/>
  <c r="S2023" i="1"/>
  <c r="S2012" i="1"/>
  <c r="S2011" i="1"/>
  <c r="S2010" i="1"/>
  <c r="S2009" i="1"/>
  <c r="S2008" i="1"/>
  <c r="S2007" i="1"/>
  <c r="S2006" i="1"/>
  <c r="S2005" i="1"/>
  <c r="S2004" i="1"/>
  <c r="S2003" i="1"/>
  <c r="S2002" i="1"/>
  <c r="S1998" i="1"/>
  <c r="S1997" i="1"/>
  <c r="S1996" i="1"/>
  <c r="S1995" i="1"/>
  <c r="S1994" i="1"/>
  <c r="S1993" i="1"/>
  <c r="S1992" i="1"/>
  <c r="S1991" i="1"/>
  <c r="S1990" i="1"/>
  <c r="S1989" i="1"/>
  <c r="S1988" i="1"/>
  <c r="S1987" i="1"/>
  <c r="S1971" i="1"/>
  <c r="S1970" i="1"/>
  <c r="S1969" i="1"/>
  <c r="S1968" i="1"/>
  <c r="S1967" i="1"/>
  <c r="S1964" i="1"/>
  <c r="S1963" i="1"/>
  <c r="S1962" i="1"/>
  <c r="S1934" i="1"/>
  <c r="S1933" i="1"/>
  <c r="S1932" i="1"/>
  <c r="S1931" i="1"/>
  <c r="S1930" i="1"/>
  <c r="S1927" i="1"/>
  <c r="S1905" i="1"/>
  <c r="S1904" i="1"/>
  <c r="S1903" i="1"/>
  <c r="S1902" i="1"/>
  <c r="S1901" i="1"/>
  <c r="S1900" i="1"/>
  <c r="S1899" i="1"/>
  <c r="S1898" i="1"/>
  <c r="S1897" i="1"/>
  <c r="S1865" i="1"/>
  <c r="S1864" i="1"/>
  <c r="S1863" i="1"/>
  <c r="S1862" i="1"/>
  <c r="S1861" i="1"/>
  <c r="S1860" i="1"/>
  <c r="S1859" i="1"/>
  <c r="S1858" i="1"/>
  <c r="S1857" i="1"/>
  <c r="S1856" i="1"/>
  <c r="S1854" i="1"/>
  <c r="S1853" i="1"/>
  <c r="S1852" i="1"/>
  <c r="S1851" i="1"/>
  <c r="S1850" i="1"/>
  <c r="S1849" i="1"/>
  <c r="S1848" i="1"/>
  <c r="S1847" i="1"/>
  <c r="S1846" i="1"/>
  <c r="S1845" i="1"/>
  <c r="S1844" i="1"/>
  <c r="S1843" i="1"/>
  <c r="S1842" i="1"/>
  <c r="S1841" i="1"/>
  <c r="S1839" i="1"/>
  <c r="S1838" i="1"/>
  <c r="S1837" i="1"/>
  <c r="S1836" i="1"/>
  <c r="S1835" i="1"/>
  <c r="S1834" i="1"/>
  <c r="S1833" i="1"/>
  <c r="S1832" i="1"/>
  <c r="S1831" i="1"/>
  <c r="S1830" i="1"/>
  <c r="S1829" i="1"/>
  <c r="S1828" i="1"/>
  <c r="S1827" i="1"/>
  <c r="S1826" i="1"/>
  <c r="S1825" i="1"/>
  <c r="S1824" i="1"/>
  <c r="S1823" i="1"/>
  <c r="S1822" i="1"/>
  <c r="S1821" i="1"/>
  <c r="S1820" i="1"/>
  <c r="S1819" i="1"/>
  <c r="S1818" i="1"/>
  <c r="S1817" i="1"/>
  <c r="S1816" i="1"/>
  <c r="S1815" i="1"/>
  <c r="S1814" i="1"/>
  <c r="S1813" i="1"/>
  <c r="S1812" i="1"/>
  <c r="S1811" i="1"/>
  <c r="S1810" i="1"/>
  <c r="S1809" i="1"/>
  <c r="S1808" i="1"/>
  <c r="S1807" i="1"/>
  <c r="S1806" i="1"/>
  <c r="S1805" i="1"/>
  <c r="S1804" i="1"/>
  <c r="S1803" i="1"/>
  <c r="S1802" i="1"/>
  <c r="S1801" i="1"/>
  <c r="S1800" i="1"/>
  <c r="S1799" i="1"/>
  <c r="S1798" i="1"/>
  <c r="S1797" i="1"/>
  <c r="S1796" i="1"/>
  <c r="S1795" i="1"/>
  <c r="S1794" i="1"/>
  <c r="S1793" i="1"/>
  <c r="S1792" i="1"/>
  <c r="S1791" i="1"/>
  <c r="S1790" i="1"/>
  <c r="S1789" i="1"/>
  <c r="S1788" i="1"/>
  <c r="S1787" i="1"/>
  <c r="S1786" i="1"/>
  <c r="S1785" i="1"/>
  <c r="S1784" i="1"/>
  <c r="S1783" i="1"/>
  <c r="S1782" i="1"/>
  <c r="S1781" i="1"/>
  <c r="S1780" i="1"/>
  <c r="S1466" i="1"/>
  <c r="S1465" i="1"/>
  <c r="S1464" i="1"/>
  <c r="S1463" i="1"/>
  <c r="S1462" i="1"/>
  <c r="S1461" i="1"/>
  <c r="S1460" i="1"/>
  <c r="S1459" i="1"/>
  <c r="S1458" i="1"/>
  <c r="S1457" i="1"/>
  <c r="S1456" i="1"/>
  <c r="S1455" i="1"/>
  <c r="S1454" i="1"/>
  <c r="S1453" i="1"/>
  <c r="S1452" i="1"/>
  <c r="S1451" i="1"/>
  <c r="S1450" i="1"/>
  <c r="S1449" i="1"/>
  <c r="S1441" i="1"/>
  <c r="S1440" i="1"/>
  <c r="S1439" i="1"/>
  <c r="S1438" i="1"/>
  <c r="S1437" i="1"/>
  <c r="S1436" i="1"/>
  <c r="S1435" i="1"/>
  <c r="S1434" i="1"/>
  <c r="S1425" i="1"/>
  <c r="S1424" i="1"/>
  <c r="S1423" i="1"/>
  <c r="S1422" i="1"/>
  <c r="S1421" i="1"/>
  <c r="S1420" i="1"/>
  <c r="S1419" i="1"/>
  <c r="S1414" i="1"/>
  <c r="S1413" i="1"/>
  <c r="S1412" i="1"/>
  <c r="S1397" i="1"/>
  <c r="S1396" i="1"/>
  <c r="S1395" i="1"/>
  <c r="S1394" i="1"/>
  <c r="S1392" i="1"/>
  <c r="S1308" i="1"/>
  <c r="S1307" i="1"/>
  <c r="S1291" i="1"/>
  <c r="S1290" i="1"/>
  <c r="S1282" i="1"/>
  <c r="S1281" i="1"/>
  <c r="S1279" i="1"/>
  <c r="S1278" i="1"/>
  <c r="S1277" i="1"/>
  <c r="S1276" i="1"/>
  <c r="S1275" i="1"/>
  <c r="S1274" i="1"/>
  <c r="S1273" i="1"/>
  <c r="S1272" i="1"/>
  <c r="S1271" i="1"/>
  <c r="S1270" i="1"/>
  <c r="S1269" i="1"/>
  <c r="S1268" i="1"/>
  <c r="S1224" i="1"/>
  <c r="S1223" i="1"/>
  <c r="S1222" i="1"/>
  <c r="S1221" i="1"/>
  <c r="S1220" i="1"/>
  <c r="S1219" i="1"/>
  <c r="S1218" i="1"/>
  <c r="S1200" i="1"/>
  <c r="S1199" i="1"/>
  <c r="S1198" i="1"/>
  <c r="S1197" i="1"/>
  <c r="S1196" i="1"/>
  <c r="S1195" i="1"/>
  <c r="S1194" i="1"/>
  <c r="S1193" i="1"/>
  <c r="S1192" i="1"/>
  <c r="S1191" i="1"/>
  <c r="S1190" i="1"/>
  <c r="S1189" i="1"/>
  <c r="S1188" i="1"/>
  <c r="S1182" i="1"/>
  <c r="S1181" i="1"/>
  <c r="S1165" i="1"/>
  <c r="S1164" i="1"/>
  <c r="S1163" i="1"/>
  <c r="S1162" i="1"/>
  <c r="S1161" i="1"/>
  <c r="S1160" i="1"/>
  <c r="S1159" i="1"/>
  <c r="S1158" i="1"/>
  <c r="S1153" i="1"/>
  <c r="S1152" i="1"/>
  <c r="S1151" i="1"/>
  <c r="S1150" i="1"/>
  <c r="S1149" i="1"/>
  <c r="S1148" i="1"/>
  <c r="S1147" i="1"/>
  <c r="S1137" i="1"/>
  <c r="S1136" i="1"/>
  <c r="S1135" i="1"/>
  <c r="S1134" i="1"/>
  <c r="S1133" i="1"/>
  <c r="S1132" i="1"/>
  <c r="S1106" i="1"/>
  <c r="S1105" i="1"/>
  <c r="S1104" i="1"/>
  <c r="S1103" i="1"/>
  <c r="S1102" i="1"/>
  <c r="S1101" i="1"/>
  <c r="S1100" i="1"/>
  <c r="S1099" i="1"/>
  <c r="S1098" i="1"/>
  <c r="S1097" i="1"/>
  <c r="S1096" i="1"/>
  <c r="S1051" i="1"/>
  <c r="S1050" i="1"/>
  <c r="S1049" i="1"/>
  <c r="S1048" i="1"/>
  <c r="S1047" i="1"/>
  <c r="S1046" i="1"/>
  <c r="S1045" i="1"/>
  <c r="S1044" i="1"/>
  <c r="S1043" i="1"/>
  <c r="S1042" i="1"/>
  <c r="S1041" i="1"/>
  <c r="S1040" i="1"/>
  <c r="S1034" i="1"/>
  <c r="S1030" i="1"/>
  <c r="S1029" i="1"/>
  <c r="S1026" i="1"/>
  <c r="S1024" i="1"/>
  <c r="S1023" i="1"/>
  <c r="S1022" i="1"/>
  <c r="S993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779" i="1"/>
  <c r="S778" i="1"/>
  <c r="S777" i="1"/>
  <c r="S776" i="1"/>
  <c r="S775" i="1"/>
  <c r="S766" i="1"/>
  <c r="S765" i="1"/>
  <c r="S764" i="1"/>
  <c r="S763" i="1"/>
  <c r="S762" i="1"/>
  <c r="S761" i="1"/>
  <c r="S760" i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40" i="1"/>
  <c r="S639" i="1"/>
  <c r="S638" i="1"/>
  <c r="S637" i="1"/>
  <c r="S636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78" i="1"/>
  <c r="S577" i="1"/>
  <c r="S576" i="1"/>
  <c r="S575" i="1"/>
  <c r="S574" i="1"/>
  <c r="S573" i="1"/>
  <c r="S572" i="1"/>
  <c r="S571" i="1"/>
  <c r="S570" i="1"/>
  <c r="S537" i="1"/>
  <c r="S536" i="1"/>
  <c r="S535" i="1"/>
  <c r="S534" i="1"/>
  <c r="S531" i="1"/>
  <c r="S530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30" i="1"/>
  <c r="S429" i="1"/>
  <c r="S428" i="1"/>
  <c r="S427" i="1"/>
  <c r="S426" i="1"/>
  <c r="S425" i="1"/>
  <c r="S424" i="1"/>
  <c r="S423" i="1"/>
  <c r="S422" i="1"/>
  <c r="S421" i="1"/>
  <c r="S405" i="1"/>
  <c r="S404" i="1"/>
  <c r="S403" i="1"/>
  <c r="S402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287" i="1"/>
  <c r="S277" i="1"/>
  <c r="S276" i="1"/>
  <c r="S275" i="1"/>
  <c r="S274" i="1"/>
  <c r="S273" i="1"/>
  <c r="S272" i="1"/>
  <c r="S252" i="1"/>
  <c r="S226" i="1"/>
  <c r="S225" i="1"/>
  <c r="S217" i="1"/>
  <c r="S216" i="1"/>
  <c r="S214" i="1"/>
  <c r="S213" i="1"/>
  <c r="S212" i="1"/>
  <c r="S211" i="1"/>
  <c r="S210" i="1"/>
  <c r="S209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52" i="1"/>
  <c r="S151" i="1"/>
  <c r="S150" i="1"/>
  <c r="S149" i="1"/>
  <c r="S148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17" i="1"/>
  <c r="S116" i="1"/>
  <c r="S115" i="1"/>
  <c r="S114" i="1"/>
  <c r="S113" i="1"/>
  <c r="S112" i="1"/>
  <c r="S111" i="1"/>
  <c r="S110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18" i="1"/>
  <c r="S17" i="1"/>
  <c r="S16" i="1"/>
  <c r="S15" i="1"/>
  <c r="S14" i="1"/>
  <c r="S13" i="1"/>
  <c r="S12" i="1"/>
  <c r="S11" i="1"/>
  <c r="S10" i="1"/>
  <c r="S9" i="1"/>
  <c r="R3404" i="1" l="1"/>
  <c r="R3403" i="1"/>
  <c r="R3402" i="1"/>
  <c r="R3401" i="1"/>
  <c r="R3400" i="1"/>
  <c r="R3399" i="1"/>
  <c r="R3398" i="1"/>
  <c r="R3397" i="1"/>
  <c r="R3396" i="1"/>
  <c r="R3395" i="1"/>
  <c r="R3394" i="1"/>
  <c r="R3393" i="1"/>
  <c r="R3392" i="1"/>
  <c r="R3391" i="1"/>
  <c r="R3390" i="1"/>
  <c r="R3389" i="1"/>
  <c r="R3388" i="1"/>
  <c r="R3387" i="1"/>
  <c r="R3386" i="1"/>
  <c r="R3385" i="1"/>
  <c r="R3384" i="1"/>
  <c r="R3383" i="1"/>
  <c r="R3382" i="1"/>
  <c r="R3381" i="1"/>
  <c r="R3380" i="1"/>
  <c r="R3379" i="1"/>
  <c r="R3378" i="1"/>
  <c r="R3377" i="1"/>
  <c r="R3376" i="1"/>
  <c r="R3375" i="1"/>
  <c r="R3374" i="1"/>
  <c r="R3373" i="1"/>
  <c r="R3372" i="1"/>
  <c r="R3371" i="1"/>
  <c r="R3370" i="1"/>
  <c r="R3369" i="1"/>
  <c r="R3368" i="1"/>
  <c r="R3367" i="1"/>
  <c r="R3366" i="1"/>
  <c r="R3365" i="1"/>
  <c r="R3364" i="1"/>
  <c r="R3363" i="1"/>
  <c r="R3362" i="1"/>
  <c r="R3361" i="1"/>
  <c r="R3360" i="1"/>
  <c r="R3359" i="1"/>
  <c r="R3358" i="1"/>
  <c r="R3357" i="1"/>
  <c r="R3356" i="1"/>
  <c r="R3355" i="1"/>
  <c r="R3354" i="1"/>
  <c r="R3353" i="1"/>
  <c r="R3352" i="1"/>
  <c r="R3351" i="1"/>
  <c r="R3350" i="1"/>
  <c r="R3349" i="1"/>
  <c r="R3348" i="1"/>
  <c r="R3347" i="1"/>
  <c r="R3346" i="1"/>
  <c r="R3345" i="1"/>
  <c r="R3344" i="1"/>
  <c r="R3343" i="1"/>
  <c r="R3342" i="1"/>
  <c r="R3341" i="1"/>
  <c r="R3340" i="1"/>
  <c r="R3339" i="1"/>
  <c r="R3338" i="1"/>
  <c r="R3337" i="1"/>
  <c r="R3336" i="1"/>
  <c r="R3335" i="1"/>
  <c r="R3334" i="1"/>
  <c r="R3333" i="1"/>
  <c r="R3332" i="1"/>
  <c r="R3331" i="1"/>
  <c r="R3330" i="1"/>
  <c r="R3329" i="1"/>
  <c r="R3328" i="1"/>
  <c r="R3327" i="1"/>
  <c r="R3326" i="1"/>
  <c r="R3325" i="1"/>
  <c r="R3324" i="1"/>
  <c r="R3323" i="1"/>
  <c r="R3322" i="1"/>
  <c r="R3321" i="1"/>
  <c r="R3320" i="1"/>
  <c r="R3319" i="1"/>
  <c r="R3318" i="1"/>
  <c r="R3317" i="1"/>
  <c r="R3316" i="1"/>
  <c r="R3315" i="1"/>
  <c r="R3314" i="1"/>
  <c r="R3313" i="1"/>
  <c r="R3312" i="1"/>
  <c r="R3311" i="1"/>
  <c r="R3310" i="1"/>
  <c r="R3309" i="1"/>
  <c r="R3308" i="1"/>
  <c r="R3307" i="1"/>
  <c r="R3306" i="1"/>
  <c r="R3305" i="1"/>
  <c r="R3304" i="1"/>
  <c r="R3303" i="1"/>
  <c r="R3302" i="1"/>
  <c r="R3301" i="1"/>
  <c r="R3300" i="1"/>
  <c r="R3299" i="1"/>
  <c r="R3298" i="1"/>
  <c r="R3297" i="1"/>
  <c r="R3296" i="1"/>
  <c r="R3295" i="1"/>
  <c r="R3294" i="1"/>
  <c r="R3293" i="1"/>
  <c r="R3292" i="1"/>
  <c r="R3291" i="1"/>
  <c r="R3290" i="1"/>
  <c r="R3289" i="1"/>
  <c r="R3288" i="1"/>
  <c r="R3287" i="1"/>
  <c r="R3286" i="1"/>
  <c r="R3285" i="1"/>
  <c r="R3284" i="1"/>
  <c r="R3283" i="1"/>
  <c r="R3282" i="1"/>
  <c r="R3281" i="1"/>
  <c r="R3280" i="1"/>
  <c r="R3279" i="1"/>
  <c r="R3278" i="1"/>
  <c r="R3277" i="1"/>
  <c r="R3276" i="1"/>
  <c r="R3275" i="1"/>
  <c r="R3274" i="1"/>
  <c r="R3273" i="1"/>
  <c r="R3272" i="1"/>
  <c r="R3271" i="1"/>
  <c r="R3270" i="1"/>
  <c r="R3269" i="1"/>
  <c r="R3268" i="1"/>
  <c r="R3267" i="1"/>
  <c r="R3266" i="1"/>
  <c r="R3265" i="1"/>
  <c r="R3264" i="1"/>
  <c r="R3263" i="1"/>
  <c r="R3262" i="1"/>
  <c r="R3261" i="1"/>
  <c r="R3260" i="1"/>
  <c r="R3259" i="1"/>
  <c r="R3258" i="1"/>
  <c r="R3257" i="1"/>
  <c r="R3256" i="1"/>
  <c r="R3255" i="1"/>
  <c r="R3254" i="1"/>
  <c r="R3253" i="1"/>
  <c r="R3252" i="1"/>
  <c r="R3251" i="1"/>
  <c r="R3250" i="1"/>
  <c r="R3249" i="1"/>
  <c r="R3248" i="1"/>
  <c r="R3247" i="1"/>
  <c r="R3246" i="1"/>
  <c r="R3245" i="1"/>
  <c r="R3244" i="1"/>
  <c r="R3243" i="1"/>
  <c r="R3242" i="1"/>
  <c r="R3241" i="1"/>
  <c r="R3240" i="1"/>
  <c r="R3239" i="1"/>
  <c r="R3238" i="1"/>
  <c r="R3237" i="1"/>
  <c r="R3236" i="1"/>
  <c r="R3235" i="1"/>
  <c r="R3234" i="1"/>
  <c r="R3233" i="1"/>
  <c r="R3232" i="1"/>
  <c r="R3231" i="1"/>
  <c r="R3230" i="1"/>
  <c r="R3229" i="1"/>
  <c r="R3228" i="1"/>
  <c r="R3227" i="1"/>
  <c r="R3226" i="1"/>
  <c r="R3225" i="1"/>
  <c r="R3224" i="1"/>
  <c r="R3223" i="1"/>
  <c r="R3222" i="1"/>
  <c r="R3221" i="1"/>
  <c r="R3220" i="1"/>
  <c r="R3219" i="1"/>
  <c r="R3218" i="1"/>
  <c r="R3217" i="1"/>
  <c r="R3216" i="1"/>
  <c r="R3215" i="1"/>
  <c r="R3214" i="1"/>
  <c r="R3213" i="1"/>
  <c r="R3212" i="1"/>
  <c r="R3211" i="1"/>
  <c r="R3210" i="1"/>
  <c r="R3209" i="1"/>
  <c r="R3208" i="1"/>
  <c r="R3207" i="1"/>
  <c r="R3206" i="1"/>
  <c r="R3205" i="1"/>
  <c r="R3204" i="1"/>
  <c r="R3203" i="1"/>
  <c r="R3202" i="1"/>
  <c r="R3201" i="1"/>
  <c r="R3200" i="1"/>
  <c r="R3199" i="1"/>
  <c r="R3198" i="1"/>
  <c r="R3197" i="1"/>
  <c r="R3196" i="1"/>
  <c r="R3195" i="1"/>
  <c r="R3194" i="1"/>
  <c r="R3193" i="1"/>
  <c r="R3192" i="1"/>
  <c r="R3191" i="1"/>
  <c r="R3190" i="1"/>
  <c r="R3189" i="1"/>
  <c r="R3188" i="1"/>
  <c r="R3187" i="1"/>
  <c r="R3186" i="1"/>
  <c r="R3185" i="1"/>
  <c r="R3184" i="1"/>
  <c r="R3183" i="1"/>
  <c r="R3182" i="1"/>
  <c r="R3181" i="1"/>
  <c r="R3180" i="1"/>
  <c r="R3179" i="1"/>
  <c r="R3178" i="1"/>
  <c r="R3177" i="1"/>
  <c r="R3176" i="1"/>
  <c r="R3175" i="1"/>
  <c r="R3174" i="1"/>
  <c r="R3173" i="1"/>
  <c r="R3172" i="1"/>
  <c r="R3171" i="1"/>
  <c r="R3170" i="1"/>
  <c r="R3169" i="1"/>
  <c r="R3168" i="1"/>
  <c r="R3167" i="1"/>
  <c r="R3166" i="1"/>
  <c r="R3165" i="1"/>
  <c r="R3164" i="1"/>
  <c r="R3163" i="1"/>
  <c r="R3162" i="1"/>
  <c r="R3161" i="1"/>
  <c r="R3160" i="1"/>
  <c r="R3159" i="1"/>
  <c r="R3158" i="1"/>
  <c r="R3157" i="1"/>
  <c r="R3156" i="1"/>
  <c r="R3155" i="1"/>
  <c r="R3154" i="1"/>
  <c r="R3153" i="1"/>
  <c r="R3152" i="1"/>
  <c r="R3151" i="1"/>
  <c r="R3150" i="1"/>
  <c r="R3149" i="1"/>
  <c r="R3148" i="1"/>
  <c r="R3147" i="1"/>
  <c r="R3146" i="1"/>
  <c r="R3145" i="1"/>
  <c r="R3144" i="1"/>
  <c r="R3143" i="1"/>
  <c r="R3142" i="1"/>
  <c r="R3141" i="1"/>
  <c r="R3140" i="1"/>
  <c r="R3139" i="1"/>
  <c r="R3138" i="1"/>
  <c r="R3137" i="1"/>
  <c r="R3136" i="1"/>
  <c r="R3135" i="1"/>
  <c r="R3134" i="1"/>
  <c r="R3133" i="1"/>
  <c r="R3132" i="1"/>
  <c r="R3131" i="1"/>
  <c r="R3130" i="1"/>
  <c r="R3129" i="1"/>
  <c r="R3128" i="1"/>
  <c r="R3127" i="1"/>
  <c r="R3126" i="1"/>
  <c r="R3125" i="1"/>
  <c r="R3124" i="1"/>
  <c r="R3123" i="1"/>
  <c r="R3122" i="1"/>
  <c r="R3121" i="1"/>
  <c r="R3120" i="1"/>
  <c r="R3119" i="1"/>
  <c r="R3118" i="1"/>
  <c r="R3117" i="1"/>
  <c r="R3116" i="1"/>
  <c r="R3115" i="1"/>
  <c r="R3114" i="1"/>
  <c r="R3113" i="1"/>
  <c r="R3112" i="1"/>
  <c r="R3111" i="1"/>
  <c r="R3110" i="1"/>
  <c r="R3109" i="1"/>
  <c r="R3108" i="1"/>
  <c r="R3107" i="1"/>
  <c r="R3106" i="1"/>
  <c r="R3105" i="1"/>
  <c r="R3104" i="1"/>
  <c r="R3103" i="1"/>
  <c r="R3102" i="1"/>
  <c r="R3101" i="1"/>
  <c r="R3100" i="1"/>
  <c r="R3099" i="1"/>
  <c r="R3098" i="1"/>
  <c r="R3097" i="1"/>
  <c r="R3096" i="1"/>
  <c r="R3095" i="1"/>
  <c r="R3094" i="1"/>
  <c r="R3093" i="1"/>
  <c r="R3092" i="1"/>
  <c r="R3091" i="1"/>
  <c r="R3090" i="1"/>
  <c r="R3089" i="1"/>
  <c r="R3088" i="1"/>
  <c r="R3087" i="1"/>
  <c r="R3086" i="1"/>
  <c r="R3085" i="1"/>
  <c r="R3084" i="1"/>
  <c r="R3083" i="1"/>
  <c r="R3082" i="1"/>
  <c r="R3081" i="1"/>
  <c r="R3080" i="1"/>
  <c r="R3079" i="1"/>
  <c r="R3078" i="1"/>
  <c r="R3077" i="1"/>
  <c r="R3076" i="1"/>
  <c r="R3075" i="1"/>
  <c r="R3074" i="1"/>
  <c r="R3073" i="1"/>
  <c r="R3072" i="1"/>
  <c r="R3071" i="1"/>
  <c r="R3070" i="1"/>
  <c r="R3069" i="1"/>
  <c r="R3068" i="1"/>
  <c r="R3067" i="1"/>
  <c r="R3066" i="1"/>
  <c r="R3065" i="1"/>
  <c r="R3064" i="1"/>
  <c r="R3063" i="1"/>
  <c r="R3062" i="1"/>
  <c r="R3061" i="1"/>
  <c r="R3060" i="1"/>
  <c r="R3059" i="1"/>
  <c r="R3058" i="1"/>
  <c r="R3057" i="1"/>
  <c r="R3056" i="1"/>
  <c r="R3055" i="1"/>
  <c r="R3054" i="1"/>
  <c r="R3053" i="1"/>
  <c r="R3052" i="1"/>
  <c r="R3051" i="1"/>
  <c r="R3050" i="1"/>
  <c r="R3049" i="1"/>
  <c r="R3048" i="1"/>
  <c r="R3047" i="1"/>
  <c r="R3046" i="1"/>
  <c r="R3045" i="1"/>
  <c r="R3044" i="1"/>
  <c r="R3043" i="1"/>
  <c r="R3042" i="1"/>
  <c r="R3041" i="1"/>
  <c r="R3040" i="1"/>
  <c r="R3039" i="1"/>
  <c r="R3038" i="1"/>
  <c r="R3037" i="1"/>
  <c r="R3036" i="1"/>
  <c r="R3035" i="1"/>
  <c r="R3034" i="1"/>
  <c r="R3033" i="1"/>
  <c r="R3032" i="1"/>
  <c r="R3031" i="1"/>
  <c r="R3030" i="1"/>
  <c r="R3029" i="1"/>
  <c r="R3028" i="1"/>
  <c r="R3027" i="1"/>
  <c r="R3026" i="1"/>
  <c r="R3025" i="1"/>
  <c r="R3024" i="1"/>
  <c r="R3023" i="1"/>
  <c r="R3022" i="1"/>
  <c r="R3021" i="1"/>
  <c r="R3020" i="1"/>
  <c r="R3019" i="1"/>
  <c r="R3018" i="1"/>
  <c r="R3017" i="1"/>
  <c r="R3016" i="1"/>
  <c r="R3015" i="1"/>
  <c r="R3014" i="1"/>
  <c r="R3013" i="1"/>
  <c r="R3012" i="1"/>
  <c r="R3011" i="1"/>
  <c r="R3010" i="1"/>
  <c r="R3009" i="1"/>
  <c r="R3008" i="1"/>
  <c r="R3007" i="1"/>
  <c r="R3006" i="1"/>
  <c r="R3005" i="1"/>
  <c r="R3004" i="1"/>
  <c r="R3003" i="1"/>
  <c r="R3002" i="1"/>
  <c r="R3001" i="1"/>
  <c r="R3000" i="1"/>
  <c r="R2999" i="1"/>
  <c r="R2998" i="1"/>
  <c r="R2997" i="1"/>
  <c r="R2996" i="1"/>
  <c r="R2995" i="1"/>
  <c r="R2994" i="1"/>
  <c r="R2993" i="1"/>
  <c r="R2992" i="1"/>
  <c r="R2991" i="1"/>
  <c r="R2990" i="1"/>
  <c r="R2989" i="1"/>
  <c r="R2988" i="1"/>
  <c r="R2987" i="1"/>
  <c r="R2986" i="1"/>
  <c r="R2985" i="1"/>
  <c r="R2984" i="1"/>
  <c r="R2983" i="1"/>
  <c r="R2982" i="1"/>
  <c r="R2981" i="1"/>
  <c r="R2980" i="1"/>
  <c r="R2979" i="1"/>
  <c r="R2978" i="1"/>
  <c r="R2977" i="1"/>
  <c r="R2976" i="1"/>
  <c r="R2975" i="1"/>
  <c r="R2974" i="1"/>
  <c r="R2973" i="1"/>
  <c r="R2972" i="1"/>
  <c r="R2971" i="1"/>
  <c r="R2970" i="1"/>
  <c r="R2969" i="1"/>
  <c r="R2968" i="1"/>
  <c r="R2967" i="1"/>
  <c r="R2966" i="1"/>
  <c r="R2965" i="1"/>
  <c r="R2964" i="1"/>
  <c r="R2963" i="1"/>
  <c r="R2962" i="1"/>
  <c r="R2961" i="1"/>
  <c r="R2960" i="1"/>
  <c r="R2959" i="1"/>
  <c r="R2958" i="1"/>
  <c r="R2957" i="1"/>
  <c r="R2956" i="1"/>
  <c r="R2955" i="1"/>
  <c r="R2954" i="1"/>
  <c r="R2953" i="1"/>
  <c r="R2952" i="1"/>
  <c r="R2951" i="1"/>
  <c r="R2950" i="1"/>
  <c r="R2949" i="1"/>
  <c r="R2948" i="1"/>
  <c r="R2947" i="1"/>
  <c r="R2946" i="1"/>
  <c r="R2945" i="1"/>
  <c r="R2944" i="1"/>
  <c r="R2943" i="1"/>
  <c r="R2942" i="1"/>
  <c r="R2941" i="1"/>
  <c r="R2940" i="1"/>
  <c r="R2939" i="1"/>
  <c r="R2938" i="1"/>
  <c r="R2937" i="1"/>
  <c r="R2936" i="1"/>
  <c r="R2935" i="1"/>
  <c r="R2934" i="1"/>
  <c r="R2933" i="1"/>
  <c r="R2932" i="1"/>
  <c r="R2931" i="1"/>
  <c r="R2930" i="1"/>
  <c r="R2929" i="1"/>
  <c r="R2928" i="1"/>
  <c r="R2927" i="1"/>
  <c r="R2926" i="1"/>
  <c r="R2925" i="1"/>
  <c r="R2924" i="1"/>
  <c r="R2923" i="1"/>
  <c r="R2922" i="1"/>
  <c r="R2921" i="1"/>
  <c r="R2920" i="1"/>
  <c r="R2919" i="1"/>
  <c r="R2918" i="1"/>
  <c r="R2917" i="1"/>
  <c r="R2916" i="1"/>
  <c r="R2915" i="1"/>
  <c r="R2914" i="1"/>
  <c r="R2913" i="1"/>
  <c r="R2912" i="1"/>
  <c r="R2911" i="1"/>
  <c r="R2910" i="1"/>
  <c r="R2909" i="1"/>
  <c r="R2908" i="1"/>
  <c r="R2907" i="1"/>
  <c r="R2906" i="1"/>
  <c r="R2905" i="1"/>
  <c r="R2904" i="1"/>
  <c r="R2903" i="1"/>
  <c r="R2902" i="1"/>
  <c r="R2901" i="1"/>
  <c r="R2900" i="1"/>
  <c r="R2899" i="1"/>
  <c r="R2898" i="1"/>
  <c r="R2897" i="1"/>
  <c r="R2896" i="1"/>
  <c r="R2895" i="1"/>
  <c r="R2894" i="1"/>
  <c r="R2893" i="1"/>
  <c r="R2892" i="1"/>
  <c r="R2891" i="1"/>
  <c r="R2890" i="1"/>
  <c r="R2889" i="1"/>
  <c r="R2888" i="1"/>
  <c r="R2887" i="1"/>
  <c r="R2886" i="1"/>
  <c r="R2885" i="1"/>
  <c r="R2884" i="1"/>
  <c r="R2883" i="1"/>
  <c r="R2882" i="1"/>
  <c r="R2881" i="1"/>
  <c r="R2880" i="1"/>
  <c r="R2879" i="1"/>
  <c r="R2878" i="1"/>
  <c r="R2877" i="1"/>
  <c r="R2876" i="1"/>
  <c r="R2875" i="1"/>
  <c r="R2874" i="1"/>
  <c r="R2873" i="1"/>
  <c r="R2872" i="1"/>
  <c r="R2871" i="1"/>
  <c r="R2870" i="1"/>
  <c r="R2869" i="1"/>
  <c r="R2868" i="1"/>
  <c r="R2867" i="1"/>
  <c r="R2866" i="1"/>
  <c r="R2865" i="1"/>
  <c r="R2864" i="1"/>
  <c r="R2863" i="1"/>
  <c r="R2862" i="1"/>
  <c r="R2861" i="1"/>
  <c r="R2860" i="1"/>
  <c r="R2859" i="1"/>
  <c r="R2858" i="1"/>
  <c r="R2857" i="1"/>
  <c r="R2856" i="1"/>
  <c r="R2855" i="1"/>
  <c r="R2854" i="1"/>
  <c r="R2853" i="1"/>
  <c r="R2852" i="1"/>
  <c r="R2851" i="1"/>
  <c r="R2850" i="1"/>
  <c r="R2849" i="1"/>
  <c r="R2848" i="1"/>
  <c r="R2847" i="1"/>
  <c r="R2846" i="1"/>
  <c r="R2845" i="1"/>
  <c r="R2844" i="1"/>
  <c r="R2843" i="1"/>
  <c r="R2842" i="1"/>
  <c r="R2841" i="1"/>
  <c r="R2840" i="1"/>
  <c r="R2839" i="1"/>
  <c r="R2838" i="1"/>
  <c r="R2837" i="1"/>
  <c r="R2836" i="1"/>
  <c r="R2835" i="1"/>
  <c r="R2834" i="1"/>
  <c r="R2833" i="1"/>
  <c r="R2832" i="1"/>
  <c r="R2831" i="1"/>
  <c r="R2830" i="1"/>
  <c r="R2829" i="1"/>
  <c r="R2828" i="1"/>
  <c r="R2827" i="1"/>
  <c r="R2826" i="1"/>
  <c r="R2825" i="1"/>
  <c r="R2824" i="1"/>
  <c r="R2823" i="1"/>
  <c r="R2822" i="1"/>
  <c r="R2821" i="1"/>
  <c r="R2820" i="1"/>
  <c r="R2819" i="1"/>
  <c r="R2818" i="1"/>
  <c r="R2817" i="1"/>
  <c r="R2816" i="1"/>
  <c r="R2815" i="1"/>
  <c r="R2814" i="1"/>
  <c r="R2813" i="1"/>
  <c r="R2812" i="1"/>
  <c r="R2811" i="1"/>
  <c r="R2810" i="1"/>
  <c r="R2809" i="1"/>
  <c r="R2808" i="1"/>
  <c r="R2807" i="1"/>
  <c r="R2806" i="1"/>
  <c r="R2805" i="1"/>
  <c r="R2804" i="1"/>
  <c r="R2803" i="1"/>
  <c r="R2802" i="1"/>
  <c r="R2801" i="1"/>
  <c r="R2800" i="1"/>
  <c r="R2799" i="1"/>
  <c r="R2798" i="1"/>
  <c r="R2797" i="1"/>
  <c r="R2796" i="1"/>
  <c r="R2795" i="1"/>
  <c r="R2794" i="1"/>
  <c r="R2793" i="1"/>
  <c r="R2792" i="1"/>
  <c r="R2791" i="1"/>
  <c r="R2790" i="1"/>
  <c r="R2789" i="1"/>
  <c r="R2788" i="1"/>
  <c r="R2787" i="1"/>
  <c r="R2786" i="1"/>
  <c r="R2785" i="1"/>
  <c r="R2784" i="1"/>
  <c r="R2783" i="1"/>
  <c r="R2782" i="1"/>
  <c r="R2781" i="1"/>
  <c r="R2780" i="1"/>
  <c r="R2779" i="1"/>
  <c r="R2778" i="1"/>
  <c r="R2777" i="1"/>
  <c r="R2776" i="1"/>
  <c r="R2775" i="1"/>
  <c r="R2774" i="1"/>
  <c r="R2773" i="1"/>
  <c r="R2772" i="1"/>
  <c r="R2771" i="1"/>
  <c r="R2770" i="1"/>
  <c r="R2769" i="1"/>
  <c r="R2768" i="1"/>
  <c r="R2767" i="1"/>
  <c r="R2766" i="1"/>
  <c r="R2765" i="1"/>
  <c r="R2764" i="1"/>
  <c r="R2763" i="1"/>
  <c r="R2762" i="1"/>
  <c r="R2761" i="1"/>
  <c r="R2760" i="1"/>
  <c r="R2759" i="1"/>
  <c r="R2758" i="1"/>
  <c r="R2757" i="1"/>
  <c r="R2756" i="1"/>
  <c r="R2755" i="1"/>
  <c r="R2754" i="1"/>
  <c r="R2753" i="1"/>
  <c r="R2752" i="1"/>
  <c r="R2751" i="1"/>
  <c r="R2750" i="1"/>
  <c r="R2749" i="1"/>
  <c r="R2748" i="1"/>
  <c r="R2747" i="1"/>
  <c r="R2746" i="1"/>
  <c r="R2745" i="1"/>
  <c r="R2744" i="1"/>
  <c r="R2743" i="1"/>
  <c r="R2742" i="1"/>
  <c r="R2741" i="1"/>
  <c r="R2740" i="1"/>
  <c r="R2739" i="1"/>
  <c r="R2738" i="1"/>
  <c r="R2737" i="1"/>
  <c r="R2736" i="1"/>
  <c r="R2735" i="1"/>
  <c r="R2734" i="1"/>
  <c r="R2733" i="1"/>
  <c r="R2732" i="1"/>
  <c r="R2731" i="1"/>
  <c r="R2730" i="1"/>
  <c r="R2729" i="1"/>
  <c r="R2728" i="1"/>
  <c r="R2727" i="1"/>
  <c r="R2726" i="1"/>
  <c r="R2725" i="1"/>
  <c r="R2724" i="1"/>
  <c r="R2723" i="1"/>
  <c r="R2722" i="1"/>
  <c r="R2721" i="1"/>
  <c r="R2720" i="1"/>
  <c r="R2719" i="1"/>
  <c r="R2718" i="1"/>
  <c r="R2717" i="1"/>
  <c r="R2716" i="1"/>
  <c r="R2715" i="1"/>
  <c r="R2714" i="1"/>
  <c r="R2713" i="1"/>
  <c r="R2712" i="1"/>
  <c r="R2711" i="1"/>
  <c r="R2710" i="1"/>
  <c r="R2709" i="1"/>
  <c r="R2708" i="1"/>
  <c r="R2707" i="1"/>
  <c r="R2706" i="1"/>
  <c r="R2705" i="1"/>
  <c r="R2704" i="1"/>
  <c r="R2703" i="1"/>
  <c r="R2702" i="1"/>
  <c r="R2701" i="1"/>
  <c r="R2700" i="1"/>
  <c r="R2699" i="1"/>
  <c r="R2698" i="1"/>
  <c r="R2697" i="1"/>
  <c r="R2696" i="1"/>
  <c r="R2695" i="1"/>
  <c r="R2694" i="1"/>
  <c r="R2693" i="1"/>
  <c r="R2692" i="1"/>
  <c r="R2691" i="1"/>
  <c r="R2690" i="1"/>
  <c r="R2689" i="1"/>
  <c r="R2688" i="1"/>
  <c r="R2687" i="1"/>
  <c r="R2686" i="1"/>
  <c r="R2685" i="1"/>
  <c r="R2684" i="1"/>
  <c r="R2683" i="1"/>
  <c r="R2682" i="1"/>
  <c r="R2681" i="1"/>
  <c r="R2680" i="1"/>
  <c r="R2679" i="1"/>
  <c r="R2678" i="1"/>
  <c r="R2677" i="1"/>
  <c r="R2676" i="1"/>
  <c r="R2675" i="1"/>
  <c r="R2674" i="1"/>
  <c r="R2673" i="1"/>
  <c r="R2672" i="1"/>
  <c r="R2671" i="1"/>
  <c r="R2670" i="1"/>
  <c r="R2669" i="1"/>
  <c r="R2668" i="1"/>
  <c r="R2667" i="1"/>
  <c r="R2666" i="1"/>
  <c r="R2665" i="1"/>
  <c r="R2664" i="1"/>
  <c r="R2663" i="1"/>
  <c r="R2662" i="1"/>
  <c r="R2661" i="1"/>
  <c r="R2660" i="1"/>
  <c r="R2659" i="1"/>
  <c r="R2658" i="1"/>
  <c r="R2657" i="1"/>
  <c r="R2656" i="1"/>
  <c r="R2655" i="1"/>
  <c r="R2654" i="1"/>
  <c r="R2653" i="1"/>
  <c r="R2652" i="1"/>
  <c r="R2651" i="1"/>
  <c r="R2650" i="1"/>
  <c r="R2649" i="1"/>
  <c r="R2648" i="1"/>
  <c r="R2647" i="1"/>
  <c r="R2646" i="1"/>
  <c r="R2645" i="1"/>
  <c r="R2644" i="1"/>
  <c r="R2643" i="1"/>
  <c r="R2642" i="1"/>
  <c r="R2641" i="1"/>
  <c r="R2640" i="1"/>
  <c r="R2639" i="1"/>
  <c r="R2638" i="1"/>
  <c r="R2637" i="1"/>
  <c r="R2636" i="1"/>
  <c r="R2635" i="1"/>
  <c r="R2634" i="1"/>
  <c r="R2633" i="1"/>
  <c r="R2632" i="1"/>
  <c r="R2631" i="1"/>
  <c r="R2630" i="1"/>
  <c r="R2629" i="1"/>
  <c r="R2628" i="1"/>
  <c r="R2627" i="1"/>
  <c r="R2626" i="1"/>
  <c r="R2625" i="1"/>
  <c r="R2624" i="1"/>
  <c r="R2623" i="1"/>
  <c r="R2622" i="1"/>
  <c r="R2621" i="1"/>
  <c r="R2620" i="1"/>
  <c r="R2619" i="1"/>
  <c r="R2618" i="1"/>
  <c r="R2617" i="1"/>
  <c r="R2616" i="1"/>
  <c r="R2615" i="1"/>
  <c r="R2614" i="1"/>
  <c r="R2613" i="1"/>
  <c r="R2612" i="1"/>
  <c r="R2611" i="1"/>
  <c r="R2610" i="1"/>
  <c r="R2609" i="1"/>
  <c r="R2608" i="1"/>
  <c r="R2607" i="1"/>
  <c r="R2606" i="1"/>
  <c r="R2605" i="1"/>
  <c r="R2604" i="1"/>
  <c r="R2603" i="1"/>
  <c r="R2602" i="1"/>
  <c r="R2601" i="1"/>
  <c r="R2600" i="1"/>
  <c r="R2599" i="1"/>
  <c r="R2598" i="1"/>
  <c r="R2597" i="1"/>
  <c r="R2596" i="1"/>
  <c r="R2595" i="1"/>
  <c r="R2594" i="1"/>
  <c r="R2593" i="1"/>
  <c r="R2592" i="1"/>
  <c r="R2591" i="1"/>
  <c r="R2590" i="1"/>
  <c r="R2589" i="1"/>
  <c r="R2588" i="1"/>
  <c r="R2587" i="1"/>
  <c r="R2586" i="1"/>
  <c r="R2585" i="1"/>
  <c r="R2584" i="1"/>
  <c r="R2583" i="1"/>
  <c r="R2582" i="1"/>
  <c r="R2581" i="1"/>
  <c r="R2580" i="1"/>
  <c r="R2579" i="1"/>
  <c r="R2575" i="1"/>
  <c r="R2574" i="1"/>
  <c r="R2573" i="1"/>
  <c r="R2572" i="1"/>
  <c r="R2571" i="1"/>
  <c r="R2570" i="1"/>
  <c r="R2569" i="1"/>
  <c r="R2568" i="1"/>
  <c r="R2567" i="1"/>
  <c r="R2566" i="1"/>
  <c r="R2565" i="1"/>
  <c r="R2564" i="1"/>
  <c r="R2563" i="1"/>
  <c r="R2562" i="1"/>
  <c r="R2561" i="1"/>
  <c r="R2508" i="1"/>
  <c r="R2507" i="1"/>
  <c r="R2506" i="1"/>
  <c r="R2505" i="1"/>
  <c r="R2504" i="1"/>
  <c r="R2503" i="1"/>
  <c r="R2502" i="1"/>
  <c r="R2501" i="1"/>
  <c r="R2497" i="1"/>
  <c r="R2496" i="1"/>
  <c r="R2495" i="1"/>
  <c r="R2494" i="1"/>
  <c r="R2493" i="1"/>
  <c r="R2492" i="1"/>
  <c r="R2491" i="1"/>
  <c r="R2490" i="1"/>
  <c r="R2489" i="1"/>
  <c r="R2488" i="1"/>
  <c r="R2487" i="1"/>
  <c r="R2486" i="1"/>
  <c r="R2485" i="1"/>
  <c r="R2484" i="1"/>
  <c r="R2483" i="1"/>
  <c r="R2436" i="1"/>
  <c r="R2435" i="1"/>
  <c r="R2434" i="1"/>
  <c r="R2433" i="1"/>
  <c r="R2432" i="1"/>
  <c r="R2431" i="1"/>
  <c r="R2430" i="1"/>
  <c r="R2429" i="1"/>
  <c r="R2424" i="1"/>
  <c r="R2423" i="1"/>
  <c r="R2422" i="1"/>
  <c r="R2421" i="1"/>
  <c r="R2420" i="1"/>
  <c r="R2419" i="1"/>
  <c r="R2374" i="1"/>
  <c r="R2373" i="1"/>
  <c r="R2364" i="1"/>
  <c r="R2363" i="1"/>
  <c r="R2362" i="1"/>
  <c r="R2361" i="1"/>
  <c r="R2360" i="1"/>
  <c r="R2359" i="1"/>
  <c r="R2327" i="1"/>
  <c r="R2326" i="1"/>
  <c r="R2325" i="1"/>
  <c r="R2324" i="1"/>
  <c r="R2323" i="1"/>
  <c r="R2322" i="1"/>
  <c r="R2321" i="1"/>
  <c r="R2320" i="1"/>
  <c r="R2319" i="1"/>
  <c r="R2318" i="1"/>
  <c r="R2317" i="1"/>
  <c r="R2270" i="1"/>
  <c r="R2269" i="1"/>
  <c r="R2268" i="1"/>
  <c r="R2267" i="1"/>
  <c r="R2266" i="1"/>
  <c r="R2265" i="1"/>
  <c r="R2264" i="1"/>
  <c r="R2263" i="1"/>
  <c r="R2262" i="1"/>
  <c r="R2261" i="1"/>
  <c r="R2260" i="1"/>
  <c r="R2259" i="1"/>
  <c r="R2258" i="1"/>
  <c r="R2257" i="1"/>
  <c r="R2256" i="1"/>
  <c r="R2255" i="1"/>
  <c r="R2254" i="1"/>
  <c r="R2253" i="1"/>
  <c r="R2252" i="1"/>
  <c r="R2251" i="1"/>
  <c r="R2250" i="1"/>
  <c r="R2175" i="1"/>
  <c r="R2174" i="1"/>
  <c r="R2173" i="1"/>
  <c r="R2172" i="1"/>
  <c r="R2171" i="1"/>
  <c r="R2170" i="1"/>
  <c r="R2169" i="1"/>
  <c r="R2168" i="1"/>
  <c r="R2167" i="1"/>
  <c r="R2166" i="1"/>
  <c r="R2165" i="1"/>
  <c r="R2164" i="1"/>
  <c r="R2163" i="1"/>
  <c r="R2162" i="1"/>
  <c r="R2161" i="1"/>
  <c r="R2160" i="1"/>
  <c r="R2159" i="1"/>
  <c r="R2145" i="1"/>
  <c r="R2144" i="1"/>
  <c r="R2143" i="1"/>
  <c r="R2142" i="1"/>
  <c r="R2141" i="1"/>
  <c r="R2140" i="1"/>
  <c r="R2139" i="1"/>
  <c r="R2138" i="1"/>
  <c r="R2137" i="1"/>
  <c r="R2136" i="1"/>
  <c r="R2128" i="1"/>
  <c r="R2127" i="1"/>
  <c r="R2126" i="1"/>
  <c r="R2125" i="1"/>
  <c r="R2124" i="1"/>
  <c r="R2123" i="1"/>
  <c r="R2122" i="1"/>
  <c r="R2116" i="1"/>
  <c r="R2115" i="1"/>
  <c r="R2114" i="1"/>
  <c r="R2113" i="1"/>
  <c r="R2112" i="1"/>
  <c r="R2111" i="1"/>
  <c r="R2110" i="1"/>
  <c r="R2109" i="1"/>
  <c r="R2100" i="1"/>
  <c r="R2099" i="1"/>
  <c r="R2098" i="1"/>
  <c r="R2097" i="1"/>
  <c r="R2096" i="1"/>
  <c r="R2095" i="1"/>
  <c r="R2094" i="1"/>
  <c r="R2093" i="1"/>
  <c r="R2092" i="1"/>
  <c r="R2091" i="1"/>
  <c r="R2090" i="1"/>
  <c r="R2089" i="1"/>
  <c r="R2088" i="1"/>
  <c r="R2087" i="1"/>
  <c r="R2086" i="1"/>
  <c r="R2085" i="1"/>
  <c r="R2084" i="1"/>
  <c r="R2083" i="1"/>
  <c r="R2068" i="1"/>
  <c r="R2067" i="1"/>
  <c r="R2066" i="1"/>
  <c r="R2065" i="1"/>
  <c r="R2064" i="1"/>
  <c r="R2063" i="1"/>
  <c r="R2062" i="1"/>
  <c r="R2061" i="1"/>
  <c r="R2060" i="1"/>
  <c r="R2040" i="1"/>
  <c r="R2039" i="1"/>
  <c r="R2038" i="1"/>
  <c r="R2037" i="1"/>
  <c r="R2031" i="1"/>
  <c r="R2030" i="1"/>
  <c r="R2029" i="1"/>
  <c r="R2028" i="1"/>
  <c r="R2027" i="1"/>
  <c r="R2026" i="1"/>
  <c r="R2025" i="1"/>
  <c r="R2024" i="1"/>
  <c r="R2023" i="1"/>
  <c r="R2012" i="1"/>
  <c r="R2011" i="1"/>
  <c r="R2010" i="1"/>
  <c r="R2009" i="1"/>
  <c r="R2008" i="1"/>
  <c r="R2007" i="1"/>
  <c r="R2006" i="1"/>
  <c r="R2005" i="1"/>
  <c r="R2004" i="1"/>
  <c r="R2003" i="1"/>
  <c r="R2002" i="1"/>
  <c r="R1998" i="1"/>
  <c r="R1997" i="1"/>
  <c r="R1996" i="1"/>
  <c r="R1995" i="1"/>
  <c r="R1994" i="1"/>
  <c r="R1993" i="1"/>
  <c r="R1992" i="1"/>
  <c r="R1991" i="1"/>
  <c r="R1990" i="1"/>
  <c r="R1989" i="1"/>
  <c r="R1988" i="1"/>
  <c r="R1987" i="1"/>
  <c r="R1971" i="1"/>
  <c r="R1970" i="1"/>
  <c r="R1969" i="1"/>
  <c r="R1968" i="1"/>
  <c r="R1967" i="1"/>
  <c r="R1964" i="1"/>
  <c r="R1963" i="1"/>
  <c r="R1962" i="1"/>
  <c r="R1934" i="1"/>
  <c r="R1933" i="1"/>
  <c r="R1932" i="1"/>
  <c r="R1931" i="1"/>
  <c r="R1930" i="1"/>
  <c r="R1927" i="1"/>
  <c r="R1905" i="1"/>
  <c r="R1904" i="1"/>
  <c r="R1903" i="1"/>
  <c r="R1902" i="1"/>
  <c r="R1901" i="1"/>
  <c r="R1900" i="1"/>
  <c r="R1899" i="1"/>
  <c r="R1898" i="1"/>
  <c r="R1897" i="1"/>
  <c r="R1865" i="1"/>
  <c r="R1864" i="1"/>
  <c r="R1863" i="1"/>
  <c r="R1862" i="1"/>
  <c r="R1861" i="1"/>
  <c r="R1860" i="1"/>
  <c r="R1859" i="1"/>
  <c r="R1858" i="1"/>
  <c r="R1857" i="1"/>
  <c r="R1856" i="1"/>
  <c r="R1854" i="1"/>
  <c r="R1853" i="1"/>
  <c r="R1852" i="1"/>
  <c r="R1851" i="1"/>
  <c r="R1850" i="1"/>
  <c r="R1849" i="1"/>
  <c r="R1848" i="1"/>
  <c r="R1847" i="1"/>
  <c r="R1846" i="1"/>
  <c r="R1845" i="1"/>
  <c r="R1844" i="1"/>
  <c r="R1843" i="1"/>
  <c r="R1842" i="1"/>
  <c r="R1841" i="1"/>
  <c r="R1839" i="1"/>
  <c r="R1838" i="1"/>
  <c r="R1837" i="1"/>
  <c r="R1836" i="1"/>
  <c r="R1835" i="1"/>
  <c r="R1834" i="1"/>
  <c r="R1833" i="1"/>
  <c r="R1832" i="1"/>
  <c r="R1831" i="1"/>
  <c r="R1830" i="1"/>
  <c r="R1829" i="1"/>
  <c r="R1828" i="1"/>
  <c r="R1827" i="1"/>
  <c r="R1826" i="1"/>
  <c r="R1825" i="1"/>
  <c r="R1824" i="1"/>
  <c r="R1823" i="1"/>
  <c r="R1822" i="1"/>
  <c r="R1821" i="1"/>
  <c r="R1820" i="1"/>
  <c r="R1819" i="1"/>
  <c r="R1818" i="1"/>
  <c r="R1817" i="1"/>
  <c r="R1816" i="1"/>
  <c r="R1815" i="1"/>
  <c r="R1814" i="1"/>
  <c r="R1813" i="1"/>
  <c r="R1812" i="1"/>
  <c r="R1811" i="1"/>
  <c r="R1810" i="1"/>
  <c r="R1809" i="1"/>
  <c r="R1808" i="1"/>
  <c r="R1807" i="1"/>
  <c r="R1806" i="1"/>
  <c r="R1805" i="1"/>
  <c r="R1804" i="1"/>
  <c r="R1803" i="1"/>
  <c r="R1802" i="1"/>
  <c r="R1801" i="1"/>
  <c r="R1800" i="1"/>
  <c r="R1799" i="1"/>
  <c r="R1798" i="1"/>
  <c r="R1797" i="1"/>
  <c r="R1796" i="1"/>
  <c r="R1795" i="1"/>
  <c r="R1794" i="1"/>
  <c r="R1793" i="1"/>
  <c r="R1792" i="1"/>
  <c r="R1791" i="1"/>
  <c r="R1790" i="1"/>
  <c r="R1789" i="1"/>
  <c r="R1788" i="1"/>
  <c r="R1787" i="1"/>
  <c r="R1786" i="1"/>
  <c r="R1785" i="1"/>
  <c r="R1784" i="1"/>
  <c r="R1783" i="1"/>
  <c r="R1782" i="1"/>
  <c r="R1781" i="1"/>
  <c r="R1780" i="1"/>
  <c r="R1466" i="1"/>
  <c r="R1465" i="1"/>
  <c r="R1464" i="1"/>
  <c r="R1463" i="1"/>
  <c r="R1462" i="1"/>
  <c r="R1461" i="1"/>
  <c r="R1460" i="1"/>
  <c r="R1459" i="1"/>
  <c r="R1458" i="1"/>
  <c r="R1457" i="1"/>
  <c r="R1456" i="1"/>
  <c r="R1455" i="1"/>
  <c r="R1454" i="1"/>
  <c r="R1453" i="1"/>
  <c r="R1452" i="1"/>
  <c r="R1451" i="1"/>
  <c r="R1450" i="1"/>
  <c r="R1449" i="1"/>
  <c r="R1441" i="1"/>
  <c r="R1440" i="1"/>
  <c r="R1439" i="1"/>
  <c r="R1438" i="1"/>
  <c r="R1437" i="1"/>
  <c r="R1436" i="1"/>
  <c r="R1435" i="1"/>
  <c r="R1434" i="1"/>
  <c r="R1425" i="1"/>
  <c r="R1424" i="1"/>
  <c r="R1423" i="1"/>
  <c r="R1422" i="1"/>
  <c r="R1421" i="1"/>
  <c r="R1420" i="1"/>
  <c r="R1419" i="1"/>
  <c r="R1414" i="1"/>
  <c r="R1413" i="1"/>
  <c r="R1412" i="1"/>
  <c r="R1397" i="1"/>
  <c r="R1396" i="1"/>
  <c r="R1395" i="1"/>
  <c r="R1394" i="1"/>
  <c r="R1392" i="1"/>
  <c r="R1308" i="1"/>
  <c r="R1307" i="1"/>
  <c r="R1291" i="1"/>
  <c r="R1290" i="1"/>
  <c r="R1282" i="1"/>
  <c r="R1281" i="1"/>
  <c r="R1279" i="1"/>
  <c r="R1278" i="1"/>
  <c r="R1277" i="1"/>
  <c r="R1276" i="1"/>
  <c r="R1275" i="1"/>
  <c r="R1274" i="1"/>
  <c r="R1273" i="1"/>
  <c r="R1272" i="1"/>
  <c r="R1271" i="1"/>
  <c r="R1270" i="1"/>
  <c r="R1269" i="1"/>
  <c r="R1268" i="1"/>
  <c r="R1224" i="1"/>
  <c r="R1223" i="1"/>
  <c r="R1222" i="1"/>
  <c r="R1221" i="1"/>
  <c r="R1220" i="1"/>
  <c r="R1219" i="1"/>
  <c r="R1218" i="1"/>
  <c r="R1200" i="1"/>
  <c r="R1199" i="1"/>
  <c r="R1198" i="1"/>
  <c r="R1197" i="1"/>
  <c r="R1196" i="1"/>
  <c r="R1195" i="1"/>
  <c r="R1194" i="1"/>
  <c r="R1193" i="1"/>
  <c r="R1192" i="1"/>
  <c r="R1191" i="1"/>
  <c r="R1190" i="1"/>
  <c r="R1189" i="1"/>
  <c r="R1188" i="1"/>
  <c r="R1182" i="1"/>
  <c r="R1181" i="1"/>
  <c r="R1165" i="1"/>
  <c r="R1164" i="1"/>
  <c r="R1163" i="1"/>
  <c r="R1162" i="1"/>
  <c r="R1161" i="1"/>
  <c r="R1160" i="1"/>
  <c r="R1159" i="1"/>
  <c r="R1158" i="1"/>
  <c r="R1153" i="1"/>
  <c r="R1152" i="1"/>
  <c r="R1151" i="1"/>
  <c r="R1150" i="1"/>
  <c r="R1149" i="1"/>
  <c r="R1148" i="1"/>
  <c r="R1147" i="1"/>
  <c r="R1137" i="1"/>
  <c r="R1136" i="1"/>
  <c r="R1135" i="1"/>
  <c r="R1134" i="1"/>
  <c r="R1133" i="1"/>
  <c r="R1132" i="1"/>
  <c r="R1106" i="1"/>
  <c r="R1105" i="1"/>
  <c r="R1104" i="1"/>
  <c r="R1103" i="1"/>
  <c r="R1102" i="1"/>
  <c r="R1101" i="1"/>
  <c r="R1100" i="1"/>
  <c r="R1099" i="1"/>
  <c r="R1098" i="1"/>
  <c r="R1097" i="1"/>
  <c r="R1096" i="1"/>
  <c r="R1051" i="1"/>
  <c r="R1050" i="1"/>
  <c r="R1049" i="1"/>
  <c r="R1048" i="1"/>
  <c r="R1047" i="1"/>
  <c r="R1046" i="1"/>
  <c r="R1045" i="1"/>
  <c r="R1044" i="1"/>
  <c r="R1043" i="1"/>
  <c r="R1042" i="1"/>
  <c r="R1041" i="1"/>
  <c r="R1040" i="1"/>
  <c r="R1034" i="1"/>
  <c r="R1030" i="1"/>
  <c r="R1029" i="1"/>
  <c r="R1026" i="1"/>
  <c r="R1024" i="1"/>
  <c r="R1023" i="1"/>
  <c r="R1022" i="1"/>
  <c r="R993" i="1"/>
  <c r="R853" i="1"/>
  <c r="R852" i="1"/>
  <c r="R851" i="1"/>
  <c r="R850" i="1"/>
  <c r="R849" i="1"/>
  <c r="R848" i="1"/>
  <c r="R847" i="1"/>
  <c r="R846" i="1"/>
  <c r="R845" i="1"/>
  <c r="R844" i="1"/>
  <c r="R843" i="1"/>
  <c r="R842" i="1"/>
  <c r="R841" i="1"/>
  <c r="R840" i="1"/>
  <c r="R839" i="1"/>
  <c r="R838" i="1"/>
  <c r="R779" i="1"/>
  <c r="R778" i="1"/>
  <c r="R777" i="1"/>
  <c r="R776" i="1"/>
  <c r="R775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40" i="1"/>
  <c r="R639" i="1"/>
  <c r="R638" i="1"/>
  <c r="R637" i="1"/>
  <c r="R636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78" i="1"/>
  <c r="R577" i="1"/>
  <c r="R576" i="1"/>
  <c r="R575" i="1"/>
  <c r="R574" i="1"/>
  <c r="R573" i="1"/>
  <c r="R572" i="1"/>
  <c r="R571" i="1"/>
  <c r="R570" i="1"/>
  <c r="R537" i="1"/>
  <c r="R536" i="1"/>
  <c r="R535" i="1"/>
  <c r="R534" i="1"/>
  <c r="R531" i="1"/>
  <c r="R530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30" i="1"/>
  <c r="R429" i="1"/>
  <c r="R428" i="1"/>
  <c r="R427" i="1"/>
  <c r="R426" i="1"/>
  <c r="R425" i="1"/>
  <c r="R424" i="1"/>
  <c r="R423" i="1"/>
  <c r="R422" i="1"/>
  <c r="R421" i="1"/>
  <c r="R405" i="1"/>
  <c r="R404" i="1"/>
  <c r="R403" i="1"/>
  <c r="R402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287" i="1"/>
  <c r="R277" i="1"/>
  <c r="R276" i="1"/>
  <c r="R275" i="1"/>
  <c r="R274" i="1"/>
  <c r="R273" i="1"/>
  <c r="R272" i="1"/>
  <c r="R252" i="1"/>
  <c r="R226" i="1"/>
  <c r="R225" i="1"/>
  <c r="R217" i="1"/>
  <c r="R216" i="1"/>
  <c r="R214" i="1"/>
  <c r="R213" i="1"/>
  <c r="R212" i="1"/>
  <c r="R211" i="1"/>
  <c r="R210" i="1"/>
  <c r="R209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52" i="1"/>
  <c r="R151" i="1"/>
  <c r="R150" i="1"/>
  <c r="R149" i="1"/>
  <c r="R148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17" i="1"/>
  <c r="R116" i="1"/>
  <c r="R115" i="1"/>
  <c r="R114" i="1"/>
  <c r="R113" i="1"/>
  <c r="R112" i="1"/>
  <c r="R111" i="1"/>
  <c r="R110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18" i="1"/>
  <c r="R17" i="1"/>
  <c r="R16" i="1"/>
  <c r="R15" i="1"/>
  <c r="R14" i="1"/>
  <c r="R13" i="1"/>
  <c r="R12" i="1"/>
  <c r="R11" i="1"/>
  <c r="R10" i="1"/>
  <c r="R9" i="1"/>
  <c r="R8" i="1"/>
  <c r="Q3389" i="1"/>
  <c r="Q3404" i="1"/>
  <c r="Q3403" i="1"/>
  <c r="Q3402" i="1"/>
  <c r="Q3401" i="1"/>
  <c r="Q3400" i="1"/>
  <c r="Q3399" i="1"/>
  <c r="Q3398" i="1"/>
  <c r="Q3397" i="1"/>
  <c r="Q3396" i="1"/>
  <c r="Q3395" i="1"/>
  <c r="Q3394" i="1"/>
  <c r="Q3393" i="1"/>
  <c r="Q3392" i="1"/>
  <c r="Q3391" i="1"/>
  <c r="Q3390" i="1"/>
  <c r="Q3388" i="1"/>
  <c r="Q3387" i="1"/>
  <c r="Q3386" i="1"/>
  <c r="Q3385" i="1"/>
  <c r="Q3384" i="1"/>
  <c r="Q3383" i="1"/>
  <c r="Q3382" i="1"/>
  <c r="Q3381" i="1"/>
  <c r="Q3380" i="1"/>
  <c r="Q3379" i="1"/>
  <c r="Q3378" i="1"/>
  <c r="Q3377" i="1"/>
  <c r="Q3376" i="1"/>
  <c r="Q3375" i="1"/>
  <c r="Q3374" i="1"/>
  <c r="Q3373" i="1"/>
  <c r="Q3372" i="1"/>
  <c r="Q3371" i="1"/>
  <c r="Q3370" i="1"/>
  <c r="Q3369" i="1"/>
  <c r="Q3368" i="1"/>
  <c r="Q3367" i="1"/>
  <c r="Q3366" i="1"/>
  <c r="Q3365" i="1"/>
  <c r="Q3364" i="1"/>
  <c r="Q3363" i="1"/>
  <c r="Q3362" i="1"/>
  <c r="Q3361" i="1"/>
  <c r="Q3360" i="1"/>
  <c r="Q3359" i="1"/>
  <c r="Q3358" i="1"/>
  <c r="Q3357" i="1"/>
  <c r="Q3356" i="1"/>
  <c r="Q3355" i="1"/>
  <c r="Q3354" i="1"/>
  <c r="Q3353" i="1"/>
  <c r="Q3352" i="1"/>
  <c r="Q3351" i="1"/>
  <c r="Q3350" i="1"/>
  <c r="Q3349" i="1"/>
  <c r="Q3348" i="1"/>
  <c r="Q3347" i="1"/>
  <c r="Q3346" i="1"/>
  <c r="Q3345" i="1"/>
  <c r="Q3344" i="1"/>
  <c r="Q3343" i="1"/>
  <c r="Q3342" i="1"/>
  <c r="Q3341" i="1"/>
  <c r="Q3340" i="1"/>
  <c r="Q3339" i="1"/>
  <c r="Q3338" i="1"/>
  <c r="Q3337" i="1"/>
  <c r="Q3336" i="1"/>
  <c r="Q3335" i="1"/>
  <c r="Q3334" i="1"/>
  <c r="Q3333" i="1"/>
  <c r="Q3332" i="1"/>
  <c r="Q3331" i="1"/>
  <c r="Q3330" i="1"/>
  <c r="Q3329" i="1"/>
  <c r="Q3328" i="1"/>
  <c r="Q3327" i="1"/>
  <c r="Q3326" i="1"/>
  <c r="Q3325" i="1"/>
  <c r="Q3324" i="1"/>
  <c r="Q3323" i="1"/>
  <c r="Q3322" i="1"/>
  <c r="Q3321" i="1"/>
  <c r="Q3320" i="1"/>
  <c r="Q3319" i="1"/>
  <c r="Q3318" i="1"/>
  <c r="Q3317" i="1"/>
  <c r="Q3316" i="1"/>
  <c r="Q3315" i="1"/>
  <c r="Q3314" i="1"/>
  <c r="Q3313" i="1"/>
  <c r="Q3312" i="1"/>
  <c r="Q3311" i="1"/>
  <c r="Q3310" i="1"/>
  <c r="Q3309" i="1"/>
  <c r="Q3308" i="1"/>
  <c r="Q3307" i="1"/>
  <c r="Q3306" i="1"/>
  <c r="Q3305" i="1"/>
  <c r="Q3304" i="1"/>
  <c r="Q3303" i="1"/>
  <c r="Q3302" i="1"/>
  <c r="Q3301" i="1"/>
  <c r="Q3300" i="1"/>
  <c r="Q3299" i="1"/>
  <c r="Q3298" i="1"/>
  <c r="Q3297" i="1"/>
  <c r="Q3296" i="1"/>
  <c r="Q3295" i="1"/>
  <c r="Q3294" i="1"/>
  <c r="Q3293" i="1"/>
  <c r="Q3292" i="1"/>
  <c r="Q3291" i="1"/>
  <c r="Q3290" i="1"/>
  <c r="Q3289" i="1"/>
  <c r="Q3288" i="1"/>
  <c r="Q3287" i="1"/>
  <c r="Q3286" i="1"/>
  <c r="Q3285" i="1"/>
  <c r="Q3284" i="1"/>
  <c r="Q3283" i="1"/>
  <c r="Q3282" i="1"/>
  <c r="Q3281" i="1"/>
  <c r="Q3280" i="1"/>
  <c r="Q3279" i="1"/>
  <c r="Q3278" i="1"/>
  <c r="Q3277" i="1"/>
  <c r="Q3276" i="1"/>
  <c r="Q3275" i="1"/>
  <c r="Q3274" i="1"/>
  <c r="Q3273" i="1"/>
  <c r="Q3272" i="1"/>
  <c r="Q3271" i="1"/>
  <c r="Q3270" i="1"/>
  <c r="Q3269" i="1"/>
  <c r="Q3268" i="1"/>
  <c r="Q3267" i="1"/>
  <c r="Q3266" i="1"/>
  <c r="Q3265" i="1"/>
  <c r="Q3264" i="1"/>
  <c r="Q3263" i="1"/>
  <c r="Q3262" i="1"/>
  <c r="Q3261" i="1"/>
  <c r="Q3260" i="1"/>
  <c r="Q3259" i="1"/>
  <c r="Q3258" i="1"/>
  <c r="Q3257" i="1"/>
  <c r="Q3256" i="1"/>
  <c r="Q3255" i="1"/>
  <c r="Q3254" i="1"/>
  <c r="Q3253" i="1"/>
  <c r="Q3252" i="1"/>
  <c r="Q3251" i="1"/>
  <c r="Q3250" i="1"/>
  <c r="Q3249" i="1"/>
  <c r="Q3248" i="1"/>
  <c r="Q3247" i="1"/>
  <c r="Q3246" i="1"/>
  <c r="Q3245" i="1"/>
  <c r="Q3244" i="1"/>
  <c r="Q3243" i="1"/>
  <c r="Q3242" i="1"/>
  <c r="Q3241" i="1"/>
  <c r="Q3240" i="1"/>
  <c r="Q3239" i="1"/>
  <c r="Q3238" i="1"/>
  <c r="Q3237" i="1"/>
  <c r="Q3236" i="1"/>
  <c r="Q3235" i="1"/>
  <c r="Q3234" i="1"/>
  <c r="Q3233" i="1"/>
  <c r="Q3232" i="1"/>
  <c r="Q3231" i="1"/>
  <c r="Q3230" i="1"/>
  <c r="Q3229" i="1"/>
  <c r="Q3228" i="1"/>
  <c r="Q3227" i="1"/>
  <c r="Q3226" i="1"/>
  <c r="Q3225" i="1"/>
  <c r="Q3224" i="1"/>
  <c r="Q3223" i="1"/>
  <c r="Q3222" i="1"/>
  <c r="Q3221" i="1"/>
  <c r="Q3220" i="1"/>
  <c r="Q3219" i="1"/>
  <c r="Q3218" i="1"/>
  <c r="Q3217" i="1"/>
  <c r="Q3216" i="1"/>
  <c r="Q3215" i="1"/>
  <c r="Q3214" i="1"/>
  <c r="Q3213" i="1"/>
  <c r="Q3212" i="1"/>
  <c r="Q3211" i="1"/>
  <c r="Q3210" i="1"/>
  <c r="Q3209" i="1"/>
  <c r="Q3208" i="1"/>
  <c r="Q3207" i="1"/>
  <c r="Q3206" i="1"/>
  <c r="Q3205" i="1"/>
  <c r="Q3204" i="1"/>
  <c r="Q3203" i="1"/>
  <c r="Q3202" i="1"/>
  <c r="Q3201" i="1"/>
  <c r="Q3200" i="1"/>
  <c r="Q3199" i="1"/>
  <c r="Q3198" i="1"/>
  <c r="Q3197" i="1"/>
  <c r="Q3196" i="1"/>
  <c r="Q3195" i="1"/>
  <c r="Q3194" i="1"/>
  <c r="Q3193" i="1"/>
  <c r="Q3192" i="1"/>
  <c r="Q3191" i="1"/>
  <c r="Q3190" i="1"/>
  <c r="Q3189" i="1"/>
  <c r="Q3188" i="1"/>
  <c r="Q3187" i="1"/>
  <c r="Q3186" i="1"/>
  <c r="Q3185" i="1"/>
  <c r="Q3184" i="1"/>
  <c r="Q3183" i="1"/>
  <c r="Q3182" i="1"/>
  <c r="Q3181" i="1"/>
  <c r="Q3180" i="1"/>
  <c r="Q3179" i="1"/>
  <c r="Q3178" i="1"/>
  <c r="Q3177" i="1"/>
  <c r="Q3176" i="1"/>
  <c r="Q3175" i="1"/>
  <c r="Q3174" i="1"/>
  <c r="Q3173" i="1"/>
  <c r="Q3172" i="1"/>
  <c r="Q3171" i="1"/>
  <c r="Q3170" i="1"/>
  <c r="Q3169" i="1"/>
  <c r="Q3168" i="1"/>
  <c r="Q3167" i="1"/>
  <c r="Q3166" i="1"/>
  <c r="Q3165" i="1"/>
  <c r="Q3164" i="1"/>
  <c r="Q3163" i="1"/>
  <c r="Q3162" i="1"/>
  <c r="Q3161" i="1"/>
  <c r="Q3160" i="1"/>
  <c r="Q3159" i="1"/>
  <c r="Q3158" i="1"/>
  <c r="Q3157" i="1"/>
  <c r="Q3156" i="1"/>
  <c r="Q3155" i="1"/>
  <c r="Q3154" i="1"/>
  <c r="Q3153" i="1"/>
  <c r="Q3152" i="1"/>
  <c r="Q3151" i="1"/>
  <c r="Q3150" i="1"/>
  <c r="Q3149" i="1"/>
  <c r="Q3148" i="1"/>
  <c r="Q3147" i="1"/>
  <c r="Q3146" i="1"/>
  <c r="Q3145" i="1"/>
  <c r="Q3144" i="1"/>
  <c r="Q3143" i="1"/>
  <c r="Q3142" i="1"/>
  <c r="Q3141" i="1"/>
  <c r="Q3140" i="1"/>
  <c r="Q3139" i="1"/>
  <c r="Q3138" i="1"/>
  <c r="Q3137" i="1"/>
  <c r="Q3136" i="1"/>
  <c r="Q3135" i="1"/>
  <c r="Q3134" i="1"/>
  <c r="Q3133" i="1"/>
  <c r="Q3132" i="1"/>
  <c r="Q3131" i="1"/>
  <c r="Q3130" i="1"/>
  <c r="Q3129" i="1"/>
  <c r="Q3128" i="1"/>
  <c r="Q3127" i="1"/>
  <c r="Q3126" i="1"/>
  <c r="Q3125" i="1"/>
  <c r="Q3124" i="1"/>
  <c r="Q3123" i="1"/>
  <c r="Q3122" i="1"/>
  <c r="Q3121" i="1"/>
  <c r="Q3120" i="1"/>
  <c r="Q3119" i="1"/>
  <c r="Q3118" i="1"/>
  <c r="Q3117" i="1"/>
  <c r="Q3116" i="1"/>
  <c r="Q3115" i="1"/>
  <c r="Q3114" i="1"/>
  <c r="Q3113" i="1"/>
  <c r="Q3112" i="1"/>
  <c r="Q3111" i="1"/>
  <c r="Q3110" i="1"/>
  <c r="Q3109" i="1"/>
  <c r="Q3108" i="1"/>
  <c r="Q3107" i="1"/>
  <c r="Q3106" i="1"/>
  <c r="Q3105" i="1"/>
  <c r="Q3104" i="1"/>
  <c r="Q3103" i="1"/>
  <c r="Q3102" i="1"/>
  <c r="Q3101" i="1"/>
  <c r="Q3100" i="1"/>
  <c r="Q3099" i="1"/>
  <c r="Q3098" i="1"/>
  <c r="Q3097" i="1"/>
  <c r="Q3096" i="1"/>
  <c r="Q3095" i="1"/>
  <c r="Q3094" i="1"/>
  <c r="Q3093" i="1"/>
  <c r="Q3092" i="1"/>
  <c r="Q3091" i="1"/>
  <c r="Q3090" i="1"/>
  <c r="Q3089" i="1"/>
  <c r="Q3088" i="1"/>
  <c r="Q3087" i="1"/>
  <c r="Q3086" i="1"/>
  <c r="Q3085" i="1"/>
  <c r="Q3084" i="1"/>
  <c r="Q3083" i="1"/>
  <c r="Q3082" i="1"/>
  <c r="Q3081" i="1"/>
  <c r="Q3080" i="1"/>
  <c r="Q3079" i="1"/>
  <c r="Q3078" i="1"/>
  <c r="Q3077" i="1"/>
  <c r="Q3076" i="1"/>
  <c r="Q3075" i="1"/>
  <c r="Q3074" i="1"/>
  <c r="Q3073" i="1"/>
  <c r="Q3072" i="1"/>
  <c r="Q3071" i="1"/>
  <c r="Q3070" i="1"/>
  <c r="Q3069" i="1"/>
  <c r="Q3068" i="1"/>
  <c r="Q3067" i="1"/>
  <c r="Q3066" i="1"/>
  <c r="Q3065" i="1"/>
  <c r="Q3064" i="1"/>
  <c r="Q3063" i="1"/>
  <c r="Q3062" i="1"/>
  <c r="Q3061" i="1"/>
  <c r="Q3060" i="1"/>
  <c r="Q3059" i="1"/>
  <c r="Q3058" i="1"/>
  <c r="Q3057" i="1"/>
  <c r="Q3056" i="1"/>
  <c r="Q3055" i="1"/>
  <c r="Q3054" i="1"/>
  <c r="Q3053" i="1"/>
  <c r="Q3052" i="1"/>
  <c r="Q3051" i="1"/>
  <c r="Q3050" i="1"/>
  <c r="Q3049" i="1"/>
  <c r="Q3048" i="1"/>
  <c r="Q3047" i="1"/>
  <c r="Q3046" i="1"/>
  <c r="Q3045" i="1"/>
  <c r="Q3044" i="1"/>
  <c r="Q3043" i="1"/>
  <c r="Q3042" i="1"/>
  <c r="Q3041" i="1"/>
  <c r="Q3040" i="1"/>
  <c r="Q3039" i="1"/>
  <c r="Q3038" i="1"/>
  <c r="Q3037" i="1"/>
  <c r="Q3036" i="1"/>
  <c r="Q3035" i="1"/>
  <c r="Q3034" i="1"/>
  <c r="Q3033" i="1"/>
  <c r="Q3032" i="1"/>
  <c r="Q3031" i="1"/>
  <c r="Q3030" i="1"/>
  <c r="Q3029" i="1"/>
  <c r="Q3028" i="1"/>
  <c r="Q3027" i="1"/>
  <c r="Q3026" i="1"/>
  <c r="Q3025" i="1"/>
  <c r="Q3024" i="1"/>
  <c r="Q3023" i="1"/>
  <c r="Q3022" i="1"/>
  <c r="Q3021" i="1"/>
  <c r="Q3020" i="1"/>
  <c r="Q3019" i="1"/>
  <c r="Q3018" i="1"/>
  <c r="Q3017" i="1"/>
  <c r="Q3016" i="1"/>
  <c r="Q3015" i="1"/>
  <c r="Q3014" i="1"/>
  <c r="Q3013" i="1"/>
  <c r="Q3012" i="1"/>
  <c r="Q3011" i="1"/>
  <c r="Q3010" i="1"/>
  <c r="Q3009" i="1"/>
  <c r="Q3008" i="1"/>
  <c r="Q3007" i="1"/>
  <c r="Q3006" i="1"/>
  <c r="Q3005" i="1"/>
  <c r="Q3004" i="1"/>
  <c r="Q3003" i="1"/>
  <c r="Q3002" i="1"/>
  <c r="Q3001" i="1"/>
  <c r="Q3000" i="1"/>
  <c r="Q2999" i="1"/>
  <c r="Q2998" i="1"/>
  <c r="Q2997" i="1"/>
  <c r="Q2996" i="1"/>
  <c r="Q2995" i="1"/>
  <c r="Q2994" i="1"/>
  <c r="Q2993" i="1"/>
  <c r="Q2992" i="1"/>
  <c r="Q2991" i="1"/>
  <c r="Q2990" i="1"/>
  <c r="Q2989" i="1"/>
  <c r="Q2988" i="1"/>
  <c r="Q2987" i="1"/>
  <c r="Q2986" i="1"/>
  <c r="Q2985" i="1"/>
  <c r="Q2984" i="1"/>
  <c r="Q2983" i="1"/>
  <c r="Q2982" i="1"/>
  <c r="Q2981" i="1"/>
  <c r="Q2980" i="1"/>
  <c r="Q2979" i="1"/>
  <c r="Q2978" i="1"/>
  <c r="Q2977" i="1"/>
  <c r="Q2976" i="1"/>
  <c r="Q2975" i="1"/>
  <c r="Q2974" i="1"/>
  <c r="Q2973" i="1"/>
  <c r="Q2972" i="1"/>
  <c r="Q2971" i="1"/>
  <c r="Q2970" i="1"/>
  <c r="Q2969" i="1"/>
  <c r="Q2968" i="1"/>
  <c r="Q2967" i="1"/>
  <c r="Q2966" i="1"/>
  <c r="Q2965" i="1"/>
  <c r="Q2964" i="1"/>
  <c r="Q2963" i="1"/>
  <c r="Q2962" i="1"/>
  <c r="Q2961" i="1"/>
  <c r="Q2960" i="1"/>
  <c r="Q2959" i="1"/>
  <c r="Q2958" i="1"/>
  <c r="Q2957" i="1"/>
  <c r="Q2956" i="1"/>
  <c r="Q2955" i="1"/>
  <c r="Q2954" i="1"/>
  <c r="Q2953" i="1"/>
  <c r="Q2952" i="1"/>
  <c r="Q2951" i="1"/>
  <c r="Q2950" i="1"/>
  <c r="Q2949" i="1"/>
  <c r="Q2948" i="1"/>
  <c r="Q2947" i="1"/>
  <c r="Q2946" i="1"/>
  <c r="Q2945" i="1"/>
  <c r="Q2944" i="1"/>
  <c r="Q2943" i="1"/>
  <c r="Q2942" i="1"/>
  <c r="Q2941" i="1"/>
  <c r="Q2940" i="1"/>
  <c r="Q2939" i="1"/>
  <c r="Q2938" i="1"/>
  <c r="Q2937" i="1"/>
  <c r="Q2936" i="1"/>
  <c r="Q2935" i="1"/>
  <c r="Q2934" i="1"/>
  <c r="Q2933" i="1"/>
  <c r="Q2932" i="1"/>
  <c r="Q2931" i="1"/>
  <c r="Q2930" i="1"/>
  <c r="Q2929" i="1"/>
  <c r="Q2928" i="1"/>
  <c r="Q2927" i="1"/>
  <c r="Q2926" i="1"/>
  <c r="Q2925" i="1"/>
  <c r="Q2924" i="1"/>
  <c r="Q2923" i="1"/>
  <c r="Q2922" i="1"/>
  <c r="Q2921" i="1"/>
  <c r="Q2920" i="1"/>
  <c r="Q2919" i="1"/>
  <c r="Q2918" i="1"/>
  <c r="Q2917" i="1"/>
  <c r="Q2916" i="1"/>
  <c r="Q2915" i="1"/>
  <c r="Q2914" i="1"/>
  <c r="Q2913" i="1"/>
  <c r="Q2912" i="1"/>
  <c r="Q2911" i="1"/>
  <c r="Q2910" i="1"/>
  <c r="Q2909" i="1"/>
  <c r="Q2908" i="1"/>
  <c r="Q2907" i="1"/>
  <c r="Q2906" i="1"/>
  <c r="Q2905" i="1"/>
  <c r="Q2904" i="1"/>
  <c r="Q2903" i="1"/>
  <c r="Q2902" i="1"/>
  <c r="Q2901" i="1"/>
  <c r="Q2900" i="1"/>
  <c r="Q2899" i="1"/>
  <c r="Q2898" i="1"/>
  <c r="Q2897" i="1"/>
  <c r="Q2896" i="1"/>
  <c r="Q2895" i="1"/>
  <c r="Q2894" i="1"/>
  <c r="Q2893" i="1"/>
  <c r="Q2892" i="1"/>
  <c r="Q2891" i="1"/>
  <c r="Q2890" i="1"/>
  <c r="Q2889" i="1"/>
  <c r="Q2888" i="1"/>
  <c r="Q2887" i="1"/>
  <c r="Q2886" i="1"/>
  <c r="Q2885" i="1"/>
  <c r="Q2884" i="1"/>
  <c r="Q2883" i="1"/>
  <c r="Q2882" i="1"/>
  <c r="Q2881" i="1"/>
  <c r="Q2880" i="1"/>
  <c r="Q2879" i="1"/>
  <c r="Q2878" i="1"/>
  <c r="Q2877" i="1"/>
  <c r="Q2876" i="1"/>
  <c r="Q2875" i="1"/>
  <c r="Q2874" i="1"/>
  <c r="Q2873" i="1"/>
  <c r="Q2872" i="1"/>
  <c r="Q2871" i="1"/>
  <c r="Q2870" i="1"/>
  <c r="Q2869" i="1"/>
  <c r="Q2868" i="1"/>
  <c r="Q2867" i="1"/>
  <c r="Q2866" i="1"/>
  <c r="Q2865" i="1"/>
  <c r="Q2864" i="1"/>
  <c r="Q2863" i="1"/>
  <c r="Q2862" i="1"/>
  <c r="Q2861" i="1"/>
  <c r="Q2860" i="1"/>
  <c r="Q2859" i="1"/>
  <c r="Q2858" i="1"/>
  <c r="Q2857" i="1"/>
  <c r="Q2856" i="1"/>
  <c r="Q2855" i="1"/>
  <c r="Q2854" i="1"/>
  <c r="Q2853" i="1"/>
  <c r="Q2852" i="1"/>
  <c r="Q2851" i="1"/>
  <c r="Q2850" i="1"/>
  <c r="Q2849" i="1"/>
  <c r="Q2848" i="1"/>
  <c r="Q2847" i="1"/>
  <c r="Q2846" i="1"/>
  <c r="Q2845" i="1"/>
  <c r="Q2844" i="1"/>
  <c r="Q2843" i="1"/>
  <c r="Q2842" i="1"/>
  <c r="Q2841" i="1"/>
  <c r="Q2840" i="1"/>
  <c r="Q2839" i="1"/>
  <c r="Q2838" i="1"/>
  <c r="Q2837" i="1"/>
  <c r="Q2836" i="1"/>
  <c r="Q2835" i="1"/>
  <c r="Q2834" i="1"/>
  <c r="Q2833" i="1"/>
  <c r="Q2832" i="1"/>
  <c r="Q2831" i="1"/>
  <c r="Q2830" i="1"/>
  <c r="Q2829" i="1"/>
  <c r="Q2828" i="1"/>
  <c r="Q2827" i="1"/>
  <c r="Q2826" i="1"/>
  <c r="Q2825" i="1"/>
  <c r="Q2824" i="1"/>
  <c r="Q2823" i="1"/>
  <c r="Q2822" i="1"/>
  <c r="Q2821" i="1"/>
  <c r="Q2820" i="1"/>
  <c r="Q2819" i="1"/>
  <c r="Q2818" i="1"/>
  <c r="Q2817" i="1"/>
  <c r="Q2816" i="1"/>
  <c r="Q2815" i="1"/>
  <c r="Q2814" i="1"/>
  <c r="Q2813" i="1"/>
  <c r="Q2812" i="1"/>
  <c r="Q2811" i="1"/>
  <c r="Q2810" i="1"/>
  <c r="Q2809" i="1"/>
  <c r="Q2808" i="1"/>
  <c r="Q2807" i="1"/>
  <c r="Q2806" i="1"/>
  <c r="Q2805" i="1"/>
  <c r="Q2804" i="1"/>
  <c r="Q2803" i="1"/>
  <c r="Q2802" i="1"/>
  <c r="Q2801" i="1"/>
  <c r="Q2800" i="1"/>
  <c r="Q2799" i="1"/>
  <c r="Q2798" i="1"/>
  <c r="Q2797" i="1"/>
  <c r="Q2796" i="1"/>
  <c r="Q2795" i="1"/>
  <c r="Q2794" i="1"/>
  <c r="Q2793" i="1"/>
  <c r="Q2792" i="1"/>
  <c r="Q2791" i="1"/>
  <c r="Q2790" i="1"/>
  <c r="Q2789" i="1"/>
  <c r="Q2788" i="1"/>
  <c r="Q2787" i="1"/>
  <c r="Q2786" i="1"/>
  <c r="Q2785" i="1"/>
  <c r="Q2784" i="1"/>
  <c r="Q2783" i="1"/>
  <c r="Q2782" i="1"/>
  <c r="Q2781" i="1"/>
  <c r="Q2780" i="1"/>
  <c r="Q2779" i="1"/>
  <c r="Q2778" i="1"/>
  <c r="Q2777" i="1"/>
  <c r="Q2776" i="1"/>
  <c r="Q2775" i="1"/>
  <c r="Q2774" i="1"/>
  <c r="Q2773" i="1"/>
  <c r="Q2772" i="1"/>
  <c r="Q2771" i="1"/>
  <c r="Q2770" i="1"/>
  <c r="Q2769" i="1"/>
  <c r="Q2768" i="1"/>
  <c r="Q2767" i="1"/>
  <c r="Q2766" i="1"/>
  <c r="Q2765" i="1"/>
  <c r="Q2764" i="1"/>
  <c r="Q2763" i="1"/>
  <c r="Q2762" i="1"/>
  <c r="Q2761" i="1"/>
  <c r="Q2760" i="1"/>
  <c r="Q2759" i="1"/>
  <c r="Q2758" i="1"/>
  <c r="Q2757" i="1"/>
  <c r="Q2756" i="1"/>
  <c r="Q2755" i="1"/>
  <c r="Q2754" i="1"/>
  <c r="Q2753" i="1"/>
  <c r="Q2752" i="1"/>
  <c r="Q2751" i="1"/>
  <c r="Q2750" i="1"/>
  <c r="Q2749" i="1"/>
  <c r="Q2748" i="1"/>
  <c r="Q2747" i="1"/>
  <c r="Q2746" i="1"/>
  <c r="Q2745" i="1"/>
  <c r="Q2744" i="1"/>
  <c r="Q2743" i="1"/>
  <c r="Q2742" i="1"/>
  <c r="Q2741" i="1"/>
  <c r="Q2740" i="1"/>
  <c r="Q2739" i="1"/>
  <c r="Q2738" i="1"/>
  <c r="Q2737" i="1"/>
  <c r="Q2736" i="1"/>
  <c r="Q2735" i="1"/>
  <c r="Q2734" i="1"/>
  <c r="Q2733" i="1"/>
  <c r="Q2732" i="1"/>
  <c r="Q2731" i="1"/>
  <c r="Q2730" i="1"/>
  <c r="Q2729" i="1"/>
  <c r="Q2728" i="1"/>
  <c r="Q2727" i="1"/>
  <c r="Q2726" i="1"/>
  <c r="Q2725" i="1"/>
  <c r="Q2724" i="1"/>
  <c r="Q2723" i="1"/>
  <c r="Q2722" i="1"/>
  <c r="Q2721" i="1"/>
  <c r="Q2720" i="1"/>
  <c r="Q2719" i="1"/>
  <c r="Q2718" i="1"/>
  <c r="Q2717" i="1"/>
  <c r="Q2716" i="1"/>
  <c r="Q2715" i="1"/>
  <c r="Q2714" i="1"/>
  <c r="Q2713" i="1"/>
  <c r="Q2712" i="1"/>
  <c r="Q2711" i="1"/>
  <c r="Q2710" i="1"/>
  <c r="Q2709" i="1"/>
  <c r="Q2708" i="1"/>
  <c r="Q2707" i="1"/>
  <c r="Q2706" i="1"/>
  <c r="Q2705" i="1"/>
  <c r="Q2704" i="1"/>
  <c r="Q2703" i="1"/>
  <c r="Q2702" i="1"/>
  <c r="Q2701" i="1"/>
  <c r="Q2700" i="1"/>
  <c r="Q2699" i="1"/>
  <c r="Q2698" i="1"/>
  <c r="Q2697" i="1"/>
  <c r="Q2696" i="1"/>
  <c r="Q2695" i="1"/>
  <c r="Q2694" i="1"/>
  <c r="Q2693" i="1"/>
  <c r="Q2692" i="1"/>
  <c r="Q2691" i="1"/>
  <c r="Q2690" i="1"/>
  <c r="Q2689" i="1"/>
  <c r="Q2688" i="1"/>
  <c r="Q2687" i="1"/>
  <c r="Q2686" i="1"/>
  <c r="Q2685" i="1"/>
  <c r="Q2684" i="1"/>
  <c r="Q2683" i="1"/>
  <c r="Q2682" i="1"/>
  <c r="Q2681" i="1"/>
  <c r="Q2680" i="1"/>
  <c r="Q2679" i="1"/>
  <c r="Q2678" i="1"/>
  <c r="Q2677" i="1"/>
  <c r="Q2676" i="1"/>
  <c r="Q2675" i="1"/>
  <c r="Q2674" i="1"/>
  <c r="Q2673" i="1"/>
  <c r="Q2672" i="1"/>
  <c r="Q2671" i="1"/>
  <c r="Q2670" i="1"/>
  <c r="Q2669" i="1"/>
  <c r="Q2668" i="1"/>
  <c r="Q2667" i="1"/>
  <c r="Q2666" i="1"/>
  <c r="Q2665" i="1"/>
  <c r="Q2664" i="1"/>
  <c r="Q2663" i="1"/>
  <c r="Q2662" i="1"/>
  <c r="Q2661" i="1"/>
  <c r="Q2660" i="1"/>
  <c r="Q2659" i="1"/>
  <c r="Q2658" i="1"/>
  <c r="Q2657" i="1"/>
  <c r="Q2656" i="1"/>
  <c r="Q2655" i="1"/>
  <c r="Q2654" i="1"/>
  <c r="Q2653" i="1"/>
  <c r="Q2652" i="1"/>
  <c r="Q2651" i="1"/>
  <c r="Q2650" i="1"/>
  <c r="Q2649" i="1"/>
  <c r="Q2648" i="1"/>
  <c r="Q2647" i="1"/>
  <c r="Q2646" i="1"/>
  <c r="Q2645" i="1"/>
  <c r="Q2644" i="1"/>
  <c r="Q2643" i="1"/>
  <c r="Q2642" i="1"/>
  <c r="Q2641" i="1"/>
  <c r="Q2640" i="1"/>
  <c r="Q2639" i="1"/>
  <c r="Q2638" i="1"/>
  <c r="Q2637" i="1"/>
  <c r="Q2636" i="1"/>
  <c r="Q2635" i="1"/>
  <c r="Q2634" i="1"/>
  <c r="Q2633" i="1"/>
  <c r="Q2632" i="1"/>
  <c r="Q2631" i="1"/>
  <c r="Q2630" i="1"/>
  <c r="Q2629" i="1"/>
  <c r="Q2628" i="1"/>
  <c r="Q2627" i="1"/>
  <c r="Q2626" i="1"/>
  <c r="Q2625" i="1"/>
  <c r="Q2624" i="1"/>
  <c r="Q2623" i="1"/>
  <c r="Q2622" i="1"/>
  <c r="Q2621" i="1"/>
  <c r="Q2620" i="1"/>
  <c r="Q2619" i="1"/>
  <c r="Q2618" i="1"/>
  <c r="Q2617" i="1"/>
  <c r="Q2616" i="1"/>
  <c r="Q2615" i="1"/>
  <c r="Q2614" i="1"/>
  <c r="Q2613" i="1"/>
  <c r="Q2612" i="1"/>
  <c r="Q2611" i="1"/>
  <c r="Q2610" i="1"/>
  <c r="Q2609" i="1"/>
  <c r="Q2608" i="1"/>
  <c r="Q2607" i="1"/>
  <c r="Q2606" i="1"/>
  <c r="Q2605" i="1"/>
  <c r="Q2604" i="1"/>
  <c r="Q2603" i="1"/>
  <c r="Q2602" i="1"/>
  <c r="Q2601" i="1"/>
  <c r="Q2600" i="1"/>
  <c r="Q2599" i="1"/>
  <c r="Q2598" i="1"/>
  <c r="Q2597" i="1"/>
  <c r="Q2596" i="1"/>
  <c r="Q2595" i="1"/>
  <c r="Q2594" i="1"/>
  <c r="Q2593" i="1"/>
  <c r="Q2592" i="1"/>
  <c r="Q2591" i="1"/>
  <c r="Q2590" i="1"/>
  <c r="Q2589" i="1"/>
  <c r="Q2588" i="1"/>
  <c r="Q2587" i="1"/>
  <c r="Q2586" i="1"/>
  <c r="Q2585" i="1"/>
  <c r="Q2584" i="1"/>
  <c r="Q2583" i="1"/>
  <c r="Q2582" i="1"/>
  <c r="Q2581" i="1"/>
  <c r="Q2580" i="1"/>
  <c r="Q2579" i="1"/>
  <c r="Q2575" i="1"/>
  <c r="Q2574" i="1"/>
  <c r="Q2573" i="1"/>
  <c r="Q2572" i="1"/>
  <c r="Q2571" i="1"/>
  <c r="Q2570" i="1"/>
  <c r="Q2569" i="1"/>
  <c r="Q2568" i="1"/>
  <c r="Q2567" i="1"/>
  <c r="Q2566" i="1"/>
  <c r="Q2565" i="1"/>
  <c r="Q2564" i="1"/>
  <c r="Q2563" i="1"/>
  <c r="Q2562" i="1"/>
  <c r="Q2561" i="1"/>
  <c r="Q2508" i="1"/>
  <c r="Q2507" i="1"/>
  <c r="Q2506" i="1"/>
  <c r="Q2505" i="1"/>
  <c r="Q2504" i="1"/>
  <c r="Q2503" i="1"/>
  <c r="Q2502" i="1"/>
  <c r="Q2501" i="1"/>
  <c r="Q2497" i="1"/>
  <c r="Q2496" i="1"/>
  <c r="Q2495" i="1"/>
  <c r="Q2494" i="1"/>
  <c r="Q2493" i="1"/>
  <c r="Q2492" i="1"/>
  <c r="Q2491" i="1"/>
  <c r="Q2490" i="1"/>
  <c r="Q2489" i="1"/>
  <c r="Q2488" i="1"/>
  <c r="Q2487" i="1"/>
  <c r="Q2486" i="1"/>
  <c r="Q2485" i="1"/>
  <c r="Q2484" i="1"/>
  <c r="Q2483" i="1"/>
  <c r="Q2436" i="1"/>
  <c r="Q2435" i="1"/>
  <c r="Q2434" i="1"/>
  <c r="Q2433" i="1"/>
  <c r="Q2432" i="1"/>
  <c r="Q2431" i="1"/>
  <c r="Q2430" i="1"/>
  <c r="Q2429" i="1"/>
  <c r="Q2424" i="1"/>
  <c r="Q2423" i="1"/>
  <c r="Q2422" i="1"/>
  <c r="Q2421" i="1"/>
  <c r="Q2420" i="1"/>
  <c r="Q2419" i="1"/>
  <c r="Q2374" i="1"/>
  <c r="Q2373" i="1"/>
  <c r="Q2364" i="1"/>
  <c r="Q2363" i="1"/>
  <c r="Q2362" i="1"/>
  <c r="Q2361" i="1"/>
  <c r="Q2360" i="1"/>
  <c r="Q2359" i="1"/>
  <c r="Q2327" i="1"/>
  <c r="Q2326" i="1"/>
  <c r="Q2325" i="1"/>
  <c r="Q2324" i="1"/>
  <c r="Q2323" i="1"/>
  <c r="Q2322" i="1"/>
  <c r="Q2321" i="1"/>
  <c r="Q2320" i="1"/>
  <c r="Q2319" i="1"/>
  <c r="Q2318" i="1"/>
  <c r="Q2317" i="1"/>
  <c r="Q2270" i="1"/>
  <c r="Q2269" i="1"/>
  <c r="Q2268" i="1"/>
  <c r="Q2267" i="1"/>
  <c r="Q2266" i="1"/>
  <c r="Q2265" i="1"/>
  <c r="Q2264" i="1"/>
  <c r="Q2263" i="1"/>
  <c r="Q2262" i="1"/>
  <c r="Q2261" i="1"/>
  <c r="Q2260" i="1"/>
  <c r="Q2259" i="1"/>
  <c r="Q2258" i="1"/>
  <c r="Q2257" i="1"/>
  <c r="Q2256" i="1"/>
  <c r="Q2255" i="1"/>
  <c r="Q2254" i="1"/>
  <c r="Q2253" i="1"/>
  <c r="Q2252" i="1"/>
  <c r="Q2251" i="1"/>
  <c r="Q2250" i="1"/>
  <c r="Q2175" i="1"/>
  <c r="Q2174" i="1"/>
  <c r="Q2173" i="1"/>
  <c r="Q2172" i="1"/>
  <c r="Q2171" i="1"/>
  <c r="Q2170" i="1"/>
  <c r="Q2169" i="1"/>
  <c r="Q2168" i="1"/>
  <c r="Q2167" i="1"/>
  <c r="Q2166" i="1"/>
  <c r="Q2165" i="1"/>
  <c r="Q2164" i="1"/>
  <c r="Q2163" i="1"/>
  <c r="Q2162" i="1"/>
  <c r="Q2161" i="1"/>
  <c r="Q2160" i="1"/>
  <c r="Q2159" i="1"/>
  <c r="Q2145" i="1"/>
  <c r="Q2144" i="1"/>
  <c r="Q2143" i="1"/>
  <c r="Q2142" i="1"/>
  <c r="Q2141" i="1"/>
  <c r="Q2140" i="1"/>
  <c r="Q2139" i="1"/>
  <c r="Q2138" i="1"/>
  <c r="Q2137" i="1"/>
  <c r="Q2136" i="1"/>
  <c r="Q2128" i="1"/>
  <c r="Q2127" i="1"/>
  <c r="Q2126" i="1"/>
  <c r="Q2125" i="1"/>
  <c r="Q2124" i="1"/>
  <c r="Q2123" i="1"/>
  <c r="Q2122" i="1"/>
  <c r="Q2116" i="1"/>
  <c r="Q2115" i="1"/>
  <c r="Q2114" i="1"/>
  <c r="Q2113" i="1"/>
  <c r="Q2112" i="1"/>
  <c r="Q2111" i="1"/>
  <c r="Q2110" i="1"/>
  <c r="Q2109" i="1"/>
  <c r="Q2100" i="1"/>
  <c r="Q2099" i="1"/>
  <c r="Q2098" i="1"/>
  <c r="Q2097" i="1"/>
  <c r="Q2096" i="1"/>
  <c r="Q2095" i="1"/>
  <c r="Q2094" i="1"/>
  <c r="Q2093" i="1"/>
  <c r="Q2092" i="1"/>
  <c r="Q2091" i="1"/>
  <c r="Q2090" i="1"/>
  <c r="Q2089" i="1"/>
  <c r="Q2088" i="1"/>
  <c r="Q2087" i="1"/>
  <c r="Q2086" i="1"/>
  <c r="Q2085" i="1"/>
  <c r="Q2084" i="1"/>
  <c r="Q2083" i="1"/>
  <c r="Q2068" i="1"/>
  <c r="Q2067" i="1"/>
  <c r="Q2066" i="1"/>
  <c r="Q2065" i="1"/>
  <c r="Q2064" i="1"/>
  <c r="Q2063" i="1"/>
  <c r="Q2062" i="1"/>
  <c r="Q2061" i="1"/>
  <c r="Q2060" i="1"/>
  <c r="Q2040" i="1"/>
  <c r="Q2039" i="1"/>
  <c r="Q2038" i="1"/>
  <c r="Q2037" i="1"/>
  <c r="Q2031" i="1"/>
  <c r="Q2030" i="1"/>
  <c r="Q2029" i="1"/>
  <c r="Q2028" i="1"/>
  <c r="Q2027" i="1"/>
  <c r="Q2026" i="1"/>
  <c r="Q2025" i="1"/>
  <c r="Q2024" i="1"/>
  <c r="Q2023" i="1"/>
  <c r="Q2012" i="1"/>
  <c r="Q2011" i="1"/>
  <c r="Q2010" i="1"/>
  <c r="Q2009" i="1"/>
  <c r="Q2008" i="1"/>
  <c r="Q2007" i="1"/>
  <c r="Q2006" i="1"/>
  <c r="Q2005" i="1"/>
  <c r="Q2004" i="1"/>
  <c r="Q2003" i="1"/>
  <c r="Q2002" i="1"/>
  <c r="Q1998" i="1"/>
  <c r="Q1997" i="1"/>
  <c r="Q1996" i="1"/>
  <c r="Q1995" i="1"/>
  <c r="Q1994" i="1"/>
  <c r="Q1993" i="1"/>
  <c r="Q1992" i="1"/>
  <c r="Q1991" i="1"/>
  <c r="Q1990" i="1"/>
  <c r="Q1989" i="1"/>
  <c r="Q1988" i="1"/>
  <c r="Q1987" i="1"/>
  <c r="Q1971" i="1"/>
  <c r="Q1970" i="1"/>
  <c r="Q1969" i="1"/>
  <c r="Q1968" i="1"/>
  <c r="Q1967" i="1"/>
  <c r="Q1964" i="1"/>
  <c r="Q1963" i="1"/>
  <c r="Q1962" i="1"/>
  <c r="Q1934" i="1"/>
  <c r="Q1933" i="1"/>
  <c r="Q1932" i="1"/>
  <c r="Q1931" i="1"/>
  <c r="Q1930" i="1"/>
  <c r="Q1927" i="1"/>
  <c r="Q1905" i="1"/>
  <c r="Q1904" i="1"/>
  <c r="Q1903" i="1"/>
  <c r="Q1902" i="1"/>
  <c r="Q1901" i="1"/>
  <c r="Q1900" i="1"/>
  <c r="Q1899" i="1"/>
  <c r="Q1898" i="1"/>
  <c r="Q1897" i="1"/>
  <c r="Q1865" i="1"/>
  <c r="Q1864" i="1"/>
  <c r="Q1863" i="1"/>
  <c r="Q1862" i="1"/>
  <c r="Q1861" i="1"/>
  <c r="Q1860" i="1"/>
  <c r="Q1859" i="1"/>
  <c r="Q1858" i="1"/>
  <c r="Q1857" i="1"/>
  <c r="Q1856" i="1"/>
  <c r="Q1854" i="1"/>
  <c r="Q1853" i="1"/>
  <c r="Q1852" i="1"/>
  <c r="Q1851" i="1"/>
  <c r="Q1850" i="1"/>
  <c r="Q1849" i="1"/>
  <c r="Q1848" i="1"/>
  <c r="Q1847" i="1"/>
  <c r="Q1846" i="1"/>
  <c r="Q1845" i="1"/>
  <c r="Q1844" i="1"/>
  <c r="Q1843" i="1"/>
  <c r="Q1842" i="1"/>
  <c r="Q1841" i="1"/>
  <c r="Q1839" i="1"/>
  <c r="Q1838" i="1"/>
  <c r="Q1837" i="1"/>
  <c r="Q1836" i="1"/>
  <c r="Q1835" i="1"/>
  <c r="Q1834" i="1"/>
  <c r="Q1833" i="1"/>
  <c r="Q1832" i="1"/>
  <c r="Q1831" i="1"/>
  <c r="Q1830" i="1"/>
  <c r="Q1829" i="1"/>
  <c r="Q1828" i="1"/>
  <c r="Q1827" i="1"/>
  <c r="Q1826" i="1"/>
  <c r="Q1825" i="1"/>
  <c r="Q1824" i="1"/>
  <c r="Q1823" i="1"/>
  <c r="Q1822" i="1"/>
  <c r="Q1821" i="1"/>
  <c r="Q1820" i="1"/>
  <c r="Q1819" i="1"/>
  <c r="Q1818" i="1"/>
  <c r="Q1817" i="1"/>
  <c r="Q1816" i="1"/>
  <c r="Q1815" i="1"/>
  <c r="Q1814" i="1"/>
  <c r="Q1813" i="1"/>
  <c r="Q1812" i="1"/>
  <c r="Q1811" i="1"/>
  <c r="Q1810" i="1"/>
  <c r="Q1809" i="1"/>
  <c r="Q1808" i="1"/>
  <c r="Q1807" i="1"/>
  <c r="Q1806" i="1"/>
  <c r="Q1805" i="1"/>
  <c r="Q1804" i="1"/>
  <c r="Q1803" i="1"/>
  <c r="Q1802" i="1"/>
  <c r="Q1801" i="1"/>
  <c r="Q1800" i="1"/>
  <c r="Q1799" i="1"/>
  <c r="Q1798" i="1"/>
  <c r="Q1797" i="1"/>
  <c r="Q1796" i="1"/>
  <c r="Q1795" i="1"/>
  <c r="Q1794" i="1"/>
  <c r="Q1793" i="1"/>
  <c r="Q1792" i="1"/>
  <c r="Q1791" i="1"/>
  <c r="Q1790" i="1"/>
  <c r="Q1789" i="1"/>
  <c r="Q1788" i="1"/>
  <c r="Q1787" i="1"/>
  <c r="Q1786" i="1"/>
  <c r="Q1785" i="1"/>
  <c r="Q1784" i="1"/>
  <c r="Q1783" i="1"/>
  <c r="Q1782" i="1"/>
  <c r="Q1781" i="1"/>
  <c r="Q1780" i="1"/>
  <c r="Q1466" i="1"/>
  <c r="Q1465" i="1"/>
  <c r="Q1464" i="1"/>
  <c r="Q1463" i="1"/>
  <c r="Q1462" i="1"/>
  <c r="Q1461" i="1"/>
  <c r="Q1460" i="1"/>
  <c r="Q1459" i="1"/>
  <c r="Q1458" i="1"/>
  <c r="Q1457" i="1"/>
  <c r="Q1456" i="1"/>
  <c r="Q1455" i="1"/>
  <c r="Q1454" i="1"/>
  <c r="Q1453" i="1"/>
  <c r="Q1452" i="1"/>
  <c r="Q1451" i="1"/>
  <c r="Q1450" i="1"/>
  <c r="Q1449" i="1"/>
  <c r="Q1441" i="1"/>
  <c r="Q1440" i="1"/>
  <c r="Q1439" i="1"/>
  <c r="Q1438" i="1"/>
  <c r="Q1437" i="1"/>
  <c r="Q1436" i="1"/>
  <c r="Q1435" i="1"/>
  <c r="Q1434" i="1"/>
  <c r="Q1425" i="1"/>
  <c r="Q1424" i="1"/>
  <c r="Q1423" i="1"/>
  <c r="Q1422" i="1"/>
  <c r="Q1421" i="1"/>
  <c r="Q1420" i="1"/>
  <c r="Q1419" i="1"/>
  <c r="Q1414" i="1"/>
  <c r="Q1413" i="1"/>
  <c r="Q1412" i="1"/>
  <c r="Q1397" i="1"/>
  <c r="Q1396" i="1"/>
  <c r="Q1395" i="1"/>
  <c r="Q1394" i="1"/>
  <c r="Q1392" i="1"/>
  <c r="Q1308" i="1"/>
  <c r="Q1307" i="1"/>
  <c r="Q1291" i="1"/>
  <c r="Q1290" i="1"/>
  <c r="Q1282" i="1"/>
  <c r="Q1281" i="1"/>
  <c r="Q1279" i="1"/>
  <c r="Q1278" i="1"/>
  <c r="Q1277" i="1"/>
  <c r="Q1276" i="1"/>
  <c r="Q1275" i="1"/>
  <c r="Q1274" i="1"/>
  <c r="Q1273" i="1"/>
  <c r="Q1272" i="1"/>
  <c r="Q1271" i="1"/>
  <c r="Q1270" i="1"/>
  <c r="Q1269" i="1"/>
  <c r="Q1268" i="1"/>
  <c r="Q1224" i="1"/>
  <c r="Q1223" i="1"/>
  <c r="Q1222" i="1"/>
  <c r="Q1221" i="1"/>
  <c r="Q1220" i="1"/>
  <c r="Q1219" i="1"/>
  <c r="Q1218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2" i="1"/>
  <c r="Q1181" i="1"/>
  <c r="Q1165" i="1"/>
  <c r="Q1164" i="1"/>
  <c r="Q1163" i="1"/>
  <c r="Q1162" i="1"/>
  <c r="Q1161" i="1"/>
  <c r="Q1160" i="1"/>
  <c r="Q1159" i="1"/>
  <c r="Q1158" i="1"/>
  <c r="Q1153" i="1"/>
  <c r="Q1152" i="1"/>
  <c r="Q1151" i="1"/>
  <c r="Q1150" i="1"/>
  <c r="Q1149" i="1"/>
  <c r="Q1148" i="1"/>
  <c r="Q1147" i="1"/>
  <c r="Q1137" i="1"/>
  <c r="Q1136" i="1"/>
  <c r="Q1135" i="1"/>
  <c r="Q1134" i="1"/>
  <c r="Q1133" i="1"/>
  <c r="Q1132" i="1"/>
  <c r="Q1106" i="1"/>
  <c r="Q1105" i="1"/>
  <c r="Q1104" i="1"/>
  <c r="Q1103" i="1"/>
  <c r="Q1102" i="1"/>
  <c r="Q1101" i="1"/>
  <c r="Q1100" i="1"/>
  <c r="Q1099" i="1"/>
  <c r="Q1098" i="1"/>
  <c r="Q1097" i="1"/>
  <c r="Q1096" i="1"/>
  <c r="Q1051" i="1"/>
  <c r="Q1050" i="1"/>
  <c r="Q1049" i="1"/>
  <c r="Q1048" i="1"/>
  <c r="Q1047" i="1"/>
  <c r="Q1046" i="1"/>
  <c r="Q1045" i="1"/>
  <c r="Q1044" i="1"/>
  <c r="Q1043" i="1"/>
  <c r="Q1042" i="1"/>
  <c r="Q1041" i="1"/>
  <c r="Q1040" i="1"/>
  <c r="Q1034" i="1"/>
  <c r="Q1030" i="1"/>
  <c r="Q1029" i="1"/>
  <c r="Q1026" i="1"/>
  <c r="Q1024" i="1"/>
  <c r="Q1023" i="1"/>
  <c r="Q1022" i="1"/>
  <c r="Q993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779" i="1"/>
  <c r="Q778" i="1"/>
  <c r="Q777" i="1"/>
  <c r="Q776" i="1"/>
  <c r="Q775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40" i="1"/>
  <c r="Q639" i="1"/>
  <c r="Q638" i="1"/>
  <c r="Q637" i="1"/>
  <c r="Q636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78" i="1"/>
  <c r="Q577" i="1"/>
  <c r="Q576" i="1"/>
  <c r="Q575" i="1"/>
  <c r="Q574" i="1"/>
  <c r="Q573" i="1"/>
  <c r="Q572" i="1"/>
  <c r="Q571" i="1"/>
  <c r="Q570" i="1"/>
  <c r="Q537" i="1"/>
  <c r="Q536" i="1"/>
  <c r="Q535" i="1"/>
  <c r="Q534" i="1"/>
  <c r="Q531" i="1"/>
  <c r="Q530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30" i="1"/>
  <c r="Q429" i="1"/>
  <c r="Q428" i="1"/>
  <c r="Q427" i="1"/>
  <c r="Q426" i="1"/>
  <c r="Q425" i="1"/>
  <c r="Q424" i="1"/>
  <c r="Q423" i="1"/>
  <c r="Q422" i="1"/>
  <c r="Q421" i="1"/>
  <c r="Q405" i="1"/>
  <c r="Q404" i="1"/>
  <c r="Q403" i="1"/>
  <c r="Q402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287" i="1"/>
  <c r="Q277" i="1"/>
  <c r="Q276" i="1"/>
  <c r="Q275" i="1"/>
  <c r="Q274" i="1"/>
  <c r="Q273" i="1"/>
  <c r="Q272" i="1"/>
  <c r="Q252" i="1"/>
  <c r="Q226" i="1"/>
  <c r="Q225" i="1"/>
  <c r="Q217" i="1"/>
  <c r="Q216" i="1"/>
  <c r="Q214" i="1"/>
  <c r="Q213" i="1"/>
  <c r="Q212" i="1"/>
  <c r="Q211" i="1"/>
  <c r="Q210" i="1"/>
  <c r="Q209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52" i="1"/>
  <c r="Q151" i="1"/>
  <c r="Q150" i="1"/>
  <c r="Q149" i="1"/>
  <c r="Q148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17" i="1"/>
  <c r="Q116" i="1"/>
  <c r="Q115" i="1"/>
  <c r="Q114" i="1"/>
  <c r="Q113" i="1"/>
  <c r="Q112" i="1"/>
  <c r="Q111" i="1"/>
  <c r="Q110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18" i="1"/>
  <c r="Q17" i="1"/>
  <c r="Q16" i="1"/>
  <c r="Q15" i="1"/>
  <c r="Q14" i="1"/>
  <c r="Q13" i="1"/>
  <c r="Q12" i="1"/>
  <c r="Q11" i="1"/>
  <c r="Q10" i="1"/>
  <c r="Q9" i="1"/>
  <c r="Q8" i="1"/>
  <c r="N3402" i="1"/>
  <c r="N3403" i="1"/>
  <c r="N3404" i="1"/>
  <c r="N3380" i="1"/>
  <c r="N3381" i="1"/>
  <c r="N3382" i="1"/>
  <c r="N3383" i="1"/>
  <c r="N3384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400" i="1"/>
  <c r="N3401" i="1"/>
  <c r="N3343" i="1"/>
  <c r="N3344" i="1"/>
  <c r="N3345" i="1"/>
  <c r="N3346" i="1"/>
  <c r="N3347" i="1"/>
  <c r="N3348" i="1"/>
  <c r="N3349" i="1"/>
  <c r="N3350" i="1"/>
  <c r="N3351" i="1"/>
  <c r="N3352" i="1"/>
  <c r="N3353" i="1"/>
  <c r="N3354" i="1"/>
  <c r="N3355" i="1"/>
  <c r="N3356" i="1"/>
  <c r="N3357" i="1"/>
  <c r="N3358" i="1"/>
  <c r="N3359" i="1"/>
  <c r="N3360" i="1"/>
  <c r="N3361" i="1"/>
  <c r="N3362" i="1"/>
  <c r="N3363" i="1"/>
  <c r="N3364" i="1"/>
  <c r="N3365" i="1"/>
  <c r="N3366" i="1"/>
  <c r="N3367" i="1"/>
  <c r="N3368" i="1"/>
  <c r="N3338" i="1"/>
  <c r="N3339" i="1"/>
  <c r="N3340" i="1"/>
  <c r="N3341" i="1"/>
  <c r="N3342" i="1"/>
  <c r="N3369" i="1"/>
  <c r="N3370" i="1"/>
  <c r="N3371" i="1"/>
  <c r="N3372" i="1"/>
  <c r="N3373" i="1"/>
  <c r="N3374" i="1"/>
  <c r="N3375" i="1"/>
  <c r="N3376" i="1"/>
  <c r="N3377" i="1"/>
  <c r="N3378" i="1"/>
  <c r="N3379" i="1"/>
  <c r="N3317" i="1"/>
  <c r="N3318" i="1"/>
  <c r="N3319" i="1"/>
  <c r="N3320" i="1"/>
  <c r="N3321" i="1"/>
  <c r="N3322" i="1"/>
  <c r="N3323" i="1"/>
  <c r="N3324" i="1"/>
  <c r="N3325" i="1"/>
  <c r="N3326" i="1"/>
  <c r="N3327" i="1"/>
  <c r="N3328" i="1"/>
  <c r="N3329" i="1"/>
  <c r="N3330" i="1"/>
  <c r="N3331" i="1"/>
  <c r="N3332" i="1"/>
  <c r="N3333" i="1"/>
  <c r="N3334" i="1"/>
  <c r="N3335" i="1"/>
  <c r="N3336" i="1"/>
  <c r="N333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S8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17" i="1"/>
  <c r="N3218" i="1"/>
  <c r="N3219" i="1"/>
  <c r="N3220" i="1"/>
  <c r="N3221" i="1"/>
  <c r="N3222" i="1"/>
  <c r="N3223" i="1"/>
  <c r="N3224" i="1"/>
  <c r="N3225" i="1"/>
  <c r="N3226" i="1"/>
  <c r="N3227" i="1"/>
  <c r="N3228" i="1"/>
  <c r="N3229" i="1"/>
  <c r="N3230" i="1"/>
  <c r="N3231" i="1"/>
  <c r="N3232" i="1"/>
  <c r="N3233" i="1"/>
  <c r="N3234" i="1"/>
  <c r="N3235" i="1"/>
  <c r="N3236" i="1"/>
  <c r="N3237" i="1"/>
  <c r="N3238" i="1"/>
  <c r="N3239" i="1"/>
  <c r="N3240" i="1"/>
  <c r="N3241" i="1"/>
  <c r="N3242" i="1"/>
  <c r="N3243" i="1"/>
  <c r="N3244" i="1"/>
  <c r="N3245" i="1"/>
  <c r="N3246" i="1"/>
  <c r="N3247" i="1"/>
  <c r="N3248" i="1"/>
  <c r="N3249" i="1"/>
  <c r="N3250" i="1"/>
  <c r="N3251" i="1"/>
  <c r="N3252" i="1"/>
  <c r="N3253" i="1"/>
  <c r="N3254" i="1"/>
  <c r="N3255" i="1"/>
  <c r="N3256" i="1"/>
  <c r="N3257" i="1"/>
  <c r="N3258" i="1"/>
  <c r="N3259" i="1"/>
  <c r="N3260" i="1"/>
  <c r="N3261" i="1"/>
  <c r="N3262" i="1"/>
  <c r="N3263" i="1"/>
  <c r="N3264" i="1"/>
  <c r="N3265" i="1"/>
  <c r="N3266" i="1"/>
  <c r="N3267" i="1"/>
  <c r="N3268" i="1"/>
  <c r="N3269" i="1"/>
  <c r="N3270" i="1"/>
  <c r="N3271" i="1"/>
  <c r="N3272" i="1"/>
  <c r="N3273" i="1"/>
  <c r="N3274" i="1"/>
  <c r="N3275" i="1"/>
  <c r="N3276" i="1"/>
  <c r="N3277" i="1"/>
  <c r="N3278" i="1"/>
  <c r="N3279" i="1"/>
  <c r="N3280" i="1"/>
  <c r="N3281" i="1"/>
  <c r="N3282" i="1"/>
  <c r="N3283" i="1"/>
  <c r="N3284" i="1"/>
  <c r="N3285" i="1"/>
  <c r="N3286" i="1"/>
  <c r="N3287" i="1"/>
  <c r="N3288" i="1"/>
  <c r="N3289" i="1"/>
  <c r="N3290" i="1"/>
  <c r="N3291" i="1"/>
  <c r="N3292" i="1"/>
  <c r="N3293" i="1"/>
  <c r="N3294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N3181" i="1"/>
  <c r="N3182" i="1"/>
  <c r="N3183" i="1"/>
  <c r="N3184" i="1"/>
  <c r="N3185" i="1"/>
  <c r="N3186" i="1"/>
  <c r="N3187" i="1"/>
  <c r="N3188" i="1"/>
  <c r="N3189" i="1"/>
  <c r="N3190" i="1"/>
  <c r="N3191" i="1"/>
  <c r="N3192" i="1"/>
  <c r="N3193" i="1"/>
  <c r="N3194" i="1"/>
  <c r="N3195" i="1"/>
  <c r="N3196" i="1"/>
  <c r="N3197" i="1"/>
  <c r="N3198" i="1"/>
  <c r="N3199" i="1"/>
  <c r="N3200" i="1"/>
  <c r="N3201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085" i="1" l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N3085" i="1"/>
  <c r="N3086" i="1"/>
  <c r="N3087" i="1"/>
  <c r="N3088" i="1"/>
  <c r="N3089" i="1"/>
  <c r="N3090" i="1"/>
  <c r="N3091" i="1"/>
  <c r="N3092" i="1"/>
  <c r="N3093" i="1"/>
  <c r="N3094" i="1"/>
  <c r="N3095" i="1"/>
  <c r="N3096" i="1"/>
  <c r="N3097" i="1"/>
  <c r="N3098" i="1"/>
  <c r="N3099" i="1"/>
  <c r="N3100" i="1"/>
  <c r="N3101" i="1"/>
  <c r="N3102" i="1"/>
  <c r="N3103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24" i="1"/>
  <c r="N3125" i="1"/>
  <c r="N3126" i="1"/>
  <c r="N3127" i="1"/>
  <c r="N3128" i="1"/>
  <c r="N3129" i="1"/>
  <c r="N3130" i="1"/>
  <c r="N3131" i="1"/>
  <c r="N3132" i="1"/>
  <c r="N3133" i="1"/>
  <c r="N3134" i="1"/>
  <c r="N3135" i="1"/>
  <c r="N3136" i="1"/>
  <c r="N3137" i="1"/>
  <c r="N3138" i="1"/>
  <c r="N3139" i="1"/>
  <c r="N3140" i="1"/>
  <c r="N3141" i="1"/>
  <c r="N3142" i="1"/>
  <c r="N3143" i="1"/>
  <c r="N3144" i="1"/>
  <c r="N3145" i="1"/>
  <c r="N3146" i="1"/>
  <c r="N3147" i="1"/>
  <c r="N3148" i="1"/>
  <c r="N3149" i="1"/>
  <c r="N3150" i="1"/>
  <c r="N3151" i="1"/>
  <c r="N3152" i="1"/>
  <c r="N3153" i="1"/>
  <c r="N3154" i="1"/>
  <c r="N3155" i="1"/>
  <c r="N3156" i="1"/>
  <c r="N3157" i="1"/>
  <c r="N3158" i="1"/>
  <c r="N3159" i="1"/>
  <c r="N3160" i="1"/>
  <c r="N3161" i="1"/>
  <c r="N3162" i="1"/>
  <c r="N3163" i="1"/>
  <c r="N3164" i="1"/>
  <c r="N3165" i="1"/>
  <c r="N3166" i="1"/>
  <c r="N3167" i="1"/>
  <c r="N3168" i="1"/>
  <c r="N3169" i="1"/>
  <c r="N3170" i="1"/>
  <c r="N3171" i="1"/>
  <c r="N3172" i="1"/>
  <c r="N3173" i="1"/>
  <c r="N3174" i="1"/>
  <c r="N3175" i="1"/>
  <c r="N3176" i="1"/>
  <c r="N3177" i="1"/>
  <c r="N3178" i="1"/>
  <c r="N3179" i="1"/>
  <c r="N3180" i="1"/>
  <c r="N2993" i="1"/>
  <c r="N2994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09" i="1"/>
  <c r="N3010" i="1"/>
  <c r="N3011" i="1"/>
  <c r="N3012" i="1"/>
  <c r="N3013" i="1"/>
  <c r="N3014" i="1"/>
  <c r="N3015" i="1"/>
  <c r="N3016" i="1"/>
  <c r="N3017" i="1"/>
  <c r="N3018" i="1"/>
  <c r="N3019" i="1"/>
  <c r="N3020" i="1"/>
  <c r="N3021" i="1"/>
  <c r="N3022" i="1"/>
  <c r="N3023" i="1"/>
  <c r="N3024" i="1"/>
  <c r="N3025" i="1"/>
  <c r="N3026" i="1"/>
  <c r="N3027" i="1"/>
  <c r="N3028" i="1"/>
  <c r="N3029" i="1"/>
  <c r="N3030" i="1"/>
  <c r="N3031" i="1"/>
  <c r="N3032" i="1"/>
  <c r="N3033" i="1"/>
  <c r="N3034" i="1"/>
  <c r="N3035" i="1"/>
  <c r="N3036" i="1"/>
  <c r="N3037" i="1"/>
  <c r="N3038" i="1"/>
  <c r="N3039" i="1"/>
  <c r="N3040" i="1"/>
  <c r="N3041" i="1"/>
  <c r="N3042" i="1"/>
  <c r="N3043" i="1"/>
  <c r="N3044" i="1"/>
  <c r="N3045" i="1"/>
  <c r="N3046" i="1"/>
  <c r="N3047" i="1"/>
  <c r="N3048" i="1"/>
  <c r="N3049" i="1"/>
  <c r="N3050" i="1"/>
  <c r="N3051" i="1"/>
  <c r="N3052" i="1"/>
  <c r="N3053" i="1"/>
  <c r="N3054" i="1"/>
  <c r="N3055" i="1"/>
  <c r="N3056" i="1"/>
  <c r="N3057" i="1"/>
  <c r="N3058" i="1"/>
  <c r="N3059" i="1"/>
  <c r="N3060" i="1"/>
  <c r="N3061" i="1"/>
  <c r="N3062" i="1"/>
  <c r="N3063" i="1"/>
  <c r="N3064" i="1"/>
  <c r="N3065" i="1"/>
  <c r="N3066" i="1"/>
  <c r="N3067" i="1"/>
  <c r="N3068" i="1"/>
  <c r="N3069" i="1"/>
  <c r="N3070" i="1"/>
  <c r="N3071" i="1"/>
  <c r="N3072" i="1"/>
  <c r="N3073" i="1"/>
  <c r="N3074" i="1"/>
  <c r="N3075" i="1"/>
  <c r="N3076" i="1"/>
  <c r="N3077" i="1"/>
  <c r="N3078" i="1"/>
  <c r="N3079" i="1"/>
  <c r="N3080" i="1"/>
  <c r="N3081" i="1"/>
  <c r="N3082" i="1"/>
  <c r="N3083" i="1"/>
  <c r="N3084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2993" i="1" l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N2909" i="1" l="1"/>
  <c r="N2910" i="1"/>
  <c r="N2911" i="1"/>
  <c r="N2912" i="1"/>
  <c r="N2913" i="1"/>
  <c r="N2914" i="1"/>
  <c r="N2915" i="1"/>
  <c r="N2916" i="1"/>
  <c r="N2917" i="1"/>
  <c r="N2918" i="1"/>
  <c r="N2919" i="1"/>
  <c r="N2920" i="1"/>
  <c r="N2921" i="1"/>
  <c r="N2922" i="1"/>
  <c r="N2923" i="1"/>
  <c r="N2924" i="1"/>
  <c r="N2925" i="1"/>
  <c r="N2926" i="1"/>
  <c r="N2927" i="1"/>
  <c r="N2928" i="1"/>
  <c r="N2929" i="1"/>
  <c r="N2930" i="1"/>
  <c r="N2931" i="1"/>
  <c r="N2932" i="1"/>
  <c r="N2933" i="1"/>
  <c r="N2934" i="1"/>
  <c r="N2935" i="1"/>
  <c r="N2936" i="1"/>
  <c r="N2937" i="1"/>
  <c r="N2938" i="1"/>
  <c r="N2939" i="1"/>
  <c r="N2940" i="1"/>
  <c r="N2941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2959" i="1"/>
  <c r="N2960" i="1"/>
  <c r="N2961" i="1"/>
  <c r="N2962" i="1"/>
  <c r="N2963" i="1"/>
  <c r="N2964" i="1"/>
  <c r="N2965" i="1"/>
  <c r="N2966" i="1"/>
  <c r="N2967" i="1"/>
  <c r="N2968" i="1"/>
  <c r="N2969" i="1"/>
  <c r="N2970" i="1"/>
  <c r="N2971" i="1"/>
  <c r="N2972" i="1"/>
  <c r="N2973" i="1"/>
  <c r="N2974" i="1"/>
  <c r="N2975" i="1"/>
  <c r="N2976" i="1"/>
  <c r="N2977" i="1"/>
  <c r="N2978" i="1"/>
  <c r="N2979" i="1"/>
  <c r="N2980" i="1"/>
  <c r="N2981" i="1"/>
  <c r="N2982" i="1"/>
  <c r="N2983" i="1"/>
  <c r="N2984" i="1"/>
  <c r="N2985" i="1"/>
  <c r="N2986" i="1"/>
  <c r="N2987" i="1"/>
  <c r="N2988" i="1"/>
  <c r="N2989" i="1"/>
  <c r="N2990" i="1"/>
  <c r="N2991" i="1"/>
  <c r="N2992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N2901" i="1"/>
  <c r="N2902" i="1"/>
  <c r="N2903" i="1"/>
  <c r="N2904" i="1"/>
  <c r="N2905" i="1"/>
  <c r="N2906" i="1"/>
  <c r="N2907" i="1"/>
  <c r="N2908" i="1"/>
  <c r="I2901" i="1"/>
  <c r="I2902" i="1"/>
  <c r="I2903" i="1"/>
  <c r="I2904" i="1"/>
  <c r="I2905" i="1"/>
  <c r="I2906" i="1"/>
  <c r="I2907" i="1"/>
  <c r="I2908" i="1"/>
  <c r="N2893" i="1"/>
  <c r="N2894" i="1"/>
  <c r="N2895" i="1"/>
  <c r="N2896" i="1"/>
  <c r="N2897" i="1"/>
  <c r="N2898" i="1"/>
  <c r="N2899" i="1"/>
  <c r="N2900" i="1"/>
  <c r="I2893" i="1"/>
  <c r="I2894" i="1"/>
  <c r="I2895" i="1"/>
  <c r="I2896" i="1"/>
  <c r="I2897" i="1"/>
  <c r="I2898" i="1"/>
  <c r="I2899" i="1"/>
  <c r="I2900" i="1"/>
  <c r="N2878" i="1" l="1"/>
  <c r="N2879" i="1"/>
  <c r="N2880" i="1"/>
  <c r="N2881" i="1"/>
  <c r="N2882" i="1"/>
  <c r="N2883" i="1"/>
  <c r="N2884" i="1"/>
  <c r="N2885" i="1"/>
  <c r="N2886" i="1"/>
  <c r="N2887" i="1"/>
  <c r="N2888" i="1"/>
  <c r="N2889" i="1"/>
  <c r="N2890" i="1"/>
  <c r="N2891" i="1"/>
  <c r="N2892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N2793" i="1" l="1"/>
  <c r="N2794" i="1"/>
  <c r="N2795" i="1"/>
  <c r="N2796" i="1"/>
  <c r="N2797" i="1"/>
  <c r="N2798" i="1"/>
  <c r="N2799" i="1"/>
  <c r="N2800" i="1"/>
  <c r="N2801" i="1"/>
  <c r="N2802" i="1"/>
  <c r="N2803" i="1"/>
  <c r="N2804" i="1"/>
  <c r="N2805" i="1"/>
  <c r="N2806" i="1"/>
  <c r="N2807" i="1"/>
  <c r="N2808" i="1"/>
  <c r="N2809" i="1"/>
  <c r="N2810" i="1"/>
  <c r="N2811" i="1"/>
  <c r="N2812" i="1"/>
  <c r="N2813" i="1"/>
  <c r="N2814" i="1"/>
  <c r="N2815" i="1"/>
  <c r="N2816" i="1"/>
  <c r="N2817" i="1"/>
  <c r="N2818" i="1"/>
  <c r="N2819" i="1"/>
  <c r="N2820" i="1"/>
  <c r="N2821" i="1"/>
  <c r="N2822" i="1"/>
  <c r="N2823" i="1"/>
  <c r="N2824" i="1"/>
  <c r="N2825" i="1"/>
  <c r="N2826" i="1"/>
  <c r="N2827" i="1"/>
  <c r="N2828" i="1"/>
  <c r="N2829" i="1"/>
  <c r="N2830" i="1"/>
  <c r="N2831" i="1"/>
  <c r="N2832" i="1"/>
  <c r="N2833" i="1"/>
  <c r="N2834" i="1"/>
  <c r="N2835" i="1"/>
  <c r="N2836" i="1"/>
  <c r="N2837" i="1"/>
  <c r="N2838" i="1"/>
  <c r="N2839" i="1"/>
  <c r="N2840" i="1"/>
  <c r="N2841" i="1"/>
  <c r="N2842" i="1"/>
  <c r="N2843" i="1"/>
  <c r="N2844" i="1"/>
  <c r="N2845" i="1"/>
  <c r="N2846" i="1"/>
  <c r="N2847" i="1"/>
  <c r="N2848" i="1"/>
  <c r="N2849" i="1"/>
  <c r="N2850" i="1"/>
  <c r="N2851" i="1"/>
  <c r="N2852" i="1"/>
  <c r="N2853" i="1"/>
  <c r="N2854" i="1"/>
  <c r="N2855" i="1"/>
  <c r="N2856" i="1"/>
  <c r="N2857" i="1"/>
  <c r="N2858" i="1"/>
  <c r="N2859" i="1"/>
  <c r="N2860" i="1"/>
  <c r="N2861" i="1"/>
  <c r="N2862" i="1"/>
  <c r="N2863" i="1"/>
  <c r="N2864" i="1"/>
  <c r="N2865" i="1"/>
  <c r="N2866" i="1"/>
  <c r="N2867" i="1"/>
  <c r="N2868" i="1"/>
  <c r="N2869" i="1"/>
  <c r="N2870" i="1"/>
  <c r="N2871" i="1"/>
  <c r="N2872" i="1"/>
  <c r="N2873" i="1"/>
  <c r="N2874" i="1"/>
  <c r="N2875" i="1"/>
  <c r="N2876" i="1"/>
  <c r="N2877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54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N2736" i="1" l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N2774" i="1"/>
  <c r="N2775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663" i="1" l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N2652" i="1" l="1"/>
  <c r="N2653" i="1"/>
  <c r="N2654" i="1"/>
  <c r="N2655" i="1"/>
  <c r="N2656" i="1"/>
  <c r="N2657" i="1"/>
  <c r="N2658" i="1"/>
  <c r="N2659" i="1"/>
  <c r="N2660" i="1"/>
  <c r="N2661" i="1"/>
  <c r="N2662" i="1"/>
  <c r="I2652" i="1"/>
  <c r="I2653" i="1"/>
  <c r="I2654" i="1"/>
  <c r="I2655" i="1"/>
  <c r="I2656" i="1"/>
  <c r="I2657" i="1"/>
  <c r="I2658" i="1"/>
  <c r="I2659" i="1"/>
  <c r="I2660" i="1"/>
  <c r="I2661" i="1"/>
  <c r="I2662" i="1"/>
  <c r="N2587" i="1" l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N2582" i="1" l="1"/>
  <c r="N2583" i="1"/>
  <c r="N2584" i="1"/>
  <c r="N2585" i="1"/>
  <c r="N2586" i="1"/>
  <c r="I2582" i="1"/>
  <c r="I2583" i="1"/>
  <c r="I2584" i="1"/>
  <c r="I2585" i="1"/>
  <c r="N764" i="1" l="1"/>
  <c r="N116" i="1"/>
  <c r="N73" i="1"/>
  <c r="N369" i="1"/>
  <c r="N14" i="1"/>
  <c r="N370" i="1"/>
  <c r="N139" i="1"/>
  <c r="N138" i="1"/>
  <c r="N287" i="1"/>
  <c r="N117" i="1"/>
  <c r="N277" i="1"/>
  <c r="N226" i="1"/>
  <c r="N225" i="1"/>
  <c r="N201" i="1"/>
  <c r="I116" i="1"/>
  <c r="I73" i="1"/>
  <c r="I369" i="1"/>
  <c r="I14" i="1"/>
  <c r="I370" i="1"/>
  <c r="I139" i="1"/>
  <c r="I138" i="1"/>
  <c r="I287" i="1"/>
  <c r="I117" i="1"/>
  <c r="I277" i="1"/>
  <c r="I226" i="1"/>
  <c r="I225" i="1"/>
  <c r="I201" i="1"/>
  <c r="N2263" i="1" l="1"/>
  <c r="N2264" i="1"/>
  <c r="N1450" i="1"/>
  <c r="N426" i="1"/>
  <c r="N1818" i="1"/>
  <c r="N1819" i="1"/>
  <c r="N853" i="1"/>
  <c r="N1136" i="1"/>
  <c r="N1449" i="1"/>
  <c r="N372" i="1"/>
  <c r="N1820" i="1"/>
  <c r="N1821" i="1"/>
  <c r="N1822" i="1"/>
  <c r="N1823" i="1"/>
  <c r="N1824" i="1"/>
  <c r="N1825" i="1"/>
  <c r="N1826" i="1"/>
  <c r="N1827" i="1"/>
  <c r="N1862" i="1"/>
  <c r="N1905" i="1"/>
  <c r="N2009" i="1"/>
  <c r="N1440" i="1"/>
  <c r="N2010" i="1"/>
  <c r="N2031" i="1"/>
  <c r="N2323" i="1"/>
  <c r="N2493" i="1"/>
  <c r="N2494" i="1"/>
  <c r="N2364" i="1"/>
  <c r="N468" i="1"/>
  <c r="N521" i="1"/>
  <c r="N2096" i="1"/>
  <c r="N2097" i="1"/>
  <c r="N2114" i="1"/>
  <c r="N2115" i="1"/>
  <c r="N1153" i="1"/>
  <c r="N1163" i="1"/>
  <c r="N1224" i="1"/>
  <c r="N1991" i="1"/>
  <c r="N1392" i="1"/>
  <c r="N2083" i="1"/>
  <c r="N2165" i="1"/>
  <c r="N526" i="1"/>
  <c r="N852" i="1"/>
  <c r="N373" i="1"/>
  <c r="N1964" i="1"/>
  <c r="N1162" i="1"/>
  <c r="N605" i="1"/>
  <c r="N620" i="1"/>
  <c r="N621" i="1"/>
  <c r="N763" i="1"/>
  <c r="N765" i="1"/>
  <c r="N766" i="1"/>
  <c r="N371" i="1"/>
  <c r="N522" i="1"/>
  <c r="N523" i="1"/>
  <c r="N524" i="1"/>
  <c r="N525" i="1"/>
  <c r="N527" i="1"/>
  <c r="I2263" i="1"/>
  <c r="I2264" i="1"/>
  <c r="I1450" i="1"/>
  <c r="I426" i="1"/>
  <c r="I1818" i="1"/>
  <c r="I1819" i="1"/>
  <c r="I853" i="1"/>
  <c r="I1136" i="1"/>
  <c r="I1449" i="1"/>
  <c r="I372" i="1"/>
  <c r="I1820" i="1"/>
  <c r="I1821" i="1"/>
  <c r="I1822" i="1"/>
  <c r="I1823" i="1"/>
  <c r="I1824" i="1"/>
  <c r="I1825" i="1"/>
  <c r="I1826" i="1"/>
  <c r="I1827" i="1"/>
  <c r="I1862" i="1"/>
  <c r="I1905" i="1"/>
  <c r="I2009" i="1"/>
  <c r="I1440" i="1"/>
  <c r="I2010" i="1"/>
  <c r="I2031" i="1"/>
  <c r="I2323" i="1"/>
  <c r="I2493" i="1"/>
  <c r="I2494" i="1"/>
  <c r="I2364" i="1"/>
  <c r="I468" i="1"/>
  <c r="I521" i="1"/>
  <c r="I2096" i="1"/>
  <c r="I2097" i="1"/>
  <c r="I2114" i="1"/>
  <c r="I2115" i="1"/>
  <c r="I1153" i="1"/>
  <c r="I1163" i="1"/>
  <c r="I1224" i="1"/>
  <c r="I1991" i="1"/>
  <c r="I1392" i="1"/>
  <c r="I2083" i="1"/>
  <c r="I2165" i="1"/>
  <c r="I526" i="1"/>
  <c r="I852" i="1"/>
  <c r="I373" i="1"/>
  <c r="I1964" i="1"/>
  <c r="I1162" i="1"/>
  <c r="I605" i="1"/>
  <c r="I620" i="1"/>
  <c r="I621" i="1"/>
  <c r="I763" i="1"/>
  <c r="I764" i="1"/>
  <c r="I765" i="1"/>
  <c r="I766" i="1"/>
  <c r="I371" i="1"/>
  <c r="I522" i="1"/>
  <c r="I523" i="1"/>
  <c r="I524" i="1"/>
  <c r="I525" i="1"/>
  <c r="I527" i="1"/>
  <c r="N13" i="1"/>
  <c r="I363" i="1"/>
  <c r="N363" i="1"/>
  <c r="N761" i="1"/>
  <c r="N762" i="1"/>
  <c r="N1828" i="1"/>
  <c r="N2028" i="1"/>
  <c r="N1278" i="1"/>
  <c r="N1279" i="1"/>
  <c r="N1857" i="1"/>
  <c r="N136" i="1"/>
  <c r="N137" i="1"/>
  <c r="I761" i="1"/>
  <c r="I762" i="1"/>
  <c r="I1828" i="1"/>
  <c r="I2028" i="1"/>
  <c r="I13" i="1"/>
  <c r="I1278" i="1"/>
  <c r="I1279" i="1"/>
  <c r="I1857" i="1"/>
  <c r="I136" i="1"/>
  <c r="I137" i="1"/>
  <c r="N467" i="1" l="1"/>
  <c r="N368" i="1"/>
  <c r="N367" i="1"/>
  <c r="N366" i="1"/>
  <c r="N365" i="1"/>
  <c r="N364" i="1"/>
  <c r="N72" i="1"/>
  <c r="N71" i="1"/>
  <c r="N70" i="1"/>
  <c r="N69" i="1"/>
  <c r="N68" i="1"/>
  <c r="N67" i="1"/>
  <c r="N520" i="1"/>
  <c r="N519" i="1"/>
  <c r="N518" i="1"/>
  <c r="N517" i="1"/>
  <c r="N516" i="1"/>
  <c r="N515" i="1"/>
  <c r="N604" i="1"/>
  <c r="N425" i="1"/>
  <c r="N576" i="1"/>
  <c r="N1863" i="1"/>
  <c r="N2098" i="1"/>
  <c r="N851" i="1"/>
  <c r="N1414" i="1"/>
  <c r="N2011" i="1"/>
  <c r="N2038" i="1"/>
  <c r="N2037" i="1"/>
  <c r="N1195" i="1"/>
  <c r="N1194" i="1"/>
  <c r="N2125" i="1"/>
  <c r="N666" i="1"/>
  <c r="N665" i="1"/>
  <c r="N850" i="1"/>
  <c r="N202" i="1"/>
  <c r="N2090" i="1"/>
  <c r="N217" i="1"/>
  <c r="N1854" i="1"/>
  <c r="N310" i="1"/>
  <c r="N276" i="1"/>
  <c r="N2325" i="1"/>
  <c r="N2324" i="1"/>
  <c r="N2574" i="1"/>
  <c r="N2431" i="1"/>
  <c r="N2430" i="1"/>
  <c r="N2429" i="1"/>
  <c r="N2265" i="1"/>
  <c r="N1992" i="1"/>
  <c r="N1197" i="1"/>
  <c r="N1196" i="1"/>
  <c r="N115" i="1"/>
  <c r="N1989" i="1"/>
  <c r="N1455" i="1"/>
  <c r="N1454" i="1"/>
  <c r="N1453" i="1"/>
  <c r="N1452" i="1"/>
  <c r="N1451" i="1"/>
  <c r="N75" i="1"/>
  <c r="N148" i="1"/>
  <c r="N607" i="1"/>
  <c r="N1969" i="1"/>
  <c r="N1968" i="1"/>
  <c r="N1967" i="1"/>
  <c r="N606" i="1"/>
  <c r="N74" i="1"/>
  <c r="N2169" i="1"/>
  <c r="N2168" i="1"/>
  <c r="N2167" i="1"/>
  <c r="N2166" i="1"/>
  <c r="N1165" i="1"/>
  <c r="N1164" i="1"/>
  <c r="N514" i="1"/>
  <c r="N513" i="1"/>
  <c r="N512" i="1"/>
  <c r="N511" i="1"/>
  <c r="N510" i="1"/>
  <c r="N466" i="1"/>
  <c r="N465" i="1"/>
  <c r="N362" i="1"/>
  <c r="N361" i="1"/>
  <c r="N360" i="1"/>
  <c r="N359" i="1"/>
  <c r="N114" i="1"/>
  <c r="N113" i="1"/>
  <c r="N66" i="1"/>
  <c r="N65" i="1"/>
  <c r="N64" i="1"/>
  <c r="N63" i="1"/>
  <c r="N62" i="1"/>
  <c r="N61" i="1"/>
  <c r="N2507" i="1"/>
  <c r="N2506" i="1"/>
  <c r="N2143" i="1"/>
  <c r="N2126" i="1"/>
  <c r="N2099" i="1"/>
  <c r="N2091" i="1"/>
  <c r="N2085" i="1"/>
  <c r="N2039" i="1"/>
  <c r="N2029" i="1"/>
  <c r="N1829" i="1"/>
  <c r="N1394" i="1"/>
  <c r="N1281" i="1"/>
  <c r="N1181" i="1"/>
  <c r="N1103" i="1"/>
  <c r="N1047" i="1"/>
  <c r="N849" i="1"/>
  <c r="N664" i="1"/>
  <c r="N638" i="1"/>
  <c r="N603" i="1"/>
  <c r="N575" i="1"/>
  <c r="N275" i="1"/>
  <c r="N216" i="1"/>
  <c r="N135" i="1"/>
  <c r="N134" i="1"/>
  <c r="N112" i="1"/>
  <c r="N12" i="1"/>
  <c r="N2575" i="1"/>
  <c r="N2433" i="1"/>
  <c r="N2432" i="1"/>
  <c r="N2326" i="1"/>
  <c r="N2266" i="1"/>
  <c r="N2171" i="1"/>
  <c r="N2170" i="1"/>
  <c r="N1994" i="1"/>
  <c r="N1993" i="1"/>
  <c r="N1990" i="1"/>
  <c r="N1970" i="1"/>
  <c r="N1459" i="1"/>
  <c r="N1458" i="1"/>
  <c r="N1457" i="1"/>
  <c r="N1456" i="1"/>
  <c r="N1422" i="1"/>
  <c r="N1421" i="1"/>
  <c r="N1198" i="1"/>
  <c r="N1029" i="1"/>
  <c r="N609" i="1"/>
  <c r="N608" i="1"/>
  <c r="N203" i="1"/>
  <c r="I2325" i="1"/>
  <c r="I2166" i="1"/>
  <c r="I2167" i="1"/>
  <c r="I2168" i="1"/>
  <c r="I2169" i="1"/>
  <c r="I74" i="1"/>
  <c r="I606" i="1"/>
  <c r="I1967" i="1"/>
  <c r="I1968" i="1"/>
  <c r="I1969" i="1"/>
  <c r="I607" i="1"/>
  <c r="I148" i="1"/>
  <c r="I75" i="1"/>
  <c r="I1451" i="1"/>
  <c r="I1452" i="1"/>
  <c r="I1453" i="1"/>
  <c r="I1454" i="1"/>
  <c r="I1455" i="1"/>
  <c r="I1989" i="1"/>
  <c r="I202" i="1"/>
  <c r="I1196" i="1"/>
  <c r="I1197" i="1"/>
  <c r="I1992" i="1"/>
  <c r="I2265" i="1"/>
  <c r="I2429" i="1"/>
  <c r="I2430" i="1"/>
  <c r="I2431" i="1"/>
  <c r="I2574" i="1"/>
  <c r="I2324" i="1"/>
  <c r="I276" i="1"/>
  <c r="I310" i="1"/>
  <c r="I1854" i="1"/>
  <c r="I217" i="1"/>
  <c r="I2090" i="1"/>
  <c r="I2098" i="1"/>
  <c r="I850" i="1"/>
  <c r="I665" i="1"/>
  <c r="I666" i="1"/>
  <c r="I2125" i="1"/>
  <c r="I1194" i="1"/>
  <c r="I1195" i="1"/>
  <c r="I2037" i="1"/>
  <c r="I2038" i="1"/>
  <c r="I2011" i="1"/>
  <c r="I1414" i="1"/>
  <c r="I851" i="1"/>
  <c r="I115" i="1"/>
  <c r="I1863" i="1"/>
  <c r="I576" i="1"/>
  <c r="I425" i="1"/>
  <c r="I604" i="1"/>
  <c r="I515" i="1"/>
  <c r="I516" i="1"/>
  <c r="I517" i="1"/>
  <c r="I518" i="1"/>
  <c r="I519" i="1"/>
  <c r="I520" i="1"/>
  <c r="I67" i="1"/>
  <c r="I68" i="1"/>
  <c r="I69" i="1"/>
  <c r="I70" i="1"/>
  <c r="I71" i="1"/>
  <c r="I72" i="1"/>
  <c r="I364" i="1"/>
  <c r="I365" i="1"/>
  <c r="I366" i="1"/>
  <c r="I367" i="1"/>
  <c r="I368" i="1"/>
  <c r="I467" i="1"/>
  <c r="I135" i="1" l="1"/>
  <c r="I134" i="1"/>
  <c r="I12" i="1"/>
  <c r="I2029" i="1"/>
  <c r="I1829" i="1"/>
  <c r="I1029" i="1"/>
  <c r="N149" i="1"/>
  <c r="I114" i="1"/>
  <c r="I466" i="1"/>
  <c r="I113" i="1"/>
  <c r="I1165" i="1"/>
  <c r="I1164" i="1"/>
  <c r="I465" i="1"/>
  <c r="I362" i="1"/>
  <c r="I361" i="1"/>
  <c r="I360" i="1"/>
  <c r="I359" i="1"/>
  <c r="I66" i="1"/>
  <c r="I65" i="1"/>
  <c r="I64" i="1"/>
  <c r="I63" i="1"/>
  <c r="I62" i="1"/>
  <c r="I61" i="1"/>
  <c r="I514" i="1"/>
  <c r="I513" i="1"/>
  <c r="I512" i="1"/>
  <c r="I511" i="1"/>
  <c r="I510" i="1"/>
  <c r="I2507" i="1"/>
  <c r="I2506" i="1"/>
  <c r="I575" i="1"/>
  <c r="I1281" i="1"/>
  <c r="I112" i="1"/>
  <c r="I603" i="1"/>
  <c r="I2143" i="1"/>
  <c r="I2085" i="1"/>
  <c r="I638" i="1"/>
  <c r="I1394" i="1"/>
  <c r="I2039" i="1"/>
  <c r="I1181" i="1"/>
  <c r="I2126" i="1"/>
  <c r="I1103" i="1"/>
  <c r="I664" i="1"/>
  <c r="I849" i="1"/>
  <c r="I1047" i="1"/>
  <c r="I2099" i="1"/>
  <c r="I2091" i="1"/>
  <c r="I216" i="1"/>
  <c r="I275" i="1"/>
  <c r="I2326" i="1"/>
  <c r="I2575" i="1"/>
  <c r="I2433" i="1"/>
  <c r="I2432" i="1"/>
  <c r="I2266" i="1"/>
  <c r="I1994" i="1"/>
  <c r="I1993" i="1"/>
  <c r="I1198" i="1"/>
  <c r="I203" i="1"/>
  <c r="I1990" i="1"/>
  <c r="I1459" i="1"/>
  <c r="I1458" i="1"/>
  <c r="I1457" i="1"/>
  <c r="I1456" i="1"/>
  <c r="I1422" i="1"/>
  <c r="I1970" i="1"/>
  <c r="I609" i="1"/>
  <c r="I1421" i="1"/>
  <c r="I149" i="1"/>
  <c r="I608" i="1"/>
  <c r="I2171" i="1"/>
  <c r="I2170" i="1"/>
  <c r="N125" i="1"/>
  <c r="N124" i="1"/>
  <c r="N1858" i="1"/>
  <c r="N1275" i="1"/>
  <c r="N8" i="1"/>
  <c r="N2030" i="1"/>
  <c r="N1831" i="1"/>
  <c r="N1830" i="1"/>
  <c r="N317" i="1"/>
  <c r="N316" i="1"/>
  <c r="I125" i="1"/>
  <c r="I124" i="1"/>
  <c r="I1858" i="1"/>
  <c r="I1275" i="1"/>
  <c r="I8" i="1"/>
  <c r="I2030" i="1"/>
  <c r="I1831" i="1"/>
  <c r="I1830" i="1"/>
  <c r="I317" i="1"/>
  <c r="I316" i="1"/>
  <c r="N2260" i="1" l="1"/>
  <c r="N2261" i="1"/>
  <c r="N2262" i="1"/>
  <c r="N610" i="1"/>
  <c r="N1971" i="1"/>
  <c r="N1987" i="1"/>
  <c r="N150" i="1"/>
  <c r="N611" i="1"/>
  <c r="N1423" i="1"/>
  <c r="N151" i="1"/>
  <c r="N2573" i="1"/>
  <c r="N1988" i="1"/>
  <c r="N667" i="1"/>
  <c r="N1460" i="1"/>
  <c r="N1461" i="1"/>
  <c r="N1462" i="1"/>
  <c r="N1463" i="1"/>
  <c r="N1817" i="1"/>
  <c r="N204" i="1"/>
  <c r="N1199" i="1"/>
  <c r="N1995" i="1"/>
  <c r="N2322" i="1"/>
  <c r="N2491" i="1"/>
  <c r="N2492" i="1"/>
  <c r="N252" i="1"/>
  <c r="N2113" i="1"/>
  <c r="N1048" i="1"/>
  <c r="N775" i="1"/>
  <c r="N639" i="1"/>
  <c r="N640" i="1"/>
  <c r="N1104" i="1"/>
  <c r="N2127" i="1"/>
  <c r="N2066" i="1"/>
  <c r="N2067" i="1"/>
  <c r="N2068" i="1"/>
  <c r="N2012" i="1"/>
  <c r="N1026" i="1"/>
  <c r="N1395" i="1"/>
  <c r="N1396" i="1"/>
  <c r="N1397" i="1"/>
  <c r="N2086" i="1"/>
  <c r="N2144" i="1"/>
  <c r="N1864" i="1"/>
  <c r="N1904" i="1"/>
  <c r="N535" i="1"/>
  <c r="N776" i="1"/>
  <c r="N777" i="1"/>
  <c r="N469" i="1"/>
  <c r="N470" i="1"/>
  <c r="N471" i="1"/>
  <c r="N472" i="1"/>
  <c r="N15" i="1"/>
  <c r="N16" i="1"/>
  <c r="N17" i="1"/>
  <c r="N18" i="1"/>
  <c r="N1419" i="1"/>
  <c r="N318" i="1"/>
  <c r="N319" i="1"/>
  <c r="N320" i="1"/>
  <c r="N321" i="1"/>
  <c r="N427" i="1"/>
  <c r="N428" i="1"/>
  <c r="I2260" i="1"/>
  <c r="I2261" i="1"/>
  <c r="I2262" i="1"/>
  <c r="I610" i="1"/>
  <c r="I1971" i="1"/>
  <c r="I1987" i="1"/>
  <c r="I150" i="1"/>
  <c r="I611" i="1"/>
  <c r="I1423" i="1"/>
  <c r="I151" i="1"/>
  <c r="I2573" i="1"/>
  <c r="I1988" i="1"/>
  <c r="I667" i="1"/>
  <c r="I1460" i="1"/>
  <c r="I1461" i="1"/>
  <c r="I1462" i="1"/>
  <c r="I1463" i="1"/>
  <c r="I1817" i="1"/>
  <c r="I204" i="1"/>
  <c r="I1199" i="1"/>
  <c r="I1995" i="1"/>
  <c r="I2322" i="1"/>
  <c r="I2491" i="1"/>
  <c r="I2492" i="1"/>
  <c r="I252" i="1"/>
  <c r="I2113" i="1"/>
  <c r="I1048" i="1"/>
  <c r="I775" i="1"/>
  <c r="I639" i="1"/>
  <c r="I640" i="1"/>
  <c r="I1104" i="1"/>
  <c r="I2127" i="1"/>
  <c r="I2066" i="1"/>
  <c r="I2067" i="1"/>
  <c r="I2068" i="1"/>
  <c r="I2012" i="1"/>
  <c r="I1026" i="1"/>
  <c r="I1395" i="1"/>
  <c r="I1396" i="1"/>
  <c r="I1397" i="1"/>
  <c r="I2086" i="1"/>
  <c r="I2144" i="1"/>
  <c r="I1864" i="1"/>
  <c r="I1904" i="1"/>
  <c r="I535" i="1"/>
  <c r="I776" i="1"/>
  <c r="I777" i="1"/>
  <c r="I469" i="1"/>
  <c r="I470" i="1"/>
  <c r="I471" i="1"/>
  <c r="I472" i="1"/>
  <c r="I15" i="1"/>
  <c r="I16" i="1"/>
  <c r="I17" i="1"/>
  <c r="I18" i="1"/>
  <c r="I1419" i="1"/>
  <c r="I318" i="1"/>
  <c r="I319" i="1"/>
  <c r="I320" i="1"/>
  <c r="I321" i="1"/>
  <c r="I427" i="1"/>
  <c r="I428" i="1"/>
  <c r="N128" i="1" l="1"/>
  <c r="N127" i="1"/>
  <c r="N126" i="1"/>
  <c r="N1861" i="1"/>
  <c r="N1277" i="1"/>
  <c r="N11" i="1"/>
  <c r="N1834" i="1"/>
  <c r="N358" i="1"/>
  <c r="N357" i="1"/>
  <c r="N1441" i="1"/>
  <c r="I128" i="1"/>
  <c r="I127" i="1"/>
  <c r="I126" i="1"/>
  <c r="I1861" i="1"/>
  <c r="I1277" i="1"/>
  <c r="I11" i="1"/>
  <c r="I1834" i="1"/>
  <c r="I358" i="1"/>
  <c r="I357" i="1"/>
  <c r="I1441" i="1"/>
  <c r="N464" i="1"/>
  <c r="N463" i="1"/>
  <c r="N462" i="1"/>
  <c r="N1420" i="1"/>
  <c r="N461" i="1"/>
  <c r="N356" i="1"/>
  <c r="N355" i="1"/>
  <c r="N354" i="1"/>
  <c r="N353" i="1"/>
  <c r="N60" i="1"/>
  <c r="N59" i="1"/>
  <c r="N58" i="1"/>
  <c r="N57" i="1"/>
  <c r="N56" i="1"/>
  <c r="N509" i="1"/>
  <c r="N508" i="1"/>
  <c r="N507" i="1"/>
  <c r="N506" i="1"/>
  <c r="N505" i="1"/>
  <c r="N504" i="1"/>
  <c r="N2572" i="1"/>
  <c r="N2571" i="1"/>
  <c r="N1903" i="1"/>
  <c r="N534" i="1"/>
  <c r="N574" i="1"/>
  <c r="N2570" i="1"/>
  <c r="N1291" i="1"/>
  <c r="N602" i="1"/>
  <c r="N424" i="1"/>
  <c r="N848" i="1"/>
  <c r="N601" i="1"/>
  <c r="N423" i="1"/>
  <c r="N1902" i="1"/>
  <c r="N2164" i="1"/>
  <c r="N1161" i="1"/>
  <c r="N1160" i="1"/>
  <c r="N1963" i="1"/>
  <c r="N2027" i="1"/>
  <c r="N2065" i="1"/>
  <c r="N1193" i="1"/>
  <c r="N1192" i="1"/>
  <c r="N2142" i="1"/>
  <c r="N1152" i="1"/>
  <c r="N663" i="1"/>
  <c r="N847" i="1"/>
  <c r="N1102" i="1"/>
  <c r="N2112" i="1"/>
  <c r="N2095" i="1"/>
  <c r="N274" i="1"/>
  <c r="N2363" i="1"/>
  <c r="N2362" i="1"/>
  <c r="N2581" i="1"/>
  <c r="N2505" i="1"/>
  <c r="N1934" i="1"/>
  <c r="N1933" i="1"/>
  <c r="N2504" i="1"/>
  <c r="N2490" i="1"/>
  <c r="N2489" i="1"/>
  <c r="N2321" i="1"/>
  <c r="N2008" i="1"/>
  <c r="N2007" i="1"/>
  <c r="N1223" i="1"/>
  <c r="N214" i="1"/>
  <c r="N213" i="1"/>
  <c r="N1816" i="1"/>
  <c r="N1815" i="1"/>
  <c r="N1814" i="1"/>
  <c r="N1813" i="1"/>
  <c r="N1812" i="1"/>
  <c r="N1811" i="1"/>
  <c r="N1810" i="1"/>
  <c r="N760" i="1"/>
  <c r="N759" i="1"/>
  <c r="N758" i="1"/>
  <c r="N757" i="1"/>
  <c r="N756" i="1"/>
  <c r="N755" i="1"/>
  <c r="N754" i="1"/>
  <c r="N619" i="1"/>
  <c r="N1024" i="1"/>
  <c r="N2569" i="1"/>
  <c r="N2568" i="1"/>
  <c r="N1023" i="1"/>
  <c r="N618" i="1"/>
  <c r="N200" i="1"/>
  <c r="N1439" i="1"/>
  <c r="N2259" i="1"/>
  <c r="N2258" i="1"/>
  <c r="I464" i="1"/>
  <c r="I463" i="1"/>
  <c r="I462" i="1"/>
  <c r="I1420" i="1"/>
  <c r="I461" i="1"/>
  <c r="I356" i="1"/>
  <c r="I355" i="1"/>
  <c r="I354" i="1"/>
  <c r="I353" i="1"/>
  <c r="I60" i="1"/>
  <c r="I59" i="1"/>
  <c r="I58" i="1"/>
  <c r="I57" i="1"/>
  <c r="I56" i="1"/>
  <c r="I509" i="1"/>
  <c r="I508" i="1"/>
  <c r="I507" i="1"/>
  <c r="I506" i="1"/>
  <c r="I505" i="1"/>
  <c r="I504" i="1"/>
  <c r="I2572" i="1"/>
  <c r="I2571" i="1"/>
  <c r="I1903" i="1"/>
  <c r="I534" i="1"/>
  <c r="I574" i="1"/>
  <c r="I2570" i="1"/>
  <c r="I1291" i="1"/>
  <c r="I602" i="1"/>
  <c r="I424" i="1"/>
  <c r="I848" i="1"/>
  <c r="I601" i="1"/>
  <c r="I423" i="1"/>
  <c r="I1902" i="1"/>
  <c r="I2164" i="1"/>
  <c r="I1161" i="1"/>
  <c r="I1160" i="1"/>
  <c r="I1963" i="1"/>
  <c r="I2027" i="1"/>
  <c r="I2065" i="1"/>
  <c r="I1193" i="1"/>
  <c r="I1192" i="1"/>
  <c r="I2142" i="1"/>
  <c r="I1152" i="1"/>
  <c r="I663" i="1"/>
  <c r="I847" i="1"/>
  <c r="I1102" i="1"/>
  <c r="I2112" i="1"/>
  <c r="I2095" i="1"/>
  <c r="I274" i="1"/>
  <c r="I2363" i="1"/>
  <c r="I2362" i="1"/>
  <c r="I2581" i="1"/>
  <c r="I2505" i="1"/>
  <c r="I1934" i="1"/>
  <c r="I1933" i="1"/>
  <c r="I2504" i="1"/>
  <c r="I2490" i="1"/>
  <c r="I2489" i="1"/>
  <c r="I2321" i="1"/>
  <c r="I2008" i="1"/>
  <c r="I2007" i="1"/>
  <c r="I1223" i="1"/>
  <c r="I214" i="1"/>
  <c r="I213" i="1"/>
  <c r="I1816" i="1"/>
  <c r="I1815" i="1"/>
  <c r="I1814" i="1"/>
  <c r="I1813" i="1"/>
  <c r="I1812" i="1"/>
  <c r="I1811" i="1"/>
  <c r="I1810" i="1"/>
  <c r="I760" i="1"/>
  <c r="I759" i="1"/>
  <c r="I758" i="1"/>
  <c r="I757" i="1"/>
  <c r="I756" i="1"/>
  <c r="I755" i="1"/>
  <c r="I754" i="1"/>
  <c r="I619" i="1"/>
  <c r="I1024" i="1"/>
  <c r="I2569" i="1"/>
  <c r="I2568" i="1"/>
  <c r="I1023" i="1"/>
  <c r="I618" i="1"/>
  <c r="I200" i="1"/>
  <c r="I1439" i="1"/>
  <c r="I2259" i="1"/>
  <c r="I2258" i="1"/>
  <c r="N495" i="1" l="1"/>
  <c r="N352" i="1"/>
  <c r="N1832" i="1"/>
  <c r="N10" i="1"/>
  <c r="N1276" i="1"/>
  <c r="N1859" i="1"/>
  <c r="N132" i="1"/>
  <c r="N133" i="1"/>
  <c r="I352" i="1"/>
  <c r="I1832" i="1"/>
  <c r="I10" i="1"/>
  <c r="I1276" i="1"/>
  <c r="I1859" i="1"/>
  <c r="I132" i="1"/>
  <c r="I133" i="1"/>
  <c r="N496" i="1"/>
  <c r="N497" i="1"/>
  <c r="N498" i="1"/>
  <c r="N499" i="1"/>
  <c r="N2174" i="1"/>
  <c r="N2175" i="1"/>
  <c r="N615" i="1"/>
  <c r="N1435" i="1"/>
  <c r="N198" i="1"/>
  <c r="N616" i="1"/>
  <c r="N1436" i="1"/>
  <c r="N199" i="1"/>
  <c r="N530" i="1"/>
  <c r="N531" i="1"/>
  <c r="N738" i="1"/>
  <c r="N739" i="1"/>
  <c r="N740" i="1"/>
  <c r="N741" i="1"/>
  <c r="N742" i="1"/>
  <c r="N743" i="1"/>
  <c r="N744" i="1"/>
  <c r="N745" i="1"/>
  <c r="N1802" i="1"/>
  <c r="N1803" i="1"/>
  <c r="N1804" i="1"/>
  <c r="N212" i="1"/>
  <c r="N1220" i="1"/>
  <c r="N1221" i="1"/>
  <c r="N2005" i="1"/>
  <c r="N2270" i="1"/>
  <c r="N2435" i="1"/>
  <c r="N2436" i="1"/>
  <c r="N2497" i="1"/>
  <c r="N273" i="1"/>
  <c r="N2092" i="1"/>
  <c r="N2110" i="1"/>
  <c r="N1101" i="1"/>
  <c r="N846" i="1"/>
  <c r="N662" i="1"/>
  <c r="N1151" i="1"/>
  <c r="N1135" i="1"/>
  <c r="N2139" i="1"/>
  <c r="N1191" i="1"/>
  <c r="N2025" i="1"/>
  <c r="N637" i="1"/>
  <c r="N2088" i="1"/>
  <c r="N2161" i="1"/>
  <c r="N2162" i="1"/>
  <c r="N1900" i="1"/>
  <c r="N599" i="1"/>
  <c r="N2565" i="1"/>
  <c r="N2122" i="1"/>
  <c r="N600" i="1"/>
  <c r="N422" i="1"/>
  <c r="N1850" i="1"/>
  <c r="N1851" i="1"/>
  <c r="N1852" i="1"/>
  <c r="N1853" i="1"/>
  <c r="N53" i="1"/>
  <c r="N54" i="1"/>
  <c r="N55" i="1"/>
  <c r="N348" i="1"/>
  <c r="N349" i="1"/>
  <c r="N350" i="1"/>
  <c r="N351" i="1"/>
  <c r="N457" i="1"/>
  <c r="N458" i="1"/>
  <c r="N459" i="1"/>
  <c r="N460" i="1"/>
  <c r="I495" i="1"/>
  <c r="I496" i="1"/>
  <c r="I497" i="1"/>
  <c r="I498" i="1"/>
  <c r="I499" i="1"/>
  <c r="I2174" i="1"/>
  <c r="I2175" i="1"/>
  <c r="I615" i="1"/>
  <c r="I1435" i="1"/>
  <c r="I198" i="1"/>
  <c r="I616" i="1"/>
  <c r="I1436" i="1"/>
  <c r="I199" i="1"/>
  <c r="I530" i="1"/>
  <c r="I531" i="1"/>
  <c r="I738" i="1"/>
  <c r="I739" i="1"/>
  <c r="I740" i="1"/>
  <c r="I741" i="1"/>
  <c r="I742" i="1"/>
  <c r="I743" i="1"/>
  <c r="I744" i="1"/>
  <c r="I745" i="1"/>
  <c r="I1802" i="1"/>
  <c r="I1803" i="1"/>
  <c r="I1804" i="1"/>
  <c r="I212" i="1"/>
  <c r="I1220" i="1"/>
  <c r="I1221" i="1"/>
  <c r="I2005" i="1"/>
  <c r="I2270" i="1"/>
  <c r="I2435" i="1"/>
  <c r="I2436" i="1"/>
  <c r="I2497" i="1"/>
  <c r="I273" i="1"/>
  <c r="I2092" i="1"/>
  <c r="I2110" i="1"/>
  <c r="I1101" i="1"/>
  <c r="I846" i="1"/>
  <c r="I662" i="1"/>
  <c r="I1151" i="1"/>
  <c r="I1135" i="1"/>
  <c r="I2139" i="1"/>
  <c r="I1191" i="1"/>
  <c r="I2025" i="1"/>
  <c r="I637" i="1"/>
  <c r="I2088" i="1"/>
  <c r="I2161" i="1"/>
  <c r="I2162" i="1"/>
  <c r="I1900" i="1"/>
  <c r="I599" i="1"/>
  <c r="I2565" i="1"/>
  <c r="I2122" i="1"/>
  <c r="I600" i="1"/>
  <c r="I422" i="1"/>
  <c r="I1850" i="1"/>
  <c r="I1851" i="1"/>
  <c r="I1852" i="1"/>
  <c r="I1853" i="1"/>
  <c r="I53" i="1"/>
  <c r="I54" i="1"/>
  <c r="I55" i="1"/>
  <c r="I348" i="1"/>
  <c r="I349" i="1"/>
  <c r="I350" i="1"/>
  <c r="I351" i="1"/>
  <c r="I457" i="1"/>
  <c r="I458" i="1"/>
  <c r="I459" i="1"/>
  <c r="I460" i="1"/>
  <c r="N195" i="1"/>
  <c r="N211" i="1"/>
  <c r="N1030" i="1"/>
  <c r="N346" i="1"/>
  <c r="N347" i="1"/>
  <c r="N1833" i="1"/>
  <c r="N9" i="1"/>
  <c r="N1860" i="1"/>
  <c r="N129" i="1"/>
  <c r="N130" i="1"/>
  <c r="N131" i="1"/>
  <c r="I1030" i="1"/>
  <c r="I346" i="1"/>
  <c r="I347" i="1"/>
  <c r="I1833" i="1"/>
  <c r="I9" i="1"/>
  <c r="I1860" i="1"/>
  <c r="I129" i="1"/>
  <c r="I130" i="1"/>
  <c r="I131" i="1"/>
  <c r="R278" i="1"/>
  <c r="N2566" i="1"/>
  <c r="N1437" i="1"/>
  <c r="N617" i="1"/>
  <c r="N1438" i="1"/>
  <c r="N196" i="1"/>
  <c r="N1856" i="1"/>
  <c r="N197" i="1"/>
  <c r="N746" i="1"/>
  <c r="N747" i="1"/>
  <c r="N748" i="1"/>
  <c r="N749" i="1"/>
  <c r="N750" i="1"/>
  <c r="N751" i="1"/>
  <c r="N752" i="1"/>
  <c r="N753" i="1"/>
  <c r="N1805" i="1"/>
  <c r="N1806" i="1"/>
  <c r="N1807" i="1"/>
  <c r="N1808" i="1"/>
  <c r="N1809" i="1"/>
  <c r="N1222" i="1"/>
  <c r="N2006" i="1"/>
  <c r="N2319" i="1"/>
  <c r="N2487" i="1"/>
  <c r="N2488" i="1"/>
  <c r="N2503" i="1"/>
  <c r="N1932" i="1"/>
  <c r="N2580" i="1"/>
  <c r="N2361" i="1"/>
  <c r="N272" i="1"/>
  <c r="N2093" i="1"/>
  <c r="N2094" i="1"/>
  <c r="N2111" i="1"/>
  <c r="N1845" i="1"/>
  <c r="N1846" i="1"/>
  <c r="N1847" i="1"/>
  <c r="N1848" i="1"/>
  <c r="N1849" i="1"/>
  <c r="N1274" i="1"/>
  <c r="N49" i="1"/>
  <c r="N50" i="1"/>
  <c r="N51" i="1"/>
  <c r="N52" i="1"/>
  <c r="N342" i="1"/>
  <c r="N343" i="1"/>
  <c r="N344" i="1"/>
  <c r="N345" i="1"/>
  <c r="N2320" i="1"/>
  <c r="N1100" i="1"/>
  <c r="N2423" i="1"/>
  <c r="N843" i="1"/>
  <c r="N844" i="1"/>
  <c r="N661" i="1"/>
  <c r="N1150" i="1"/>
  <c r="N1134" i="1"/>
  <c r="N2140" i="1"/>
  <c r="N2141" i="1"/>
  <c r="N1190" i="1"/>
  <c r="N2062" i="1"/>
  <c r="N2063" i="1"/>
  <c r="N2064" i="1"/>
  <c r="N2026" i="1"/>
  <c r="N1413" i="1"/>
  <c r="N2089" i="1"/>
  <c r="N2163" i="1"/>
  <c r="N2567" i="1"/>
  <c r="N573" i="1"/>
  <c r="N1901" i="1"/>
  <c r="N111" i="1"/>
  <c r="N845" i="1"/>
  <c r="N2123" i="1"/>
  <c r="N2424" i="1"/>
  <c r="N2124" i="1"/>
  <c r="N1045" i="1"/>
  <c r="N1046" i="1"/>
  <c r="I2566" i="1"/>
  <c r="I1437" i="1"/>
  <c r="I195" i="1"/>
  <c r="I617" i="1"/>
  <c r="I1438" i="1"/>
  <c r="I196" i="1"/>
  <c r="I1856" i="1"/>
  <c r="I197" i="1"/>
  <c r="I746" i="1"/>
  <c r="I747" i="1"/>
  <c r="I748" i="1"/>
  <c r="I749" i="1"/>
  <c r="I750" i="1"/>
  <c r="I751" i="1"/>
  <c r="I752" i="1"/>
  <c r="I753" i="1"/>
  <c r="I1805" i="1"/>
  <c r="I1806" i="1"/>
  <c r="I1807" i="1"/>
  <c r="I1808" i="1"/>
  <c r="I1809" i="1"/>
  <c r="I211" i="1"/>
  <c r="I1222" i="1"/>
  <c r="I2006" i="1"/>
  <c r="I2319" i="1"/>
  <c r="I2487" i="1"/>
  <c r="I2488" i="1"/>
  <c r="I2503" i="1"/>
  <c r="I1932" i="1"/>
  <c r="I2580" i="1"/>
  <c r="I2361" i="1"/>
  <c r="I272" i="1"/>
  <c r="I2093" i="1"/>
  <c r="I2094" i="1"/>
  <c r="I2111" i="1"/>
  <c r="I1845" i="1"/>
  <c r="I1846" i="1"/>
  <c r="I1847" i="1"/>
  <c r="I1848" i="1"/>
  <c r="I1849" i="1"/>
  <c r="I1274" i="1"/>
  <c r="I49" i="1"/>
  <c r="I50" i="1"/>
  <c r="I51" i="1"/>
  <c r="I52" i="1"/>
  <c r="I342" i="1"/>
  <c r="I343" i="1"/>
  <c r="I344" i="1"/>
  <c r="I345" i="1"/>
  <c r="I2320" i="1"/>
  <c r="I1100" i="1"/>
  <c r="I2423" i="1"/>
  <c r="I843" i="1"/>
  <c r="I844" i="1"/>
  <c r="I661" i="1"/>
  <c r="I1150" i="1"/>
  <c r="I1134" i="1"/>
  <c r="I2140" i="1"/>
  <c r="I2141" i="1"/>
  <c r="I1190" i="1"/>
  <c r="I2062" i="1"/>
  <c r="I2063" i="1"/>
  <c r="I2064" i="1"/>
  <c r="I2026" i="1"/>
  <c r="I1413" i="1"/>
  <c r="I2089" i="1"/>
  <c r="I2163" i="1"/>
  <c r="I2567" i="1"/>
  <c r="I573" i="1"/>
  <c r="I1901" i="1"/>
  <c r="I111" i="1"/>
  <c r="I845" i="1"/>
  <c r="I2123" i="1"/>
  <c r="I2424" i="1"/>
  <c r="I2124" i="1"/>
  <c r="I1045" i="1"/>
  <c r="I1046" i="1"/>
  <c r="N500" i="1"/>
  <c r="N501" i="1"/>
  <c r="N502" i="1"/>
  <c r="N503" i="1"/>
  <c r="N2255" i="1"/>
  <c r="N2256" i="1"/>
  <c r="N2257" i="1"/>
  <c r="I500" i="1"/>
  <c r="I501" i="1"/>
  <c r="I502" i="1"/>
  <c r="I503" i="1"/>
  <c r="I2255" i="1"/>
  <c r="I2256" i="1"/>
  <c r="I2257" i="1"/>
  <c r="N473" i="1"/>
  <c r="N983" i="1"/>
  <c r="N984" i="1"/>
  <c r="N985" i="1"/>
  <c r="N986" i="1"/>
  <c r="N987" i="1"/>
  <c r="N988" i="1"/>
  <c r="N989" i="1"/>
  <c r="N990" i="1"/>
  <c r="N991" i="1"/>
  <c r="N992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5" i="1"/>
  <c r="N1027" i="1"/>
  <c r="N1028" i="1"/>
  <c r="N1031" i="1"/>
  <c r="N1032" i="1"/>
  <c r="N1033" i="1"/>
  <c r="N1035" i="1"/>
  <c r="N1036" i="1"/>
  <c r="N1037" i="1"/>
  <c r="N1038" i="1"/>
  <c r="N1039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8" i="1"/>
  <c r="N1139" i="1"/>
  <c r="N1140" i="1"/>
  <c r="N1141" i="1"/>
  <c r="N1142" i="1"/>
  <c r="N1143" i="1"/>
  <c r="N1144" i="1"/>
  <c r="N1145" i="1"/>
  <c r="N1146" i="1"/>
  <c r="N1154" i="1"/>
  <c r="N1155" i="1"/>
  <c r="N1156" i="1"/>
  <c r="N1157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3" i="1"/>
  <c r="N1184" i="1"/>
  <c r="N1185" i="1"/>
  <c r="N1186" i="1"/>
  <c r="N1187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80" i="1"/>
  <c r="N1283" i="1"/>
  <c r="N1284" i="1"/>
  <c r="N1285" i="1"/>
  <c r="N1286" i="1"/>
  <c r="N1287" i="1"/>
  <c r="N1288" i="1"/>
  <c r="N1289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3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5" i="1"/>
  <c r="N1416" i="1"/>
  <c r="N1417" i="1"/>
  <c r="N1418" i="1"/>
  <c r="N1426" i="1"/>
  <c r="N1427" i="1"/>
  <c r="N1428" i="1"/>
  <c r="N1429" i="1"/>
  <c r="N1430" i="1"/>
  <c r="N1431" i="1"/>
  <c r="N1432" i="1"/>
  <c r="N1433" i="1"/>
  <c r="N1442" i="1"/>
  <c r="N1443" i="1"/>
  <c r="N1444" i="1"/>
  <c r="N1445" i="1"/>
  <c r="N1446" i="1"/>
  <c r="N1447" i="1"/>
  <c r="N1448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840" i="1"/>
  <c r="N185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8" i="1"/>
  <c r="N1929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5" i="1"/>
  <c r="N1966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99" i="1"/>
  <c r="N2000" i="1"/>
  <c r="N2001" i="1"/>
  <c r="N2013" i="1"/>
  <c r="N2014" i="1"/>
  <c r="N2015" i="1"/>
  <c r="N2016" i="1"/>
  <c r="N2017" i="1"/>
  <c r="N2018" i="1"/>
  <c r="N2019" i="1"/>
  <c r="N2020" i="1"/>
  <c r="N2021" i="1"/>
  <c r="N2022" i="1"/>
  <c r="N2032" i="1"/>
  <c r="N2033" i="1"/>
  <c r="N2034" i="1"/>
  <c r="N2035" i="1"/>
  <c r="N2036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82" i="1"/>
  <c r="N2069" i="1"/>
  <c r="N2070" i="1"/>
  <c r="N2072" i="1"/>
  <c r="N2071" i="1"/>
  <c r="N2074" i="1"/>
  <c r="N2075" i="1"/>
  <c r="N2073" i="1"/>
  <c r="N2076" i="1"/>
  <c r="N2081" i="1"/>
  <c r="N2077" i="1"/>
  <c r="N2078" i="1"/>
  <c r="N2079" i="1"/>
  <c r="N2080" i="1"/>
  <c r="N2101" i="1"/>
  <c r="N2102" i="1"/>
  <c r="N2103" i="1"/>
  <c r="N2104" i="1"/>
  <c r="N2105" i="1"/>
  <c r="N2106" i="1"/>
  <c r="N2107" i="1"/>
  <c r="N2108" i="1"/>
  <c r="N2117" i="1"/>
  <c r="N2118" i="1"/>
  <c r="N2119" i="1"/>
  <c r="N2120" i="1"/>
  <c r="N2121" i="1"/>
  <c r="N2129" i="1"/>
  <c r="N2130" i="1"/>
  <c r="N2131" i="1"/>
  <c r="N2132" i="1"/>
  <c r="N2133" i="1"/>
  <c r="N2134" i="1"/>
  <c r="N213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247" i="1"/>
  <c r="N2248" i="1"/>
  <c r="N2249" i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65" i="1"/>
  <c r="N2366" i="1"/>
  <c r="N2367" i="1"/>
  <c r="N2368" i="1"/>
  <c r="N2369" i="1"/>
  <c r="N2370" i="1"/>
  <c r="N2371" i="1"/>
  <c r="N2372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25" i="1"/>
  <c r="N2426" i="1"/>
  <c r="N2427" i="1"/>
  <c r="N2428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98" i="1"/>
  <c r="N2499" i="1"/>
  <c r="N2500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76" i="1"/>
  <c r="N2577" i="1"/>
  <c r="N2578" i="1"/>
  <c r="N484" i="1"/>
  <c r="N485" i="1"/>
  <c r="N486" i="1"/>
  <c r="N487" i="1"/>
  <c r="N488" i="1"/>
  <c r="N2250" i="1"/>
  <c r="N2251" i="1"/>
  <c r="N2252" i="1"/>
  <c r="N192" i="1"/>
  <c r="N614" i="1"/>
  <c r="N209" i="1"/>
  <c r="N724" i="1"/>
  <c r="N725" i="1"/>
  <c r="N726" i="1"/>
  <c r="N727" i="1"/>
  <c r="N728" i="1"/>
  <c r="N729" i="1"/>
  <c r="N1218" i="1"/>
  <c r="N2002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2483" i="1"/>
  <c r="N2484" i="1"/>
  <c r="N2317" i="1"/>
  <c r="N2359" i="1"/>
  <c r="N1930" i="1"/>
  <c r="N2501" i="1"/>
  <c r="N2109" i="1"/>
  <c r="N421" i="1"/>
  <c r="N598" i="1"/>
  <c r="N122" i="1"/>
  <c r="N1040" i="1"/>
  <c r="N2561" i="1"/>
  <c r="N1897" i="1"/>
  <c r="N123" i="1"/>
  <c r="N838" i="1"/>
  <c r="N1290" i="1"/>
  <c r="N570" i="1"/>
  <c r="N1041" i="1"/>
  <c r="N2419" i="1"/>
  <c r="N1307" i="1"/>
  <c r="N1158" i="1"/>
  <c r="N1962" i="1"/>
  <c r="N1159" i="1"/>
  <c r="N1412" i="1"/>
  <c r="N659" i="1"/>
  <c r="N839" i="1"/>
  <c r="N1096" i="1"/>
  <c r="N1097" i="1"/>
  <c r="N1132" i="1"/>
  <c r="N1133" i="1"/>
  <c r="N1147" i="1"/>
  <c r="N2087" i="1"/>
  <c r="N1188" i="1"/>
  <c r="N2023" i="1"/>
  <c r="N2060" i="1"/>
  <c r="N2159" i="1"/>
  <c r="N2136" i="1"/>
  <c r="N2137" i="1"/>
  <c r="N2420" i="1"/>
  <c r="N334" i="1"/>
  <c r="N335" i="1"/>
  <c r="N336" i="1"/>
  <c r="N337" i="1"/>
  <c r="N1270" i="1"/>
  <c r="N1271" i="1"/>
  <c r="N1841" i="1"/>
  <c r="N110" i="1"/>
  <c r="N38" i="1"/>
  <c r="N39" i="1"/>
  <c r="N40" i="1"/>
  <c r="N489" i="1"/>
  <c r="N490" i="1"/>
  <c r="N491" i="1"/>
  <c r="N492" i="1"/>
  <c r="N493" i="1"/>
  <c r="N494" i="1"/>
  <c r="N2253" i="1"/>
  <c r="N2254" i="1"/>
  <c r="N193" i="1"/>
  <c r="N194" i="1"/>
  <c r="N210" i="1"/>
  <c r="N311" i="1"/>
  <c r="N312" i="1"/>
  <c r="N313" i="1"/>
  <c r="N314" i="1"/>
  <c r="N315" i="1"/>
  <c r="N730" i="1"/>
  <c r="N731" i="1"/>
  <c r="N732" i="1"/>
  <c r="N733" i="1"/>
  <c r="N734" i="1"/>
  <c r="N735" i="1"/>
  <c r="N736" i="1"/>
  <c r="N737" i="1"/>
  <c r="N1022" i="1"/>
  <c r="N1219" i="1"/>
  <c r="N1434" i="1"/>
  <c r="N1794" i="1"/>
  <c r="N1795" i="1"/>
  <c r="N1796" i="1"/>
  <c r="N1797" i="1"/>
  <c r="N1798" i="1"/>
  <c r="N1799" i="1"/>
  <c r="N1800" i="1"/>
  <c r="N1801" i="1"/>
  <c r="N1931" i="1"/>
  <c r="N2003" i="1"/>
  <c r="N2004" i="1"/>
  <c r="N2318" i="1"/>
  <c r="N2360" i="1"/>
  <c r="N2485" i="1"/>
  <c r="N2486" i="1"/>
  <c r="N2502" i="1"/>
  <c r="N2562" i="1"/>
  <c r="N2579" i="1"/>
  <c r="N402" i="1"/>
  <c r="N403" i="1"/>
  <c r="N571" i="1"/>
  <c r="N572" i="1"/>
  <c r="N636" i="1"/>
  <c r="N660" i="1"/>
  <c r="N840" i="1"/>
  <c r="N841" i="1"/>
  <c r="N842" i="1"/>
  <c r="N1042" i="1"/>
  <c r="N1043" i="1"/>
  <c r="N1044" i="1"/>
  <c r="N1098" i="1"/>
  <c r="N1099" i="1"/>
  <c r="N1148" i="1"/>
  <c r="N1149" i="1"/>
  <c r="N1189" i="1"/>
  <c r="N1308" i="1"/>
  <c r="N1898" i="1"/>
  <c r="N1899" i="1"/>
  <c r="N2024" i="1"/>
  <c r="N2061" i="1"/>
  <c r="N2084" i="1"/>
  <c r="N2160" i="1"/>
  <c r="N2138" i="1"/>
  <c r="N2421" i="1"/>
  <c r="N2422" i="1"/>
  <c r="N2563" i="1"/>
  <c r="N2564" i="1"/>
  <c r="N41" i="1"/>
  <c r="N42" i="1"/>
  <c r="N43" i="1"/>
  <c r="N44" i="1"/>
  <c r="N338" i="1"/>
  <c r="N339" i="1"/>
  <c r="N340" i="1"/>
  <c r="N341" i="1"/>
  <c r="N456" i="1"/>
  <c r="N1272" i="1"/>
  <c r="N1273" i="1"/>
  <c r="N1842" i="1"/>
  <c r="N1843" i="1"/>
  <c r="N1844" i="1"/>
  <c r="N474" i="1"/>
  <c r="N475" i="1"/>
  <c r="N476" i="1"/>
  <c r="N477" i="1"/>
  <c r="N2172" i="1"/>
  <c r="N2173" i="1"/>
  <c r="N152" i="1"/>
  <c r="N2508" i="1"/>
  <c r="N1424" i="1"/>
  <c r="N612" i="1"/>
  <c r="N993" i="1"/>
  <c r="N1425" i="1"/>
  <c r="N613" i="1"/>
  <c r="N668" i="1"/>
  <c r="N669" i="1"/>
  <c r="N670" i="1"/>
  <c r="N671" i="1"/>
  <c r="N672" i="1"/>
  <c r="N1464" i="1"/>
  <c r="N1465" i="1"/>
  <c r="N1466" i="1"/>
  <c r="N205" i="1"/>
  <c r="N1200" i="1"/>
  <c r="N1996" i="1"/>
  <c r="N1997" i="1"/>
  <c r="N1998" i="1"/>
  <c r="N2267" i="1"/>
  <c r="N2434" i="1"/>
  <c r="N2495" i="1"/>
  <c r="N1927" i="1"/>
  <c r="N2496" i="1"/>
  <c r="N2327" i="1"/>
  <c r="N374" i="1"/>
  <c r="N2100" i="1"/>
  <c r="N1835" i="1"/>
  <c r="N1836" i="1"/>
  <c r="N1837" i="1"/>
  <c r="N1838" i="1"/>
  <c r="N1839" i="1"/>
  <c r="N1268" i="1"/>
  <c r="N1269" i="1"/>
  <c r="N45" i="1"/>
  <c r="N46" i="1"/>
  <c r="N47" i="1"/>
  <c r="N48" i="1"/>
  <c r="N322" i="1"/>
  <c r="N323" i="1"/>
  <c r="N324" i="1"/>
  <c r="N325" i="1"/>
  <c r="N326" i="1"/>
  <c r="N77" i="1"/>
  <c r="N429" i="1"/>
  <c r="N78" i="1"/>
  <c r="N2268" i="1"/>
  <c r="N430" i="1"/>
  <c r="N2269" i="1"/>
  <c r="N1049" i="1"/>
  <c r="N1050" i="1"/>
  <c r="N1051" i="1"/>
  <c r="N2373" i="1"/>
  <c r="N778" i="1"/>
  <c r="N1137" i="1"/>
  <c r="N1105" i="1"/>
  <c r="N1106" i="1"/>
  <c r="N2128" i="1"/>
  <c r="N1182" i="1"/>
  <c r="N2040" i="1"/>
  <c r="N2145" i="1"/>
  <c r="N76" i="1"/>
  <c r="N577" i="1"/>
  <c r="N1282" i="1"/>
  <c r="N536" i="1"/>
  <c r="N404" i="1"/>
  <c r="N1865" i="1"/>
  <c r="N405" i="1"/>
  <c r="N537" i="1"/>
  <c r="N779" i="1"/>
  <c r="N578" i="1"/>
  <c r="N2374" i="1"/>
  <c r="N1034" i="1"/>
  <c r="N2116" i="1"/>
  <c r="N3" i="1"/>
  <c r="N4" i="1"/>
  <c r="N5" i="1"/>
  <c r="N6" i="1"/>
  <c r="N7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8" i="1"/>
  <c r="N119" i="1"/>
  <c r="N120" i="1"/>
  <c r="N121" i="1"/>
  <c r="N140" i="1"/>
  <c r="N141" i="1"/>
  <c r="N142" i="1"/>
  <c r="N143" i="1"/>
  <c r="N144" i="1"/>
  <c r="N145" i="1"/>
  <c r="N146" i="1"/>
  <c r="N147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206" i="1"/>
  <c r="N207" i="1"/>
  <c r="N208" i="1"/>
  <c r="N215" i="1"/>
  <c r="N218" i="1"/>
  <c r="N219" i="1"/>
  <c r="N220" i="1"/>
  <c r="N221" i="1"/>
  <c r="N222" i="1"/>
  <c r="N223" i="1"/>
  <c r="N224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8" i="1"/>
  <c r="N279" i="1"/>
  <c r="N280" i="1"/>
  <c r="N281" i="1"/>
  <c r="N282" i="1"/>
  <c r="N283" i="1"/>
  <c r="N284" i="1"/>
  <c r="N285" i="1"/>
  <c r="N286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27" i="1"/>
  <c r="N328" i="1"/>
  <c r="N329" i="1"/>
  <c r="N330" i="1"/>
  <c r="N331" i="1"/>
  <c r="N332" i="1"/>
  <c r="N333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78" i="1"/>
  <c r="N479" i="1"/>
  <c r="N480" i="1"/>
  <c r="N481" i="1"/>
  <c r="N482" i="1"/>
  <c r="N483" i="1"/>
  <c r="N528" i="1"/>
  <c r="N529" i="1"/>
  <c r="N532" i="1"/>
  <c r="N533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67" i="1"/>
  <c r="N768" i="1"/>
  <c r="N769" i="1"/>
  <c r="N770" i="1"/>
  <c r="N771" i="1"/>
  <c r="N772" i="1"/>
  <c r="N773" i="1"/>
  <c r="N774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I473" i="1"/>
  <c r="I474" i="1"/>
  <c r="I475" i="1"/>
  <c r="I476" i="1"/>
  <c r="I477" i="1"/>
  <c r="I2172" i="1"/>
  <c r="I2173" i="1"/>
  <c r="I152" i="1"/>
  <c r="I2508" i="1"/>
  <c r="I1424" i="1"/>
  <c r="I612" i="1"/>
  <c r="I993" i="1"/>
  <c r="I1425" i="1"/>
  <c r="I613" i="1"/>
  <c r="I668" i="1"/>
  <c r="I669" i="1"/>
  <c r="I670" i="1"/>
  <c r="I671" i="1"/>
  <c r="I672" i="1"/>
  <c r="I1464" i="1"/>
  <c r="I1465" i="1"/>
  <c r="I1466" i="1"/>
  <c r="I205" i="1"/>
  <c r="I1200" i="1"/>
  <c r="I1996" i="1"/>
  <c r="I1997" i="1"/>
  <c r="I1998" i="1"/>
  <c r="I2267" i="1"/>
  <c r="I2434" i="1"/>
  <c r="I2495" i="1"/>
  <c r="I1927" i="1"/>
  <c r="I2496" i="1"/>
  <c r="I2327" i="1"/>
  <c r="I374" i="1"/>
  <c r="I2100" i="1"/>
  <c r="I1835" i="1"/>
  <c r="I1836" i="1"/>
  <c r="I1837" i="1"/>
  <c r="I1838" i="1"/>
  <c r="I1839" i="1"/>
  <c r="I1268" i="1"/>
  <c r="I1269" i="1"/>
  <c r="I45" i="1"/>
  <c r="I46" i="1"/>
  <c r="I47" i="1"/>
  <c r="I48" i="1"/>
  <c r="I322" i="1"/>
  <c r="I323" i="1"/>
  <c r="I324" i="1"/>
  <c r="I325" i="1"/>
  <c r="I326" i="1"/>
  <c r="I77" i="1"/>
  <c r="I429" i="1"/>
  <c r="I78" i="1"/>
  <c r="I2268" i="1"/>
  <c r="I430" i="1"/>
  <c r="I2269" i="1"/>
  <c r="I1049" i="1"/>
  <c r="I1050" i="1"/>
  <c r="I1051" i="1"/>
  <c r="I2373" i="1"/>
  <c r="I778" i="1"/>
  <c r="I1137" i="1"/>
  <c r="I1105" i="1"/>
  <c r="I1106" i="1"/>
  <c r="I2128" i="1"/>
  <c r="I1182" i="1"/>
  <c r="I2040" i="1"/>
  <c r="I2145" i="1"/>
  <c r="I76" i="1"/>
  <c r="I577" i="1"/>
  <c r="I1282" i="1"/>
  <c r="I536" i="1"/>
  <c r="I404" i="1"/>
  <c r="I1865" i="1"/>
  <c r="I405" i="1"/>
  <c r="I537" i="1"/>
  <c r="I779" i="1"/>
  <c r="I578" i="1"/>
  <c r="I2374" i="1"/>
  <c r="I1034" i="1"/>
  <c r="I2116" i="1"/>
  <c r="I489" i="1" l="1"/>
  <c r="I490" i="1"/>
  <c r="I491" i="1"/>
  <c r="I492" i="1"/>
  <c r="I493" i="1"/>
  <c r="I494" i="1"/>
  <c r="I2253" i="1"/>
  <c r="I2254" i="1"/>
  <c r="I193" i="1"/>
  <c r="I1434" i="1"/>
  <c r="I2562" i="1"/>
  <c r="I311" i="1"/>
  <c r="I312" i="1"/>
  <c r="I313" i="1"/>
  <c r="I314" i="1"/>
  <c r="I1022" i="1"/>
  <c r="I194" i="1"/>
  <c r="I315" i="1"/>
  <c r="I730" i="1"/>
  <c r="I731" i="1"/>
  <c r="I732" i="1"/>
  <c r="I733" i="1"/>
  <c r="I734" i="1"/>
  <c r="I735" i="1"/>
  <c r="I736" i="1"/>
  <c r="I737" i="1"/>
  <c r="I1794" i="1"/>
  <c r="I1795" i="1"/>
  <c r="I1796" i="1"/>
  <c r="I1797" i="1"/>
  <c r="I1798" i="1"/>
  <c r="I1799" i="1"/>
  <c r="I1800" i="1"/>
  <c r="I1801" i="1"/>
  <c r="I210" i="1"/>
  <c r="I1219" i="1"/>
  <c r="I2003" i="1"/>
  <c r="I2004" i="1"/>
  <c r="I2318" i="1"/>
  <c r="I2485" i="1"/>
  <c r="I2486" i="1"/>
  <c r="I1931" i="1"/>
  <c r="I2502" i="1"/>
  <c r="I2579" i="1"/>
  <c r="I2360" i="1"/>
  <c r="I402" i="1"/>
  <c r="I403" i="1"/>
  <c r="I1842" i="1"/>
  <c r="I1843" i="1"/>
  <c r="I1272" i="1"/>
  <c r="I1273" i="1"/>
  <c r="I41" i="1"/>
  <c r="I42" i="1"/>
  <c r="I43" i="1"/>
  <c r="I44" i="1"/>
  <c r="I338" i="1"/>
  <c r="I339" i="1"/>
  <c r="I340" i="1"/>
  <c r="I341" i="1"/>
  <c r="I456" i="1"/>
  <c r="I1844" i="1"/>
  <c r="I1098" i="1"/>
  <c r="I1099" i="1"/>
  <c r="I2421" i="1"/>
  <c r="I840" i="1"/>
  <c r="I841" i="1"/>
  <c r="I660" i="1"/>
  <c r="I1148" i="1"/>
  <c r="I1149" i="1"/>
  <c r="I2138" i="1"/>
  <c r="I1189" i="1"/>
  <c r="I2061" i="1"/>
  <c r="I2024" i="1"/>
  <c r="I636" i="1"/>
  <c r="I2084" i="1"/>
  <c r="I2160" i="1"/>
  <c r="I1042" i="1"/>
  <c r="I1043" i="1"/>
  <c r="I571" i="1"/>
  <c r="I2563" i="1"/>
  <c r="I1308" i="1"/>
  <c r="I1044" i="1"/>
  <c r="I842" i="1"/>
  <c r="I1898" i="1"/>
  <c r="I1899" i="1"/>
  <c r="I572" i="1"/>
  <c r="I2564" i="1"/>
  <c r="I2422" i="1"/>
  <c r="I484" i="1"/>
  <c r="I485" i="1"/>
  <c r="I486" i="1"/>
  <c r="I487" i="1"/>
  <c r="I488" i="1"/>
  <c r="I2250" i="1"/>
  <c r="I2251" i="1"/>
  <c r="I2252" i="1"/>
  <c r="I192" i="1"/>
  <c r="I614" i="1"/>
  <c r="I724" i="1"/>
  <c r="I725" i="1"/>
  <c r="I726" i="1"/>
  <c r="I727" i="1"/>
  <c r="I728" i="1"/>
  <c r="I729" i="1"/>
  <c r="I1780" i="1"/>
  <c r="I1783" i="1"/>
  <c r="I1784" i="1"/>
  <c r="I1785" i="1"/>
  <c r="I1786" i="1"/>
  <c r="I1787" i="1"/>
  <c r="I1788" i="1"/>
  <c r="I1789" i="1"/>
  <c r="I1790" i="1"/>
  <c r="I1791" i="1"/>
  <c r="I1792" i="1"/>
  <c r="I1793" i="1"/>
  <c r="I1781" i="1"/>
  <c r="I1782" i="1"/>
  <c r="I209" i="1"/>
  <c r="I1218" i="1"/>
  <c r="I2002" i="1"/>
  <c r="I2317" i="1"/>
  <c r="I2483" i="1"/>
  <c r="I2484" i="1"/>
  <c r="I1930" i="1"/>
  <c r="I2501" i="1"/>
  <c r="I2359" i="1"/>
  <c r="I2109" i="1"/>
  <c r="I1841" i="1"/>
  <c r="I1270" i="1"/>
  <c r="I1271" i="1"/>
  <c r="I38" i="1"/>
  <c r="I39" i="1"/>
  <c r="I40" i="1"/>
  <c r="I334" i="1"/>
  <c r="I335" i="1"/>
  <c r="I336" i="1"/>
  <c r="I337" i="1"/>
  <c r="I110" i="1"/>
  <c r="I1096" i="1"/>
  <c r="I1097" i="1"/>
  <c r="I2420" i="1"/>
  <c r="I839" i="1"/>
  <c r="I659" i="1"/>
  <c r="I1147" i="1"/>
  <c r="I1132" i="1"/>
  <c r="I1133" i="1"/>
  <c r="I2136" i="1"/>
  <c r="I2137" i="1"/>
  <c r="I1188" i="1"/>
  <c r="I2060" i="1"/>
  <c r="I2023" i="1"/>
  <c r="I1158" i="1"/>
  <c r="I1962" i="1"/>
  <c r="I1159" i="1"/>
  <c r="I1412" i="1"/>
  <c r="I2087" i="1"/>
  <c r="I2159" i="1"/>
  <c r="I421" i="1"/>
  <c r="I598" i="1"/>
  <c r="I122" i="1"/>
  <c r="I1040" i="1"/>
  <c r="I2561" i="1"/>
  <c r="I1897" i="1"/>
  <c r="I123" i="1"/>
  <c r="I838" i="1"/>
  <c r="I1290" i="1"/>
  <c r="I570" i="1"/>
  <c r="I1041" i="1"/>
  <c r="I2419" i="1"/>
  <c r="I1307" i="1"/>
  <c r="S569" i="1"/>
  <c r="S2418" i="1"/>
  <c r="S1039" i="1"/>
  <c r="S837" i="1"/>
  <c r="S1038" i="1"/>
  <c r="S109" i="1"/>
  <c r="S2560" i="1"/>
  <c r="S2117" i="1"/>
  <c r="S1896" i="1"/>
  <c r="S1037" i="1"/>
  <c r="S2158" i="1"/>
  <c r="S1028" i="1"/>
  <c r="S1411" i="1"/>
  <c r="S2059" i="1"/>
  <c r="S1187" i="1"/>
  <c r="S2135" i="1"/>
  <c r="S658" i="1"/>
  <c r="S836" i="1"/>
  <c r="S835" i="1"/>
  <c r="S2417" i="1"/>
  <c r="S1095" i="1"/>
  <c r="S309" i="1"/>
  <c r="S286" i="1"/>
  <c r="S285" i="1"/>
  <c r="S455" i="1"/>
  <c r="S333" i="1"/>
  <c r="S332" i="1"/>
  <c r="S331" i="1"/>
  <c r="S330" i="1"/>
  <c r="S37" i="1"/>
  <c r="S36" i="1"/>
  <c r="S35" i="1"/>
  <c r="S34" i="1"/>
  <c r="S33" i="1"/>
  <c r="S1267" i="1"/>
  <c r="S1266" i="1"/>
  <c r="S1265" i="1"/>
  <c r="S1840" i="1"/>
  <c r="S2108" i="1"/>
  <c r="S401" i="1"/>
  <c r="S400" i="1"/>
  <c r="S2358" i="1"/>
  <c r="S2578" i="1"/>
  <c r="S1929" i="1"/>
  <c r="S2500" i="1"/>
  <c r="S2482" i="1"/>
  <c r="S2481" i="1"/>
  <c r="S2480" i="1"/>
  <c r="S2316" i="1"/>
  <c r="S2315" i="1"/>
  <c r="S2001" i="1"/>
  <c r="S2000" i="1"/>
  <c r="S1217" i="1"/>
  <c r="S1216" i="1"/>
  <c r="S208" i="1"/>
  <c r="S1779" i="1"/>
  <c r="S1778" i="1"/>
  <c r="S1777" i="1"/>
  <c r="S1776" i="1"/>
  <c r="S1775" i="1"/>
  <c r="S1774" i="1"/>
  <c r="S1773" i="1"/>
  <c r="S1772" i="1"/>
  <c r="S1771" i="1"/>
  <c r="S1770" i="1"/>
  <c r="S1769" i="1"/>
  <c r="S1768" i="1"/>
  <c r="S1767" i="1"/>
  <c r="S723" i="1"/>
  <c r="S722" i="1"/>
  <c r="S721" i="1"/>
  <c r="S720" i="1"/>
  <c r="S719" i="1"/>
  <c r="S718" i="1"/>
  <c r="S1433" i="1"/>
  <c r="S2559" i="1"/>
  <c r="S1021" i="1"/>
  <c r="S191" i="1"/>
  <c r="S2249" i="1"/>
  <c r="S2248" i="1"/>
  <c r="S483" i="1"/>
  <c r="S482" i="1"/>
  <c r="S481" i="1"/>
  <c r="S480" i="1"/>
  <c r="S479" i="1"/>
  <c r="Q569" i="1"/>
  <c r="Q2418" i="1"/>
  <c r="Q1039" i="1"/>
  <c r="Q837" i="1"/>
  <c r="Q1038" i="1"/>
  <c r="Q109" i="1"/>
  <c r="Q2560" i="1"/>
  <c r="Q2117" i="1"/>
  <c r="Q1896" i="1"/>
  <c r="Q1037" i="1"/>
  <c r="Q2158" i="1"/>
  <c r="Q1028" i="1"/>
  <c r="Q1411" i="1"/>
  <c r="Q2059" i="1"/>
  <c r="Q1187" i="1"/>
  <c r="Q2135" i="1"/>
  <c r="Q658" i="1"/>
  <c r="Q836" i="1"/>
  <c r="Q835" i="1"/>
  <c r="Q2417" i="1"/>
  <c r="Q1095" i="1"/>
  <c r="Q309" i="1"/>
  <c r="Q286" i="1"/>
  <c r="Q285" i="1"/>
  <c r="Q455" i="1"/>
  <c r="Q333" i="1"/>
  <c r="Q332" i="1"/>
  <c r="Q331" i="1"/>
  <c r="Q330" i="1"/>
  <c r="Q37" i="1"/>
  <c r="Q36" i="1"/>
  <c r="Q35" i="1"/>
  <c r="Q34" i="1"/>
  <c r="Q33" i="1"/>
  <c r="Q1267" i="1"/>
  <c r="Q1266" i="1"/>
  <c r="Q1265" i="1"/>
  <c r="Q1840" i="1"/>
  <c r="Q2108" i="1"/>
  <c r="Q401" i="1"/>
  <c r="Q400" i="1"/>
  <c r="Q2358" i="1"/>
  <c r="Q2578" i="1"/>
  <c r="Q1929" i="1"/>
  <c r="Q2500" i="1"/>
  <c r="Q2482" i="1"/>
  <c r="Q2481" i="1"/>
  <c r="Q2480" i="1"/>
  <c r="Q2316" i="1"/>
  <c r="Q2315" i="1"/>
  <c r="Q2001" i="1"/>
  <c r="Q2000" i="1"/>
  <c r="Q1217" i="1"/>
  <c r="Q1216" i="1"/>
  <c r="Q208" i="1"/>
  <c r="Q1779" i="1"/>
  <c r="Q1778" i="1"/>
  <c r="Q1777" i="1"/>
  <c r="Q1776" i="1"/>
  <c r="Q1775" i="1"/>
  <c r="Q1774" i="1"/>
  <c r="Q1773" i="1"/>
  <c r="Q1772" i="1"/>
  <c r="Q1771" i="1"/>
  <c r="Q1770" i="1"/>
  <c r="Q1769" i="1"/>
  <c r="Q1768" i="1"/>
  <c r="Q1767" i="1"/>
  <c r="Q723" i="1"/>
  <c r="Q722" i="1"/>
  <c r="Q721" i="1"/>
  <c r="Q720" i="1"/>
  <c r="Q719" i="1"/>
  <c r="Q718" i="1"/>
  <c r="Q1433" i="1"/>
  <c r="Q2559" i="1"/>
  <c r="Q1021" i="1"/>
  <c r="Q191" i="1"/>
  <c r="Q2249" i="1"/>
  <c r="Q2248" i="1"/>
  <c r="Q483" i="1"/>
  <c r="Q482" i="1"/>
  <c r="Q481" i="1"/>
  <c r="Q480" i="1"/>
  <c r="Q479" i="1"/>
  <c r="Q2558" i="1"/>
  <c r="I569" i="1"/>
  <c r="I2418" i="1"/>
  <c r="I1039" i="1"/>
  <c r="I837" i="1"/>
  <c r="I1038" i="1"/>
  <c r="I109" i="1"/>
  <c r="I2560" i="1"/>
  <c r="I2117" i="1"/>
  <c r="I1896" i="1"/>
  <c r="I1037" i="1"/>
  <c r="I2158" i="1"/>
  <c r="I1028" i="1"/>
  <c r="I1411" i="1"/>
  <c r="I2059" i="1"/>
  <c r="I1187" i="1"/>
  <c r="I2135" i="1"/>
  <c r="I658" i="1"/>
  <c r="I836" i="1"/>
  <c r="I835" i="1"/>
  <c r="I2417" i="1"/>
  <c r="I1095" i="1"/>
  <c r="I309" i="1"/>
  <c r="I286" i="1"/>
  <c r="I285" i="1"/>
  <c r="I455" i="1"/>
  <c r="I333" i="1"/>
  <c r="I332" i="1"/>
  <c r="I331" i="1"/>
  <c r="I330" i="1"/>
  <c r="I37" i="1"/>
  <c r="I36" i="1"/>
  <c r="I35" i="1"/>
  <c r="I34" i="1"/>
  <c r="I33" i="1"/>
  <c r="I1267" i="1"/>
  <c r="I1266" i="1"/>
  <c r="I1265" i="1"/>
  <c r="I1840" i="1"/>
  <c r="I2108" i="1"/>
  <c r="I401" i="1"/>
  <c r="I400" i="1"/>
  <c r="I2358" i="1"/>
  <c r="I2578" i="1"/>
  <c r="I1929" i="1"/>
  <c r="I2500" i="1"/>
  <c r="I2482" i="1"/>
  <c r="I2481" i="1"/>
  <c r="I2480" i="1"/>
  <c r="I2316" i="1"/>
  <c r="I2315" i="1"/>
  <c r="I2001" i="1"/>
  <c r="I2000" i="1"/>
  <c r="I1217" i="1"/>
  <c r="I1216" i="1"/>
  <c r="I208" i="1"/>
  <c r="I1779" i="1"/>
  <c r="I1778" i="1"/>
  <c r="I1777" i="1"/>
  <c r="I1776" i="1"/>
  <c r="I1775" i="1"/>
  <c r="I1774" i="1"/>
  <c r="I1773" i="1"/>
  <c r="I1772" i="1"/>
  <c r="I1771" i="1"/>
  <c r="I1770" i="1"/>
  <c r="I1769" i="1"/>
  <c r="I1768" i="1"/>
  <c r="I1767" i="1"/>
  <c r="I723" i="1"/>
  <c r="I722" i="1"/>
  <c r="I721" i="1"/>
  <c r="I720" i="1"/>
  <c r="I719" i="1"/>
  <c r="I718" i="1"/>
  <c r="I1433" i="1"/>
  <c r="I2559" i="1"/>
  <c r="I1021" i="1"/>
  <c r="I191" i="1"/>
  <c r="I2249" i="1"/>
  <c r="I2248" i="1"/>
  <c r="I483" i="1"/>
  <c r="I482" i="1"/>
  <c r="I481" i="1"/>
  <c r="I480" i="1"/>
  <c r="I479" i="1"/>
  <c r="I2558" i="1"/>
  <c r="R141" i="1"/>
  <c r="R142" i="1"/>
  <c r="R143" i="1"/>
  <c r="R144" i="1"/>
  <c r="R145" i="1"/>
  <c r="R146" i="1"/>
  <c r="R147" i="1"/>
  <c r="R140" i="1"/>
  <c r="R1016" i="1"/>
  <c r="R1017" i="1"/>
  <c r="R1018" i="1"/>
  <c r="R1087" i="1"/>
  <c r="R1088" i="1"/>
  <c r="R1089" i="1"/>
  <c r="R1090" i="1"/>
  <c r="R699" i="1"/>
  <c r="R700" i="1"/>
  <c r="R701" i="1"/>
  <c r="R702" i="1"/>
  <c r="R703" i="1"/>
  <c r="R1417" i="1"/>
  <c r="R2428" i="1"/>
  <c r="R2427" i="1"/>
  <c r="R2426" i="1"/>
  <c r="R2425" i="1"/>
  <c r="R2405" i="1"/>
  <c r="R2404" i="1"/>
  <c r="R2403" i="1"/>
  <c r="R2402" i="1"/>
  <c r="R2401" i="1"/>
  <c r="R2400" i="1"/>
  <c r="R2399" i="1"/>
  <c r="R2398" i="1"/>
  <c r="R2397" i="1"/>
  <c r="R2396" i="1"/>
  <c r="R2395" i="1"/>
  <c r="R2394" i="1"/>
  <c r="R2393" i="1"/>
  <c r="R2392" i="1"/>
  <c r="R2391" i="1"/>
  <c r="R2390" i="1"/>
  <c r="R2389" i="1"/>
  <c r="R2388" i="1"/>
  <c r="R2387" i="1"/>
  <c r="R2386" i="1"/>
  <c r="R2385" i="1"/>
  <c r="R2384" i="1"/>
  <c r="R2383" i="1"/>
  <c r="R2382" i="1"/>
  <c r="R2381" i="1"/>
  <c r="R2380" i="1"/>
  <c r="R2379" i="1"/>
  <c r="R2378" i="1"/>
  <c r="R2377" i="1"/>
  <c r="R2376" i="1"/>
  <c r="R2375" i="1"/>
  <c r="R2372" i="1"/>
  <c r="R2371" i="1"/>
  <c r="R2370" i="1"/>
  <c r="R2369" i="1"/>
  <c r="R2368" i="1"/>
  <c r="R2367" i="1"/>
  <c r="R2366" i="1"/>
  <c r="R2365" i="1"/>
  <c r="R2351" i="1"/>
  <c r="R2350" i="1"/>
  <c r="R2349" i="1"/>
  <c r="R2348" i="1"/>
  <c r="R2347" i="1"/>
  <c r="R2346" i="1"/>
  <c r="R2345" i="1"/>
  <c r="R2344" i="1"/>
  <c r="R2343" i="1"/>
  <c r="R2342" i="1"/>
  <c r="R2341" i="1"/>
  <c r="R2340" i="1"/>
  <c r="R2339" i="1"/>
  <c r="R2338" i="1"/>
  <c r="R2337" i="1"/>
  <c r="R2336" i="1"/>
  <c r="R2335" i="1"/>
  <c r="R2334" i="1"/>
  <c r="R2333" i="1"/>
  <c r="R2332" i="1"/>
  <c r="R2331" i="1"/>
  <c r="R2330" i="1"/>
  <c r="R2329" i="1"/>
  <c r="R2328" i="1"/>
  <c r="R2308" i="1"/>
  <c r="R2307" i="1"/>
  <c r="R2306" i="1"/>
  <c r="R2305" i="1"/>
  <c r="R2304" i="1"/>
  <c r="R2303" i="1"/>
  <c r="R2302" i="1"/>
  <c r="R2301" i="1"/>
  <c r="R2300" i="1"/>
  <c r="R2299" i="1"/>
  <c r="R2298" i="1"/>
  <c r="R2297" i="1"/>
  <c r="R2296" i="1"/>
  <c r="R2295" i="1"/>
  <c r="R2294" i="1"/>
  <c r="R2293" i="1"/>
  <c r="R2292" i="1"/>
  <c r="R2291" i="1"/>
  <c r="R2290" i="1"/>
  <c r="R2289" i="1"/>
  <c r="R2288" i="1"/>
  <c r="R2287" i="1"/>
  <c r="R2286" i="1"/>
  <c r="R2285" i="1"/>
  <c r="R2284" i="1"/>
  <c r="R2283" i="1"/>
  <c r="R2282" i="1"/>
  <c r="R2281" i="1"/>
  <c r="R2280" i="1"/>
  <c r="R2279" i="1"/>
  <c r="R2278" i="1"/>
  <c r="R2277" i="1"/>
  <c r="R2276" i="1"/>
  <c r="R2275" i="1"/>
  <c r="R2274" i="1"/>
  <c r="R2273" i="1"/>
  <c r="R2272" i="1"/>
  <c r="R2271" i="1"/>
  <c r="R2234" i="1"/>
  <c r="R2233" i="1"/>
  <c r="R2232" i="1"/>
  <c r="R2231" i="1"/>
  <c r="R2230" i="1"/>
  <c r="R2229" i="1"/>
  <c r="R2228" i="1"/>
  <c r="R2227" i="1"/>
  <c r="R2226" i="1"/>
  <c r="R2225" i="1"/>
  <c r="R2224" i="1"/>
  <c r="R2223" i="1"/>
  <c r="R2222" i="1"/>
  <c r="R2221" i="1"/>
  <c r="R2220" i="1"/>
  <c r="R2219" i="1"/>
  <c r="R2218" i="1"/>
  <c r="R2217" i="1"/>
  <c r="R2216" i="1"/>
  <c r="R2215" i="1"/>
  <c r="R2214" i="1"/>
  <c r="R2213" i="1"/>
  <c r="R2212" i="1"/>
  <c r="R2211" i="1"/>
  <c r="R2210" i="1"/>
  <c r="R2209" i="1"/>
  <c r="R2208" i="1"/>
  <c r="R2207" i="1"/>
  <c r="R2206" i="1"/>
  <c r="R2205" i="1"/>
  <c r="R2204" i="1"/>
  <c r="R2203" i="1"/>
  <c r="R2202" i="1"/>
  <c r="R2201" i="1"/>
  <c r="R2200" i="1"/>
  <c r="R2199" i="1"/>
  <c r="R2198" i="1"/>
  <c r="R2197" i="1"/>
  <c r="R2196" i="1"/>
  <c r="R2195" i="1"/>
  <c r="R2194" i="1"/>
  <c r="R2193" i="1"/>
  <c r="R2192" i="1"/>
  <c r="R2191" i="1"/>
  <c r="R2190" i="1"/>
  <c r="R2189" i="1"/>
  <c r="R2188" i="1"/>
  <c r="R2187" i="1"/>
  <c r="R2186" i="1"/>
  <c r="R2185" i="1"/>
  <c r="R2184" i="1"/>
  <c r="R2183" i="1"/>
  <c r="R2182" i="1"/>
  <c r="R2181" i="1"/>
  <c r="R2180" i="1"/>
  <c r="R2179" i="1"/>
  <c r="R2150" i="1"/>
  <c r="R2149" i="1"/>
  <c r="R2148" i="1"/>
  <c r="R2147" i="1"/>
  <c r="R2146" i="1"/>
  <c r="S20" i="1"/>
  <c r="S21" i="1"/>
  <c r="S120" i="1"/>
  <c r="S121" i="1"/>
  <c r="S189" i="1"/>
  <c r="S190" i="1"/>
  <c r="S207" i="1"/>
  <c r="S278" i="1"/>
  <c r="S288" i="1"/>
  <c r="S327" i="1"/>
  <c r="S2" i="1"/>
  <c r="S3" i="1"/>
  <c r="S4" i="1"/>
  <c r="S5" i="1"/>
  <c r="S6" i="1"/>
  <c r="S7" i="1"/>
  <c r="S22" i="1"/>
  <c r="S23" i="1"/>
  <c r="S24" i="1"/>
  <c r="S25" i="1"/>
  <c r="S26" i="1"/>
  <c r="S27" i="1"/>
  <c r="S28" i="1"/>
  <c r="S29" i="1"/>
  <c r="S30" i="1"/>
  <c r="S31" i="1"/>
  <c r="S32" i="1"/>
  <c r="S328" i="1"/>
  <c r="S329" i="1"/>
  <c r="S431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18" i="1"/>
  <c r="S119" i="1"/>
  <c r="S140" i="1"/>
  <c r="S141" i="1"/>
  <c r="S142" i="1"/>
  <c r="S143" i="1"/>
  <c r="S144" i="1"/>
  <c r="S145" i="1"/>
  <c r="S146" i="1"/>
  <c r="S147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478" i="1"/>
  <c r="S568" i="1"/>
  <c r="S206" i="1"/>
  <c r="S597" i="1"/>
  <c r="S215" i="1"/>
  <c r="S218" i="1"/>
  <c r="S219" i="1"/>
  <c r="S220" i="1"/>
  <c r="S221" i="1"/>
  <c r="S222" i="1"/>
  <c r="S223" i="1"/>
  <c r="S224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9" i="1"/>
  <c r="S280" i="1"/>
  <c r="S281" i="1"/>
  <c r="S282" i="1"/>
  <c r="S283" i="1"/>
  <c r="S284" i="1"/>
  <c r="S622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673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674" i="1"/>
  <c r="S528" i="1"/>
  <c r="S529" i="1"/>
  <c r="S532" i="1"/>
  <c r="S533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716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717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834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1052" i="1"/>
  <c r="S1053" i="1"/>
  <c r="S1107" i="1"/>
  <c r="S1138" i="1"/>
  <c r="S767" i="1"/>
  <c r="S768" i="1"/>
  <c r="S769" i="1"/>
  <c r="S770" i="1"/>
  <c r="S771" i="1"/>
  <c r="S772" i="1"/>
  <c r="S773" i="1"/>
  <c r="S774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1201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5" i="1"/>
  <c r="S1027" i="1"/>
  <c r="S1031" i="1"/>
  <c r="S1032" i="1"/>
  <c r="S1033" i="1"/>
  <c r="S1035" i="1"/>
  <c r="S1036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262" i="1"/>
  <c r="S1263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264" i="1"/>
  <c r="S1139" i="1"/>
  <c r="S1140" i="1"/>
  <c r="S1141" i="1"/>
  <c r="S1142" i="1"/>
  <c r="S1143" i="1"/>
  <c r="S1144" i="1"/>
  <c r="S1145" i="1"/>
  <c r="S1146" i="1"/>
  <c r="S1306" i="1"/>
  <c r="S1154" i="1"/>
  <c r="S1155" i="1"/>
  <c r="S1156" i="1"/>
  <c r="S1157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3" i="1"/>
  <c r="S1184" i="1"/>
  <c r="S1185" i="1"/>
  <c r="S1186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432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754" i="1"/>
  <c r="S1755" i="1"/>
  <c r="S1756" i="1"/>
  <c r="S1280" i="1"/>
  <c r="S1283" i="1"/>
  <c r="S1284" i="1"/>
  <c r="S1285" i="1"/>
  <c r="S1286" i="1"/>
  <c r="S1287" i="1"/>
  <c r="S1288" i="1"/>
  <c r="S1289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3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5" i="1"/>
  <c r="S1416" i="1"/>
  <c r="S1417" i="1"/>
  <c r="S1418" i="1"/>
  <c r="S1426" i="1"/>
  <c r="S1427" i="1"/>
  <c r="S1428" i="1"/>
  <c r="S1429" i="1"/>
  <c r="S1430" i="1"/>
  <c r="S1431" i="1"/>
  <c r="S1757" i="1"/>
  <c r="S1442" i="1"/>
  <c r="S1443" i="1"/>
  <c r="S1444" i="1"/>
  <c r="S1445" i="1"/>
  <c r="S1446" i="1"/>
  <c r="S1447" i="1"/>
  <c r="S1448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8" i="1"/>
  <c r="S1759" i="1"/>
  <c r="S1760" i="1"/>
  <c r="S1761" i="1"/>
  <c r="S1762" i="1"/>
  <c r="S1763" i="1"/>
  <c r="S1764" i="1"/>
  <c r="S1765" i="1"/>
  <c r="S1766" i="1"/>
  <c r="S1866" i="1"/>
  <c r="S1928" i="1"/>
  <c r="S1999" i="1"/>
  <c r="S2080" i="1"/>
  <c r="S1855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2101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5" i="1"/>
  <c r="S1966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2013" i="1"/>
  <c r="S2014" i="1"/>
  <c r="S2015" i="1"/>
  <c r="S2016" i="1"/>
  <c r="S2017" i="1"/>
  <c r="S2018" i="1"/>
  <c r="S2019" i="1"/>
  <c r="S2020" i="1"/>
  <c r="S2021" i="1"/>
  <c r="S2022" i="1"/>
  <c r="S2032" i="1"/>
  <c r="S2033" i="1"/>
  <c r="S2034" i="1"/>
  <c r="S2035" i="1"/>
  <c r="S2036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82" i="1"/>
  <c r="S2069" i="1"/>
  <c r="S2070" i="1"/>
  <c r="S2072" i="1"/>
  <c r="S2071" i="1"/>
  <c r="S2074" i="1"/>
  <c r="S2075" i="1"/>
  <c r="S2073" i="1"/>
  <c r="S2076" i="1"/>
  <c r="S2081" i="1"/>
  <c r="S2077" i="1"/>
  <c r="S2078" i="1"/>
  <c r="S2079" i="1"/>
  <c r="S2134" i="1"/>
  <c r="S2102" i="1"/>
  <c r="S2103" i="1"/>
  <c r="S2104" i="1"/>
  <c r="S2105" i="1"/>
  <c r="S2106" i="1"/>
  <c r="S2107" i="1"/>
  <c r="S2157" i="1"/>
  <c r="S2118" i="1"/>
  <c r="S2119" i="1"/>
  <c r="S2120" i="1"/>
  <c r="S2121" i="1"/>
  <c r="S2129" i="1"/>
  <c r="S2130" i="1"/>
  <c r="S2131" i="1"/>
  <c r="S2132" i="1"/>
  <c r="S2133" i="1"/>
  <c r="S2176" i="1"/>
  <c r="S2146" i="1"/>
  <c r="S2147" i="1"/>
  <c r="S2148" i="1"/>
  <c r="S2149" i="1"/>
  <c r="S2150" i="1"/>
  <c r="S2151" i="1"/>
  <c r="S2152" i="1"/>
  <c r="S2153" i="1"/>
  <c r="S2154" i="1"/>
  <c r="S2155" i="1"/>
  <c r="S2156" i="1"/>
  <c r="S2177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178" i="1"/>
  <c r="S2314" i="1"/>
  <c r="S2357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415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416" i="1"/>
  <c r="S2365" i="1"/>
  <c r="S2366" i="1"/>
  <c r="S2367" i="1"/>
  <c r="S2368" i="1"/>
  <c r="S2369" i="1"/>
  <c r="S2370" i="1"/>
  <c r="S2371" i="1"/>
  <c r="S2372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78" i="1"/>
  <c r="S2479" i="1"/>
  <c r="S2425" i="1"/>
  <c r="S2426" i="1"/>
  <c r="S2427" i="1"/>
  <c r="S2428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98" i="1"/>
  <c r="S2499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76" i="1"/>
  <c r="S2577" i="1"/>
  <c r="Q20" i="1"/>
  <c r="Q21" i="1"/>
  <c r="Q120" i="1"/>
  <c r="Q121" i="1"/>
  <c r="Q189" i="1"/>
  <c r="Q190" i="1"/>
  <c r="Q207" i="1"/>
  <c r="Q278" i="1"/>
  <c r="Q288" i="1"/>
  <c r="Q327" i="1"/>
  <c r="Q2" i="1"/>
  <c r="Q3" i="1"/>
  <c r="Q4" i="1"/>
  <c r="Q5" i="1"/>
  <c r="Q6" i="1"/>
  <c r="Q7" i="1"/>
  <c r="Q22" i="1"/>
  <c r="Q23" i="1"/>
  <c r="Q24" i="1"/>
  <c r="Q25" i="1"/>
  <c r="Q26" i="1"/>
  <c r="Q27" i="1"/>
  <c r="Q28" i="1"/>
  <c r="Q29" i="1"/>
  <c r="Q30" i="1"/>
  <c r="Q31" i="1"/>
  <c r="Q32" i="1"/>
  <c r="Q328" i="1"/>
  <c r="Q329" i="1"/>
  <c r="Q431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18" i="1"/>
  <c r="Q119" i="1"/>
  <c r="Q140" i="1"/>
  <c r="Q141" i="1"/>
  <c r="Q142" i="1"/>
  <c r="Q143" i="1"/>
  <c r="Q144" i="1"/>
  <c r="Q145" i="1"/>
  <c r="Q146" i="1"/>
  <c r="Q147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478" i="1"/>
  <c r="Q568" i="1"/>
  <c r="Q206" i="1"/>
  <c r="Q597" i="1"/>
  <c r="Q215" i="1"/>
  <c r="Q218" i="1"/>
  <c r="Q219" i="1"/>
  <c r="Q220" i="1"/>
  <c r="Q221" i="1"/>
  <c r="Q222" i="1"/>
  <c r="Q223" i="1"/>
  <c r="Q224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9" i="1"/>
  <c r="Q280" i="1"/>
  <c r="Q281" i="1"/>
  <c r="Q282" i="1"/>
  <c r="Q283" i="1"/>
  <c r="Q284" i="1"/>
  <c r="Q622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673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674" i="1"/>
  <c r="Q528" i="1"/>
  <c r="Q529" i="1"/>
  <c r="Q532" i="1"/>
  <c r="Q533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716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717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834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1052" i="1"/>
  <c r="Q1053" i="1"/>
  <c r="Q1107" i="1"/>
  <c r="Q1138" i="1"/>
  <c r="Q767" i="1"/>
  <c r="Q768" i="1"/>
  <c r="Q769" i="1"/>
  <c r="Q770" i="1"/>
  <c r="Q771" i="1"/>
  <c r="Q772" i="1"/>
  <c r="Q773" i="1"/>
  <c r="Q774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1201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5" i="1"/>
  <c r="Q1027" i="1"/>
  <c r="Q1031" i="1"/>
  <c r="Q1032" i="1"/>
  <c r="Q1033" i="1"/>
  <c r="Q1035" i="1"/>
  <c r="Q1036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262" i="1"/>
  <c r="Q1263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264" i="1"/>
  <c r="Q1139" i="1"/>
  <c r="Q1140" i="1"/>
  <c r="Q1141" i="1"/>
  <c r="Q1142" i="1"/>
  <c r="Q1143" i="1"/>
  <c r="Q1144" i="1"/>
  <c r="Q1145" i="1"/>
  <c r="Q1146" i="1"/>
  <c r="Q1306" i="1"/>
  <c r="Q1154" i="1"/>
  <c r="Q1155" i="1"/>
  <c r="Q1156" i="1"/>
  <c r="Q1157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3" i="1"/>
  <c r="Q1184" i="1"/>
  <c r="Q1185" i="1"/>
  <c r="Q1186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432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754" i="1"/>
  <c r="Q1755" i="1"/>
  <c r="Q1756" i="1"/>
  <c r="Q1280" i="1"/>
  <c r="Q1283" i="1"/>
  <c r="Q1284" i="1"/>
  <c r="Q1285" i="1"/>
  <c r="Q1286" i="1"/>
  <c r="Q1287" i="1"/>
  <c r="Q1288" i="1"/>
  <c r="Q1289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3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5" i="1"/>
  <c r="Q1416" i="1"/>
  <c r="Q1417" i="1"/>
  <c r="Q1418" i="1"/>
  <c r="Q1426" i="1"/>
  <c r="Q1427" i="1"/>
  <c r="Q1428" i="1"/>
  <c r="Q1429" i="1"/>
  <c r="Q1430" i="1"/>
  <c r="Q1431" i="1"/>
  <c r="Q1757" i="1"/>
  <c r="Q1442" i="1"/>
  <c r="Q1443" i="1"/>
  <c r="Q1444" i="1"/>
  <c r="Q1445" i="1"/>
  <c r="Q1446" i="1"/>
  <c r="Q1447" i="1"/>
  <c r="Q1448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8" i="1"/>
  <c r="Q1759" i="1"/>
  <c r="Q1760" i="1"/>
  <c r="Q1761" i="1"/>
  <c r="Q1762" i="1"/>
  <c r="Q1763" i="1"/>
  <c r="Q1764" i="1"/>
  <c r="Q1765" i="1"/>
  <c r="Q1766" i="1"/>
  <c r="Q1866" i="1"/>
  <c r="Q1928" i="1"/>
  <c r="Q1999" i="1"/>
  <c r="Q2080" i="1"/>
  <c r="Q1855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2101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5" i="1"/>
  <c r="Q1966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2013" i="1"/>
  <c r="Q2014" i="1"/>
  <c r="Q2015" i="1"/>
  <c r="Q2016" i="1"/>
  <c r="Q2017" i="1"/>
  <c r="Q2018" i="1"/>
  <c r="Q2019" i="1"/>
  <c r="Q2020" i="1"/>
  <c r="Q2021" i="1"/>
  <c r="Q2022" i="1"/>
  <c r="Q2032" i="1"/>
  <c r="Q2033" i="1"/>
  <c r="Q2034" i="1"/>
  <c r="Q2035" i="1"/>
  <c r="Q2036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82" i="1"/>
  <c r="Q2069" i="1"/>
  <c r="Q2070" i="1"/>
  <c r="Q2072" i="1"/>
  <c r="Q2071" i="1"/>
  <c r="Q2074" i="1"/>
  <c r="Q2075" i="1"/>
  <c r="Q2073" i="1"/>
  <c r="Q2076" i="1"/>
  <c r="Q2081" i="1"/>
  <c r="Q2077" i="1"/>
  <c r="Q2078" i="1"/>
  <c r="Q2079" i="1"/>
  <c r="Q2134" i="1"/>
  <c r="Q2102" i="1"/>
  <c r="Q2103" i="1"/>
  <c r="Q2104" i="1"/>
  <c r="Q2105" i="1"/>
  <c r="Q2106" i="1"/>
  <c r="Q2107" i="1"/>
  <c r="Q2157" i="1"/>
  <c r="Q2118" i="1"/>
  <c r="Q2119" i="1"/>
  <c r="Q2120" i="1"/>
  <c r="Q2121" i="1"/>
  <c r="Q2129" i="1"/>
  <c r="Q2130" i="1"/>
  <c r="Q2131" i="1"/>
  <c r="Q2132" i="1"/>
  <c r="Q2133" i="1"/>
  <c r="Q2176" i="1"/>
  <c r="Q2146" i="1"/>
  <c r="Q2147" i="1"/>
  <c r="Q2148" i="1"/>
  <c r="Q2149" i="1"/>
  <c r="Q2150" i="1"/>
  <c r="Q2151" i="1"/>
  <c r="Q2152" i="1"/>
  <c r="Q2153" i="1"/>
  <c r="Q2154" i="1"/>
  <c r="Q2155" i="1"/>
  <c r="Q2156" i="1"/>
  <c r="Q2177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178" i="1"/>
  <c r="Q2314" i="1"/>
  <c r="Q2357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415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416" i="1"/>
  <c r="Q2365" i="1"/>
  <c r="Q2366" i="1"/>
  <c r="Q2367" i="1"/>
  <c r="Q2368" i="1"/>
  <c r="Q2369" i="1"/>
  <c r="Q2370" i="1"/>
  <c r="Q2371" i="1"/>
  <c r="Q2372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78" i="1"/>
  <c r="Q2479" i="1"/>
  <c r="Q2425" i="1"/>
  <c r="Q2426" i="1"/>
  <c r="Q2427" i="1"/>
  <c r="Q2428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98" i="1"/>
  <c r="Q2499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76" i="1"/>
  <c r="Q2577" i="1"/>
  <c r="Q19" i="1"/>
  <c r="S19" i="1"/>
  <c r="I478" i="1"/>
  <c r="I2176" i="1"/>
  <c r="I2177" i="1"/>
  <c r="I2178" i="1"/>
  <c r="I2557" i="1"/>
  <c r="I189" i="1"/>
  <c r="I1432" i="1"/>
  <c r="I190" i="1"/>
  <c r="I673" i="1"/>
  <c r="I674" i="1"/>
  <c r="I716" i="1"/>
  <c r="I717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207" i="1"/>
  <c r="I1201" i="1"/>
  <c r="I1999" i="1"/>
  <c r="I2314" i="1"/>
  <c r="I2478" i="1"/>
  <c r="I2479" i="1"/>
  <c r="I2498" i="1"/>
  <c r="I1928" i="1"/>
  <c r="I2499" i="1"/>
  <c r="I2357" i="1"/>
  <c r="I288" i="1"/>
  <c r="I278" i="1"/>
  <c r="I2101" i="1"/>
  <c r="I1262" i="1"/>
  <c r="I1263" i="1"/>
  <c r="I1264" i="1"/>
  <c r="I19" i="1"/>
  <c r="I20" i="1"/>
  <c r="I21" i="1"/>
  <c r="I327" i="1"/>
  <c r="I328" i="1"/>
  <c r="I329" i="1"/>
  <c r="I431" i="1"/>
  <c r="I1052" i="1"/>
  <c r="I1053" i="1"/>
  <c r="I2415" i="1"/>
  <c r="I1138" i="1"/>
  <c r="I1107" i="1"/>
  <c r="I2134" i="1"/>
  <c r="I622" i="1"/>
  <c r="I2080" i="1"/>
  <c r="I2157" i="1"/>
  <c r="I597" i="1"/>
  <c r="I1866" i="1"/>
  <c r="I834" i="1"/>
  <c r="I2416" i="1"/>
  <c r="I120" i="1"/>
  <c r="I121" i="1"/>
  <c r="I1306" i="1"/>
  <c r="I568" i="1"/>
  <c r="I985" i="1"/>
  <c r="I986" i="1"/>
  <c r="I987" i="1"/>
  <c r="I988" i="1"/>
  <c r="I2245" i="1"/>
  <c r="I2246" i="1"/>
  <c r="I2247" i="1"/>
  <c r="I1019" i="1"/>
  <c r="I1032" i="1"/>
  <c r="I1033" i="1"/>
  <c r="I188" i="1"/>
  <c r="I1431" i="1"/>
  <c r="I1020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214" i="1"/>
  <c r="I1215" i="1"/>
  <c r="I2313" i="1"/>
  <c r="I2475" i="1"/>
  <c r="I2476" i="1"/>
  <c r="I2477" i="1"/>
  <c r="I2577" i="1"/>
  <c r="I2356" i="1"/>
  <c r="I284" i="1"/>
  <c r="I308" i="1"/>
  <c r="I399" i="1"/>
  <c r="I989" i="1"/>
  <c r="I990" i="1"/>
  <c r="I991" i="1"/>
  <c r="I992" i="1"/>
  <c r="I1261" i="1"/>
  <c r="I29" i="1"/>
  <c r="I30" i="1"/>
  <c r="I31" i="1"/>
  <c r="I32" i="1"/>
  <c r="I1094" i="1"/>
  <c r="I2413" i="1"/>
  <c r="I833" i="1"/>
  <c r="I656" i="1"/>
  <c r="I657" i="1"/>
  <c r="I2133" i="1"/>
  <c r="I2058" i="1"/>
  <c r="I2022" i="1"/>
  <c r="I1409" i="1"/>
  <c r="I1410" i="1"/>
  <c r="I1895" i="1"/>
  <c r="I2414" i="1"/>
  <c r="I567" i="1"/>
  <c r="I1035" i="1"/>
  <c r="I1036" i="1"/>
  <c r="I832" i="1"/>
  <c r="I1894" i="1"/>
  <c r="I566" i="1"/>
  <c r="I2556" i="1"/>
  <c r="I2555" i="1"/>
  <c r="I596" i="1"/>
  <c r="I420" i="1"/>
  <c r="I2155" i="1"/>
  <c r="I2079" i="1"/>
  <c r="I868" i="1"/>
  <c r="I1408" i="1"/>
  <c r="I2021" i="1"/>
  <c r="I2057" i="1"/>
  <c r="I2056" i="1"/>
  <c r="I1186" i="1"/>
  <c r="I1131" i="1"/>
  <c r="I1146" i="1"/>
  <c r="I831" i="1"/>
  <c r="I2412" i="1"/>
  <c r="I1093" i="1"/>
  <c r="I1092" i="1"/>
  <c r="I454" i="1"/>
  <c r="I28" i="1"/>
  <c r="I27" i="1"/>
  <c r="I26" i="1"/>
  <c r="I984" i="1"/>
  <c r="I983" i="1"/>
  <c r="I982" i="1"/>
  <c r="I981" i="1"/>
  <c r="I980" i="1"/>
  <c r="I979" i="1"/>
  <c r="I2107" i="1"/>
  <c r="I2106" i="1"/>
  <c r="I2355" i="1"/>
  <c r="I2576" i="1"/>
  <c r="I2474" i="1"/>
  <c r="I2473" i="1"/>
  <c r="I2312" i="1"/>
  <c r="I1213" i="1"/>
  <c r="I1739" i="1"/>
  <c r="I1738" i="1"/>
  <c r="I1737" i="1"/>
  <c r="I1736" i="1"/>
  <c r="I1735" i="1"/>
  <c r="I1734" i="1"/>
  <c r="I1733" i="1"/>
  <c r="I1732" i="1"/>
  <c r="I1731" i="1"/>
  <c r="I1730" i="1"/>
  <c r="I1729" i="1"/>
  <c r="I1728" i="1"/>
  <c r="I1727" i="1"/>
  <c r="I1726" i="1"/>
  <c r="I1725" i="1"/>
  <c r="I715" i="1"/>
  <c r="I714" i="1"/>
  <c r="I713" i="1"/>
  <c r="I712" i="1"/>
  <c r="I711" i="1"/>
  <c r="I710" i="1"/>
  <c r="I709" i="1"/>
  <c r="I187" i="1"/>
  <c r="I1430" i="1"/>
  <c r="I1018" i="1"/>
  <c r="I186" i="1"/>
  <c r="I2554" i="1"/>
  <c r="I2244" i="1"/>
  <c r="I2243" i="1"/>
  <c r="I2242" i="1"/>
  <c r="I978" i="1"/>
  <c r="I977" i="1"/>
  <c r="I976" i="1"/>
  <c r="I975" i="1"/>
  <c r="I974" i="1"/>
  <c r="I973" i="1"/>
  <c r="I967" i="1"/>
  <c r="I968" i="1"/>
  <c r="I969" i="1"/>
  <c r="I970" i="1"/>
  <c r="I971" i="1"/>
  <c r="I972" i="1"/>
  <c r="I2240" i="1"/>
  <c r="I2241" i="1"/>
  <c r="I1016" i="1"/>
  <c r="I184" i="1"/>
  <c r="I185" i="1"/>
  <c r="I1017" i="1"/>
  <c r="I703" i="1"/>
  <c r="I704" i="1"/>
  <c r="I705" i="1"/>
  <c r="I706" i="1"/>
  <c r="I707" i="1"/>
  <c r="I708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212" i="1"/>
  <c r="I2311" i="1"/>
  <c r="I2471" i="1"/>
  <c r="I2472" i="1"/>
  <c r="I2354" i="1"/>
  <c r="I1090" i="1"/>
  <c r="I1091" i="1"/>
  <c r="I2410" i="1"/>
  <c r="I829" i="1"/>
  <c r="I655" i="1"/>
  <c r="I1130" i="1"/>
  <c r="I2132" i="1"/>
  <c r="I1185" i="1"/>
  <c r="I2055" i="1"/>
  <c r="I1966" i="1"/>
  <c r="I867" i="1"/>
  <c r="I2156" i="1"/>
  <c r="I1892" i="1"/>
  <c r="I419" i="1"/>
  <c r="I595" i="1"/>
  <c r="I830" i="1"/>
  <c r="I1893" i="1"/>
  <c r="I565" i="1"/>
  <c r="I2411" i="1"/>
  <c r="I963" i="1" l="1"/>
  <c r="I964" i="1"/>
  <c r="I965" i="1"/>
  <c r="I966" i="1"/>
  <c r="I2238" i="1"/>
  <c r="I2239" i="1"/>
  <c r="I181" i="1"/>
  <c r="I2552" i="1"/>
  <c r="I182" i="1"/>
  <c r="I118" i="1"/>
  <c r="I183" i="1"/>
  <c r="I119" i="1"/>
  <c r="I699" i="1"/>
  <c r="I700" i="1"/>
  <c r="I701" i="1"/>
  <c r="I702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2310" i="1"/>
  <c r="I2469" i="1"/>
  <c r="I2470" i="1"/>
  <c r="I2353" i="1"/>
  <c r="I1855" i="1"/>
  <c r="I2105" i="1"/>
  <c r="I1088" i="1"/>
  <c r="I1089" i="1"/>
  <c r="I2408" i="1"/>
  <c r="I827" i="1"/>
  <c r="I654" i="1"/>
  <c r="I1145" i="1"/>
  <c r="I1129" i="1"/>
  <c r="I2129" i="1"/>
  <c r="I2130" i="1"/>
  <c r="I2131" i="1"/>
  <c r="I1183" i="1"/>
  <c r="I1184" i="1"/>
  <c r="I2054" i="1"/>
  <c r="I1960" i="1"/>
  <c r="I227" i="1"/>
  <c r="I1961" i="1"/>
  <c r="I1157" i="1"/>
  <c r="I1418" i="1"/>
  <c r="I1407" i="1"/>
  <c r="I1965" i="1"/>
  <c r="I635" i="1"/>
  <c r="I2078" i="1"/>
  <c r="I2154" i="1"/>
  <c r="I2553" i="1"/>
  <c r="I1891" i="1"/>
  <c r="I828" i="1"/>
  <c r="I564" i="1"/>
  <c r="I594" i="1"/>
  <c r="I1289" i="1"/>
  <c r="I106" i="1"/>
  <c r="I1031" i="1"/>
  <c r="I107" i="1"/>
  <c r="I2409" i="1"/>
  <c r="I1260" i="1"/>
  <c r="I453" i="1"/>
  <c r="I108" i="1"/>
  <c r="I1956" i="1"/>
  <c r="I1374" i="1" l="1"/>
  <c r="I2549" i="1"/>
  <c r="I1428" i="1"/>
  <c r="I180" i="1"/>
  <c r="I1429" i="1"/>
  <c r="I675" i="1"/>
  <c r="I676" i="1"/>
  <c r="I677" i="1"/>
  <c r="I678" i="1"/>
  <c r="I679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206" i="1"/>
  <c r="I2309" i="1"/>
  <c r="I2466" i="1"/>
  <c r="I2467" i="1"/>
  <c r="I2468" i="1"/>
  <c r="I2352" i="1"/>
  <c r="I1292" i="1"/>
  <c r="I2102" i="1"/>
  <c r="I1054" i="1"/>
  <c r="I1055" i="1"/>
  <c r="I2406" i="1"/>
  <c r="I532" i="1"/>
  <c r="I824" i="1"/>
  <c r="I825" i="1"/>
  <c r="I653" i="1"/>
  <c r="I1139" i="1"/>
  <c r="I1108" i="1"/>
  <c r="I2053" i="1"/>
  <c r="I2020" i="1"/>
  <c r="I1398" i="1"/>
  <c r="I1027" i="1"/>
  <c r="I1417" i="1"/>
  <c r="I854" i="1"/>
  <c r="I855" i="1"/>
  <c r="I2077" i="1"/>
  <c r="I2151" i="1"/>
  <c r="I2152" i="1"/>
  <c r="I2153" i="1"/>
  <c r="I2550" i="1"/>
  <c r="I826" i="1"/>
  <c r="I79" i="1"/>
  <c r="I1867" i="1"/>
  <c r="I2407" i="1"/>
  <c r="I1288" i="1"/>
  <c r="I538" i="1"/>
  <c r="I2551" i="1"/>
  <c r="I593" i="1"/>
  <c r="I406" i="1"/>
  <c r="I1180" i="1"/>
  <c r="I1257" i="1"/>
  <c r="I1258" i="1"/>
  <c r="I1259" i="1"/>
  <c r="I1955" i="1"/>
  <c r="I432" i="1"/>
  <c r="I80" i="1"/>
  <c r="I81" i="1"/>
  <c r="I82" i="1"/>
  <c r="I433" i="1"/>
  <c r="I83" i="1"/>
  <c r="R2235" i="1"/>
  <c r="R2236" i="1"/>
  <c r="R2237" i="1"/>
  <c r="I869" i="1"/>
  <c r="I870" i="1"/>
  <c r="I871" i="1"/>
  <c r="I872" i="1"/>
  <c r="I873" i="1"/>
  <c r="I874" i="1"/>
  <c r="I875" i="1"/>
  <c r="I876" i="1"/>
  <c r="I2235" i="1"/>
  <c r="I2236" i="1"/>
  <c r="I2237" i="1"/>
  <c r="R3" i="1" l="1"/>
  <c r="R4" i="1"/>
  <c r="R5" i="1"/>
  <c r="R6" i="1"/>
  <c r="R7" i="1"/>
  <c r="R22" i="1"/>
  <c r="R23" i="1"/>
  <c r="R24" i="1"/>
  <c r="R25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215" i="1"/>
  <c r="R218" i="1"/>
  <c r="R219" i="1"/>
  <c r="R220" i="1"/>
  <c r="R221" i="1"/>
  <c r="R222" i="1"/>
  <c r="R223" i="1"/>
  <c r="R224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9" i="1"/>
  <c r="R280" i="1"/>
  <c r="R281" i="1"/>
  <c r="R282" i="1"/>
  <c r="R283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528" i="1"/>
  <c r="R529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767" i="1"/>
  <c r="R768" i="1"/>
  <c r="R769" i="1"/>
  <c r="R770" i="1"/>
  <c r="R771" i="1"/>
  <c r="R772" i="1"/>
  <c r="R773" i="1"/>
  <c r="R774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56" i="1"/>
  <c r="R857" i="1"/>
  <c r="R858" i="1"/>
  <c r="R859" i="1"/>
  <c r="R860" i="1"/>
  <c r="R861" i="1"/>
  <c r="R862" i="1"/>
  <c r="R863" i="1"/>
  <c r="R864" i="1"/>
  <c r="R865" i="1"/>
  <c r="R866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154" i="1"/>
  <c r="R1155" i="1"/>
  <c r="R1156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202" i="1"/>
  <c r="R1203" i="1"/>
  <c r="R1204" i="1"/>
  <c r="R1205" i="1"/>
  <c r="R1206" i="1"/>
  <c r="R1207" i="1"/>
  <c r="R1208" i="1"/>
  <c r="R1209" i="1"/>
  <c r="R1210" i="1"/>
  <c r="R1211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80" i="1"/>
  <c r="R1283" i="1"/>
  <c r="R1284" i="1"/>
  <c r="R1285" i="1"/>
  <c r="R1286" i="1"/>
  <c r="R1287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3" i="1"/>
  <c r="R1415" i="1"/>
  <c r="R1416" i="1"/>
  <c r="R1426" i="1"/>
  <c r="R1427" i="1"/>
  <c r="R1442" i="1"/>
  <c r="R1443" i="1"/>
  <c r="R1444" i="1"/>
  <c r="R1445" i="1"/>
  <c r="R1446" i="1"/>
  <c r="R1447" i="1"/>
  <c r="R1448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7" i="1"/>
  <c r="R1958" i="1"/>
  <c r="R1959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2013" i="1"/>
  <c r="R2014" i="1"/>
  <c r="R2015" i="1"/>
  <c r="R2016" i="1"/>
  <c r="R2017" i="1"/>
  <c r="R2018" i="1"/>
  <c r="R2019" i="1"/>
  <c r="R2032" i="1"/>
  <c r="R2033" i="1"/>
  <c r="R2034" i="1"/>
  <c r="R2035" i="1"/>
  <c r="R2036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82" i="1"/>
  <c r="R2069" i="1"/>
  <c r="R2070" i="1"/>
  <c r="R2072" i="1"/>
  <c r="R2071" i="1"/>
  <c r="R2074" i="1"/>
  <c r="R2075" i="1"/>
  <c r="R2073" i="1"/>
  <c r="R2076" i="1"/>
  <c r="R2081" i="1"/>
  <c r="R2118" i="1"/>
  <c r="R2119" i="1"/>
  <c r="R2120" i="1"/>
  <c r="R2121" i="1"/>
  <c r="I102" i="1"/>
  <c r="I103" i="1"/>
  <c r="I104" i="1"/>
  <c r="I105" i="1"/>
  <c r="I179" i="1"/>
  <c r="I247" i="1"/>
  <c r="I248" i="1"/>
  <c r="I249" i="1"/>
  <c r="I250" i="1"/>
  <c r="I251" i="1"/>
  <c r="I418" i="1"/>
  <c r="I528" i="1"/>
  <c r="I529" i="1"/>
  <c r="I533" i="1"/>
  <c r="I563" i="1"/>
  <c r="I591" i="1"/>
  <c r="I592" i="1"/>
  <c r="I634" i="1"/>
  <c r="I652" i="1"/>
  <c r="I693" i="1"/>
  <c r="I694" i="1"/>
  <c r="I695" i="1"/>
  <c r="I696" i="1"/>
  <c r="I697" i="1"/>
  <c r="I698" i="1"/>
  <c r="I822" i="1"/>
  <c r="I823" i="1"/>
  <c r="I866" i="1"/>
  <c r="I959" i="1"/>
  <c r="I960" i="1"/>
  <c r="I961" i="1"/>
  <c r="I962" i="1"/>
  <c r="I1015" i="1"/>
  <c r="I1086" i="1"/>
  <c r="I1087" i="1"/>
  <c r="I1128" i="1"/>
  <c r="I1179" i="1"/>
  <c r="I1305" i="1"/>
  <c r="I1371" i="1"/>
  <c r="I1372" i="1"/>
  <c r="I1373" i="1"/>
  <c r="I1391" i="1"/>
  <c r="I1393" i="1"/>
  <c r="I1426" i="1"/>
  <c r="I1427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889" i="1"/>
  <c r="I1890" i="1"/>
  <c r="I1954" i="1"/>
  <c r="I2019" i="1"/>
  <c r="I2051" i="1"/>
  <c r="I2052" i="1"/>
  <c r="I2081" i="1"/>
  <c r="I2104" i="1"/>
  <c r="I2146" i="1"/>
  <c r="I2232" i="1"/>
  <c r="I2233" i="1"/>
  <c r="I2234" i="1"/>
  <c r="I2308" i="1"/>
  <c r="I2351" i="1"/>
  <c r="I2405" i="1"/>
  <c r="I2464" i="1"/>
  <c r="I2465" i="1"/>
  <c r="I2547" i="1"/>
  <c r="I2548" i="1"/>
  <c r="I451" i="1" l="1"/>
  <c r="I452" i="1"/>
  <c r="I1952" i="1"/>
  <c r="I1083" i="1"/>
  <c r="I2402" i="1"/>
  <c r="I818" i="1"/>
  <c r="I819" i="1"/>
  <c r="I650" i="1"/>
  <c r="I1144" i="1"/>
  <c r="I1125" i="1"/>
  <c r="I1126" i="1"/>
  <c r="I2050" i="1"/>
  <c r="I2017" i="1"/>
  <c r="I864" i="1"/>
  <c r="I2147" i="1"/>
  <c r="I1887" i="1"/>
  <c r="I590" i="1"/>
  <c r="I820" i="1"/>
  <c r="I558" i="1"/>
  <c r="I2546" i="1"/>
  <c r="I2403" i="1"/>
  <c r="I100" i="1"/>
  <c r="I416" i="1"/>
  <c r="I101" i="1"/>
  <c r="I1888" i="1"/>
  <c r="I1178" i="1"/>
  <c r="I1303" i="1"/>
  <c r="I2103" i="1"/>
  <c r="I2463" i="1"/>
  <c r="I2350" i="1"/>
  <c r="I99" i="1"/>
  <c r="I245" i="1"/>
  <c r="I246" i="1"/>
  <c r="I1014" i="1"/>
  <c r="I176" i="1"/>
  <c r="I689" i="1"/>
  <c r="I690" i="1"/>
  <c r="I691" i="1"/>
  <c r="I692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364" i="1"/>
  <c r="I1365" i="1"/>
  <c r="I1366" i="1"/>
  <c r="I1367" i="1"/>
  <c r="I1368" i="1"/>
  <c r="I2230" i="1"/>
  <c r="I2306" i="1"/>
  <c r="I2462" i="1"/>
  <c r="I950" i="1"/>
  <c r="I951" i="1"/>
  <c r="I952" i="1"/>
  <c r="I953" i="1"/>
  <c r="I949" i="1"/>
  <c r="B2510" i="1" l="1"/>
  <c r="B2509" i="1"/>
  <c r="B2437" i="1"/>
  <c r="B2438" i="1"/>
  <c r="B2375" i="1"/>
  <c r="B2404" i="1"/>
  <c r="B2271" i="1"/>
  <c r="B2307" i="1"/>
  <c r="B2231" i="1"/>
  <c r="B2150" i="1"/>
  <c r="B2082" i="1"/>
  <c r="B2018" i="1"/>
  <c r="B1953" i="1"/>
  <c r="B1951" i="1"/>
  <c r="B1868" i="1"/>
  <c r="B1647" i="1"/>
  <c r="B1646" i="1"/>
  <c r="B1670" i="1"/>
  <c r="B1656" i="1"/>
  <c r="B1655" i="1"/>
  <c r="B1654" i="1"/>
  <c r="B1653" i="1"/>
  <c r="B1652" i="1"/>
  <c r="B1651" i="1"/>
  <c r="B1650" i="1"/>
  <c r="B1649" i="1"/>
  <c r="B1648" i="1"/>
  <c r="B1645" i="1"/>
  <c r="B1644" i="1"/>
  <c r="B1415" i="1"/>
  <c r="B1375" i="1"/>
  <c r="B1370" i="1"/>
  <c r="B1369" i="1"/>
  <c r="B1304" i="1"/>
  <c r="B1167" i="1"/>
  <c r="B1166" i="1"/>
  <c r="B1127" i="1"/>
  <c r="B1085" i="1"/>
  <c r="B1084" i="1"/>
  <c r="B994" i="1"/>
  <c r="B958" i="1"/>
  <c r="B957" i="1"/>
  <c r="B956" i="1"/>
  <c r="B955" i="1"/>
  <c r="B954" i="1"/>
  <c r="B948" i="1"/>
  <c r="B947" i="1"/>
  <c r="B865" i="1"/>
  <c r="B780" i="1"/>
  <c r="B821" i="1"/>
  <c r="B651" i="1"/>
  <c r="B633" i="1"/>
  <c r="B579" i="1"/>
  <c r="B562" i="1"/>
  <c r="B561" i="1"/>
  <c r="B560" i="1"/>
  <c r="B559" i="1"/>
  <c r="B417" i="1"/>
  <c r="B229" i="1"/>
  <c r="B228" i="1"/>
  <c r="B177" i="1"/>
  <c r="B178" i="1"/>
  <c r="B2513" i="1"/>
  <c r="B2512" i="1"/>
  <c r="B2511" i="1"/>
  <c r="B2439" i="1"/>
  <c r="B2376" i="1"/>
  <c r="B2329" i="1"/>
  <c r="B2328" i="1"/>
  <c r="B2273" i="1"/>
  <c r="B2272" i="1"/>
  <c r="B2182" i="1"/>
  <c r="B2181" i="1"/>
  <c r="B2180" i="1"/>
  <c r="B2179" i="1"/>
  <c r="B1906" i="1"/>
  <c r="B1870" i="1"/>
  <c r="B1869" i="1"/>
  <c r="B1477" i="1"/>
  <c r="B1476" i="1"/>
  <c r="B1475" i="1"/>
  <c r="B1474" i="1"/>
  <c r="B1473" i="1"/>
  <c r="B1472" i="1"/>
  <c r="B1471" i="1"/>
  <c r="B1470" i="1"/>
  <c r="B1469" i="1"/>
  <c r="B1468" i="1"/>
  <c r="B1467" i="1"/>
  <c r="B1442" i="1"/>
  <c r="B1312" i="1"/>
  <c r="B1311" i="1"/>
  <c r="B1310" i="1"/>
  <c r="B1309" i="1"/>
  <c r="B1283" i="1"/>
  <c r="B1202" i="1"/>
  <c r="B1168" i="1"/>
  <c r="B1140" i="1"/>
  <c r="B1110" i="1"/>
  <c r="B1109" i="1"/>
  <c r="B1057" i="1"/>
  <c r="B1056" i="1"/>
  <c r="B995" i="1"/>
  <c r="B880" i="1"/>
  <c r="B879" i="1"/>
  <c r="B878" i="1"/>
  <c r="B877" i="1"/>
  <c r="B783" i="1"/>
  <c r="B782" i="1"/>
  <c r="B781" i="1"/>
  <c r="I562" i="1"/>
  <c r="I1953" i="1"/>
  <c r="I560" i="1"/>
  <c r="I1951" i="1"/>
  <c r="I561" i="1"/>
  <c r="I2271" i="1"/>
  <c r="I1084" i="1"/>
  <c r="I1085" i="1"/>
  <c r="I1304" i="1"/>
  <c r="I2404" i="1"/>
  <c r="I821" i="1"/>
  <c r="I651" i="1"/>
  <c r="I1127" i="1"/>
  <c r="I2018" i="1"/>
  <c r="I1415" i="1"/>
  <c r="I865" i="1"/>
  <c r="I633" i="1"/>
  <c r="I2082" i="1"/>
  <c r="I2150" i="1"/>
  <c r="I2510" i="1"/>
  <c r="I579" i="1"/>
  <c r="I780" i="1"/>
  <c r="I559" i="1"/>
  <c r="I1166" i="1"/>
  <c r="I2375" i="1"/>
  <c r="I417" i="1"/>
  <c r="I1868" i="1"/>
  <c r="I1167" i="1"/>
  <c r="I228" i="1"/>
  <c r="I229" i="1"/>
  <c r="I1375" i="1"/>
  <c r="I178" i="1"/>
  <c r="I2509" i="1"/>
  <c r="I177" i="1"/>
  <c r="I994" i="1"/>
  <c r="I1644" i="1"/>
  <c r="I1645" i="1"/>
  <c r="I1648" i="1"/>
  <c r="I1649" i="1"/>
  <c r="I1650" i="1"/>
  <c r="I1651" i="1"/>
  <c r="I1652" i="1"/>
  <c r="I1653" i="1"/>
  <c r="I1654" i="1"/>
  <c r="I1655" i="1"/>
  <c r="I1656" i="1"/>
  <c r="I1670" i="1"/>
  <c r="I1646" i="1"/>
  <c r="I1647" i="1"/>
  <c r="I1369" i="1"/>
  <c r="I1370" i="1"/>
  <c r="I2231" i="1"/>
  <c r="I2307" i="1"/>
  <c r="I2438" i="1"/>
  <c r="I2437" i="1"/>
  <c r="I947" i="1"/>
  <c r="I948" i="1"/>
  <c r="I954" i="1"/>
  <c r="I955" i="1"/>
  <c r="I956" i="1"/>
  <c r="I957" i="1"/>
  <c r="I958" i="1"/>
  <c r="I942" i="1" l="1"/>
  <c r="I943" i="1"/>
  <c r="I944" i="1"/>
  <c r="I945" i="1"/>
  <c r="I946" i="1"/>
  <c r="I98" i="1"/>
  <c r="I174" i="1"/>
  <c r="I1013" i="1"/>
  <c r="I2543" i="1"/>
  <c r="I1390" i="1"/>
  <c r="I175" i="1"/>
  <c r="I244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361" i="1"/>
  <c r="I1362" i="1"/>
  <c r="I1363" i="1"/>
  <c r="I2225" i="1"/>
  <c r="I2226" i="1"/>
  <c r="I2227" i="1"/>
  <c r="I2228" i="1"/>
  <c r="I2229" i="1"/>
  <c r="I2304" i="1"/>
  <c r="I2305" i="1"/>
  <c r="I2461" i="1"/>
  <c r="I1081" i="1"/>
  <c r="I1082" i="1"/>
  <c r="I1302" i="1"/>
  <c r="I2400" i="1"/>
  <c r="I815" i="1"/>
  <c r="I816" i="1"/>
  <c r="I649" i="1"/>
  <c r="I1123" i="1"/>
  <c r="I1124" i="1"/>
  <c r="I2048" i="1"/>
  <c r="I2049" i="1"/>
  <c r="I2016" i="1"/>
  <c r="I859" i="1"/>
  <c r="I860" i="1"/>
  <c r="I861" i="1"/>
  <c r="I862" i="1"/>
  <c r="I863" i="1"/>
  <c r="I632" i="1"/>
  <c r="I2076" i="1"/>
  <c r="I2149" i="1"/>
  <c r="I589" i="1"/>
  <c r="I2544" i="1"/>
  <c r="I1885" i="1"/>
  <c r="I817" i="1"/>
  <c r="I2401" i="1"/>
  <c r="I555" i="1"/>
  <c r="I2545" i="1"/>
  <c r="I1177" i="1"/>
  <c r="I1886" i="1"/>
  <c r="I1949" i="1"/>
  <c r="I1950" i="1"/>
  <c r="I556" i="1"/>
  <c r="I557" i="1"/>
  <c r="I450" i="1"/>
  <c r="I449" i="1" l="1"/>
  <c r="I1948" i="1"/>
  <c r="I2398" i="1"/>
  <c r="I813" i="1"/>
  <c r="I648" i="1"/>
  <c r="I1122" i="1"/>
  <c r="I2047" i="1"/>
  <c r="I1406" i="1"/>
  <c r="I1958" i="1"/>
  <c r="I1959" i="1"/>
  <c r="I1156" i="1"/>
  <c r="I856" i="1"/>
  <c r="I857" i="1"/>
  <c r="I858" i="1"/>
  <c r="I414" i="1"/>
  <c r="I588" i="1"/>
  <c r="I814" i="1"/>
  <c r="I2399" i="1"/>
  <c r="I1883" i="1"/>
  <c r="I1884" i="1"/>
  <c r="I2542" i="1"/>
  <c r="I554" i="1"/>
  <c r="I415" i="1"/>
  <c r="I1176" i="1"/>
  <c r="I172" i="1" l="1"/>
  <c r="I97" i="1"/>
  <c r="I1012" i="1"/>
  <c r="I173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356" i="1"/>
  <c r="I1357" i="1"/>
  <c r="I1358" i="1"/>
  <c r="I1359" i="1"/>
  <c r="I1360" i="1"/>
  <c r="I2222" i="1"/>
  <c r="I2223" i="1"/>
  <c r="I2224" i="1"/>
  <c r="I2302" i="1"/>
  <c r="I2303" i="1"/>
  <c r="I2459" i="1"/>
  <c r="I2460" i="1"/>
  <c r="I936" i="1"/>
  <c r="I937" i="1"/>
  <c r="I938" i="1"/>
  <c r="I939" i="1"/>
  <c r="I940" i="1"/>
  <c r="I941" i="1"/>
  <c r="I930" i="1" l="1"/>
  <c r="I931" i="1"/>
  <c r="I932" i="1"/>
  <c r="I933" i="1"/>
  <c r="I934" i="1"/>
  <c r="I935" i="1"/>
  <c r="I2349" i="1"/>
  <c r="I170" i="1"/>
  <c r="I96" i="1"/>
  <c r="I1010" i="1"/>
  <c r="I171" i="1"/>
  <c r="I1011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352" i="1"/>
  <c r="I1353" i="1"/>
  <c r="I1354" i="1"/>
  <c r="I1355" i="1"/>
  <c r="I2219" i="1"/>
  <c r="I2220" i="1"/>
  <c r="I2221" i="1"/>
  <c r="I2300" i="1"/>
  <c r="I2301" i="1"/>
  <c r="I2456" i="1"/>
  <c r="I2457" i="1"/>
  <c r="I2458" i="1"/>
  <c r="I1080" i="1"/>
  <c r="I1301" i="1"/>
  <c r="I2396" i="1"/>
  <c r="I810" i="1"/>
  <c r="I811" i="1"/>
  <c r="I647" i="1"/>
  <c r="I1120" i="1"/>
  <c r="I1121" i="1"/>
  <c r="I2046" i="1"/>
  <c r="I631" i="1"/>
  <c r="I2073" i="1"/>
  <c r="I2372" i="1"/>
  <c r="I24" i="1"/>
  <c r="I25" i="1"/>
  <c r="I413" i="1"/>
  <c r="I553" i="1"/>
  <c r="I1287" i="1"/>
  <c r="I812" i="1"/>
  <c r="I2397" i="1"/>
  <c r="I1882" i="1"/>
  <c r="I2541" i="1"/>
  <c r="I1947" i="1"/>
  <c r="I447" i="1"/>
  <c r="I448" i="1"/>
  <c r="I446" i="1" l="1"/>
  <c r="I169" i="1" l="1"/>
  <c r="I95" i="1"/>
  <c r="I1009" i="1"/>
  <c r="I1593" i="1"/>
  <c r="I1594" i="1"/>
  <c r="I1595" i="1"/>
  <c r="I1596" i="1"/>
  <c r="I1597" i="1"/>
  <c r="I1598" i="1"/>
  <c r="I1599" i="1"/>
  <c r="I1600" i="1"/>
  <c r="I1601" i="1"/>
  <c r="I1602" i="1"/>
  <c r="I1603" i="1"/>
  <c r="I1348" i="1"/>
  <c r="I1349" i="1"/>
  <c r="I1350" i="1"/>
  <c r="I1351" i="1"/>
  <c r="I2215" i="1"/>
  <c r="I2216" i="1"/>
  <c r="I2217" i="1"/>
  <c r="I2218" i="1"/>
  <c r="I2297" i="1"/>
  <c r="I2298" i="1"/>
  <c r="I2299" i="1"/>
  <c r="I2454" i="1"/>
  <c r="I2455" i="1"/>
  <c r="I1078" i="1"/>
  <c r="I1079" i="1"/>
  <c r="I1300" i="1"/>
  <c r="I808" i="1"/>
  <c r="I646" i="1"/>
  <c r="I2045" i="1"/>
  <c r="I2015" i="1"/>
  <c r="I630" i="1"/>
  <c r="I2075" i="1"/>
  <c r="I2371" i="1"/>
  <c r="I2540" i="1"/>
  <c r="I2395" i="1"/>
  <c r="I1881" i="1"/>
  <c r="I587" i="1"/>
  <c r="I809" i="1"/>
  <c r="I552" i="1"/>
  <c r="I1175" i="1"/>
  <c r="I926" i="1"/>
  <c r="I927" i="1"/>
  <c r="I928" i="1"/>
  <c r="I929" i="1"/>
  <c r="I2348" i="1"/>
  <c r="I919" i="1" l="1"/>
  <c r="I920" i="1"/>
  <c r="I921" i="1"/>
  <c r="I922" i="1"/>
  <c r="I923" i="1"/>
  <c r="I924" i="1"/>
  <c r="I925" i="1"/>
  <c r="I2347" i="1"/>
  <c r="I1008" i="1"/>
  <c r="I1386" i="1"/>
  <c r="I94" i="1"/>
  <c r="I168" i="1"/>
  <c r="I1387" i="1"/>
  <c r="I1388" i="1"/>
  <c r="I243" i="1"/>
  <c r="I1389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342" i="1"/>
  <c r="I1343" i="1"/>
  <c r="I1344" i="1"/>
  <c r="I1345" i="1"/>
  <c r="I1346" i="1"/>
  <c r="I1347" i="1"/>
  <c r="I2211" i="1"/>
  <c r="I2212" i="1"/>
  <c r="I2213" i="1"/>
  <c r="I2214" i="1"/>
  <c r="I2294" i="1"/>
  <c r="I2295" i="1"/>
  <c r="I2296" i="1"/>
  <c r="I2451" i="1"/>
  <c r="I2452" i="1"/>
  <c r="I2453" i="1"/>
  <c r="I774" i="1"/>
  <c r="I1076" i="1"/>
  <c r="I1077" i="1"/>
  <c r="I1299" i="1"/>
  <c r="I2394" i="1"/>
  <c r="I807" i="1"/>
  <c r="I1119" i="1"/>
  <c r="I2043" i="1"/>
  <c r="I2044" i="1"/>
  <c r="I2014" i="1"/>
  <c r="I2369" i="1"/>
  <c r="I2370" i="1"/>
  <c r="I1880" i="1"/>
  <c r="I551" i="1"/>
  <c r="I1174" i="1"/>
  <c r="I398" i="1"/>
  <c r="I1253" i="1"/>
  <c r="I1254" i="1"/>
  <c r="I1255" i="1"/>
  <c r="I1256" i="1"/>
  <c r="I1983" i="1"/>
  <c r="I1984" i="1"/>
  <c r="I1985" i="1"/>
  <c r="I1986" i="1"/>
  <c r="I1945" i="1"/>
  <c r="I1946" i="1"/>
  <c r="I1007" i="1" l="1"/>
  <c r="I2536" i="1"/>
  <c r="I91" i="1"/>
  <c r="I166" i="1"/>
  <c r="I1385" i="1"/>
  <c r="I167" i="1"/>
  <c r="I92" i="1"/>
  <c r="I2537" i="1"/>
  <c r="I1924" i="1"/>
  <c r="I192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211" i="1"/>
  <c r="I1339" i="1"/>
  <c r="I1340" i="1"/>
  <c r="I1341" i="1"/>
  <c r="I2207" i="1"/>
  <c r="I2208" i="1"/>
  <c r="I2209" i="1"/>
  <c r="I2210" i="1"/>
  <c r="I2292" i="1"/>
  <c r="I2293" i="1"/>
  <c r="I2449" i="1"/>
  <c r="I2450" i="1"/>
  <c r="I772" i="1"/>
  <c r="I1074" i="1"/>
  <c r="I1075" i="1"/>
  <c r="I1298" i="1"/>
  <c r="I2391" i="1"/>
  <c r="I805" i="1"/>
  <c r="I645" i="1"/>
  <c r="I2042" i="1"/>
  <c r="I1405" i="1"/>
  <c r="I1154" i="1"/>
  <c r="I1155" i="1"/>
  <c r="I1957" i="1"/>
  <c r="I1416" i="1"/>
  <c r="I629" i="1"/>
  <c r="I2074" i="1"/>
  <c r="I2368" i="1"/>
  <c r="I2538" i="1"/>
  <c r="I1173" i="1"/>
  <c r="I2392" i="1"/>
  <c r="I773" i="1"/>
  <c r="I550" i="1"/>
  <c r="I1879" i="1"/>
  <c r="I1286" i="1"/>
  <c r="I806" i="1"/>
  <c r="I2393" i="1"/>
  <c r="I2539" i="1"/>
  <c r="I396" i="1"/>
  <c r="I397" i="1"/>
  <c r="I1248" i="1"/>
  <c r="I1249" i="1"/>
  <c r="I1250" i="1"/>
  <c r="I1251" i="1"/>
  <c r="I1252" i="1"/>
  <c r="I1976" i="1"/>
  <c r="I1977" i="1"/>
  <c r="I1978" i="1"/>
  <c r="I1979" i="1"/>
  <c r="I1980" i="1"/>
  <c r="I1944" i="1"/>
  <c r="I93" i="1"/>
  <c r="I1981" i="1"/>
  <c r="I1982" i="1"/>
  <c r="I914" i="1"/>
  <c r="I915" i="1"/>
  <c r="I916" i="1"/>
  <c r="I917" i="1"/>
  <c r="I918" i="1"/>
  <c r="I2345" i="1"/>
  <c r="I2346" i="1"/>
  <c r="R2" i="1" l="1"/>
  <c r="B908" i="1" l="1"/>
  <c r="B909" i="1"/>
  <c r="B910" i="1"/>
  <c r="B911" i="1"/>
  <c r="B912" i="1"/>
  <c r="B913" i="1"/>
  <c r="B2344" i="1"/>
  <c r="B1004" i="1"/>
  <c r="B164" i="1"/>
  <c r="B2533" i="1"/>
  <c r="B241" i="1"/>
  <c r="B2534" i="1"/>
  <c r="B1005" i="1"/>
  <c r="B89" i="1"/>
  <c r="B165" i="1"/>
  <c r="B242" i="1"/>
  <c r="B1006" i="1"/>
  <c r="B1384" i="1"/>
  <c r="B1922" i="1"/>
  <c r="B1923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209" i="1"/>
  <c r="B1210" i="1"/>
  <c r="B1335" i="1"/>
  <c r="B1336" i="1"/>
  <c r="B1337" i="1"/>
  <c r="B1338" i="1"/>
  <c r="B2204" i="1"/>
  <c r="B2205" i="1"/>
  <c r="B2206" i="1"/>
  <c r="B2290" i="1"/>
  <c r="B2291" i="1"/>
  <c r="B2448" i="1"/>
  <c r="B7" i="1"/>
  <c r="B224" i="1"/>
  <c r="B771" i="1"/>
  <c r="B1072" i="1"/>
  <c r="B1073" i="1"/>
  <c r="B1296" i="1"/>
  <c r="B1297" i="1"/>
  <c r="B2389" i="1"/>
  <c r="B804" i="1"/>
  <c r="B644" i="1"/>
  <c r="B2041" i="1"/>
  <c r="B628" i="1"/>
  <c r="B2071" i="1"/>
  <c r="B2367" i="1"/>
  <c r="B2535" i="1"/>
  <c r="B586" i="1"/>
  <c r="B1878" i="1"/>
  <c r="B2390" i="1"/>
  <c r="B549" i="1"/>
  <c r="B393" i="1"/>
  <c r="B394" i="1"/>
  <c r="B395" i="1"/>
  <c r="B1244" i="1"/>
  <c r="B1245" i="1"/>
  <c r="B1246" i="1"/>
  <c r="B1247" i="1"/>
  <c r="B1972" i="1"/>
  <c r="B90" i="1"/>
  <c r="B1943" i="1"/>
  <c r="B1973" i="1"/>
  <c r="B1974" i="1"/>
  <c r="B1975" i="1"/>
  <c r="B445" i="1"/>
  <c r="I908" i="1"/>
  <c r="I909" i="1"/>
  <c r="I910" i="1"/>
  <c r="I911" i="1"/>
  <c r="I912" i="1"/>
  <c r="I913" i="1"/>
  <c r="I2344" i="1"/>
  <c r="I1004" i="1"/>
  <c r="I164" i="1"/>
  <c r="I2533" i="1"/>
  <c r="I241" i="1"/>
  <c r="I2534" i="1"/>
  <c r="I1005" i="1"/>
  <c r="I89" i="1"/>
  <c r="I165" i="1"/>
  <c r="I242" i="1"/>
  <c r="I1006" i="1"/>
  <c r="I1384" i="1"/>
  <c r="I1922" i="1"/>
  <c r="I1923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209" i="1"/>
  <c r="I1210" i="1"/>
  <c r="I1335" i="1"/>
  <c r="I1336" i="1"/>
  <c r="I1337" i="1"/>
  <c r="I1338" i="1"/>
  <c r="I2204" i="1"/>
  <c r="I2205" i="1"/>
  <c r="I2206" i="1"/>
  <c r="I2290" i="1"/>
  <c r="I2291" i="1"/>
  <c r="I2448" i="1"/>
  <c r="I7" i="1"/>
  <c r="I224" i="1"/>
  <c r="I771" i="1"/>
  <c r="I1072" i="1"/>
  <c r="I1073" i="1"/>
  <c r="I1296" i="1"/>
  <c r="I1297" i="1"/>
  <c r="I2389" i="1"/>
  <c r="I804" i="1"/>
  <c r="I644" i="1"/>
  <c r="I2041" i="1"/>
  <c r="I628" i="1"/>
  <c r="I2071" i="1"/>
  <c r="I2367" i="1"/>
  <c r="I2535" i="1"/>
  <c r="I586" i="1"/>
  <c r="I1878" i="1"/>
  <c r="I2390" i="1"/>
  <c r="I549" i="1"/>
  <c r="I393" i="1"/>
  <c r="I394" i="1"/>
  <c r="I395" i="1"/>
  <c r="I1244" i="1"/>
  <c r="I1245" i="1"/>
  <c r="I1246" i="1"/>
  <c r="I1247" i="1"/>
  <c r="I1972" i="1"/>
  <c r="I90" i="1"/>
  <c r="I1943" i="1"/>
  <c r="I1973" i="1"/>
  <c r="I1974" i="1"/>
  <c r="I1975" i="1"/>
  <c r="I445" i="1"/>
  <c r="B153" i="1" l="1"/>
  <c r="B881" i="1"/>
  <c r="B1478" i="1"/>
  <c r="B1907" i="1"/>
  <c r="B2274" i="1"/>
  <c r="B784" i="1"/>
  <c r="B785" i="1"/>
  <c r="B996" i="1"/>
  <c r="B1313" i="1"/>
  <c r="B22" i="1"/>
  <c r="B882" i="1"/>
  <c r="B1908" i="1"/>
  <c r="B1479" i="1"/>
  <c r="B1058" i="1"/>
  <c r="B2330" i="1"/>
  <c r="B685" i="1"/>
  <c r="B1480" i="1"/>
  <c r="B1481" i="1"/>
  <c r="B293" i="1"/>
  <c r="B279" i="1"/>
  <c r="B140" i="1"/>
  <c r="B219" i="1"/>
  <c r="B2" i="1"/>
  <c r="B1443" i="1"/>
  <c r="B2118" i="1"/>
  <c r="B215" i="1"/>
  <c r="B1482" i="1"/>
  <c r="B378" i="1"/>
  <c r="B883" i="1"/>
  <c r="B1314" i="1"/>
  <c r="B2183" i="1"/>
  <c r="B2377" i="1"/>
  <c r="B1111" i="1"/>
  <c r="B1871" i="1"/>
  <c r="B2378" i="1"/>
  <c r="B2331" i="1"/>
  <c r="B1909" i="1"/>
  <c r="B1483" i="1"/>
  <c r="B2275" i="1"/>
  <c r="B294" i="1"/>
  <c r="B1059" i="1"/>
  <c r="B786" i="1"/>
  <c r="B295" i="1"/>
  <c r="B1484" i="1"/>
  <c r="B1315" i="1"/>
  <c r="B884" i="1"/>
  <c r="B154" i="1"/>
  <c r="B2184" i="1"/>
  <c r="B280" i="1"/>
  <c r="B379" i="1"/>
  <c r="B1485" i="1"/>
  <c r="B2332" i="1"/>
  <c r="B233" i="1"/>
  <c r="B1910" i="1"/>
  <c r="B2276" i="1"/>
  <c r="B296" i="1"/>
  <c r="B787" i="1"/>
  <c r="B540" i="1"/>
  <c r="B788" i="1"/>
  <c r="B297" i="1"/>
  <c r="B1486" i="1"/>
  <c r="B1316" i="1"/>
  <c r="B885" i="1"/>
  <c r="B2185" i="1"/>
  <c r="B380" i="1"/>
  <c r="B1487" i="1"/>
  <c r="B1141" i="1"/>
  <c r="B2333" i="1"/>
  <c r="B2514" i="1"/>
  <c r="B1488" i="1"/>
  <c r="B281" i="1"/>
  <c r="B282" i="1"/>
  <c r="B381" i="1"/>
  <c r="B141" i="1"/>
  <c r="B234" i="1"/>
  <c r="B1489" i="1"/>
  <c r="B1060" i="1"/>
  <c r="B1112" i="1"/>
  <c r="B1872" i="1"/>
  <c r="B886" i="1"/>
  <c r="B1911" i="1"/>
  <c r="B283" i="1"/>
  <c r="B624" i="1"/>
  <c r="B298" i="1"/>
  <c r="B1490" i="1"/>
  <c r="B2186" i="1"/>
  <c r="B1491" i="1"/>
  <c r="B2334" i="1"/>
  <c r="B1492" i="1"/>
  <c r="B541" i="1"/>
  <c r="B435" i="1"/>
  <c r="B1493" i="1"/>
  <c r="B2187" i="1"/>
  <c r="B2277" i="1"/>
  <c r="B2379" i="1"/>
  <c r="B2380" i="1"/>
  <c r="B789" i="1"/>
  <c r="B790" i="1"/>
  <c r="B1280" i="1"/>
  <c r="B23" i="1"/>
  <c r="B1317" i="1"/>
  <c r="B686" i="1"/>
  <c r="B382" i="1"/>
  <c r="B887" i="1"/>
  <c r="B1494" i="1"/>
  <c r="B2278" i="1"/>
  <c r="B2119" i="1"/>
  <c r="B220" i="1"/>
  <c r="B3" i="1"/>
  <c r="B1444" i="1"/>
  <c r="B299" i="1"/>
  <c r="B1061" i="1"/>
  <c r="B1062" i="1"/>
  <c r="B235" i="1"/>
  <c r="B1912" i="1"/>
  <c r="B1495" i="1"/>
  <c r="B1399" i="1"/>
  <c r="B1873" i="1"/>
  <c r="B2335" i="1"/>
  <c r="B997" i="1"/>
  <c r="B1913" i="1"/>
  <c r="B2515" i="1"/>
  <c r="B2516" i="1"/>
  <c r="B888" i="1"/>
  <c r="B1318" i="1"/>
  <c r="B300" i="1"/>
  <c r="B301" i="1"/>
  <c r="B1496" i="1"/>
  <c r="B2188" i="1"/>
  <c r="B1063" i="1"/>
  <c r="B142" i="1"/>
  <c r="B236" i="1"/>
  <c r="B1497" i="1"/>
  <c r="B1400" i="1"/>
  <c r="B687" i="1"/>
  <c r="B409" i="1"/>
  <c r="B383" i="1"/>
  <c r="B889" i="1"/>
  <c r="B2336" i="1"/>
  <c r="B155" i="1"/>
  <c r="B1376" i="1"/>
  <c r="B84" i="1"/>
  <c r="B1498" i="1"/>
  <c r="B1499" i="1"/>
  <c r="B2279" i="1"/>
  <c r="B1113" i="1"/>
  <c r="B1319" i="1"/>
  <c r="B542" i="1"/>
  <c r="B1914" i="1"/>
  <c r="B1500" i="1"/>
  <c r="B2280" i="1"/>
  <c r="B791" i="1"/>
  <c r="B1501" i="1"/>
  <c r="B434" i="1"/>
  <c r="B680" i="1"/>
  <c r="B230" i="1"/>
  <c r="B289" i="1"/>
  <c r="B290" i="1"/>
  <c r="B681" i="1"/>
  <c r="B375" i="1"/>
  <c r="B407" i="1"/>
  <c r="B682" i="1"/>
  <c r="B539" i="1"/>
  <c r="B143" i="1"/>
  <c r="B623" i="1"/>
  <c r="B683" i="1"/>
  <c r="B291" i="1"/>
  <c r="B292" i="1"/>
  <c r="B376" i="1"/>
  <c r="B218" i="1"/>
  <c r="B4" i="1"/>
  <c r="B408" i="1"/>
  <c r="B156" i="1"/>
  <c r="B231" i="1"/>
  <c r="B684" i="1"/>
  <c r="B377" i="1"/>
  <c r="B144" i="1"/>
  <c r="B1377" i="1"/>
  <c r="B1502" i="1"/>
  <c r="B302" i="1"/>
  <c r="B1874" i="1"/>
  <c r="B303" i="1"/>
  <c r="B2517" i="1"/>
  <c r="B436" i="1"/>
  <c r="B2337" i="1"/>
  <c r="B1203" i="1"/>
  <c r="B2381" i="1"/>
  <c r="B2382" i="1"/>
  <c r="B890" i="1"/>
  <c r="B1915" i="1"/>
  <c r="B1503" i="1"/>
  <c r="B2440" i="1"/>
  <c r="B1935" i="1"/>
  <c r="B2189" i="1"/>
  <c r="B580" i="1"/>
  <c r="B85" i="1"/>
  <c r="B1504" i="1"/>
  <c r="B1505" i="1"/>
  <c r="B1320" i="1"/>
  <c r="B1064" i="1"/>
  <c r="B688" i="1"/>
  <c r="B2425" i="1"/>
  <c r="B1506" i="1"/>
  <c r="B221" i="1"/>
  <c r="B543" i="1"/>
  <c r="B304" i="1"/>
  <c r="B891" i="1"/>
  <c r="B437" i="1"/>
  <c r="B1025" i="1"/>
  <c r="B1507" i="1"/>
  <c r="B792" i="1"/>
  <c r="B1936" i="1"/>
  <c r="B2338" i="1"/>
  <c r="B793" i="1"/>
  <c r="B892" i="1"/>
  <c r="B157" i="1"/>
  <c r="B1508" i="1"/>
  <c r="B1321" i="1"/>
  <c r="B384" i="1"/>
  <c r="B438" i="1"/>
  <c r="B2281" i="1"/>
  <c r="B2518" i="1"/>
  <c r="B998" i="1"/>
  <c r="B2190" i="1"/>
  <c r="B305" i="1"/>
  <c r="B1509" i="1"/>
  <c r="B1510" i="1"/>
  <c r="B2441" i="1"/>
  <c r="B2120" i="1"/>
  <c r="B1445" i="1"/>
  <c r="B625" i="1"/>
  <c r="B145" i="1"/>
  <c r="B1378" i="1"/>
  <c r="B1916" i="1"/>
  <c r="B581" i="1"/>
  <c r="B2339" i="1"/>
  <c r="B1511" i="1"/>
  <c r="B2282" i="1"/>
  <c r="B1401" i="1"/>
  <c r="B1169" i="1"/>
  <c r="B893" i="1"/>
  <c r="B1926" i="1"/>
  <c r="B1204" i="1"/>
  <c r="B2519" i="1"/>
  <c r="B439" i="1"/>
  <c r="B1512" i="1"/>
  <c r="B1322" i="1"/>
  <c r="B641" i="1"/>
  <c r="B1114" i="1"/>
  <c r="B2520" i="1"/>
  <c r="B1937" i="1"/>
  <c r="B1065" i="1"/>
  <c r="B2191" i="1"/>
  <c r="B794" i="1"/>
  <c r="B1115" i="1"/>
  <c r="B1402" i="1"/>
  <c r="B1403" i="1"/>
  <c r="B544" i="1"/>
  <c r="B385" i="1"/>
  <c r="B2340" i="1"/>
  <c r="B1513" i="1"/>
  <c r="B1514" i="1"/>
  <c r="B1515" i="1"/>
  <c r="B1323" i="1"/>
  <c r="B582" i="1"/>
  <c r="B894" i="1"/>
  <c r="B2521" i="1"/>
  <c r="B158" i="1"/>
  <c r="B1516" i="1"/>
  <c r="B2522" i="1"/>
  <c r="B2426" i="1"/>
  <c r="B1225" i="1"/>
  <c r="B1226" i="1"/>
  <c r="B999" i="1"/>
  <c r="B1517" i="1"/>
  <c r="B2192" i="1"/>
  <c r="B2442" i="1"/>
  <c r="B1116" i="1"/>
  <c r="B795" i="1"/>
  <c r="B1379" i="1"/>
  <c r="B1324" i="1"/>
  <c r="B1066" i="1"/>
  <c r="B1142" i="1"/>
  <c r="B306" i="1"/>
  <c r="B146" i="1"/>
  <c r="B895" i="1"/>
  <c r="B1380" i="1"/>
  <c r="B1227" i="1"/>
  <c r="B1518" i="1"/>
  <c r="B307" i="1"/>
  <c r="B2383" i="1"/>
  <c r="B410" i="1"/>
  <c r="B2384" i="1"/>
  <c r="B1228" i="1"/>
  <c r="B440" i="1"/>
  <c r="B796" i="1"/>
  <c r="B386" i="1"/>
  <c r="B1519" i="1"/>
  <c r="B767" i="1"/>
  <c r="B1293" i="1"/>
  <c r="B2193" i="1"/>
  <c r="B1229" i="1"/>
  <c r="B1938" i="1"/>
  <c r="B896" i="1"/>
  <c r="B2523" i="1"/>
  <c r="B1917" i="1"/>
  <c r="B1520" i="1"/>
  <c r="B1205" i="1"/>
  <c r="B2283" i="1"/>
  <c r="B2524" i="1"/>
  <c r="B2341" i="1"/>
  <c r="B159" i="1"/>
  <c r="B1521" i="1"/>
  <c r="B1325" i="1"/>
  <c r="B2284" i="1"/>
  <c r="B222" i="1"/>
  <c r="B5" i="1"/>
  <c r="B1446" i="1"/>
  <c r="B897" i="1"/>
  <c r="B1381" i="1"/>
  <c r="B1522" i="1"/>
  <c r="B1067" i="1"/>
  <c r="B411" i="1"/>
  <c r="B583" i="1"/>
  <c r="B2427" i="1"/>
  <c r="B545" i="1"/>
  <c r="B1170" i="1"/>
  <c r="B1230" i="1"/>
  <c r="B86" i="1"/>
  <c r="B2032" i="1"/>
  <c r="B1523" i="1"/>
  <c r="B1326" i="1"/>
  <c r="B387" i="1"/>
  <c r="B147" i="1"/>
  <c r="B1117" i="1"/>
  <c r="B1524" i="1"/>
  <c r="B2194" i="1"/>
  <c r="B2443" i="1"/>
  <c r="B898" i="1"/>
  <c r="B1231" i="1"/>
  <c r="B1000" i="1"/>
  <c r="B1525" i="1"/>
  <c r="B1284" i="1"/>
  <c r="B1875" i="1"/>
  <c r="B2033" i="1"/>
  <c r="B1526" i="1"/>
  <c r="B1527" i="1"/>
  <c r="B899" i="1"/>
  <c r="B2195" i="1"/>
  <c r="B797" i="1"/>
  <c r="B642" i="1"/>
  <c r="B2525" i="1"/>
  <c r="B441" i="1"/>
  <c r="B1528" i="1"/>
  <c r="B388" i="1"/>
  <c r="B1232" i="1"/>
  <c r="B2526" i="1"/>
  <c r="B87" i="1"/>
  <c r="B1918" i="1"/>
  <c r="B1529" i="1"/>
  <c r="B2069" i="1"/>
  <c r="B798" i="1"/>
  <c r="B88" i="1"/>
  <c r="B2034" i="1"/>
  <c r="B1327" i="1"/>
  <c r="B1294" i="1"/>
  <c r="B626" i="1"/>
  <c r="B1233" i="1"/>
  <c r="B1206" i="1"/>
  <c r="B2385" i="1"/>
  <c r="B2386" i="1"/>
  <c r="B900" i="1"/>
  <c r="B2342" i="1"/>
  <c r="B1382" i="1"/>
  <c r="B1530" i="1"/>
  <c r="B1531" i="1"/>
  <c r="B2285" i="1"/>
  <c r="B1068" i="1"/>
  <c r="B1939" i="1"/>
  <c r="B2196" i="1"/>
  <c r="B2035" i="1"/>
  <c r="B2444" i="1"/>
  <c r="B1532" i="1"/>
  <c r="B584" i="1"/>
  <c r="B1234" i="1"/>
  <c r="B253" i="1"/>
  <c r="B1328" i="1"/>
  <c r="B1876" i="1"/>
  <c r="B768" i="1"/>
  <c r="B546" i="1"/>
  <c r="B160" i="1"/>
  <c r="B237" i="1"/>
  <c r="B254" i="1"/>
  <c r="B1533" i="1"/>
  <c r="B2197" i="1"/>
  <c r="B1118" i="1"/>
  <c r="B389" i="1"/>
  <c r="B1235" i="1"/>
  <c r="B255" i="1"/>
  <c r="B256" i="1"/>
  <c r="B2036" i="1"/>
  <c r="B901" i="1"/>
  <c r="B2527" i="1"/>
  <c r="B1919" i="1"/>
  <c r="B1534" i="1"/>
  <c r="B2528" i="1"/>
  <c r="B1171" i="1"/>
  <c r="B1236" i="1"/>
  <c r="B257" i="1"/>
  <c r="B258" i="1"/>
  <c r="B259" i="1"/>
  <c r="B2121" i="1"/>
  <c r="B1447" i="1"/>
  <c r="B1535" i="1"/>
  <c r="B1207" i="1"/>
  <c r="B1329" i="1"/>
  <c r="B1143" i="1"/>
  <c r="B2428" i="1"/>
  <c r="B902" i="1"/>
  <c r="B2198" i="1"/>
  <c r="B2286" i="1"/>
  <c r="B2070" i="1"/>
  <c r="B260" i="1"/>
  <c r="B1536" i="1"/>
  <c r="B1537" i="1"/>
  <c r="B1069" i="1"/>
  <c r="B1001" i="1"/>
  <c r="B261" i="1"/>
  <c r="B262" i="1"/>
  <c r="B238" i="1"/>
  <c r="B263" i="1"/>
  <c r="B264" i="1"/>
  <c r="B2445" i="1"/>
  <c r="B799" i="1"/>
  <c r="B1237" i="1"/>
  <c r="B442" i="1"/>
  <c r="B903" i="1"/>
  <c r="B265" i="1"/>
  <c r="B1538" i="1"/>
  <c r="B1539" i="1"/>
  <c r="B2199" i="1"/>
  <c r="B1295" i="1"/>
  <c r="B390" i="1"/>
  <c r="B266" i="1"/>
  <c r="B1330" i="1"/>
  <c r="B1940" i="1"/>
  <c r="B267" i="1"/>
  <c r="B643" i="1"/>
  <c r="B268" i="1"/>
  <c r="B269" i="1"/>
  <c r="B1540" i="1"/>
  <c r="B2365" i="1"/>
  <c r="B270" i="1"/>
  <c r="B2200" i="1"/>
  <c r="B2529" i="1"/>
  <c r="B2343" i="1"/>
  <c r="B161" i="1"/>
  <c r="B1920" i="1"/>
  <c r="B1331" i="1"/>
  <c r="B2287" i="1"/>
  <c r="B2148" i="1"/>
  <c r="B1941" i="1"/>
  <c r="B904" i="1"/>
  <c r="B271" i="1"/>
  <c r="B1541" i="1"/>
  <c r="B2530" i="1"/>
  <c r="B2387" i="1"/>
  <c r="B2388" i="1"/>
  <c r="B391" i="1"/>
  <c r="B1542" i="1"/>
  <c r="B627" i="1"/>
  <c r="B1238" i="1"/>
  <c r="B223" i="1"/>
  <c r="B6" i="1"/>
  <c r="B547" i="1"/>
  <c r="B1942" i="1"/>
  <c r="B905" i="1"/>
  <c r="B1383" i="1"/>
  <c r="B1543" i="1"/>
  <c r="B769" i="1"/>
  <c r="B412" i="1"/>
  <c r="B1544" i="1"/>
  <c r="B2201" i="1"/>
  <c r="B2446" i="1"/>
  <c r="B800" i="1"/>
  <c r="B801" i="1"/>
  <c r="B1239" i="1"/>
  <c r="B1545" i="1"/>
  <c r="B1070" i="1"/>
  <c r="B1240" i="1"/>
  <c r="B906" i="1"/>
  <c r="B239" i="1"/>
  <c r="B1546" i="1"/>
  <c r="B1002" i="1"/>
  <c r="B1921" i="1"/>
  <c r="B1208" i="1"/>
  <c r="B1332" i="1"/>
  <c r="B2072" i="1"/>
  <c r="B443" i="1"/>
  <c r="B1547" i="1"/>
  <c r="B2288" i="1"/>
  <c r="B2531" i="1"/>
  <c r="B1241" i="1"/>
  <c r="B444" i="1"/>
  <c r="B2202" i="1"/>
  <c r="B240" i="1"/>
  <c r="B1548" i="1"/>
  <c r="B2366" i="1"/>
  <c r="B1242" i="1"/>
  <c r="B802" i="1"/>
  <c r="B585" i="1"/>
  <c r="B1172" i="1"/>
  <c r="B392" i="1"/>
  <c r="B162" i="1"/>
  <c r="B1549" i="1"/>
  <c r="B1071" i="1"/>
  <c r="B1404" i="1"/>
  <c r="B1550" i="1"/>
  <c r="B2203" i="1"/>
  <c r="B803" i="1"/>
  <c r="B1551" i="1"/>
  <c r="B1333" i="1"/>
  <c r="B2289" i="1"/>
  <c r="B1448" i="1"/>
  <c r="B1243" i="1"/>
  <c r="B163" i="1"/>
  <c r="B2447" i="1"/>
  <c r="B1285" i="1"/>
  <c r="B907" i="1"/>
  <c r="B2532" i="1"/>
  <c r="B1003" i="1"/>
  <c r="B1552" i="1"/>
  <c r="B548" i="1"/>
  <c r="B1334" i="1"/>
  <c r="B2013" i="1"/>
  <c r="B1877" i="1"/>
  <c r="B770" i="1"/>
  <c r="B232" i="1"/>
  <c r="I444" i="1" l="1"/>
  <c r="I1941" i="1"/>
  <c r="I1942" i="1"/>
  <c r="I443" i="1"/>
  <c r="I1940" i="1"/>
  <c r="I442" i="1"/>
  <c r="I88" i="1"/>
  <c r="I1939" i="1"/>
  <c r="I441" i="1"/>
  <c r="I86" i="1"/>
  <c r="I1938" i="1"/>
  <c r="I440" i="1"/>
  <c r="I1226" i="1"/>
  <c r="I1225" i="1"/>
  <c r="I1243" i="1"/>
  <c r="I1242" i="1"/>
  <c r="I1241" i="1"/>
  <c r="I1239" i="1"/>
  <c r="I1238" i="1"/>
  <c r="I1237" i="1"/>
  <c r="I1236" i="1"/>
  <c r="I1235" i="1"/>
  <c r="I1234" i="1"/>
  <c r="I1232" i="1"/>
  <c r="I1231" i="1"/>
  <c r="I1230" i="1"/>
  <c r="I1229" i="1"/>
  <c r="I1228" i="1"/>
  <c r="I1240" i="1"/>
  <c r="I1233" i="1"/>
  <c r="I1227" i="1"/>
  <c r="I392" i="1"/>
  <c r="I391" i="1"/>
  <c r="I390" i="1"/>
  <c r="I389" i="1"/>
  <c r="I388" i="1"/>
  <c r="I387" i="1"/>
  <c r="I386" i="1"/>
  <c r="I2428" i="1"/>
  <c r="I2427" i="1"/>
  <c r="I2426" i="1"/>
  <c r="I1877" i="1"/>
  <c r="I770" i="1"/>
  <c r="I548" i="1"/>
  <c r="I1285" i="1"/>
  <c r="I803" i="1"/>
  <c r="I2529" i="1"/>
  <c r="I2531" i="1"/>
  <c r="I1172" i="1"/>
  <c r="I585" i="1"/>
  <c r="I801" i="1"/>
  <c r="I2388" i="1"/>
  <c r="I412" i="1"/>
  <c r="I547" i="1"/>
  <c r="I2148" i="1"/>
  <c r="I1171" i="1"/>
  <c r="I2528" i="1"/>
  <c r="I546" i="1"/>
  <c r="I584" i="1"/>
  <c r="I1876" i="1"/>
  <c r="I2386" i="1"/>
  <c r="I798" i="1"/>
  <c r="I2522" i="1"/>
  <c r="I2525" i="1"/>
  <c r="I1875" i="1"/>
  <c r="I1284" i="1"/>
  <c r="I1170" i="1"/>
  <c r="I583" i="1"/>
  <c r="I411" i="1"/>
  <c r="I545" i="1"/>
  <c r="I2524" i="1"/>
  <c r="I2384" i="1"/>
  <c r="I306" i="1"/>
  <c r="I410" i="1"/>
  <c r="I795" i="1"/>
  <c r="I2366" i="1"/>
  <c r="I2365" i="1"/>
  <c r="I2072" i="1"/>
  <c r="I2070" i="1"/>
  <c r="I2069" i="1"/>
  <c r="I627" i="1"/>
  <c r="I626" i="1"/>
  <c r="I1404" i="1"/>
  <c r="I2013" i="1"/>
  <c r="I1118" i="1"/>
  <c r="I1117" i="1"/>
  <c r="I1116" i="1"/>
  <c r="I1143" i="1"/>
  <c r="I1142" i="1"/>
  <c r="I643" i="1"/>
  <c r="I642" i="1"/>
  <c r="I802" i="1"/>
  <c r="I800" i="1"/>
  <c r="I799" i="1"/>
  <c r="I797" i="1"/>
  <c r="I796" i="1"/>
  <c r="I2387" i="1"/>
  <c r="I2385" i="1"/>
  <c r="I2383" i="1"/>
  <c r="I1295" i="1"/>
  <c r="I1294" i="1"/>
  <c r="I1293" i="1"/>
  <c r="I1071" i="1"/>
  <c r="I1070" i="1"/>
  <c r="I1069" i="1"/>
  <c r="I1068" i="1"/>
  <c r="I1067" i="1"/>
  <c r="I1066" i="1"/>
  <c r="I769" i="1"/>
  <c r="I768" i="1"/>
  <c r="I767" i="1"/>
  <c r="I307" i="1"/>
  <c r="I1448" i="1"/>
  <c r="I6" i="1"/>
  <c r="I223" i="1"/>
  <c r="I1447" i="1"/>
  <c r="I2121" i="1"/>
  <c r="I1446" i="1"/>
  <c r="I5" i="1"/>
  <c r="I222" i="1"/>
  <c r="I2447" i="1"/>
  <c r="I2446" i="1"/>
  <c r="I2445" i="1"/>
  <c r="I2444" i="1"/>
  <c r="I2443" i="1"/>
  <c r="I2442" i="1"/>
  <c r="I2288" i="1"/>
  <c r="I2286" i="1"/>
  <c r="I2283" i="1"/>
  <c r="I2289" i="1"/>
  <c r="I2287" i="1"/>
  <c r="I2285" i="1"/>
  <c r="I2284" i="1"/>
  <c r="I2203" i="1"/>
  <c r="I2202" i="1"/>
  <c r="I2201" i="1"/>
  <c r="I2200" i="1"/>
  <c r="I2199" i="1"/>
  <c r="I2198" i="1"/>
  <c r="I2197" i="1"/>
  <c r="I2196" i="1"/>
  <c r="I2195" i="1"/>
  <c r="I2194" i="1"/>
  <c r="I2193" i="1"/>
  <c r="I2192" i="1"/>
  <c r="I1334" i="1"/>
  <c r="I1333" i="1"/>
  <c r="I1332" i="1"/>
  <c r="I1331" i="1"/>
  <c r="I1330" i="1"/>
  <c r="I1329" i="1"/>
  <c r="I1328" i="1"/>
  <c r="I1327" i="1"/>
  <c r="I1326" i="1"/>
  <c r="I1325" i="1"/>
  <c r="I1324" i="1"/>
  <c r="I1208" i="1"/>
  <c r="I1207" i="1"/>
  <c r="I1206" i="1"/>
  <c r="I1205" i="1"/>
  <c r="I1545" i="1"/>
  <c r="I1527" i="1"/>
  <c r="I1549" i="1"/>
  <c r="I1543" i="1"/>
  <c r="I1537" i="1"/>
  <c r="I1531" i="1"/>
  <c r="I1522" i="1"/>
  <c r="I1552" i="1"/>
  <c r="I1551" i="1"/>
  <c r="I1548" i="1"/>
  <c r="I1547" i="1"/>
  <c r="I1546" i="1"/>
  <c r="I1544" i="1"/>
  <c r="I1542" i="1"/>
  <c r="I1541" i="1"/>
  <c r="I1540" i="1"/>
  <c r="I1539" i="1"/>
  <c r="I1536" i="1"/>
  <c r="I1535" i="1"/>
  <c r="I1534" i="1"/>
  <c r="I1533" i="1"/>
  <c r="I1532" i="1"/>
  <c r="I1530" i="1"/>
  <c r="I1529" i="1"/>
  <c r="I1525" i="1"/>
  <c r="I1524" i="1"/>
  <c r="I1526" i="1"/>
  <c r="I1523" i="1"/>
  <c r="I1521" i="1"/>
  <c r="I1519" i="1"/>
  <c r="I1518" i="1"/>
  <c r="I1517" i="1"/>
  <c r="I1516" i="1"/>
  <c r="I1550" i="1"/>
  <c r="I1538" i="1"/>
  <c r="I1528" i="1"/>
  <c r="I1520" i="1"/>
  <c r="I2036" i="1"/>
  <c r="I2035" i="1"/>
  <c r="I2034" i="1"/>
  <c r="I2033" i="1"/>
  <c r="I2032" i="1"/>
  <c r="I271" i="1"/>
  <c r="I270" i="1"/>
  <c r="I269" i="1"/>
  <c r="I267" i="1"/>
  <c r="I266" i="1"/>
  <c r="I264" i="1"/>
  <c r="I262" i="1"/>
  <c r="I260" i="1"/>
  <c r="I259" i="1"/>
  <c r="I258" i="1"/>
  <c r="I256" i="1"/>
  <c r="I254" i="1"/>
  <c r="I253" i="1"/>
  <c r="I268" i="1"/>
  <c r="I265" i="1"/>
  <c r="I263" i="1"/>
  <c r="I261" i="1"/>
  <c r="I257" i="1"/>
  <c r="I255" i="1"/>
  <c r="I1921" i="1"/>
  <c r="I1920" i="1"/>
  <c r="I1919" i="1"/>
  <c r="I1918" i="1"/>
  <c r="I1917" i="1"/>
  <c r="I1003" i="1"/>
  <c r="I2532" i="1"/>
  <c r="I163" i="1"/>
  <c r="I161" i="1"/>
  <c r="I2530" i="1"/>
  <c r="I162" i="1"/>
  <c r="I240" i="1"/>
  <c r="I1002" i="1"/>
  <c r="I239" i="1"/>
  <c r="I1383" i="1"/>
  <c r="I1001" i="1"/>
  <c r="I87" i="1"/>
  <c r="I238" i="1"/>
  <c r="I2527" i="1"/>
  <c r="I237" i="1"/>
  <c r="I160" i="1"/>
  <c r="I1382" i="1"/>
  <c r="I2526" i="1"/>
  <c r="I1000" i="1"/>
  <c r="I1379" i="1"/>
  <c r="I1381" i="1"/>
  <c r="I159" i="1"/>
  <c r="I2523" i="1"/>
  <c r="I1380" i="1"/>
  <c r="I158" i="1"/>
  <c r="I999" i="1"/>
  <c r="I2521" i="1"/>
  <c r="I2343" i="1"/>
  <c r="I2342" i="1"/>
  <c r="I2341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147" i="1"/>
  <c r="I146" i="1"/>
  <c r="I1937" i="1" l="1"/>
  <c r="I2520" i="1"/>
  <c r="I2519" i="1"/>
  <c r="I1936" i="1"/>
  <c r="I1935" i="1"/>
  <c r="I436" i="1"/>
  <c r="I434" i="1"/>
  <c r="I23" i="1"/>
  <c r="I435" i="1"/>
  <c r="I22" i="1"/>
  <c r="I385" i="1"/>
  <c r="I384" i="1"/>
  <c r="I377" i="1"/>
  <c r="I376" i="1"/>
  <c r="I375" i="1"/>
  <c r="I383" i="1"/>
  <c r="I382" i="1"/>
  <c r="I381" i="1"/>
  <c r="I380" i="1"/>
  <c r="I379" i="1"/>
  <c r="I378" i="1"/>
  <c r="I2425" i="1"/>
  <c r="I582" i="1"/>
  <c r="I1169" i="1"/>
  <c r="I544" i="1"/>
  <c r="I2518" i="1"/>
  <c r="I792" i="1"/>
  <c r="I581" i="1"/>
  <c r="I304" i="1"/>
  <c r="I543" i="1"/>
  <c r="I2517" i="1"/>
  <c r="I2382" i="1"/>
  <c r="I303" i="1"/>
  <c r="I580" i="1"/>
  <c r="I1874" i="1"/>
  <c r="I408" i="1"/>
  <c r="I292" i="1"/>
  <c r="I1168" i="1"/>
  <c r="I1283" i="1"/>
  <c r="I2513" i="1"/>
  <c r="I1870" i="1"/>
  <c r="I1869" i="1"/>
  <c r="I290" i="1"/>
  <c r="I782" i="1"/>
  <c r="I539" i="1"/>
  <c r="I407" i="1"/>
  <c r="I2512" i="1"/>
  <c r="I542" i="1"/>
  <c r="I301" i="1"/>
  <c r="I409" i="1"/>
  <c r="I2516" i="1"/>
  <c r="I1873" i="1"/>
  <c r="I2515" i="1"/>
  <c r="I2380" i="1"/>
  <c r="I790" i="1"/>
  <c r="I298" i="1"/>
  <c r="I541" i="1"/>
  <c r="I1872" i="1"/>
  <c r="I282" i="1"/>
  <c r="I297" i="1"/>
  <c r="I295" i="1"/>
  <c r="I2378" i="1"/>
  <c r="I788" i="1"/>
  <c r="I540" i="1"/>
  <c r="I1871" i="1"/>
  <c r="I785" i="1"/>
  <c r="I625" i="1"/>
  <c r="I623" i="1"/>
  <c r="I624" i="1"/>
  <c r="I1403" i="1"/>
  <c r="I1402" i="1"/>
  <c r="I1401" i="1"/>
  <c r="I1400" i="1"/>
  <c r="I1399" i="1"/>
  <c r="I1115" i="1"/>
  <c r="I1114" i="1"/>
  <c r="I1110" i="1"/>
  <c r="I1109" i="1"/>
  <c r="I1113" i="1"/>
  <c r="I1112" i="1"/>
  <c r="I1111" i="1"/>
  <c r="I1140" i="1"/>
  <c r="I1141" i="1"/>
  <c r="I641" i="1"/>
  <c r="I794" i="1"/>
  <c r="I793" i="1"/>
  <c r="I783" i="1"/>
  <c r="I781" i="1"/>
  <c r="I791" i="1"/>
  <c r="I789" i="1"/>
  <c r="I787" i="1"/>
  <c r="I786" i="1"/>
  <c r="I784" i="1"/>
  <c r="I688" i="1"/>
  <c r="I681" i="1"/>
  <c r="I686" i="1"/>
  <c r="I685" i="1"/>
  <c r="I2381" i="1"/>
  <c r="I2376" i="1"/>
  <c r="I2379" i="1"/>
  <c r="I2377" i="1"/>
  <c r="I1065" i="1"/>
  <c r="I1064" i="1"/>
  <c r="I1057" i="1"/>
  <c r="I1056" i="1"/>
  <c r="I1062" i="1"/>
  <c r="I1063" i="1"/>
  <c r="I1061" i="1"/>
  <c r="I1060" i="1"/>
  <c r="I1059" i="1"/>
  <c r="I1058" i="1"/>
  <c r="I305" i="1"/>
  <c r="I302" i="1"/>
  <c r="I291" i="1"/>
  <c r="I289" i="1"/>
  <c r="I300" i="1"/>
  <c r="I299" i="1"/>
  <c r="I283" i="1"/>
  <c r="I281" i="1"/>
  <c r="I296" i="1"/>
  <c r="I280" i="1"/>
  <c r="I294" i="1"/>
  <c r="I279" i="1"/>
  <c r="I293" i="1"/>
  <c r="I1445" i="1"/>
  <c r="I2120" i="1"/>
  <c r="I221" i="1"/>
  <c r="I4" i="1"/>
  <c r="I218" i="1"/>
  <c r="I1442" i="1"/>
  <c r="I1444" i="1"/>
  <c r="I3" i="1"/>
  <c r="I220" i="1"/>
  <c r="I2119" i="1"/>
  <c r="I2118" i="1"/>
  <c r="I1443" i="1"/>
  <c r="I2" i="1"/>
  <c r="I219" i="1"/>
  <c r="I2441" i="1"/>
  <c r="I2440" i="1"/>
  <c r="I2439" i="1"/>
  <c r="I2281" i="1"/>
  <c r="I2272" i="1"/>
  <c r="I2279" i="1"/>
  <c r="I2278" i="1"/>
  <c r="I2276" i="1"/>
  <c r="I2274" i="1"/>
  <c r="I2282" i="1"/>
  <c r="I2273" i="1"/>
  <c r="I2280" i="1"/>
  <c r="I2277" i="1"/>
  <c r="I2275" i="1"/>
  <c r="I2191" i="1"/>
  <c r="I2190" i="1"/>
  <c r="I2189" i="1"/>
  <c r="I2182" i="1"/>
  <c r="I2181" i="1"/>
  <c r="I2180" i="1"/>
  <c r="I2179" i="1"/>
  <c r="I2188" i="1"/>
  <c r="I2187" i="1"/>
  <c r="I2186" i="1"/>
  <c r="I2185" i="1"/>
  <c r="I2184" i="1"/>
  <c r="I2183" i="1"/>
  <c r="I1322" i="1"/>
  <c r="I1323" i="1"/>
  <c r="I1321" i="1"/>
  <c r="I1320" i="1"/>
  <c r="I1312" i="1"/>
  <c r="I1311" i="1"/>
  <c r="I1310" i="1"/>
  <c r="I1309" i="1"/>
  <c r="I1319" i="1"/>
  <c r="I1318" i="1"/>
  <c r="I1317" i="1"/>
  <c r="I1316" i="1"/>
  <c r="I1315" i="1"/>
  <c r="I1314" i="1"/>
  <c r="I1313" i="1"/>
  <c r="I1204" i="1"/>
  <c r="I1203" i="1"/>
  <c r="I1202" i="1"/>
  <c r="I1515" i="1"/>
  <c r="I1505" i="1"/>
  <c r="I1471" i="1"/>
  <c r="I1489" i="1"/>
  <c r="I1514" i="1"/>
  <c r="I1504" i="1"/>
  <c r="I1474" i="1"/>
  <c r="I1499" i="1"/>
  <c r="I1492" i="1"/>
  <c r="I1513" i="1"/>
  <c r="I1512" i="1"/>
  <c r="I1511" i="1"/>
  <c r="I1509" i="1"/>
  <c r="I1508" i="1"/>
  <c r="I1507" i="1"/>
  <c r="I1506" i="1"/>
  <c r="I1503" i="1"/>
  <c r="I1502" i="1"/>
  <c r="I1477" i="1"/>
  <c r="I1476" i="1"/>
  <c r="I1473" i="1"/>
  <c r="I1472" i="1"/>
  <c r="I1470" i="1"/>
  <c r="I1469" i="1"/>
  <c r="I1468" i="1"/>
  <c r="I1467" i="1"/>
  <c r="I1500" i="1"/>
  <c r="I1498" i="1"/>
  <c r="I1497" i="1"/>
  <c r="I1496" i="1"/>
  <c r="I1495" i="1"/>
  <c r="I1494" i="1"/>
  <c r="I1493" i="1"/>
  <c r="I1491" i="1"/>
  <c r="I1490" i="1"/>
  <c r="I1487" i="1"/>
  <c r="I1486" i="1"/>
  <c r="I1485" i="1"/>
  <c r="I1484" i="1"/>
  <c r="I1483" i="1"/>
  <c r="I1482" i="1"/>
  <c r="I1481" i="1"/>
  <c r="I1479" i="1"/>
  <c r="I1478" i="1"/>
  <c r="I1510" i="1"/>
  <c r="I1475" i="1"/>
  <c r="I1501" i="1"/>
  <c r="I1488" i="1"/>
  <c r="I1480" i="1"/>
  <c r="I684" i="1"/>
  <c r="I683" i="1"/>
  <c r="I682" i="1"/>
  <c r="I680" i="1"/>
  <c r="I687" i="1"/>
  <c r="I1916" i="1"/>
  <c r="I1915" i="1"/>
  <c r="I1906" i="1"/>
  <c r="I1914" i="1"/>
  <c r="I1912" i="1"/>
  <c r="I1911" i="1"/>
  <c r="I1909" i="1"/>
  <c r="I1907" i="1"/>
  <c r="I1913" i="1"/>
  <c r="I1910" i="1"/>
  <c r="I1908" i="1"/>
  <c r="I1926" i="1"/>
  <c r="I1377" i="1"/>
  <c r="I439" i="1"/>
  <c r="I157" i="1"/>
  <c r="I438" i="1"/>
  <c r="I998" i="1"/>
  <c r="I1378" i="1"/>
  <c r="I1025" i="1"/>
  <c r="I437" i="1"/>
  <c r="I85" i="1"/>
  <c r="I231" i="1"/>
  <c r="I995" i="1"/>
  <c r="I156" i="1"/>
  <c r="I2511" i="1"/>
  <c r="I230" i="1"/>
  <c r="I84" i="1"/>
  <c r="I1376" i="1"/>
  <c r="I155" i="1"/>
  <c r="I236" i="1"/>
  <c r="I997" i="1"/>
  <c r="I235" i="1"/>
  <c r="I1280" i="1"/>
  <c r="I234" i="1"/>
  <c r="I2514" i="1"/>
  <c r="I233" i="1"/>
  <c r="I154" i="1"/>
  <c r="I153" i="1"/>
  <c r="I996" i="1"/>
  <c r="I232" i="1"/>
  <c r="I2340" i="1"/>
  <c r="I2339" i="1"/>
  <c r="I2338" i="1"/>
  <c r="I2337" i="1"/>
  <c r="I2329" i="1"/>
  <c r="I2328" i="1"/>
  <c r="I2336" i="1"/>
  <c r="I2335" i="1"/>
  <c r="I2334" i="1"/>
  <c r="I2333" i="1"/>
  <c r="I2332" i="1"/>
  <c r="I2330" i="1"/>
  <c r="I2331" i="1"/>
  <c r="I892" i="1"/>
  <c r="I893" i="1"/>
  <c r="I891" i="1"/>
  <c r="I890" i="1"/>
  <c r="I880" i="1"/>
  <c r="I879" i="1"/>
  <c r="I878" i="1"/>
  <c r="I877" i="1"/>
  <c r="I889" i="1"/>
  <c r="I888" i="1"/>
  <c r="I887" i="1"/>
  <c r="I886" i="1"/>
  <c r="I885" i="1"/>
  <c r="I884" i="1"/>
  <c r="I883" i="1"/>
  <c r="I882" i="1"/>
  <c r="I881" i="1"/>
  <c r="I145" i="1"/>
  <c r="I144" i="1"/>
  <c r="I143" i="1"/>
  <c r="I142" i="1"/>
  <c r="I141" i="1"/>
  <c r="I140" i="1"/>
  <c r="I215" i="1"/>
  <c r="N2" i="1"/>
</calcChain>
</file>

<file path=xl/sharedStrings.xml><?xml version="1.0" encoding="utf-8"?>
<sst xmlns="http://schemas.openxmlformats.org/spreadsheetml/2006/main" count="27573" uniqueCount="1361">
  <si>
    <t>Invoice</t>
  </si>
  <si>
    <t>Date</t>
  </si>
  <si>
    <t>Material sold</t>
  </si>
  <si>
    <t>Mat. Desc.</t>
  </si>
  <si>
    <t>Billed qty in TON</t>
  </si>
  <si>
    <t>Inclusion qty LB</t>
  </si>
  <si>
    <t>Incl Qty in LB per Ton</t>
  </si>
  <si>
    <t>1002170</t>
  </si>
  <si>
    <t>3H DAIRY LLC</t>
  </si>
  <si>
    <t>90316086</t>
  </si>
  <si>
    <t>5012654</t>
  </si>
  <si>
    <t>BAR-DR DDS MILK COW 1.56# (BULK)</t>
  </si>
  <si>
    <t>1000284</t>
  </si>
  <si>
    <t>BAR-DR DAIRY</t>
  </si>
  <si>
    <t>90313384</t>
  </si>
  <si>
    <t>4001000</t>
  </si>
  <si>
    <t>BOVINA PDS CU/RUM 1.3# (50#)</t>
  </si>
  <si>
    <t>1002169</t>
  </si>
  <si>
    <t>BOVINA DAIRY</t>
  </si>
  <si>
    <t>90312642</t>
  </si>
  <si>
    <t>1000400</t>
  </si>
  <si>
    <t>DA SILVA DAIRY FARMS LLC</t>
  </si>
  <si>
    <t>90317912</t>
  </si>
  <si>
    <t>90316080</t>
  </si>
  <si>
    <t>5023010</t>
  </si>
  <si>
    <t>WDD/BAR DR DDS CU/RUM 1.95# (BULK)</t>
  </si>
  <si>
    <t>1000682</t>
  </si>
  <si>
    <t>DE BOER DAIRY</t>
  </si>
  <si>
    <t>90313916</t>
  </si>
  <si>
    <t>5012468</t>
  </si>
  <si>
    <t>DIAMOND H PDS CU/RUM 1.67# (50#)</t>
  </si>
  <si>
    <t>1000022</t>
  </si>
  <si>
    <t>DIAMOND H DAIRY</t>
  </si>
  <si>
    <t>90317857</t>
  </si>
  <si>
    <t>90316540</t>
  </si>
  <si>
    <t>1002171</t>
  </si>
  <si>
    <t>NORTH MULESHOE DAIRY</t>
  </si>
  <si>
    <t>90316539</t>
  </si>
  <si>
    <t>1002172</t>
  </si>
  <si>
    <t>SPRINGLAKE DAIRY LLC</t>
  </si>
  <si>
    <t>1001481</t>
  </si>
  <si>
    <t>VAN WARMERDAM DAIRY INC.</t>
  </si>
  <si>
    <t>90316436</t>
  </si>
  <si>
    <t>5024543</t>
  </si>
  <si>
    <t>VAN WARMERDAM PDS HC/RUM 2.31# (BULK)</t>
  </si>
  <si>
    <t>90317879</t>
  </si>
  <si>
    <t>5024544</t>
  </si>
  <si>
    <t>VAN WARMERDAM PDS LC/RUM 1.3#(2000#)</t>
  </si>
  <si>
    <t>1002208</t>
  </si>
  <si>
    <t>WESTSIDE DAIRY</t>
  </si>
  <si>
    <t>90311628</t>
  </si>
  <si>
    <t>4001271</t>
  </si>
  <si>
    <t>WESTSIDE/CALSTAR PDS CU/RUM 1.8# (50#)</t>
  </si>
  <si>
    <t>90287585</t>
  </si>
  <si>
    <t>90287837</t>
  </si>
  <si>
    <t>90288196</t>
  </si>
  <si>
    <t>90288198</t>
  </si>
  <si>
    <t>90288204</t>
  </si>
  <si>
    <t>90288210</t>
  </si>
  <si>
    <t>90288845</t>
  </si>
  <si>
    <t>90288907</t>
  </si>
  <si>
    <t>90289981</t>
  </si>
  <si>
    <t>90289985</t>
  </si>
  <si>
    <t>90289986</t>
  </si>
  <si>
    <t>90289996</t>
  </si>
  <si>
    <t>90290003</t>
  </si>
  <si>
    <t>90290006</t>
  </si>
  <si>
    <t>90290008</t>
  </si>
  <si>
    <t>90290211</t>
  </si>
  <si>
    <t>90290214</t>
  </si>
  <si>
    <t>90290276</t>
  </si>
  <si>
    <t>90290278</t>
  </si>
  <si>
    <t>90290393</t>
  </si>
  <si>
    <t>90290421</t>
  </si>
  <si>
    <t>90291114</t>
  </si>
  <si>
    <t>90291457</t>
  </si>
  <si>
    <t>90291461</t>
  </si>
  <si>
    <t>90291519</t>
  </si>
  <si>
    <t>90291521</t>
  </si>
  <si>
    <t>90291556</t>
  </si>
  <si>
    <t>90291703</t>
  </si>
  <si>
    <t>90291731</t>
  </si>
  <si>
    <t>90292028</t>
  </si>
  <si>
    <t>90292036</t>
  </si>
  <si>
    <t>90292046</t>
  </si>
  <si>
    <t>90292298</t>
  </si>
  <si>
    <t>90292734</t>
  </si>
  <si>
    <t>90292735</t>
  </si>
  <si>
    <t>90292746</t>
  </si>
  <si>
    <t>90292753</t>
  </si>
  <si>
    <t>90292763</t>
  </si>
  <si>
    <t>90292983</t>
  </si>
  <si>
    <t>90292984</t>
  </si>
  <si>
    <t>90292997</t>
  </si>
  <si>
    <t>90293137</t>
  </si>
  <si>
    <t>90293141</t>
  </si>
  <si>
    <t>90293143</t>
  </si>
  <si>
    <t>90293425</t>
  </si>
  <si>
    <t>90293427</t>
  </si>
  <si>
    <t>90293430</t>
  </si>
  <si>
    <t>90293434</t>
  </si>
  <si>
    <t>90293445</t>
  </si>
  <si>
    <t>90293461</t>
  </si>
  <si>
    <t>90293816</t>
  </si>
  <si>
    <t>90293833</t>
  </si>
  <si>
    <t>90294148</t>
  </si>
  <si>
    <t>90294164</t>
  </si>
  <si>
    <t>90294165</t>
  </si>
  <si>
    <t>90294166</t>
  </si>
  <si>
    <t>90294167</t>
  </si>
  <si>
    <t>90294171</t>
  </si>
  <si>
    <t>90294186</t>
  </si>
  <si>
    <t>90294187</t>
  </si>
  <si>
    <t>90294189</t>
  </si>
  <si>
    <t>90294540</t>
  </si>
  <si>
    <t>90294749</t>
  </si>
  <si>
    <t>90294765</t>
  </si>
  <si>
    <t>90294902</t>
  </si>
  <si>
    <t>90294906</t>
  </si>
  <si>
    <t>90295020</t>
  </si>
  <si>
    <t>90295064</t>
  </si>
  <si>
    <t>90295097</t>
  </si>
  <si>
    <t>90295219</t>
  </si>
  <si>
    <t>90295230</t>
  </si>
  <si>
    <t>90295278</t>
  </si>
  <si>
    <t>90295293</t>
  </si>
  <si>
    <t>90295677</t>
  </si>
  <si>
    <t>90296360</t>
  </si>
  <si>
    <t>90296741</t>
  </si>
  <si>
    <t>90296882</t>
  </si>
  <si>
    <t>90297017</t>
  </si>
  <si>
    <t>90297018</t>
  </si>
  <si>
    <t>90297033</t>
  </si>
  <si>
    <t>90297034</t>
  </si>
  <si>
    <t>90297037</t>
  </si>
  <si>
    <t>90297304</t>
  </si>
  <si>
    <t>90297319</t>
  </si>
  <si>
    <t>90297337</t>
  </si>
  <si>
    <t>90297678</t>
  </si>
  <si>
    <t>90297703</t>
  </si>
  <si>
    <t>90297708</t>
  </si>
  <si>
    <t>90297713</t>
  </si>
  <si>
    <t>90297952</t>
  </si>
  <si>
    <t>90297965</t>
  </si>
  <si>
    <t>90297980</t>
  </si>
  <si>
    <t>90298016</t>
  </si>
  <si>
    <t>90298563</t>
  </si>
  <si>
    <t>90298592</t>
  </si>
  <si>
    <t>90298629</t>
  </si>
  <si>
    <t>90298691</t>
  </si>
  <si>
    <t>90298697</t>
  </si>
  <si>
    <t>90298717</t>
  </si>
  <si>
    <t>90299397</t>
  </si>
  <si>
    <t>90299410</t>
  </si>
  <si>
    <t>90299418</t>
  </si>
  <si>
    <t>90299422</t>
  </si>
  <si>
    <t>90299437</t>
  </si>
  <si>
    <t>90299457</t>
  </si>
  <si>
    <t>90299463</t>
  </si>
  <si>
    <t>90299464</t>
  </si>
  <si>
    <t>90299807</t>
  </si>
  <si>
    <t>90299859</t>
  </si>
  <si>
    <t>90300403</t>
  </si>
  <si>
    <t>90300404</t>
  </si>
  <si>
    <t>90300420</t>
  </si>
  <si>
    <t>90300457</t>
  </si>
  <si>
    <t>90300458</t>
  </si>
  <si>
    <t>90300459</t>
  </si>
  <si>
    <t>90300460</t>
  </si>
  <si>
    <t>90300474</t>
  </si>
  <si>
    <t>90300478</t>
  </si>
  <si>
    <t>90300482</t>
  </si>
  <si>
    <t>90300603</t>
  </si>
  <si>
    <t>90300656</t>
  </si>
  <si>
    <t>90300784</t>
  </si>
  <si>
    <t>90301236</t>
  </si>
  <si>
    <t>90301242</t>
  </si>
  <si>
    <t>90301433</t>
  </si>
  <si>
    <t>90301973</t>
  </si>
  <si>
    <t>90301984</t>
  </si>
  <si>
    <t>90301987</t>
  </si>
  <si>
    <t>90301994</t>
  </si>
  <si>
    <t>90302004</t>
  </si>
  <si>
    <t>90302016</t>
  </si>
  <si>
    <t>90302462</t>
  </si>
  <si>
    <t>90302479</t>
  </si>
  <si>
    <t>90302485</t>
  </si>
  <si>
    <t>90302489</t>
  </si>
  <si>
    <t>90302511</t>
  </si>
  <si>
    <t>90302519</t>
  </si>
  <si>
    <t>90302529</t>
  </si>
  <si>
    <t>90302540</t>
  </si>
  <si>
    <t>90302547</t>
  </si>
  <si>
    <t>90302554</t>
  </si>
  <si>
    <t>90302647</t>
  </si>
  <si>
    <t>90302979</t>
  </si>
  <si>
    <t>90302985</t>
  </si>
  <si>
    <t>90303013</t>
  </si>
  <si>
    <t>90303039</t>
  </si>
  <si>
    <t>90304238</t>
  </si>
  <si>
    <t>90304522</t>
  </si>
  <si>
    <t>90304566</t>
  </si>
  <si>
    <t>90304586</t>
  </si>
  <si>
    <t>90304593</t>
  </si>
  <si>
    <t>90304610</t>
  </si>
  <si>
    <t>90304614</t>
  </si>
  <si>
    <t>90305234</t>
  </si>
  <si>
    <t>90305236</t>
  </si>
  <si>
    <t>90305237</t>
  </si>
  <si>
    <t>90305244</t>
  </si>
  <si>
    <t>90305245</t>
  </si>
  <si>
    <t>90305264</t>
  </si>
  <si>
    <t>90305269</t>
  </si>
  <si>
    <t>90305281</t>
  </si>
  <si>
    <t>90305587</t>
  </si>
  <si>
    <t>90305633</t>
  </si>
  <si>
    <t>90305636</t>
  </si>
  <si>
    <t>90305658</t>
  </si>
  <si>
    <t>90305659</t>
  </si>
  <si>
    <t>90305663</t>
  </si>
  <si>
    <t>90305668</t>
  </si>
  <si>
    <t>90305671</t>
  </si>
  <si>
    <t>90305686</t>
  </si>
  <si>
    <t>90306097</t>
  </si>
  <si>
    <t>90306530</t>
  </si>
  <si>
    <t>90306561</t>
  </si>
  <si>
    <t>90306583</t>
  </si>
  <si>
    <t>90306618</t>
  </si>
  <si>
    <t>90306680</t>
  </si>
  <si>
    <t>90306690</t>
  </si>
  <si>
    <t>90306979</t>
  </si>
  <si>
    <t>90307108</t>
  </si>
  <si>
    <t>90307222</t>
  </si>
  <si>
    <t>90307240</t>
  </si>
  <si>
    <t>90307359</t>
  </si>
  <si>
    <t>90307361</t>
  </si>
  <si>
    <t>90307440</t>
  </si>
  <si>
    <t>90307445</t>
  </si>
  <si>
    <t>90307483</t>
  </si>
  <si>
    <t>90307493</t>
  </si>
  <si>
    <t>90307572</t>
  </si>
  <si>
    <t>90307778</t>
  </si>
  <si>
    <t>90307859</t>
  </si>
  <si>
    <t>90308146</t>
  </si>
  <si>
    <t>90308157</t>
  </si>
  <si>
    <t>90308237</t>
  </si>
  <si>
    <t>90308292</t>
  </si>
  <si>
    <t>90308540</t>
  </si>
  <si>
    <t>90308543</t>
  </si>
  <si>
    <t>90308559</t>
  </si>
  <si>
    <t>90308567</t>
  </si>
  <si>
    <t>90308569</t>
  </si>
  <si>
    <t>90308990</t>
  </si>
  <si>
    <t>90309189</t>
  </si>
  <si>
    <t>90309192</t>
  </si>
  <si>
    <t>90309195</t>
  </si>
  <si>
    <t>90309196</t>
  </si>
  <si>
    <t>90309216</t>
  </si>
  <si>
    <t>90309217</t>
  </si>
  <si>
    <t>90309218</t>
  </si>
  <si>
    <t>90309219</t>
  </si>
  <si>
    <t>90309244</t>
  </si>
  <si>
    <t>90309250</t>
  </si>
  <si>
    <t>90309260</t>
  </si>
  <si>
    <t>90309664</t>
  </si>
  <si>
    <t>90309739</t>
  </si>
  <si>
    <t>90310208</t>
  </si>
  <si>
    <t>90310213</t>
  </si>
  <si>
    <t>90310974</t>
  </si>
  <si>
    <t>90311076</t>
  </si>
  <si>
    <t>90311098</t>
  </si>
  <si>
    <t>90311356</t>
  </si>
  <si>
    <t>90311378</t>
  </si>
  <si>
    <t>90311591</t>
  </si>
  <si>
    <t>90311609</t>
  </si>
  <si>
    <t>90311711</t>
  </si>
  <si>
    <t>90311715</t>
  </si>
  <si>
    <t>90311881</t>
  </si>
  <si>
    <t>90312172</t>
  </si>
  <si>
    <t>90312204</t>
  </si>
  <si>
    <t>90312255</t>
  </si>
  <si>
    <t>90312472</t>
  </si>
  <si>
    <t>90312696</t>
  </si>
  <si>
    <t>90312698</t>
  </si>
  <si>
    <t>90313004</t>
  </si>
  <si>
    <t>90313007</t>
  </si>
  <si>
    <t>90313357</t>
  </si>
  <si>
    <t>90313362</t>
  </si>
  <si>
    <t>90313366</t>
  </si>
  <si>
    <t>90313381</t>
  </si>
  <si>
    <t>90313383</t>
  </si>
  <si>
    <t>90313605</t>
  </si>
  <si>
    <t>90313609</t>
  </si>
  <si>
    <t>90314360</t>
  </si>
  <si>
    <t>90314899</t>
  </si>
  <si>
    <t>90315646</t>
  </si>
  <si>
    <t>90316227</t>
  </si>
  <si>
    <t>90316228</t>
  </si>
  <si>
    <t>90316311</t>
  </si>
  <si>
    <t>90316327</t>
  </si>
  <si>
    <t>90316334</t>
  </si>
  <si>
    <t>90316420</t>
  </si>
  <si>
    <t>90316438</t>
  </si>
  <si>
    <t>90316454</t>
  </si>
  <si>
    <t>90316521</t>
  </si>
  <si>
    <t>90316527</t>
  </si>
  <si>
    <t>90317389</t>
  </si>
  <si>
    <t>90317601</t>
  </si>
  <si>
    <t>90317781</t>
  </si>
  <si>
    <t>90317860</t>
  </si>
  <si>
    <t>90317861</t>
  </si>
  <si>
    <t>90317888</t>
  </si>
  <si>
    <t>90317889</t>
  </si>
  <si>
    <t>90317892</t>
  </si>
  <si>
    <t>90317901</t>
  </si>
  <si>
    <t>90317902</t>
  </si>
  <si>
    <t>90317907</t>
  </si>
  <si>
    <t>90317919</t>
  </si>
  <si>
    <t>90317920</t>
  </si>
  <si>
    <t>90317922</t>
  </si>
  <si>
    <t>90317926</t>
  </si>
  <si>
    <t>90318248</t>
  </si>
  <si>
    <t>90318255</t>
  </si>
  <si>
    <t>90318267</t>
  </si>
  <si>
    <t>90318269</t>
  </si>
  <si>
    <t>90318271</t>
  </si>
  <si>
    <t>90318273</t>
  </si>
  <si>
    <t>90318295</t>
  </si>
  <si>
    <t>90318309</t>
  </si>
  <si>
    <t>90318333</t>
  </si>
  <si>
    <t>90318348</t>
  </si>
  <si>
    <t>90318378</t>
  </si>
  <si>
    <t>90318383</t>
  </si>
  <si>
    <t>90318391</t>
  </si>
  <si>
    <t>90318402</t>
  </si>
  <si>
    <t>90318404</t>
  </si>
  <si>
    <t>90318406</t>
  </si>
  <si>
    <t>90318421</t>
  </si>
  <si>
    <t>90318423</t>
  </si>
  <si>
    <t>90318449</t>
  </si>
  <si>
    <t>302</t>
  </si>
  <si>
    <t>5012763</t>
  </si>
  <si>
    <t>595</t>
  </si>
  <si>
    <t>560</t>
  </si>
  <si>
    <t>5017134</t>
  </si>
  <si>
    <t>5025632</t>
  </si>
  <si>
    <t>4002201</t>
  </si>
  <si>
    <t>4001099</t>
  </si>
  <si>
    <t>4001071</t>
  </si>
  <si>
    <t>4001087</t>
  </si>
  <si>
    <t>4001345</t>
  </si>
  <si>
    <t>4002200</t>
  </si>
  <si>
    <t>5012535</t>
  </si>
  <si>
    <t>5016066</t>
  </si>
  <si>
    <t>5030356</t>
  </si>
  <si>
    <t>5012254</t>
  </si>
  <si>
    <t>5024514</t>
  </si>
  <si>
    <t>4001032</t>
  </si>
  <si>
    <t>4001331</t>
  </si>
  <si>
    <t>5015853</t>
  </si>
  <si>
    <t>5015778</t>
  </si>
  <si>
    <t>4002203</t>
  </si>
  <si>
    <t>4002202</t>
  </si>
  <si>
    <t>5021535</t>
  </si>
  <si>
    <t>5016591</t>
  </si>
  <si>
    <t>5010870</t>
  </si>
  <si>
    <t>AB20 (55.115#)</t>
  </si>
  <si>
    <t>DOUBLE J ADC MC/RUM 1.61# (BULK)</t>
  </si>
  <si>
    <t>ANIMATE (55.115#)</t>
  </si>
  <si>
    <t>OMNIGEN AF (25KG)</t>
  </si>
  <si>
    <t>LONE OAK#2 ADC MC/RUM 1.7#(BULK)</t>
  </si>
  <si>
    <t>VALSIGNA DRE MC/RUM 1.19# (BULK)</t>
  </si>
  <si>
    <t>NORTHSIDE DNMC HC 2.4# (BULK)</t>
  </si>
  <si>
    <t>PALLA DNMC CU/RUM (2/2) 3.2# (BULK)</t>
  </si>
  <si>
    <t>HIGH NOON IDC CU/RUM .6# (50#)</t>
  </si>
  <si>
    <t>PALLA DAIRIES DNMC CU/HFR 0.78# (50#)</t>
  </si>
  <si>
    <t>DEL RIO DNMC CLOSE UP 2.25#(BULK)</t>
  </si>
  <si>
    <t>NORTHSIDE DNMC CU MEAL 4.45# (BULK)</t>
  </si>
  <si>
    <t>CHINO VLY ADC MC/RUM 1.72# (BULK)</t>
  </si>
  <si>
    <t>HIGHSTREET DAIRY EDC CU/RUM 2.0#(50#)</t>
  </si>
  <si>
    <t>VERBURG DAIRY DRE MC/RUM 2.35# (BULK)</t>
  </si>
  <si>
    <t>BLUE MOON DAIRY ADC MILK COW (BULK)</t>
  </si>
  <si>
    <t>VANDER KOOI DAIRY ADC MC/RUM 1.91#(BULK)</t>
  </si>
  <si>
    <t>CBJ/EG DAIRIY IDC CU/RUM 1.69# (50#)</t>
  </si>
  <si>
    <t>DEL RIO DNMC MC 1.62# (BULK)</t>
  </si>
  <si>
    <t>HILLCREST PDS CU/RUM 3.57# (BULK)</t>
  </si>
  <si>
    <t>DEJONG JTK CU/RUM/CHROM 2.0# (50#)</t>
  </si>
  <si>
    <t>NORTHSIDE DNMC FC .26# (50#)</t>
  </si>
  <si>
    <t>NORTHSIDE DNMC CU/HFR 0.5# (50#)</t>
  </si>
  <si>
    <t>DEJONG DAIRIES CU/RUM .32(50#)</t>
  </si>
  <si>
    <t>J &amp; J DERAADT DRE MC/RUM 2.52# BULK</t>
  </si>
  <si>
    <t>WEST WIND DAIRY ADC MC 1.29# (BULK)</t>
  </si>
  <si>
    <t>300</t>
  </si>
  <si>
    <t>AB20 (2000#)</t>
  </si>
  <si>
    <t>375</t>
  </si>
  <si>
    <t>CELLERATE CULTURE CLASSIC HD (55.115#)</t>
  </si>
  <si>
    <t>1002394</t>
  </si>
  <si>
    <t>CALIFORNIA DAIRY FARMS, LLC</t>
  </si>
  <si>
    <t>1002014</t>
  </si>
  <si>
    <t>DOUBLE J DAIRY</t>
  </si>
  <si>
    <t>1001933</t>
  </si>
  <si>
    <t>ANTHONY VIERRA DAIRY FARMS</t>
  </si>
  <si>
    <t>1002023</t>
  </si>
  <si>
    <t>LONE OAK FARMS #2</t>
  </si>
  <si>
    <t>1002001</t>
  </si>
  <si>
    <t>WICKSTROM DAIRIES L.P.</t>
  </si>
  <si>
    <t>1002681</t>
  </si>
  <si>
    <t>NORTHSIDE FARMS, LLC</t>
  </si>
  <si>
    <t>1002026</t>
  </si>
  <si>
    <t>DOUBLE L DAIRY</t>
  </si>
  <si>
    <t>1002352</t>
  </si>
  <si>
    <t>PALLA INC.</t>
  </si>
  <si>
    <t>1002334</t>
  </si>
  <si>
    <t>HIGH NOON DAIRY, LLC</t>
  </si>
  <si>
    <t>1002749</t>
  </si>
  <si>
    <t>DEL RIO DAIRY, LLLP</t>
  </si>
  <si>
    <t>1002492</t>
  </si>
  <si>
    <t>CHINO VALLEY DAIRY</t>
  </si>
  <si>
    <t>1000655</t>
  </si>
  <si>
    <t>HIGHSTREET DAIRY</t>
  </si>
  <si>
    <t>1002809</t>
  </si>
  <si>
    <t>PACIFIC SUN DAIRY</t>
  </si>
  <si>
    <t>1001476</t>
  </si>
  <si>
    <t>VERBURG &amp; SON DAIRY</t>
  </si>
  <si>
    <t>1002086</t>
  </si>
  <si>
    <t>BELONAVE RANCH LLC</t>
  </si>
  <si>
    <t>1002191</t>
  </si>
  <si>
    <t>BLUE MOON FARMS</t>
  </si>
  <si>
    <t>1001469</t>
  </si>
  <si>
    <t>VAN DER KOOI DAIRY</t>
  </si>
  <si>
    <t>1002166</t>
  </si>
  <si>
    <t>CHAD SPYKSMA / EVERGREEN FARMS</t>
  </si>
  <si>
    <t>1002165</t>
  </si>
  <si>
    <t>CHAD SPYKSMA / CBJ FARMS</t>
  </si>
  <si>
    <t>1000674</t>
  </si>
  <si>
    <t>HILLCREST DAIRY, LP</t>
  </si>
  <si>
    <t>1001936</t>
  </si>
  <si>
    <t>WREDEN RANCH</t>
  </si>
  <si>
    <t>1000457</t>
  </si>
  <si>
    <t>DEJONG BROTHERS DAIRY</t>
  </si>
  <si>
    <t>1002020</t>
  </si>
  <si>
    <t>CORNERSTONE  DAIRY</t>
  </si>
  <si>
    <t>1000846</t>
  </si>
  <si>
    <t>KERMAN CATTLE CO.</t>
  </si>
  <si>
    <t>1002851</t>
  </si>
  <si>
    <t>MILKY WAY DAIRY</t>
  </si>
  <si>
    <t>1002097</t>
  </si>
  <si>
    <t>CIRCLE H DAIRY, LLC</t>
  </si>
  <si>
    <t>1002380</t>
  </si>
  <si>
    <t>MATOS DAIRY</t>
  </si>
  <si>
    <t>VC1011</t>
  </si>
  <si>
    <t>1000848</t>
  </si>
  <si>
    <t>J &amp; J DE RAADT DAIRY</t>
  </si>
  <si>
    <t>1001589</t>
  </si>
  <si>
    <t>KOOYMAN &amp; SON DAIRY</t>
  </si>
  <si>
    <t>1002555</t>
  </si>
  <si>
    <t>HUNTER RIDGE DAIRY LLP</t>
  </si>
  <si>
    <t>1002025</t>
  </si>
  <si>
    <t>DAIRY AVE, LLC.</t>
  </si>
  <si>
    <t>1002138</t>
  </si>
  <si>
    <t>WESTWIND DAIRY</t>
  </si>
  <si>
    <t>1002836</t>
  </si>
  <si>
    <t>POSO CREEK FAMILY DAIRY, LLC</t>
  </si>
  <si>
    <t>1000467</t>
  </si>
  <si>
    <t>DYKSTRA DAIRY</t>
  </si>
  <si>
    <t>1001902</t>
  </si>
  <si>
    <t>PENNY NEWMAN GRAIN COMPANY</t>
  </si>
  <si>
    <t>Grand Total</t>
  </si>
  <si>
    <t>CHINO VLY ADC MC/RUM/JFLY 1.75# (BULK)</t>
  </si>
  <si>
    <t>VERBURG DAIRY DRE MC/RUM 7.76# (BULK)</t>
  </si>
  <si>
    <t>VERBURG DAIRY DRE MC/RUM 7.22# (BULK)</t>
  </si>
  <si>
    <t>J &amp; J DERAADT DRE MC/RUM 2.53# BULK</t>
  </si>
  <si>
    <t>J &amp; J DERAADT DRE MC/RUM/JFLY 2.7# BULK</t>
  </si>
  <si>
    <t>VAN WARMERDAM PDS HC/RUM 2.34# (BULK)</t>
  </si>
  <si>
    <t>VAN WARMERDAM PDS LC/RUM 1.34#(2000#)</t>
  </si>
  <si>
    <t>VALSIGNA DRE MC/RUM 1.06# (BULK)</t>
  </si>
  <si>
    <t>Ingredient</t>
  </si>
  <si>
    <t>Ingredient Desc.</t>
  </si>
  <si>
    <t>LBs used</t>
  </si>
  <si>
    <t>Customer Name</t>
  </si>
  <si>
    <t>Sold To #</t>
  </si>
  <si>
    <t>Row Labels</t>
  </si>
  <si>
    <t>Column Labels</t>
  </si>
  <si>
    <t>Jul</t>
  </si>
  <si>
    <t>Product</t>
  </si>
  <si>
    <t>Tons</t>
  </si>
  <si>
    <t>Product Description</t>
  </si>
  <si>
    <t>Product Line</t>
  </si>
  <si>
    <t>AB20</t>
  </si>
  <si>
    <t>Animate</t>
  </si>
  <si>
    <t>Cellerate</t>
  </si>
  <si>
    <t>Sum of Tons</t>
  </si>
  <si>
    <t>90320196</t>
  </si>
  <si>
    <t>90323687</t>
  </si>
  <si>
    <t>90319461</t>
  </si>
  <si>
    <t>90320366</t>
  </si>
  <si>
    <t>90322073</t>
  </si>
  <si>
    <t>90322136</t>
  </si>
  <si>
    <t>90324416</t>
  </si>
  <si>
    <t>90325919</t>
  </si>
  <si>
    <t>90328712</t>
  </si>
  <si>
    <t>90331393</t>
  </si>
  <si>
    <t>90332184</t>
  </si>
  <si>
    <t>90333436</t>
  </si>
  <si>
    <t>90339075</t>
  </si>
  <si>
    <t>90339081</t>
  </si>
  <si>
    <t>90339088</t>
  </si>
  <si>
    <t>90341750</t>
  </si>
  <si>
    <t>90322120</t>
  </si>
  <si>
    <t>90328707</t>
  </si>
  <si>
    <t>90342048</t>
  </si>
  <si>
    <t>90319333</t>
  </si>
  <si>
    <t>90319874</t>
  </si>
  <si>
    <t>90320069</t>
  </si>
  <si>
    <t>90320204</t>
  </si>
  <si>
    <t>90322103</t>
  </si>
  <si>
    <t>90322125</t>
  </si>
  <si>
    <t>90323141</t>
  </si>
  <si>
    <t>90324046</t>
  </si>
  <si>
    <t>90324469</t>
  </si>
  <si>
    <t>90327678</t>
  </si>
  <si>
    <t>90328289</t>
  </si>
  <si>
    <t>90330586</t>
  </si>
  <si>
    <t>90330737</t>
  </si>
  <si>
    <t>90332019</t>
  </si>
  <si>
    <t>90333009</t>
  </si>
  <si>
    <t>90333395</t>
  </si>
  <si>
    <t>90333435</t>
  </si>
  <si>
    <t>90336329</t>
  </si>
  <si>
    <t>90337908</t>
  </si>
  <si>
    <t>90337983</t>
  </si>
  <si>
    <t>90339603</t>
  </si>
  <si>
    <t>90340581</t>
  </si>
  <si>
    <t>90340827</t>
  </si>
  <si>
    <t>90341079</t>
  </si>
  <si>
    <t>90341181</t>
  </si>
  <si>
    <t>90341725</t>
  </si>
  <si>
    <t>90341726</t>
  </si>
  <si>
    <t>90322775</t>
  </si>
  <si>
    <t>90328398</t>
  </si>
  <si>
    <t>90331438</t>
  </si>
  <si>
    <t>90336832</t>
  </si>
  <si>
    <t>90338720</t>
  </si>
  <si>
    <t>90331425</t>
  </si>
  <si>
    <t>4001132</t>
  </si>
  <si>
    <t>CAPROCK 2 IDC MC/RUM 3.71# (BULK)</t>
  </si>
  <si>
    <t>1002433</t>
  </si>
  <si>
    <t>CAPROCK DAIRY</t>
  </si>
  <si>
    <t>90334048</t>
  </si>
  <si>
    <t>90334065</t>
  </si>
  <si>
    <t>90334072</t>
  </si>
  <si>
    <t>90334085</t>
  </si>
  <si>
    <t>90334107</t>
  </si>
  <si>
    <t>90331412</t>
  </si>
  <si>
    <t>4001140</t>
  </si>
  <si>
    <t>CAPROCK 1 IDC HC/RUM 4.16# (BULK)</t>
  </si>
  <si>
    <t>90331413</t>
  </si>
  <si>
    <t>90331426</t>
  </si>
  <si>
    <t>90331458</t>
  </si>
  <si>
    <t>90334049</t>
  </si>
  <si>
    <t>90334060</t>
  </si>
  <si>
    <t>90334063</t>
  </si>
  <si>
    <t>90334073</t>
  </si>
  <si>
    <t>90334087</t>
  </si>
  <si>
    <t>90334101</t>
  </si>
  <si>
    <t>90334111</t>
  </si>
  <si>
    <t>90342152</t>
  </si>
  <si>
    <t>90342153</t>
  </si>
  <si>
    <t>90324498</t>
  </si>
  <si>
    <t>4001310</t>
  </si>
  <si>
    <t>SD FARMS PDS MILK COW 1.86# (BULK)</t>
  </si>
  <si>
    <t>1002269</t>
  </si>
  <si>
    <t>SD FARMS</t>
  </si>
  <si>
    <t>90325886</t>
  </si>
  <si>
    <t>90328402</t>
  </si>
  <si>
    <t>90329637</t>
  </si>
  <si>
    <t>90334037</t>
  </si>
  <si>
    <t>90323622</t>
  </si>
  <si>
    <t>90325893</t>
  </si>
  <si>
    <t>90334076</t>
  </si>
  <si>
    <t>90342056</t>
  </si>
  <si>
    <t>90320390</t>
  </si>
  <si>
    <t>90320406</t>
  </si>
  <si>
    <t>90321681</t>
  </si>
  <si>
    <t>90321697</t>
  </si>
  <si>
    <t>90323634</t>
  </si>
  <si>
    <t>90324496</t>
  </si>
  <si>
    <t>90325621</t>
  </si>
  <si>
    <t>90325849</t>
  </si>
  <si>
    <t>90325878</t>
  </si>
  <si>
    <t>90331414</t>
  </si>
  <si>
    <t>90331415</t>
  </si>
  <si>
    <t>90331416</t>
  </si>
  <si>
    <t>90331419</t>
  </si>
  <si>
    <t>NORTHSIDE DNMC HC 2.63# (BULK)</t>
  </si>
  <si>
    <t>90331436</t>
  </si>
  <si>
    <t>90334040</t>
  </si>
  <si>
    <t>90334062</t>
  </si>
  <si>
    <t>90334086</t>
  </si>
  <si>
    <t>90334109</t>
  </si>
  <si>
    <t>90336852</t>
  </si>
  <si>
    <t>90336930</t>
  </si>
  <si>
    <t>90338694</t>
  </si>
  <si>
    <t>90338715</t>
  </si>
  <si>
    <t>90340283</t>
  </si>
  <si>
    <t>90340300</t>
  </si>
  <si>
    <t>90342157</t>
  </si>
  <si>
    <t>90342166</t>
  </si>
  <si>
    <t>90323640</t>
  </si>
  <si>
    <t>90329553</t>
  </si>
  <si>
    <t>90334054</t>
  </si>
  <si>
    <t>90336927</t>
  </si>
  <si>
    <t>90340324</t>
  </si>
  <si>
    <t>90325888</t>
  </si>
  <si>
    <t>90338706</t>
  </si>
  <si>
    <t>90322028</t>
  </si>
  <si>
    <t>90328071</t>
  </si>
  <si>
    <t>90333995</t>
  </si>
  <si>
    <t>J &amp; J DERAADT DRE MC/RUM 2.55# BULK</t>
  </si>
  <si>
    <t>90338009</t>
  </si>
  <si>
    <t>90320276</t>
  </si>
  <si>
    <t>90322119</t>
  </si>
  <si>
    <t>90323696</t>
  </si>
  <si>
    <t>90328082</t>
  </si>
  <si>
    <t>90329149</t>
  </si>
  <si>
    <t>90332075</t>
  </si>
  <si>
    <t>90333489</t>
  </si>
  <si>
    <t>90336199</t>
  </si>
  <si>
    <t>90338008</t>
  </si>
  <si>
    <t>90341458</t>
  </si>
  <si>
    <t>90341775</t>
  </si>
  <si>
    <t>90319889</t>
  </si>
  <si>
    <t>90321992</t>
  </si>
  <si>
    <t>90324085</t>
  </si>
  <si>
    <t>90325958</t>
  </si>
  <si>
    <t>90329028</t>
  </si>
  <si>
    <t>90330563</t>
  </si>
  <si>
    <t>90332185</t>
  </si>
  <si>
    <t>90333476</t>
  </si>
  <si>
    <t>90336143</t>
  </si>
  <si>
    <t>90337227</t>
  </si>
  <si>
    <t>90338095</t>
  </si>
  <si>
    <t>90341175</t>
  </si>
  <si>
    <t>90322118</t>
  </si>
  <si>
    <t>90328721</t>
  </si>
  <si>
    <t>90336181</t>
  </si>
  <si>
    <t>90341463</t>
  </si>
  <si>
    <t>90322064</t>
  </si>
  <si>
    <t>90332166</t>
  </si>
  <si>
    <t>90337997</t>
  </si>
  <si>
    <t>90319887</t>
  </si>
  <si>
    <t>90324086</t>
  </si>
  <si>
    <t>VALSIGNA DRE MC/RUM 1.21# (BULK)</t>
  </si>
  <si>
    <t>90329042</t>
  </si>
  <si>
    <t>90332995</t>
  </si>
  <si>
    <t>90336340</t>
  </si>
  <si>
    <t>VALSIGNA DRE MC/RUM 1.22# (BULK)</t>
  </si>
  <si>
    <t>90341453</t>
  </si>
  <si>
    <t>VALSIGNA DRE MC/RUM 1.23# (BULK)</t>
  </si>
  <si>
    <t>90323625</t>
  </si>
  <si>
    <t>90323626</t>
  </si>
  <si>
    <t>90323627</t>
  </si>
  <si>
    <t>90331461</t>
  </si>
  <si>
    <t>90331462</t>
  </si>
  <si>
    <t>90336935</t>
  </si>
  <si>
    <t>90336936</t>
  </si>
  <si>
    <t>90342068</t>
  </si>
  <si>
    <t>90321670</t>
  </si>
  <si>
    <t>90321701</t>
  </si>
  <si>
    <t>4001068</t>
  </si>
  <si>
    <t>DESCANSO DAIRY IDC CU/DC 0.89# (50#)</t>
  </si>
  <si>
    <t>1002683</t>
  </si>
  <si>
    <t>DESCANSO DAIRY</t>
  </si>
  <si>
    <t>90329650</t>
  </si>
  <si>
    <t>90338680</t>
  </si>
  <si>
    <t>90320664</t>
  </si>
  <si>
    <t>90323638</t>
  </si>
  <si>
    <t>90329552</t>
  </si>
  <si>
    <t>90334053</t>
  </si>
  <si>
    <t>90338708</t>
  </si>
  <si>
    <t>90340321</t>
  </si>
  <si>
    <t>90321695</t>
  </si>
  <si>
    <t>4001077</t>
  </si>
  <si>
    <t>LEGACY DAIRY IDC CU 1.42# (BULK)</t>
  </si>
  <si>
    <t>1002228</t>
  </si>
  <si>
    <t>LEGACY FARMS, LP</t>
  </si>
  <si>
    <t>90328412</t>
  </si>
  <si>
    <t>90334075</t>
  </si>
  <si>
    <t>90321705</t>
  </si>
  <si>
    <t>90328414</t>
  </si>
  <si>
    <t>90336922</t>
  </si>
  <si>
    <t>90320968</t>
  </si>
  <si>
    <t>DIAMOND H PDS CU/MON 1.67# (50#)</t>
  </si>
  <si>
    <t>90325937</t>
  </si>
  <si>
    <t>90333007</t>
  </si>
  <si>
    <t>90337212</t>
  </si>
  <si>
    <t>90339842</t>
  </si>
  <si>
    <t>90325955</t>
  </si>
  <si>
    <t>90333515</t>
  </si>
  <si>
    <t>90320271</t>
  </si>
  <si>
    <t>90332074</t>
  </si>
  <si>
    <t>90319872</t>
  </si>
  <si>
    <t>90324413</t>
  </si>
  <si>
    <t>90330960</t>
  </si>
  <si>
    <t>90342313</t>
  </si>
  <si>
    <t>5021217</t>
  </si>
  <si>
    <t>SAGE HILL JERSEYS PDS CU 1.6# (50#)</t>
  </si>
  <si>
    <t>1002810</t>
  </si>
  <si>
    <t>SAGE HILL DAIRY</t>
  </si>
  <si>
    <t>90340582</t>
  </si>
  <si>
    <t>90327933</t>
  </si>
  <si>
    <t>90336288</t>
  </si>
  <si>
    <t>90327657</t>
  </si>
  <si>
    <t>5023313</t>
  </si>
  <si>
    <t>JOHNNY SILVEIRA PDS CU/RUM 2.6# (50#)</t>
  </si>
  <si>
    <t>1001283</t>
  </si>
  <si>
    <t>SILVEIRA DAIRY - CHOWCHILLA</t>
  </si>
  <si>
    <t>90332645</t>
  </si>
  <si>
    <t>90337977</t>
  </si>
  <si>
    <t>90333914</t>
  </si>
  <si>
    <t>5025225</t>
  </si>
  <si>
    <t>VISTA VERDE DAIRY PDS CU 2.89#(50#)</t>
  </si>
  <si>
    <t>1000072</t>
  </si>
  <si>
    <t>VISTA VERDE DAIRY</t>
  </si>
  <si>
    <t>90339607</t>
  </si>
  <si>
    <t>90320244</t>
  </si>
  <si>
    <t>90320313</t>
  </si>
  <si>
    <t>90320658</t>
  </si>
  <si>
    <t>90322102</t>
  </si>
  <si>
    <t>90323247</t>
  </si>
  <si>
    <t>90323253</t>
  </si>
  <si>
    <t>90323254</t>
  </si>
  <si>
    <t>90324494</t>
  </si>
  <si>
    <t>90324542</t>
  </si>
  <si>
    <t>90324553</t>
  </si>
  <si>
    <t>90325947</t>
  </si>
  <si>
    <t>90325969</t>
  </si>
  <si>
    <t>90327656</t>
  </si>
  <si>
    <t>90328999</t>
  </si>
  <si>
    <t>90329080</t>
  </si>
  <si>
    <t>90330490</t>
  </si>
  <si>
    <t>90331013</t>
  </si>
  <si>
    <t>90331446</t>
  </si>
  <si>
    <t>90336131</t>
  </si>
  <si>
    <t>1002253</t>
  </si>
  <si>
    <t>THE DAIRY INC</t>
  </si>
  <si>
    <t>90336296</t>
  </si>
  <si>
    <t>90336391</t>
  </si>
  <si>
    <t>90339703</t>
  </si>
  <si>
    <t>90340313</t>
  </si>
  <si>
    <t>90340636</t>
  </si>
  <si>
    <t>90340830</t>
  </si>
  <si>
    <t>90341099</t>
  </si>
  <si>
    <t>90341474</t>
  </si>
  <si>
    <t>90341741</t>
  </si>
  <si>
    <t>90342190</t>
  </si>
  <si>
    <t>90342247</t>
  </si>
  <si>
    <t>90319575</t>
  </si>
  <si>
    <t>90323144</t>
  </si>
  <si>
    <t>90330480</t>
  </si>
  <si>
    <t>90320705</t>
  </si>
  <si>
    <t>90323288</t>
  </si>
  <si>
    <t>90327509</t>
  </si>
  <si>
    <t>90333433</t>
  </si>
  <si>
    <t>90334015</t>
  </si>
  <si>
    <t>CHINO VLY ADC MC/RUM 1.37# (BULK)</t>
  </si>
  <si>
    <t>90336215</t>
  </si>
  <si>
    <t>90340866</t>
  </si>
  <si>
    <t>90320203</t>
  </si>
  <si>
    <t>5015363</t>
  </si>
  <si>
    <t>JDS RANCH DDS DC 0.45# (50#)</t>
  </si>
  <si>
    <t>1001999</t>
  </si>
  <si>
    <t>JDS RANCH</t>
  </si>
  <si>
    <t>90327924</t>
  </si>
  <si>
    <t>90337924</t>
  </si>
  <si>
    <t>90320355</t>
  </si>
  <si>
    <t>5015369</t>
  </si>
  <si>
    <t>JDS RANCH DDS MC 1.44# (BULK)</t>
  </si>
  <si>
    <t>90321933</t>
  </si>
  <si>
    <t>90323285</t>
  </si>
  <si>
    <t>90324442</t>
  </si>
  <si>
    <t>90327507</t>
  </si>
  <si>
    <t>90329077</t>
  </si>
  <si>
    <t>90330934</t>
  </si>
  <si>
    <t>90331704</t>
  </si>
  <si>
    <t>90332996</t>
  </si>
  <si>
    <t>90336279</t>
  </si>
  <si>
    <t>90337877</t>
  </si>
  <si>
    <t>90338097</t>
  </si>
  <si>
    <t>90340018</t>
  </si>
  <si>
    <t>90341460</t>
  </si>
  <si>
    <t>90319559</t>
  </si>
  <si>
    <t>90319581</t>
  </si>
  <si>
    <t>90320320</t>
  </si>
  <si>
    <t>90321427</t>
  </si>
  <si>
    <t>90323310</t>
  </si>
  <si>
    <t>90325950</t>
  </si>
  <si>
    <t>90328092</t>
  </si>
  <si>
    <t>90330474</t>
  </si>
  <si>
    <t>90332999</t>
  </si>
  <si>
    <t>90333454</t>
  </si>
  <si>
    <t>90340799</t>
  </si>
  <si>
    <t>90340813</t>
  </si>
  <si>
    <t>90340818</t>
  </si>
  <si>
    <t>90342559</t>
  </si>
  <si>
    <t>FY</t>
  </si>
  <si>
    <t>Month</t>
  </si>
  <si>
    <t>VERBURG DAIRY DRE MC/RUM 2.44# (BULK)</t>
  </si>
  <si>
    <t>J &amp; J DERAADT DRE MC/RUM 2.58# BULK</t>
  </si>
  <si>
    <t>5016542</t>
  </si>
  <si>
    <t>SILVA DAIRY CVN CU/RUM 1.5# (1500#)</t>
  </si>
  <si>
    <t>JDS RANCH DDS MC 1.33# (BULK)</t>
  </si>
  <si>
    <t>1002850</t>
  </si>
  <si>
    <t>SILVA DAIRY FARMS</t>
  </si>
  <si>
    <t>1001913</t>
  </si>
  <si>
    <t>RIVER RANCH</t>
  </si>
  <si>
    <t>Merced</t>
  </si>
  <si>
    <t>CA</t>
  </si>
  <si>
    <t>City</t>
  </si>
  <si>
    <t>State</t>
  </si>
  <si>
    <t>Zip Code</t>
  </si>
  <si>
    <t>Bakersfield</t>
  </si>
  <si>
    <t>NV</t>
  </si>
  <si>
    <t>Visalia</t>
  </si>
  <si>
    <t>Clovis</t>
  </si>
  <si>
    <t>NM</t>
  </si>
  <si>
    <t>Galt</t>
  </si>
  <si>
    <t>Chowchilla</t>
  </si>
  <si>
    <t xml:space="preserve">Marion </t>
  </si>
  <si>
    <t xml:space="preserve">SD </t>
  </si>
  <si>
    <t>Fresno</t>
  </si>
  <si>
    <t>Hilmar</t>
  </si>
  <si>
    <t>Hereford</t>
  </si>
  <si>
    <t>TX</t>
  </si>
  <si>
    <t>Modesto</t>
  </si>
  <si>
    <t>Friona</t>
  </si>
  <si>
    <t>Muleshoe</t>
  </si>
  <si>
    <t>Dimmitt</t>
  </si>
  <si>
    <t>Wasco</t>
  </si>
  <si>
    <t>Farwell</t>
  </si>
  <si>
    <t>Klamath Falls</t>
  </si>
  <si>
    <t>OR</t>
  </si>
  <si>
    <t>Tipton</t>
  </si>
  <si>
    <t>Chino</t>
  </si>
  <si>
    <t>Riverdale</t>
  </si>
  <si>
    <t xml:space="preserve">Brownfield </t>
  </si>
  <si>
    <t>Tulare</t>
  </si>
  <si>
    <t>Escalon</t>
  </si>
  <si>
    <t>Le Grand</t>
  </si>
  <si>
    <t>Hartley</t>
  </si>
  <si>
    <t>Hanford</t>
  </si>
  <si>
    <t>Corcoran</t>
  </si>
  <si>
    <t>Ballico</t>
  </si>
  <si>
    <t>Hale Center</t>
  </si>
  <si>
    <t>Ault</t>
  </si>
  <si>
    <t>CO</t>
  </si>
  <si>
    <t>Oakdale</t>
  </si>
  <si>
    <t>Delano</t>
  </si>
  <si>
    <t>Acampo</t>
  </si>
  <si>
    <t>Plainview</t>
  </si>
  <si>
    <t>Maricopa</t>
  </si>
  <si>
    <t>AZ</t>
  </si>
  <si>
    <t>Ontario</t>
  </si>
  <si>
    <t>Fallon</t>
  </si>
  <si>
    <t>Bovina</t>
  </si>
  <si>
    <t>Stevinso</t>
  </si>
  <si>
    <t>Mar</t>
  </si>
  <si>
    <t>J &amp; J DERAADT DRE MC/RUM/JFLY 2.58# BULK</t>
  </si>
  <si>
    <t>VANDER KOOI DAIRY ADC MC/RUM 1.41#(BULK)</t>
  </si>
  <si>
    <t>DEJONG DAIRIES CU/MONO 0.33# (50#)</t>
  </si>
  <si>
    <t>1002605</t>
  </si>
  <si>
    <t>HOLLANDIA FARMS NORTH</t>
  </si>
  <si>
    <t>1002303</t>
  </si>
  <si>
    <t>RAMONA DAIRY #1</t>
  </si>
  <si>
    <t>1002954</t>
  </si>
  <si>
    <t>MILKY WAY TRUCKING LLC</t>
  </si>
  <si>
    <t>JDS RANCH DDS DC 0.44# (50#)</t>
  </si>
  <si>
    <t>5022783</t>
  </si>
  <si>
    <t>RIVER RANCH ADC HC/RUM 1.75# (BULK)</t>
  </si>
  <si>
    <t>San Jacinto</t>
  </si>
  <si>
    <t>Brawley</t>
  </si>
  <si>
    <t>Apr</t>
  </si>
  <si>
    <t>May</t>
  </si>
  <si>
    <t>VERBURG DAIRY DRE MC/RUM 2.26# (BULK)</t>
  </si>
  <si>
    <t>VANDER KOOI DAIRY ADC MC/RUM 1.67#(BULK)</t>
  </si>
  <si>
    <t>VALSIGNA DRE MC/RUM/NU 1.24# (BULK)</t>
  </si>
  <si>
    <t>LEGACY DAIRY IDC CU 1.5# (BULK)</t>
  </si>
  <si>
    <t>5025217</t>
  </si>
  <si>
    <t>VISTA VERDE PDS CU/RUM 2.89# (BULK)</t>
  </si>
  <si>
    <t>561</t>
  </si>
  <si>
    <t>OMNIGEN PRO (25KG)</t>
  </si>
  <si>
    <t>OmniGen Pro</t>
  </si>
  <si>
    <t>OmniGen</t>
  </si>
  <si>
    <t>Jun</t>
  </si>
  <si>
    <t>DOUBLE J ADC MILK COW 1.6# (BULK)</t>
  </si>
  <si>
    <t>1002238</t>
  </si>
  <si>
    <t>NORTHSIDE DNMC CU MEAL 4.52# (BULK)</t>
  </si>
  <si>
    <t>VANDER KOOI DAIRY ADC MC/RUM 1.77#(BULK)</t>
  </si>
  <si>
    <t>VALSIGNA DRE MC/MON/NU 1.10# (BULK)</t>
  </si>
  <si>
    <t>5022927</t>
  </si>
  <si>
    <t>DIXIE CREEK DDS CU/RUM 1.57# (50#)</t>
  </si>
  <si>
    <t>1002095</t>
  </si>
  <si>
    <t>DIXIE CREEK RANCH</t>
  </si>
  <si>
    <t>Aug</t>
  </si>
  <si>
    <t>VANDER KOOI ADC MC/RUM 0.96#(BULK)</t>
  </si>
  <si>
    <t>VAN WARMERDAM PDS HC/RUM 2.36# (BULK)</t>
  </si>
  <si>
    <t>VALSIGNA DRE MC/MON/NU 1.18 (BULK)</t>
  </si>
  <si>
    <t>5023825</t>
  </si>
  <si>
    <t>THE DAIRY INC PDS CU/RUM 3.0# (50#)</t>
  </si>
  <si>
    <t>1002106</t>
  </si>
  <si>
    <t>TULE RIVER CATTLE COMPANY</t>
  </si>
  <si>
    <t>Five Points</t>
  </si>
  <si>
    <t>VALSIGNA DRE MC/MON/NU 1.11 (BULK)</t>
  </si>
  <si>
    <t>Sep</t>
  </si>
  <si>
    <t>Oct</t>
  </si>
  <si>
    <t>DEL RIO DNMC MC 4.37# (BULK)</t>
  </si>
  <si>
    <t>VALSIGNA DRE MC/MON/NU 1.11# (BULK)</t>
  </si>
  <si>
    <t>VALSIGNA DRE MC/MON/NU 1.28# (BULK)</t>
  </si>
  <si>
    <t>VERBURG DAIRY DRE MC/MON 2.53# (BULK)</t>
  </si>
  <si>
    <t>5026116</t>
  </si>
  <si>
    <t>SOARES LP PDS CU/RUM 2.5# (50#)</t>
  </si>
  <si>
    <t>361</t>
  </si>
  <si>
    <t>ANIMATE (1750#)</t>
  </si>
  <si>
    <t>1001277</t>
  </si>
  <si>
    <t>SOARES DAIRIES L.P.</t>
  </si>
  <si>
    <t>HILLCREST PDS CU/MON 3.56# (BULK)</t>
  </si>
  <si>
    <t>Turlock</t>
  </si>
  <si>
    <t>ASSOCIATED FEED SUPPLIES</t>
  </si>
  <si>
    <t>Nov</t>
  </si>
  <si>
    <t>5012432</t>
  </si>
  <si>
    <t>5022931</t>
  </si>
  <si>
    <t>5022932</t>
  </si>
  <si>
    <t>CURTI FAMILY VN CU/RUM 1.5# (50#)</t>
  </si>
  <si>
    <t>DIXIE CREEK DDS CU/RUM 1.57# (BULK)</t>
  </si>
  <si>
    <t>LONE OAK 2 ADC MC/RUM 1.46# (BULK)</t>
  </si>
  <si>
    <t>MEIKLE DAIRY DRE MC/MON 2.32# (BULK)</t>
  </si>
  <si>
    <t>THE DAIRY INC PDS CU/RUM 2.8# (50#)</t>
  </si>
  <si>
    <t>VANDER KOOI EDC MC/RUM 0.85#(BULK)</t>
  </si>
  <si>
    <t>VALSIGNA DRE MC/MON/NU 1.27# (BULK)</t>
  </si>
  <si>
    <t>1001859</t>
  </si>
  <si>
    <t>1001960</t>
  </si>
  <si>
    <t>1000929</t>
  </si>
  <si>
    <t>1001898</t>
  </si>
  <si>
    <t>COWLIFORNIA DAIRY, LLC</t>
  </si>
  <si>
    <t>CURTI FAMILY, INC</t>
  </si>
  <si>
    <t>MEIKLE RANCH</t>
  </si>
  <si>
    <t>NEW HOPE DAIRY, LLC</t>
  </si>
  <si>
    <t>Name</t>
  </si>
  <si>
    <t>Dec</t>
  </si>
  <si>
    <t>5010724</t>
  </si>
  <si>
    <t>BIDART ADC CU/RUM 1.5# (BULK)</t>
  </si>
  <si>
    <t>HILLCREST PDS CU/MON 3.55# (BULK)</t>
  </si>
  <si>
    <t>JDS RANCH DDS MC 0.74# (BULK)</t>
  </si>
  <si>
    <t>1001847</t>
  </si>
  <si>
    <t>1002719</t>
  </si>
  <si>
    <t>EL DORADO DAIRY</t>
  </si>
  <si>
    <t>BIDART DAIRY II</t>
  </si>
  <si>
    <t>Casa Grande</t>
  </si>
  <si>
    <t>Jan</t>
  </si>
  <si>
    <t>DOUBLE J ADC MILK COW 1.6#* (BULK)</t>
  </si>
  <si>
    <t>VANDER KOOI EDC MC/RUM 0.85#*(BULK)</t>
  </si>
  <si>
    <t>NORTHSIDE DNMC CU MEAL 4.52#* (BULK)</t>
  </si>
  <si>
    <t>NORTHSIDE DNMC HC 2.63#* (BULK)</t>
  </si>
  <si>
    <t>NORTHSIDE DNMC CU/HFR 0.5#* (50#)</t>
  </si>
  <si>
    <t>NORTHSIDE DNMC FC 0.26#* (50#)</t>
  </si>
  <si>
    <t>VALSIGNA DRE MC/MON/NU 1.08#* (BULK)</t>
  </si>
  <si>
    <t>VERBURG DAIRY DRE MC/MON 2.47#* (BULK)</t>
  </si>
  <si>
    <t>1002708</t>
  </si>
  <si>
    <t>AVALON DAIRY FARMS, LLC</t>
  </si>
  <si>
    <t>4001350</t>
  </si>
  <si>
    <t>OLEAN DAIRY IDC CU/RUM 1.89# (50#)</t>
  </si>
  <si>
    <t>SOARES LP PDS CU/RUM 2.5# * (50#)</t>
  </si>
  <si>
    <t>1002799</t>
  </si>
  <si>
    <t>OLEAN DAIRY FARM LLC</t>
  </si>
  <si>
    <t>HIGH NOON IDC CU/RUM 0.6#* (50#)</t>
  </si>
  <si>
    <t>WESTSIDE/CALSTAR PDS CU/RUM 1.8#* (50#)</t>
  </si>
  <si>
    <t>DIAMOND H PDS CU/MON 1.67#* (50#)</t>
  </si>
  <si>
    <t>DEJONG JTK CU/RUM/CHROM 2.0#* (50#)</t>
  </si>
  <si>
    <t>HILLCREST PDS CU/MON 3.55#* (BULK)</t>
  </si>
  <si>
    <t>HIGHSTREET DAIRY EDC CU/RUM 2.0#* (50#)</t>
  </si>
  <si>
    <t>5016176</t>
  </si>
  <si>
    <t>TRI IEST DAIRY NKN CLOSE UP 1.6# (50#)</t>
  </si>
  <si>
    <t>5016179</t>
  </si>
  <si>
    <t>RICHARD IEST NKN CLOSE UP 1.6# (50#)</t>
  </si>
  <si>
    <t>SILVA DAIRY CVN CU/RUM 1.5#* (1500#)</t>
  </si>
  <si>
    <t>DEJONG DAIRIES CU/MONO 0.33# * (50#)</t>
  </si>
  <si>
    <t>5022843</t>
  </si>
  <si>
    <t>RSV DDS CU/RUM 1.87#* (50#)</t>
  </si>
  <si>
    <t>THE DAIRY INC PDS CU/RUM 2.8# * (50#)</t>
  </si>
  <si>
    <t>1001404</t>
  </si>
  <si>
    <t>TRI IEST DAIRY</t>
  </si>
  <si>
    <t>1002105</t>
  </si>
  <si>
    <t>IEST FAMILY FARMS</t>
  </si>
  <si>
    <t>1003035</t>
  </si>
  <si>
    <t>BULLFROG DAIRY, LLC</t>
  </si>
  <si>
    <t>1002048</t>
  </si>
  <si>
    <t>RANCHO SIERRA VISTA</t>
  </si>
  <si>
    <t>1001869</t>
  </si>
  <si>
    <t>GERRIT VISSER &amp; SONS</t>
  </si>
  <si>
    <t>Golden City</t>
  </si>
  <si>
    <t>MO</t>
  </si>
  <si>
    <t>Long Beach</t>
  </si>
  <si>
    <t>Walnut</t>
  </si>
  <si>
    <t>Madera</t>
  </si>
  <si>
    <t>Feb</t>
  </si>
  <si>
    <t>J &amp; J DERAADT DRE MC/MON 2.66# BULK</t>
  </si>
  <si>
    <t>DIXIE CREEK DDS CU/RUM 1.57# * (BULK)</t>
  </si>
  <si>
    <t>5025822</t>
  </si>
  <si>
    <t>5024618</t>
  </si>
  <si>
    <t>VANDER KOOI EDC MC/RUM 0.85# (BULK)</t>
  </si>
  <si>
    <t>VALSIGNA DRE MC/MON/NU 1.08# (BULK)</t>
  </si>
  <si>
    <t>WYETH DAIRY RAS MC/RUM 2.32# (BULK)</t>
  </si>
  <si>
    <t>VERBURG DAIRY DRE MC/MON 2.29# (BULK)</t>
  </si>
  <si>
    <t>VIERRA DAIRY ADC MC/RUM 1.4# (BULK)</t>
  </si>
  <si>
    <t>HIGHSTREET DAIRY EDC CU/RUM 2.0# (50#)</t>
  </si>
  <si>
    <t>1001537</t>
  </si>
  <si>
    <t>WYETH DAIRY INC</t>
  </si>
  <si>
    <t>5012534</t>
  </si>
  <si>
    <t>NORTHSIDE DNMC FC 0.26# (50#)</t>
  </si>
  <si>
    <t>CBJ/EG IDC CU/RUM 1.29# (50#)</t>
  </si>
  <si>
    <t>CHINO VALLEY ADC CU/RUM 1.7# (50#)</t>
  </si>
  <si>
    <t>1001084</t>
  </si>
  <si>
    <t>1003101</t>
  </si>
  <si>
    <t>HAMSTRA DAIRY</t>
  </si>
  <si>
    <t>HETTINGA FARMS</t>
  </si>
  <si>
    <t>Pixley</t>
  </si>
  <si>
    <t>SD</t>
  </si>
  <si>
    <t>5017470</t>
  </si>
  <si>
    <t>5022784</t>
  </si>
  <si>
    <t>5025636</t>
  </si>
  <si>
    <t>5026162</t>
  </si>
  <si>
    <t>CORONADO DAIRY ADC MC 1.78# (BULK)</t>
  </si>
  <si>
    <t>DEL RIO DNMC MC 1.33# (BULK)</t>
  </si>
  <si>
    <t>J &amp; J DERAADT DRE MC/MON/JFLY 2.51# BULK</t>
  </si>
  <si>
    <t>JEFO LACTATION VB FARM PACK 0.33# (50#)</t>
  </si>
  <si>
    <t>WICKSTROM JF MEGALAC/SMART BLEND (50#)</t>
  </si>
  <si>
    <t>AHLEM DAIRIES ADC MC/RUM 1.4# (BULK)</t>
  </si>
  <si>
    <t>HILLCREST PDS CU/MON/JFLY 2.93# (BULK)</t>
  </si>
  <si>
    <t>1002916</t>
  </si>
  <si>
    <t>1001915</t>
  </si>
  <si>
    <t>1001542</t>
  </si>
  <si>
    <t>1003099</t>
  </si>
  <si>
    <t>1000017</t>
  </si>
  <si>
    <t>1003110</t>
  </si>
  <si>
    <t>1003116</t>
  </si>
  <si>
    <t>CORONADO DAIRY FARMS</t>
  </si>
  <si>
    <t>ROCKING S DAIRY</t>
  </si>
  <si>
    <t>WICKSTROM JERSEY FARMS</t>
  </si>
  <si>
    <t>PINNACLE DAIRY, LP</t>
  </si>
  <si>
    <t>CHARLES AHLEM RANCH</t>
  </si>
  <si>
    <t>AVENUE 128 DAIRY</t>
  </si>
  <si>
    <t>LITTLE H DAIRY</t>
  </si>
  <si>
    <t> Modesto</t>
  </si>
  <si>
    <t> 95324</t>
  </si>
  <si>
    <t>Landing</t>
  </si>
  <si>
    <t>5012006</t>
  </si>
  <si>
    <t>J &amp; J DERAADT DRE MC/MON/JFLY 2.48# BULK</t>
  </si>
  <si>
    <t>OAKVIEW DAIRY VN CU/RUM 1.25# (50#)</t>
  </si>
  <si>
    <t>1001064</t>
  </si>
  <si>
    <t>1003113</t>
  </si>
  <si>
    <t>OAKVIEW DAIRY</t>
  </si>
  <si>
    <t>SOUTHWEST DAIRY INC.</t>
  </si>
  <si>
    <t> 93274</t>
  </si>
  <si>
    <t>VANDER KOOI EDC MC/RUM 1.0# (BULK)</t>
  </si>
  <si>
    <t>DEL RIO DNMC MC 1.58# (BULK)</t>
  </si>
  <si>
    <t>1002723</t>
  </si>
  <si>
    <t>DDW FARMS, LLC</t>
  </si>
  <si>
    <t>5012002</t>
  </si>
  <si>
    <t>DEL RIO DNMC MC 1.5# (BULK)</t>
  </si>
  <si>
    <t>J &amp; J DERAADT DRE MC/MON/JFLY 2.45# BULK</t>
  </si>
  <si>
    <t>VALSIGNA DRE MC/MON/NU 1.05# (BULK)</t>
  </si>
  <si>
    <t>CHINO VALLEY ADC CU/RUM 1.81# (50#)</t>
  </si>
  <si>
    <t>OAKVIEW DAIRY VN MILK COW 2.25# (BULK)</t>
  </si>
  <si>
    <t>HILLCREST PDS CU/MON/JFLY 3.15# (BULK)</t>
  </si>
  <si>
    <t>WDD DDS CU/RUM 1.95# (BULK)</t>
  </si>
  <si>
    <t>1003075</t>
  </si>
  <si>
    <t>CHANNEL ISLANDS DAIRY FARMS LL</t>
  </si>
  <si>
    <t>DEL RIO DNMC MC 1.72# (BULK)</t>
  </si>
  <si>
    <t>J &amp; J DERAADT DRE MC/MON/JFLY 2.37# BULK</t>
  </si>
  <si>
    <t>VERBURG DAIRY DRE MC/MON 2.4# (BULK)</t>
  </si>
  <si>
    <t>5012004</t>
  </si>
  <si>
    <t>OAKVIEW VN DC/RUM A-PLUS 0.65# (50#)</t>
  </si>
  <si>
    <t>WYETH DAIRY CVN MILK COW 1.7# (BULK)</t>
  </si>
  <si>
    <t>VERBURG DAIRY DRE MC/MON 2.33# (BULK)</t>
  </si>
  <si>
    <t>4001002</t>
  </si>
  <si>
    <t>CAPROCK IDC CU/RUM 2.04# (BULK)</t>
  </si>
  <si>
    <t>5011167</t>
  </si>
  <si>
    <t>SVD PDS CU/MON 1.5# (50#)</t>
  </si>
  <si>
    <t>OAKVIEW VN MILK COW 2.25# (BULK)</t>
  </si>
  <si>
    <t>OAKVIEW VN DC/RUM A-PLUS 0.6# (50#)</t>
  </si>
  <si>
    <t>HILLCREST DAIRY PDS CU/MON 3.13# (BULK)</t>
  </si>
  <si>
    <t>1002275</t>
  </si>
  <si>
    <t>ONE-TIME EXEMPT CUST</t>
  </si>
  <si>
    <t>1001350</t>
  </si>
  <si>
    <t>SMITH VALLEY DAIRY</t>
  </si>
  <si>
    <t>1003119</t>
  </si>
  <si>
    <t>1001956</t>
  </si>
  <si>
    <t>TONY DE GROOT DAIRY SOUTH</t>
  </si>
  <si>
    <t>Wellington</t>
  </si>
  <si>
    <t> Hanford</t>
  </si>
  <si>
    <t>410124</t>
  </si>
  <si>
    <t>AFS DAIRY GOAT PELLET 3# (BULK)</t>
  </si>
  <si>
    <t>930669</t>
  </si>
  <si>
    <t>AHLEM DAIRY ADC CU PL 6# (BULK)</t>
  </si>
  <si>
    <t>901049</t>
  </si>
  <si>
    <t>KOOYMAN PDS CLOSE UP PELLET 8 (50#)</t>
  </si>
  <si>
    <t>930261</t>
  </si>
  <si>
    <t>PROGRESSIVE CLOSE UP PELLET (BULK)</t>
  </si>
  <si>
    <t>930685</t>
  </si>
  <si>
    <t>ORNELLAS PDS CU MH 4.2# (BULK)</t>
  </si>
  <si>
    <t>930688</t>
  </si>
  <si>
    <t>AZEVEDO DAIRY MO CU MH 6# (BULK)</t>
  </si>
  <si>
    <t>1003034</t>
  </si>
  <si>
    <t>GARRETT BOWE</t>
  </si>
  <si>
    <t>C1010</t>
  </si>
  <si>
    <t>Nutrius, LLC</t>
  </si>
  <si>
    <t>1000537</t>
  </si>
  <si>
    <t>AJF DAIRY</t>
  </si>
  <si>
    <t>1001061</t>
  </si>
  <si>
    <t>ORNELLAS DAIRY</t>
  </si>
  <si>
    <t>1000103</t>
  </si>
  <si>
    <t>Patterson</t>
  </si>
  <si>
    <t xml:space="preserve">AZEVEDO DAIRY </t>
  </si>
  <si>
    <t>Kingsburg</t>
  </si>
  <si>
    <t>Tracy</t>
  </si>
  <si>
    <t>J &amp; J DERAADT DRE MC/MON 2.36# (BULK)</t>
  </si>
  <si>
    <t>VALSIGNA DRE MC/MON/NU 1.19# (BULK)</t>
  </si>
  <si>
    <t>OAKVIEW VN MILK COW 2.0# (BULK)</t>
  </si>
  <si>
    <t>930628</t>
  </si>
  <si>
    <t>JONES FARMS CVN CU PL 10# (BULK)</t>
  </si>
  <si>
    <t>1000795</t>
  </si>
  <si>
    <t>JONES FARMS</t>
  </si>
  <si>
    <t>Stevinson</t>
  </si>
  <si>
    <t>VALSIGNA DRE MC/MON/NU 1.17# (BULK)</t>
  </si>
  <si>
    <t>WYETH DAIRY CVN MILK COW 1.8# (BULK)</t>
  </si>
  <si>
    <t>CAPROCK IDC CU/RUM 2.15# (BULK)</t>
  </si>
  <si>
    <t>CORONADO DAIRY ADC MC 1.62# (BULK)</t>
  </si>
  <si>
    <t>1002005</t>
  </si>
  <si>
    <t>1002029</t>
  </si>
  <si>
    <t>CURTIMADE DAIRY, INC.</t>
  </si>
  <si>
    <t>MINERAL KING DAIRY</t>
  </si>
  <si>
    <t>1003149</t>
  </si>
  <si>
    <t>NORMA RANGEL</t>
  </si>
  <si>
    <t>5026059</t>
  </si>
  <si>
    <t>MINERAL KING DDS MC/RUM 1.39# (BULK)</t>
  </si>
  <si>
    <t>901132</t>
  </si>
  <si>
    <t>GSD SMC PDS CU PL 10# (50#)</t>
  </si>
  <si>
    <t>1002308</t>
  </si>
  <si>
    <t>SANDY MUSH CROSSES</t>
  </si>
  <si>
    <t>5010007</t>
  </si>
  <si>
    <t>RIVER ROCK DRE MC/MON/JFLY 0.99# (BULK)</t>
  </si>
  <si>
    <t>4001379</t>
  </si>
  <si>
    <t>GRAND VIEW IDC CU/RUM 2.23# (BULK)</t>
  </si>
  <si>
    <t>HIGH NOON IDC CU/RUM 0.6# (50#)</t>
  </si>
  <si>
    <t>1002939</t>
  </si>
  <si>
    <t>RIVER ROCK RANCH, LLC</t>
  </si>
  <si>
    <t>1002224</t>
  </si>
  <si>
    <t>BLUE SKY FARMS, LLC</t>
  </si>
  <si>
    <t>1000694</t>
  </si>
  <si>
    <t>HOMEN DAIRY FARMS L.P</t>
  </si>
  <si>
    <t>Dublin</t>
  </si>
  <si>
    <t>AHLEM DAIRIES ADC MC/RUM 1.25# (BULK)</t>
  </si>
  <si>
    <t>930711</t>
  </si>
  <si>
    <t>DELTA WOODS ME LACT MH 6.7# (BULK)</t>
  </si>
  <si>
    <t>1000420</t>
  </si>
  <si>
    <t>DELTA WOODS DAIRY</t>
  </si>
  <si>
    <t>NORTHSIDE DNMC HC 2.41# (BULK)</t>
  </si>
  <si>
    <t>RIVER ROCK DRE MC/MON/JFLY 0.81# (BULK)</t>
  </si>
  <si>
    <t>VALSIGNA DRE MC/MON/NU 1.16 (BULK)</t>
  </si>
  <si>
    <t>CAPROCK IDC CU/RUM 1.9# (BULK)</t>
  </si>
  <si>
    <t>1002335</t>
  </si>
  <si>
    <t>NORTH STAR DAIRY</t>
  </si>
  <si>
    <t>901128</t>
  </si>
  <si>
    <t>BOVITEQ ADC CA 5# PL (50#)</t>
  </si>
  <si>
    <t>1003144</t>
  </si>
  <si>
    <t>1000653</t>
  </si>
  <si>
    <t>BOVITEQ CALIFORNIA</t>
  </si>
  <si>
    <t>HILMAR HOLSTEINS INC.</t>
  </si>
  <si>
    <t>VERBURG DAIRY DRE MC/MON 2.48# (BULK)</t>
  </si>
  <si>
    <t>5010018</t>
  </si>
  <si>
    <t>HILARIDES EDC CU/RUM 2.0# (BULK)</t>
  </si>
  <si>
    <t>1003125</t>
  </si>
  <si>
    <t>HILARIDES DAIRY</t>
  </si>
  <si>
    <t>AFS - WEST MAIN</t>
  </si>
  <si>
    <t>AZEVEDO DAIRY , INC.</t>
  </si>
  <si>
    <t>Lindsay</t>
  </si>
  <si>
    <t>1000162</t>
  </si>
  <si>
    <t>B &amp; J DAIRY</t>
  </si>
  <si>
    <t>901135</t>
  </si>
  <si>
    <t>FARIA RP CU PL 5.0# (50#)</t>
  </si>
  <si>
    <t>RIVER ROCK DRE MC/MON/JFLY 0.79# (BULK)</t>
  </si>
  <si>
    <t>VALSIGNA DRE MC/MON/NU 1.15# (BULK)</t>
  </si>
  <si>
    <t>NEW HOPE DAIRY, LLC #1</t>
  </si>
  <si>
    <t>GOLDEN CITY IDC CU/RUM 1.89# (50#)</t>
  </si>
  <si>
    <t>1003237</t>
  </si>
  <si>
    <t>GOLDEN CITY DAIRY</t>
  </si>
  <si>
    <t>GOLDEN CITY IDC CU/RUM 2.13# (50#)</t>
  </si>
  <si>
    <t>SOARES DAIRIES, L.P.</t>
  </si>
  <si>
    <t>**TRCC INC.</t>
  </si>
  <si>
    <t>1001917</t>
  </si>
  <si>
    <t>SEIFERT DAIRY</t>
  </si>
  <si>
    <t>23 Total</t>
  </si>
  <si>
    <t>1003269</t>
  </si>
  <si>
    <t>LAKEVIEW FARMS DBA ALTA SIERRA</t>
  </si>
  <si>
    <t>VAN WARMERDAM PDS LC/RUM 1.33#(2000#)</t>
  </si>
  <si>
    <t>DIXIE CREEK DDS CU/RUM 1.64# (BULK)</t>
  </si>
  <si>
    <t>2333</t>
  </si>
  <si>
    <t>HY-D 100 DAIRY (25KG)</t>
  </si>
  <si>
    <t>5012256</t>
  </si>
  <si>
    <t>CORNERSTONE ADC CU/RUM 1.52# (50#)</t>
  </si>
  <si>
    <t>5012259</t>
  </si>
  <si>
    <t>LITTLE ROCK ADC CU/RUM 1.39# (50#)</t>
  </si>
  <si>
    <t>1002116</t>
  </si>
  <si>
    <t>LITTLE ROCK DAIRY</t>
  </si>
  <si>
    <t>5012506</t>
  </si>
  <si>
    <t>HETTINGA DAIRIES ADC CU/RUM 1.45# (50#)</t>
  </si>
  <si>
    <t>5013206</t>
  </si>
  <si>
    <t>DIEPERSLOOT EDC CU/RUM/HY-D 1.0# (BULK)</t>
  </si>
  <si>
    <t>1001980</t>
  </si>
  <si>
    <t>CAPSTONE RANCH</t>
  </si>
  <si>
    <t>5025501</t>
  </si>
  <si>
    <t>SOLO DAIRY ADC CU/RUM 1.47# (50#)</t>
  </si>
  <si>
    <t>1001993</t>
  </si>
  <si>
    <t>SOLO DAIRY</t>
  </si>
  <si>
    <t>5025894</t>
  </si>
  <si>
    <t>RIVERVIEW ADC CU/RUM 1.48# (50#)</t>
  </si>
  <si>
    <t>1002057</t>
  </si>
  <si>
    <t>RIVERVIEW DAIRY</t>
  </si>
  <si>
    <t>4001337</t>
  </si>
  <si>
    <t>GOLDEN CITY IDC MILK COW 2.81# (BULK)</t>
  </si>
  <si>
    <t>Hy-D 100</t>
  </si>
  <si>
    <t>Wsco</t>
  </si>
  <si>
    <t>901136</t>
  </si>
  <si>
    <t>BOVITEQ ADC MILK COW PL 17# (50#)</t>
  </si>
  <si>
    <t>1000012</t>
  </si>
  <si>
    <t>VIERRA DAIRY FARM</t>
  </si>
  <si>
    <t>930664</t>
  </si>
  <si>
    <t>VIERRA DAIRY ADC CU PL 6.75# (BULK)</t>
  </si>
  <si>
    <t>930659</t>
  </si>
  <si>
    <t>VAN EXEL ADC CU PL RUM 7# (BULK)</t>
  </si>
  <si>
    <t>5034598</t>
  </si>
  <si>
    <t>AFS PARADISE ADC GOATLACT MIN 0.35#(50#)</t>
  </si>
  <si>
    <t>BIDART DAIRY 2</t>
  </si>
  <si>
    <t>C1000</t>
  </si>
  <si>
    <t>DIXIE CREEK DDS CU/RUM 1.38# (BULK)</t>
  </si>
  <si>
    <t>5012508</t>
  </si>
  <si>
    <t>AVE 128/LITTLE H PDS CU/MON 1.5# (50#)</t>
  </si>
  <si>
    <t>4001349</t>
  </si>
  <si>
    <t>GOLDEN CITY IDC DC/RUM 0.48# (50#)</t>
  </si>
  <si>
    <t>4001369</t>
  </si>
  <si>
    <t>GOLDEN CITY IDC PREG COW 1.77# (50#)</t>
  </si>
  <si>
    <t>5011212</t>
  </si>
  <si>
    <t>LAKESHORE ADC DC/OMNI 0.26# (50#)</t>
  </si>
  <si>
    <t>1001978</t>
  </si>
  <si>
    <t>LAKESHORE DAIRY</t>
  </si>
  <si>
    <t>Stratford</t>
  </si>
  <si>
    <t>1000424</t>
  </si>
  <si>
    <t>R DOORNENBAL DAIRY</t>
  </si>
  <si>
    <t>4001387</t>
  </si>
  <si>
    <t>FRONTIER DAIRY ADC MILK COW 1.85# (BULK)</t>
  </si>
  <si>
    <t>1002332</t>
  </si>
  <si>
    <t>FRONTIER DAIRY LLC</t>
  </si>
  <si>
    <t>KS</t>
  </si>
  <si>
    <t>1W DAIRY DRE MC/MON 1.04# (BULK)</t>
  </si>
  <si>
    <t>1003278</t>
  </si>
  <si>
    <t>1W, LLC</t>
  </si>
  <si>
    <t>VERBURG DAIRY DRE MC/MON 2.15#(BULK)</t>
  </si>
  <si>
    <t>BOVINA PDS CU/RUM 1.32# (50#)</t>
  </si>
  <si>
    <t>5015593</t>
  </si>
  <si>
    <t>MILKAHOLIC EDC CU/RUM 1.0# (50#)</t>
  </si>
  <si>
    <t>5026152</t>
  </si>
  <si>
    <t>DEL ARCO ADC CU/RUM 1.61#(50#)</t>
  </si>
  <si>
    <t>1002077</t>
  </si>
  <si>
    <t>DEL ARCO DAIRY</t>
  </si>
  <si>
    <t>5011210</t>
  </si>
  <si>
    <t>LAKESHORE ADC MC 1.67# (BULK)</t>
  </si>
  <si>
    <t>DELTA WOODS ME LACT MH 5.58# (BULK)</t>
  </si>
  <si>
    <t>930726</t>
  </si>
  <si>
    <t>WREDEN RANCH ADC CU PL (BULK)</t>
  </si>
  <si>
    <t>Syracuse</t>
  </si>
  <si>
    <t>1001918</t>
  </si>
  <si>
    <t>SHADY ACRES</t>
  </si>
  <si>
    <t>RIVER ROCK DRE MC/MON 0.8# (BULK)</t>
  </si>
  <si>
    <t>5010019</t>
  </si>
  <si>
    <t>CROSS VIEW DRE MC/MON 1.07# (BULK)</t>
  </si>
  <si>
    <t>1003298</t>
  </si>
  <si>
    <t>CROSS VIEW DAIRY</t>
  </si>
  <si>
    <t>GOLDEN CITY IDC CU/RUM 1.90# (50#)</t>
  </si>
  <si>
    <t>5012438</t>
  </si>
  <si>
    <t>CURTIMADE DHMS CU/RUM 1.53# (50#)</t>
  </si>
  <si>
    <t>1003294</t>
  </si>
  <si>
    <t>MILKAHOLIC DAIRY LLC</t>
  </si>
  <si>
    <t>1002255</t>
  </si>
  <si>
    <t>5 STAR DAIRY</t>
  </si>
  <si>
    <t>GOLDEN CITY IDC MILK COW 2.93# (BULK)</t>
  </si>
  <si>
    <t>Timpson</t>
  </si>
  <si>
    <t>Amherst</t>
  </si>
  <si>
    <t>930737</t>
  </si>
  <si>
    <t>PELLANDINI PDS CU PL 6.0# (BULK)</t>
  </si>
  <si>
    <t>5012505</t>
  </si>
  <si>
    <t>HETTINGA FARMS ADC MILK COW 1.6# (BULK)</t>
  </si>
  <si>
    <t>VERBURG DAIRY DRE MC/MON 2.35#(BULK)</t>
  </si>
  <si>
    <t>CBJ/EG IDC CU/RUM 1.16# (50#)</t>
  </si>
  <si>
    <t>CHINO VALLEY ADC CU/RUM 2.07# (50#)</t>
  </si>
  <si>
    <t>1001892</t>
  </si>
  <si>
    <t>MELLO DAIRY J D</t>
  </si>
  <si>
    <t>1002074</t>
  </si>
  <si>
    <t>BOSCHMA AND SONS DAIRY</t>
  </si>
  <si>
    <t>HETTINGA FARMS ADC CU/RUM 1.45# (50#)</t>
  </si>
  <si>
    <t>GOLDEN CITY IDC MILK COW 2.38# (BULK)</t>
  </si>
  <si>
    <t>5022982</t>
  </si>
  <si>
    <t>SD FARMS ADC MILK COW 1.37# (BULK)</t>
  </si>
  <si>
    <t>1002710</t>
  </si>
  <si>
    <t>SD FARMS II</t>
  </si>
  <si>
    <t>DELTA WOODS ME LACT MH 6.35# (BULK)</t>
  </si>
  <si>
    <t>CROSS VIEW DRE MC/MON 1.11# (BULK)</t>
  </si>
  <si>
    <t>5015364</t>
  </si>
  <si>
    <t>JOHN SCHEENSTRA DDS CU/RUM 3.52# (BULK)</t>
  </si>
  <si>
    <t>5015367</t>
  </si>
  <si>
    <t>JDS RANCH DDS CU/RUM 3.64# (BULK)</t>
  </si>
  <si>
    <t>1002007</t>
  </si>
  <si>
    <t>SCHEENSTRA DAIRY</t>
  </si>
  <si>
    <t>5010055</t>
  </si>
  <si>
    <t>COUNTYLINE PCNS CU/MON 0.75# (50#)</t>
  </si>
  <si>
    <t>1003054</t>
  </si>
  <si>
    <t>COUNTYLINE LLC</t>
  </si>
  <si>
    <t>VC1100</t>
  </si>
  <si>
    <t>1002227</t>
  </si>
  <si>
    <t>J.D. HEISKELL</t>
  </si>
  <si>
    <t>HETTINGA FARMS ADC MILK COW 1.63# (BULK)</t>
  </si>
  <si>
    <t>VERBURG DAIRY DRE MC/MON 2.43#(BULK)</t>
  </si>
  <si>
    <t>CBJ/EG IDC CU/RUM 1.14# (50#)</t>
  </si>
  <si>
    <t>DEJONG DAIRIES CU/MONO 0.36# (50#)</t>
  </si>
  <si>
    <t>HETTINGA FARMS ADC CU/RUM 1.55# (50#)</t>
  </si>
  <si>
    <t>Omnigen</t>
  </si>
  <si>
    <t>DELTA WOODS ME LACT MH 7.35# (BULK)</t>
  </si>
  <si>
    <t>4001097</t>
  </si>
  <si>
    <t>PRESIDIO FARMS ADC MILK COW (BULK)</t>
  </si>
  <si>
    <t>1002416</t>
  </si>
  <si>
    <t>PRESIDIO FARMS</t>
  </si>
  <si>
    <t>J &amp; J DERAADT DRE MC/MON/JFLY 2.58#(BULK</t>
  </si>
  <si>
    <t>1001361</t>
  </si>
  <si>
    <t>DIAS &amp; SONS DAIRY</t>
  </si>
  <si>
    <t>DIAS &amp; SONS DAIRY Total</t>
  </si>
  <si>
    <t>PRESIDIO FARMS Total</t>
  </si>
  <si>
    <t>ANIMATE</t>
  </si>
  <si>
    <t>5015165</t>
  </si>
  <si>
    <t>CHANNEL ISLANDS EDC MC/RUM 1.6# (BULK)</t>
  </si>
  <si>
    <t>5011211</t>
  </si>
  <si>
    <t>LAKESHORE ADC CU/RUM 2.59# (50#)</t>
  </si>
  <si>
    <t>1002047</t>
  </si>
  <si>
    <t>TWIN STAR DAIRY</t>
  </si>
  <si>
    <t>4001151</t>
  </si>
  <si>
    <t>PRESIDIO DAIRY ADC CU/RUM (BULK)</t>
  </si>
  <si>
    <t>HY-D 100</t>
  </si>
  <si>
    <t>OMNIGEN</t>
  </si>
  <si>
    <t>Twin Star Dairy</t>
  </si>
  <si>
    <t>TWIN STAR DAIRY Total</t>
  </si>
  <si>
    <t>DDW FARMS, LLC Total</t>
  </si>
  <si>
    <t>SD FARMS II Total</t>
  </si>
  <si>
    <t>LAKESHORE DAIRY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</si>
</sst>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00"/>
    <numFmt numFmtId="166" formatCode="#,##0.0000000000"/>
    <numFmt numFmtId="167" formatCode="_(* #,##0.0_);_(* \(#,##0.0\);_(* &quot;-&quot;??_);_(@_)"/>
    <numFmt numFmtId="168" formatCode="#,##0.0000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rgb="FF222222"/>
      <name val="Calibri"/>
      <family val="2"/>
      <scheme val="minor"/>
    </font>
    <font>
      <sz val="11"/>
      <color rgb="FF33333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404040"/>
      <name val="Calibri"/>
      <family val="2"/>
      <scheme val="minor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43" fontId="3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1"/>
    <xf numFmtId="0" fontId="1" fillId="0" borderId="0" xfId="1" applyAlignment="1">
      <alignment horizontal="left"/>
    </xf>
    <xf numFmtId="49" fontId="0" fillId="0" borderId="0" xfId="0" applyNumberFormat="1"/>
    <xf numFmtId="0" fontId="1" fillId="2" borderId="0" xfId="1" applyFill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/>
    <xf numFmtId="167" fontId="0" fillId="0" borderId="0" xfId="2" applyNumberFormat="1" applyFont="1" applyFill="1"/>
    <xf numFmtId="167" fontId="1" fillId="0" borderId="0" xfId="2" applyNumberFormat="1" applyFont="1" applyFill="1"/>
    <xf numFmtId="0" fontId="1" fillId="0" borderId="0" xfId="2" applyNumberFormat="1" applyFont="1" applyFill="1" applyAlignment="1">
      <alignment horizontal="left"/>
    </xf>
    <xf numFmtId="43" fontId="0" fillId="0" borderId="0" xfId="0" applyNumberFormat="1"/>
    <xf numFmtId="0" fontId="1" fillId="0" borderId="0" xfId="1" applyAlignment="1">
      <alignment horizontal="center"/>
    </xf>
    <xf numFmtId="49" fontId="5" fillId="0" borderId="0" xfId="0" applyNumberFormat="1" applyFont="1"/>
    <xf numFmtId="0" fontId="0" fillId="0" borderId="0" xfId="1" applyFont="1"/>
    <xf numFmtId="0" fontId="1" fillId="0" borderId="0" xfId="1" applyAlignment="1">
      <alignment horizontal="right"/>
    </xf>
    <xf numFmtId="49" fontId="0" fillId="0" borderId="0" xfId="0" quotePrefix="1" applyNumberFormat="1"/>
    <xf numFmtId="49" fontId="6" fillId="0" borderId="0" xfId="0" applyNumberFormat="1" applyFont="1"/>
    <xf numFmtId="0" fontId="6" fillId="0" borderId="0" xfId="0" applyFont="1"/>
    <xf numFmtId="4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49" fontId="0" fillId="0" borderId="0" xfId="0" applyNumberFormat="1" applyAlignment="1">
      <alignment horizontal="left"/>
    </xf>
    <xf numFmtId="164" fontId="7" fillId="0" borderId="0" xfId="0" applyNumberFormat="1" applyFont="1"/>
    <xf numFmtId="49" fontId="7" fillId="0" borderId="0" xfId="0" applyNumberFormat="1" applyFont="1"/>
    <xf numFmtId="165" fontId="7" fillId="0" borderId="0" xfId="0" applyNumberFormat="1" applyFont="1"/>
    <xf numFmtId="166" fontId="7" fillId="0" borderId="0" xfId="0" applyNumberFormat="1" applyFont="1"/>
    <xf numFmtId="0" fontId="8" fillId="0" borderId="0" xfId="0" applyFont="1"/>
    <xf numFmtId="0" fontId="0" fillId="0" borderId="0" xfId="1" applyFont="1" applyAlignment="1">
      <alignment horizontal="left"/>
    </xf>
    <xf numFmtId="49" fontId="6" fillId="0" borderId="0" xfId="0" applyNumberFormat="1" applyFont="1" applyAlignment="1">
      <alignment horizontal="left"/>
    </xf>
    <xf numFmtId="0" fontId="3" fillId="0" borderId="0" xfId="1" applyFont="1"/>
    <xf numFmtId="0" fontId="0" fillId="0" borderId="0" xfId="0" applyAlignment="1">
      <alignment vertical="center" wrapText="1"/>
    </xf>
    <xf numFmtId="0" fontId="9" fillId="0" borderId="0" xfId="0" applyFont="1"/>
    <xf numFmtId="0" fontId="10" fillId="0" borderId="0" xfId="0" applyFont="1" applyAlignment="1">
      <alignment vertical="center" wrapText="1" readingOrder="1"/>
    </xf>
    <xf numFmtId="0" fontId="3" fillId="0" borderId="0" xfId="0" applyFont="1"/>
    <xf numFmtId="0" fontId="11" fillId="0" borderId="0" xfId="1" applyFont="1"/>
    <xf numFmtId="49" fontId="3" fillId="0" borderId="0" xfId="0" applyNumberFormat="1" applyFont="1"/>
    <xf numFmtId="0" fontId="0" fillId="0" borderId="0" xfId="0" applyAlignment="1">
      <alignment horizontal="center"/>
    </xf>
    <xf numFmtId="0" fontId="0" fillId="0" borderId="0" xfId="1" applyFont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1" applyFont="1"/>
    <xf numFmtId="164" fontId="3" fillId="0" borderId="0" xfId="0" applyNumberFormat="1" applyFont="1"/>
    <xf numFmtId="165" fontId="3" fillId="0" borderId="0" xfId="0" applyNumberFormat="1" applyFont="1"/>
    <xf numFmtId="166" fontId="3" fillId="0" borderId="0" xfId="0" applyNumberFormat="1" applyFont="1"/>
    <xf numFmtId="167" fontId="3" fillId="0" borderId="0" xfId="2" applyNumberFormat="1" applyFont="1" applyFill="1"/>
    <xf numFmtId="0" fontId="3" fillId="0" borderId="0" xfId="1" applyFont="1" applyAlignment="1">
      <alignment horizontal="right"/>
    </xf>
    <xf numFmtId="49" fontId="3" fillId="0" borderId="0" xfId="0" quotePrefix="1" applyNumberFormat="1" applyFont="1"/>
    <xf numFmtId="49" fontId="3" fillId="0" borderId="0" xfId="0" applyNumberFormat="1" applyFont="1" applyAlignment="1">
      <alignment horizontal="left"/>
    </xf>
    <xf numFmtId="164" fontId="6" fillId="0" borderId="0" xfId="0" applyNumberFormat="1" applyFont="1"/>
    <xf numFmtId="49" fontId="6" fillId="0" borderId="0" xfId="0" quotePrefix="1" applyNumberFormat="1" applyFont="1"/>
    <xf numFmtId="165" fontId="6" fillId="0" borderId="0" xfId="0" applyNumberFormat="1" applyFont="1"/>
    <xf numFmtId="166" fontId="6" fillId="0" borderId="0" xfId="0" applyNumberFormat="1" applyFont="1"/>
    <xf numFmtId="168" fontId="0" fillId="0" borderId="0" xfId="0" applyNumberFormat="1"/>
    <xf numFmtId="0" fontId="0" fillId="0" borderId="0" xfId="0" applyAlignment="1">
      <alignment horizontal="left" indent="1"/>
    </xf>
    <xf numFmtId="14" fontId="1" fillId="0" borderId="0" xfId="1" applyNumberFormat="1"/>
  </cellXfs>
  <cellStyles count="3">
    <cellStyle name="Comma" xfId="2" builtinId="3"/>
    <cellStyle name="Normal" xfId="0" builtinId="0"/>
    <cellStyle name="Normal 4" xfId="1" xr:uid="{00000000-0005-0000-0000-000002000000}"/>
  </cellStyles>
  <dxfs count="3"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th Genenbacher" refreshedDate="45084.472973495373" createdVersion="8" refreshedVersion="8" minRefreshableVersion="3" recordCount="3710" xr:uid="{48CA1F41-182A-4705-BE5A-5F2D83F8B122}">
  <cacheSource type="worksheet">
    <worksheetSource ref="A1:S3711" sheet="Data"/>
  </cacheSource>
  <cacheFields count="19">
    <cacheField name="FY" numFmtId="0">
      <sharedItems containsSemiMixedTypes="0" containsString="0" containsNumber="1" containsInteger="1" minValue="20" maxValue="23" count="4">
        <n v="20"/>
        <n v="22"/>
        <n v="21"/>
        <n v="23"/>
      </sharedItems>
    </cacheField>
    <cacheField name="Month" numFmtId="0">
      <sharedItems count="12">
        <s v="Jul"/>
        <s v="Aug"/>
        <s v="Sep"/>
        <s v="Nov"/>
        <s v="Jan"/>
        <s v="Feb"/>
        <s v="Oct"/>
        <s v="Dec"/>
        <s v="Mar"/>
        <s v="Apr"/>
        <s v="May"/>
        <s v="Jun"/>
      </sharedItems>
    </cacheField>
    <cacheField name="Invoice" numFmtId="0">
      <sharedItems containsBlank="1"/>
    </cacheField>
    <cacheField name="Date" numFmtId="0">
      <sharedItems containsSemiMixedTypes="0" containsNonDate="0" containsDate="1" containsString="0" minDate="2019-07-01T00:00:00" maxDate="2023-06-01T00:00:00"/>
    </cacheField>
    <cacheField name="Material sold" numFmtId="0">
      <sharedItems/>
    </cacheField>
    <cacheField name="Mat. Desc." numFmtId="0">
      <sharedItems/>
    </cacheField>
    <cacheField name="Ingredient" numFmtId="0">
      <sharedItems/>
    </cacheField>
    <cacheField name="Ingredient Desc." numFmtId="0">
      <sharedItems/>
    </cacheField>
    <cacheField name="Product" numFmtId="0">
      <sharedItems count="6">
        <s v="Animate"/>
        <s v="OmniGen Pro"/>
        <s v="OmniGen"/>
        <s v="AB20"/>
        <s v="Cellerate"/>
        <s v="Hy-D 100"/>
      </sharedItems>
    </cacheField>
    <cacheField name="Billed qty in TON" numFmtId="0">
      <sharedItems containsSemiMixedTypes="0" containsString="0" containsNumber="1" minValue="-11" maxValue="26"/>
    </cacheField>
    <cacheField name="Inclusion qty LB" numFmtId="0">
      <sharedItems containsSemiMixedTypes="0" containsString="0" containsNumber="1" minValue="3.578E-3" maxValue="1"/>
    </cacheField>
    <cacheField name="Incl Qty in LB per Ton" numFmtId="0">
      <sharedItems containsSemiMixedTypes="0" containsString="0" containsNumber="1" minValue="7.1559999999999997" maxValue="2000"/>
    </cacheField>
    <cacheField name="LBs used" numFmtId="0">
      <sharedItems containsSemiMixedTypes="0" containsString="0" containsNumber="1" minValue="-15353.8" maxValue="35274"/>
    </cacheField>
    <cacheField name="Tons" numFmtId="167">
      <sharedItems containsSemiMixedTypes="0" containsString="0" containsNumber="1" minValue="-7.6768999999999998" maxValue="17.637"/>
    </cacheField>
    <cacheField name="Sold To #" numFmtId="0">
      <sharedItems containsBlank="1"/>
    </cacheField>
    <cacheField name="Customer Name" numFmtId="0">
      <sharedItems count="143">
        <s v="3H DAIRY LLC"/>
        <s v="AJF DAIRY"/>
        <s v="ANTHONY VIERRA DAIRY FARMS"/>
        <s v="AZEVEDO DAIRY , INC."/>
        <s v="ASSOCIATED FEED SUPPLIES"/>
        <s v="BOVITEQ CALIFORNIA"/>
        <s v="AVALON DAIRY FARMS, LLC"/>
        <s v="AVENUE 128 DAIRY"/>
        <s v="CHARLES AHLEM RANCH"/>
        <s v="BAR-DR DAIRY"/>
        <s v="BELONAVE RANCH LLC"/>
        <s v="DELTA WOODS DAIRY"/>
        <s v="BIDART DAIRY 2"/>
        <s v="BIDART DAIRY II"/>
        <s v="BLUE MOON FARMS"/>
        <s v="BLUE SKY FARMS, LLC"/>
        <s v="BOVINA DAIRY"/>
        <s v="BULLFROG DAIRY, LLC"/>
        <s v="CALIFORNIA DAIRY FARMS, LLC"/>
        <s v="CAPROCK DAIRY"/>
        <s v="CHAD SPYKSMA / CBJ FARMS"/>
        <s v="HILMAR HOLSTEINS INC."/>
        <s v="CHAD SPYKSMA / EVERGREEN FARMS"/>
        <s v="CHANNEL ISLANDS DAIRY FARMS LL"/>
        <s v="ORNELLAS DAIRY"/>
        <s v="SANDY MUSH CROSSES"/>
        <s v="CHINO VALLEY DAIRY"/>
        <s v="CIRCLE H DAIRY, LLC"/>
        <s v="CORNERSTONE  DAIRY"/>
        <s v="CORONADO DAIRY FARMS"/>
        <s v="COWLIFORNIA DAIRY, LLC"/>
        <s v="CURTI FAMILY, INC"/>
        <s v="CURTIMADE DAIRY, INC."/>
        <s v="DA SILVA DAIRY FARMS LLC"/>
        <s v="DAIRY AVE, LLC."/>
        <s v="DDW FARMS, LLC"/>
        <s v="DE BOER DAIRY"/>
        <s v="DEJONG BROTHERS DAIRY"/>
        <s v="DEL RIO DAIRY, LLLP"/>
        <s v="DESCANSO DAIRY"/>
        <s v="DIAMOND H DAIRY"/>
        <s v="DIXIE CREEK RANCH"/>
        <s v="DOUBLE J DAIRY"/>
        <s v="DOUBLE L DAIRY"/>
        <s v="DYKSTRA DAIRY"/>
        <s v="EL DORADO DAIRY"/>
        <s v="GARRETT BOWE"/>
        <s v="GERRIT VISSER &amp; SONS"/>
        <s v="HAMSTRA DAIRY"/>
        <s v="HETTINGA FARMS"/>
        <s v="HIGH NOON DAIRY, LLC"/>
        <s v="HIGHSTREET DAIRY"/>
        <s v="HILLCREST DAIRY, LP"/>
        <s v="HOLLANDIA FARMS NORTH"/>
        <s v="HOMEN DAIRY FARMS L.P"/>
        <s v="HUNTER RIDGE DAIRY LLP"/>
        <s v="IEST FAMILY FARMS"/>
        <s v="J &amp; J DE RAADT DAIRY"/>
        <s v="JDS RANCH"/>
        <s v="JONES FARMS"/>
        <s v="KERMAN CATTLE CO."/>
        <s v="KOOYMAN &amp; SON DAIRY"/>
        <s v="LEGACY FARMS, LP"/>
        <s v="LITTLE H DAIRY"/>
        <s v="LONE OAK FARMS #2"/>
        <s v="MATOS DAIRY"/>
        <s v="MEIKLE RANCH"/>
        <s v="MILKY WAY DAIRY"/>
        <s v="MILKY WAY TRUCKING LLC"/>
        <s v="MINERAL KING DAIRY"/>
        <s v="NEW HOPE DAIRY, LLC"/>
        <s v="NORMA RANGEL"/>
        <s v="NORTH MULESHOE DAIRY"/>
        <s v="NORTHSIDE FARMS, LLC"/>
        <s v="NORTH STAR DAIRY"/>
        <s v="Nutrius, LLC"/>
        <s v="OAKVIEW DAIRY"/>
        <s v="OLEAN DAIRY FARM LLC"/>
        <s v="ONE-TIME EXEMPT CUST"/>
        <s v="PACIFIC SUN DAIRY"/>
        <s v="PALLA INC."/>
        <s v="PENNY NEWMAN GRAIN COMPANY"/>
        <s v="PINNACLE DAIRY, LP"/>
        <s v="POSO CREEK FAMILY DAIRY, LLC"/>
        <s v="RAMONA DAIRY #1"/>
        <s v="RANCHO SIERRA VISTA"/>
        <s v="RIVER RANCH"/>
        <s v="RIVER ROCK RANCH, LLC"/>
        <s v="ROCKING S DAIRY"/>
        <s v="SAGE HILL DAIRY"/>
        <s v="SD FARMS"/>
        <s v="SILVA DAIRY FARMS"/>
        <s v="SILVEIRA DAIRY - CHOWCHILLA"/>
        <s v="SMITH VALLEY DAIRY"/>
        <s v="SOARES DAIRIES, L.P."/>
        <s v="SOARES DAIRIES L.P."/>
        <s v="SOUTHWEST DAIRY INC."/>
        <s v="SPRINGLAKE DAIRY LLC"/>
        <s v="TONY DE GROOT DAIRY SOUTH"/>
        <s v="TRI IEST DAIRY"/>
        <s v="TULE RIVER CATTLE COMPANY"/>
        <s v="VAN DER KOOI DAIRY"/>
        <s v="VAN WARMERDAM DAIRY INC."/>
        <s v="VERBURG &amp; SON DAIRY"/>
        <s v="VISTA VERDE DAIRY"/>
        <s v="WESTSIDE DAIRY"/>
        <s v="WESTWIND DAIRY"/>
        <s v="WICKSTROM DAIRIES L.P."/>
        <s v="WICKSTROM JERSEY FARMS"/>
        <s v="WREDEN RANCH"/>
        <s v="WYETH DAIRY INC"/>
        <s v="HILARIDES DAIRY"/>
        <s v="AFS - WEST MAIN"/>
        <s v="B &amp; J DAIRY"/>
        <s v="NEW HOPE DAIRY, LLC #1"/>
        <s v="GOLDEN CITY DAIRY"/>
        <s v="THE DAIRY INC"/>
        <s v="**TRCC INC."/>
        <s v="SEIFERT DAIRY"/>
        <s v="LAKEVIEW FARMS DBA ALTA SIERRA"/>
        <s v="LITTLE ROCK DAIRY"/>
        <s v="CAPSTONE RANCH"/>
        <s v="SOLO DAIRY"/>
        <s v="RIVERVIEW DAIRY"/>
        <s v="VIERRA DAIRY FARM"/>
        <s v="LAKESHORE DAIRY"/>
        <s v="R DOORNENBAL DAIRY"/>
        <s v="FRONTIER DAIRY LLC"/>
        <s v="1W, LLC"/>
        <s v="DEL ARCO DAIRY"/>
        <s v="SHADY ACRES"/>
        <s v="CROSS VIEW DAIRY"/>
        <s v="MILKAHOLIC DAIRY LLC"/>
        <s v="5 STAR DAIRY"/>
        <s v="MELLO DAIRY J D"/>
        <s v="BOSCHMA AND SONS DAIRY"/>
        <s v="SD FARMS II"/>
        <s v="SCHEENSTRA DAIRY"/>
        <s v="COUNTYLINE LLC"/>
        <s v="J.D. HEISKELL"/>
        <s v="PRESIDIO FARMS"/>
        <s v="DIAS &amp; SONS DAIRY"/>
        <s v="TWIN STAR DAIRY"/>
      </sharedItems>
    </cacheField>
    <cacheField name="City" numFmtId="0">
      <sharedItems containsMixedTypes="1" containsNumber="1" containsInteger="1" minValue="0" maxValue="0" count="66">
        <s v="Muleshoe"/>
        <s v="Chowchilla"/>
        <s v="Hilmar"/>
        <s v="Patterson"/>
        <s v="Turlock"/>
        <s v="Long Beach"/>
        <s v="Tipton"/>
        <s v="Wasco"/>
        <s v="Bakersfield"/>
        <s v="Tracy"/>
        <e v="#N/A"/>
        <s v="Dublin"/>
        <s v="Farwell"/>
        <s v="Walnut"/>
        <s v="Merced"/>
        <s v="Dimmitt"/>
        <s v="Corcoran"/>
        <s v="Chino"/>
        <s v="Hanford"/>
        <s v="Tulare"/>
        <s v="Escalon"/>
        <s v="Ballico"/>
        <s v="Friona"/>
        <s v="Hale Center"/>
        <s v="Visalia"/>
        <s v="Marion "/>
        <s v="Casa Grande"/>
        <s v="Madera"/>
        <s v="Riverdale"/>
        <s v="Pixley"/>
        <s v="Hereford"/>
        <s v="Le Grand"/>
        <s v="San Jacinto"/>
        <s v="Ault"/>
        <s v="Oakdale"/>
        <s v="Delano"/>
        <s v="Stevinson"/>
        <s v="Fresno"/>
        <s v="Acampo"/>
        <s v="Plainview"/>
        <s v="Modesto"/>
        <s v="Maricopa"/>
        <s v="Brawley"/>
        <s v="Galt"/>
        <n v="0"/>
        <s v="Hartley"/>
        <s v="Kingsburg"/>
        <s v="Golden City"/>
        <s v="Clovis"/>
        <s v="Landing"/>
        <s v="Ontario"/>
        <s v=" Modesto"/>
        <s v="Fallon"/>
        <s v="Bovina"/>
        <s v="Stevinso"/>
        <s v="Wellington"/>
        <s v="Klamath Falls"/>
        <s v=" Hanford"/>
        <s v="Five Points"/>
        <s v="Brownfield "/>
        <s v="Lindsay"/>
        <s v="Wsco"/>
        <s v="Stratford"/>
        <s v="Syracuse"/>
        <s v="Timpson"/>
        <s v="Amherst"/>
      </sharedItems>
    </cacheField>
    <cacheField name="State" numFmtId="0">
      <sharedItems count="11">
        <s v="TX"/>
        <s v="CA"/>
        <s v="SD "/>
        <s v="SD"/>
        <s v="AZ"/>
        <s v="CO"/>
        <e v="#N/A"/>
        <s v="MO"/>
        <s v="NV"/>
        <s v="KS"/>
        <s v="OR"/>
      </sharedItems>
    </cacheField>
    <cacheField name="Zip Code" numFmtId="0">
      <sharedItems containsMixedTypes="1" containsNumber="1" containsInteger="1" minValue="0" maxValue="97901" count="69">
        <n v="79347"/>
        <n v="93610"/>
        <n v="95324"/>
        <n v="95363"/>
        <n v="95380"/>
        <n v="90815"/>
        <n v="93272"/>
        <n v="93280"/>
        <n v="93311"/>
        <n v="95304"/>
        <e v="#N/A"/>
        <n v="76446"/>
        <n v="79325"/>
        <n v="91789"/>
        <n v="95341"/>
        <n v="79027"/>
        <n v="93212"/>
        <n v="91710"/>
        <n v="93230"/>
        <n v="93274"/>
        <n v="95320"/>
        <s v=" 93274"/>
        <n v="95303"/>
        <n v="79035"/>
        <n v="79041"/>
        <n v="93291"/>
        <n v="57043"/>
        <n v="85193"/>
        <n v="93637"/>
        <n v="93656"/>
        <n v="93256"/>
        <n v="79045"/>
        <n v="95333"/>
        <n v="92582"/>
        <n v="80610"/>
        <n v="95361"/>
        <n v="93215"/>
        <n v="95374"/>
        <n v="93706"/>
        <n v="95220"/>
        <n v="79072"/>
        <n v="93292"/>
        <n v="95358"/>
        <n v="85139"/>
        <n v="92227"/>
        <n v="95632"/>
        <n v="0"/>
        <n v="76044"/>
        <n v="93631"/>
        <n v="64748"/>
        <n v="88101"/>
        <n v="93725"/>
        <n v="95313"/>
        <n v="91761"/>
        <n v="95356"/>
        <n v="89406"/>
        <n v="79009"/>
        <n v="89444"/>
        <n v="97901"/>
        <n v="93624"/>
        <n v="79316"/>
        <n v="93313"/>
        <s v=" 95324"/>
        <n v="93247"/>
        <n v="93266"/>
        <n v="67878"/>
        <n v="75975"/>
        <n v="79312"/>
        <n v="9331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10">
  <r>
    <x v="0"/>
    <x v="0"/>
    <s v="90294165"/>
    <d v="2019-07-10T00:00:00"/>
    <s v="4001000"/>
    <s v="BOVINA PDS CU/RUM 1.3# (50#)"/>
    <s v="595"/>
    <s v="ANIMATE (55.115#)"/>
    <x v="0"/>
    <n v="6"/>
    <n v="0.23041500000000001"/>
    <n v="460.83"/>
    <n v="2764.98"/>
    <n v="1.38249"/>
    <s v="1002170"/>
    <x v="0"/>
    <x v="0"/>
    <x v="0"/>
    <x v="0"/>
  </r>
  <r>
    <x v="0"/>
    <x v="1"/>
    <s v="90300459"/>
    <d v="2019-08-15T00:00:00"/>
    <s v="4001000"/>
    <s v="BOVINA PDS CU/RUM 1.3# (50#)"/>
    <s v="595"/>
    <s v="ANIMATE (55.115#)"/>
    <x v="0"/>
    <n v="6.0250000000000004"/>
    <n v="0.23041500000000001"/>
    <n v="460.83"/>
    <n v="2776.5010000000002"/>
    <n v="1.3882505000000001"/>
    <s v="1002170"/>
    <x v="0"/>
    <x v="0"/>
    <x v="0"/>
    <x v="0"/>
  </r>
  <r>
    <x v="0"/>
    <x v="2"/>
    <s v="90309218"/>
    <d v="2019-09-23T00:00:00"/>
    <s v="4001000"/>
    <s v="BOVINA PDS CU/RUM 1.3# (50#)"/>
    <s v="595"/>
    <s v="ANIMATE (55.115#)"/>
    <x v="0"/>
    <n v="6"/>
    <n v="0.23041500000000001"/>
    <n v="460.83"/>
    <n v="2764.98"/>
    <n v="1.38249"/>
    <s v="1002170"/>
    <x v="0"/>
    <x v="0"/>
    <x v="0"/>
    <x v="0"/>
  </r>
  <r>
    <x v="0"/>
    <x v="3"/>
    <s v="90323626"/>
    <d v="2019-11-15T00:00:00"/>
    <s v="4001000"/>
    <s v="BOVINA PDS CU/RUM 1.3# (50#)"/>
    <s v="595"/>
    <s v="ANIMATE (55.115#)"/>
    <x v="0"/>
    <n v="5.8250000000000002"/>
    <n v="0.23041500000000001"/>
    <n v="460.83"/>
    <n v="2684.335"/>
    <n v="1.3421675"/>
    <s v="1002170"/>
    <x v="0"/>
    <x v="0"/>
    <x v="0"/>
    <x v="0"/>
  </r>
  <r>
    <x v="0"/>
    <x v="4"/>
    <s v="90336936"/>
    <d v="2020-01-08T00:00:00"/>
    <s v="4001000"/>
    <s v="BOVINA PDS CU/RUM 1.3# (50#)"/>
    <s v="595"/>
    <s v="ANIMATE (55.115#)"/>
    <x v="0"/>
    <n v="6.1"/>
    <n v="0.23041500000000001"/>
    <n v="460.83"/>
    <n v="2811.0630000000001"/>
    <n v="1.4055315000000002"/>
    <s v="1002170"/>
    <x v="0"/>
    <x v="0"/>
    <x v="0"/>
    <x v="0"/>
  </r>
  <r>
    <x v="0"/>
    <x v="5"/>
    <m/>
    <d v="2020-02-03T00:00:00"/>
    <s v="4001000"/>
    <s v="BOVINA PDS CU/RUM 1.3# (50#)"/>
    <s v="595"/>
    <s v="ANIMATE (55.115#)"/>
    <x v="0"/>
    <n v="6"/>
    <n v="0.23041500000000001"/>
    <n v="460.83"/>
    <n v="2764.98"/>
    <n v="1.38249"/>
    <s v="1002170"/>
    <x v="0"/>
    <x v="0"/>
    <x v="0"/>
    <x v="0"/>
  </r>
  <r>
    <x v="1"/>
    <x v="4"/>
    <m/>
    <d v="2022-01-05T00:00:00"/>
    <s v="930261"/>
    <s v="PROGRESSIVE CLOSE UP PELLET (BULK)"/>
    <s v="595"/>
    <s v="ANIMATE (55.115#)"/>
    <x v="0"/>
    <n v="9.94"/>
    <n v="3.7499999999999999E-2"/>
    <n v="75"/>
    <n v="745.5"/>
    <n v="0.37275000000000003"/>
    <s v="1000537"/>
    <x v="1"/>
    <x v="1"/>
    <x v="1"/>
    <x v="1"/>
  </r>
  <r>
    <x v="1"/>
    <x v="6"/>
    <m/>
    <d v="2021-10-06T00:00:00"/>
    <s v="930261"/>
    <s v="PROGRESSIVE CLOSE UP PELLET (BULK)"/>
    <s v="595"/>
    <s v="ANIMATE (55.115#)"/>
    <x v="0"/>
    <n v="8.7200000000000006"/>
    <n v="3.7499999999999999E-2"/>
    <n v="75"/>
    <n v="654"/>
    <n v="0.32700000000000001"/>
    <s v="1000537"/>
    <x v="1"/>
    <x v="1"/>
    <x v="1"/>
    <x v="1"/>
  </r>
  <r>
    <x v="1"/>
    <x v="3"/>
    <m/>
    <d v="2021-11-16T00:00:00"/>
    <s v="930261"/>
    <s v="PROGRESSIVE CLOSE UP PELLET (BULK)"/>
    <s v="595"/>
    <s v="ANIMATE (55.115#)"/>
    <x v="0"/>
    <n v="9.0500000000000007"/>
    <n v="3.7499999999999999E-2"/>
    <n v="75"/>
    <n v="678.75"/>
    <n v="0.33937499999999998"/>
    <s v="1000537"/>
    <x v="1"/>
    <x v="1"/>
    <x v="1"/>
    <x v="1"/>
  </r>
  <r>
    <x v="1"/>
    <x v="7"/>
    <m/>
    <d v="2021-12-02T00:00:00"/>
    <s v="930261"/>
    <s v="PROGRESSIVE CLOSE UP PELLET (BULK)"/>
    <s v="595"/>
    <s v="ANIMATE (55.115#)"/>
    <x v="0"/>
    <n v="11.98"/>
    <n v="3.7499999999999999E-2"/>
    <n v="75"/>
    <n v="898.5"/>
    <n v="0.44924999999999998"/>
    <s v="1000537"/>
    <x v="1"/>
    <x v="1"/>
    <x v="1"/>
    <x v="1"/>
  </r>
  <r>
    <x v="1"/>
    <x v="5"/>
    <m/>
    <d v="2022-02-09T00:00:00"/>
    <s v="930261"/>
    <s v="PROGRESSIVE CLOSE UP PELLET (BULK)"/>
    <s v="595"/>
    <s v="ANIMATE (55.115#)"/>
    <x v="0"/>
    <n v="9.86"/>
    <n v="3.7499999999999999E-2"/>
    <n v="75"/>
    <n v="739.5"/>
    <n v="0.36975000000000002"/>
    <s v="1000537"/>
    <x v="1"/>
    <x v="1"/>
    <x v="1"/>
    <x v="1"/>
  </r>
  <r>
    <x v="1"/>
    <x v="8"/>
    <m/>
    <d v="2022-03-25T00:00:00"/>
    <s v="930261"/>
    <s v="PROGRESSIVE CLOSE UP PELLET (BULK)"/>
    <s v="595"/>
    <s v="ANIMATE (55.115#)"/>
    <x v="0"/>
    <n v="5.55"/>
    <n v="3.7499999999999999E-2"/>
    <n v="75"/>
    <n v="416.25"/>
    <n v="0.208125"/>
    <s v="1000537"/>
    <x v="1"/>
    <x v="1"/>
    <x v="1"/>
    <x v="1"/>
  </r>
  <r>
    <x v="1"/>
    <x v="9"/>
    <m/>
    <d v="2022-04-08T00:00:00"/>
    <s v="930261"/>
    <s v="PROGRESSIVE CLOSE UP PELLET (BULK)"/>
    <s v="595"/>
    <s v="ANIMATE (55.115#)"/>
    <x v="0"/>
    <n v="9.83"/>
    <n v="3.7499999999999999E-2"/>
    <n v="75"/>
    <n v="737.25"/>
    <n v="0.36862499999999998"/>
    <s v="1000537"/>
    <x v="1"/>
    <x v="1"/>
    <x v="1"/>
    <x v="1"/>
  </r>
  <r>
    <x v="1"/>
    <x v="4"/>
    <m/>
    <d v="2022-01-10T00:00:00"/>
    <s v="5024618"/>
    <s v="VIERRA DAIRY ADC MC/RUM 1.4# (BULK)"/>
    <s v="561"/>
    <s v="OMNIGEN PRO (25KG)"/>
    <x v="1"/>
    <n v="23.94"/>
    <n v="0.1009"/>
    <n v="201.8"/>
    <n v="4831.0919999999996"/>
    <n v="2.415546"/>
    <s v="1001933"/>
    <x v="2"/>
    <x v="2"/>
    <x v="1"/>
    <x v="2"/>
  </r>
  <r>
    <x v="1"/>
    <x v="4"/>
    <m/>
    <d v="2022-01-15T00:00:00"/>
    <s v="5024618"/>
    <s v="VIERRA DAIRY ADC MC/RUM 1.4# (BULK)"/>
    <s v="561"/>
    <s v="OMNIGEN PRO (25KG)"/>
    <x v="1"/>
    <n v="23.97"/>
    <n v="0.1009"/>
    <n v="201.8"/>
    <n v="4837.1459999999997"/>
    <n v="2.4185729999999999"/>
    <s v="1001933"/>
    <x v="2"/>
    <x v="2"/>
    <x v="1"/>
    <x v="2"/>
  </r>
  <r>
    <x v="1"/>
    <x v="4"/>
    <m/>
    <d v="2022-01-27T00:00:00"/>
    <s v="5024618"/>
    <s v="VIERRA DAIRY ADC MC/RUM 1.4# (BULK)"/>
    <s v="561"/>
    <s v="OMNIGEN PRO (25KG)"/>
    <x v="1"/>
    <n v="24.21"/>
    <n v="0.1009"/>
    <n v="201.8"/>
    <n v="4885.5780000000004"/>
    <n v="2.4427890000000003"/>
    <s v="1001933"/>
    <x v="2"/>
    <x v="2"/>
    <x v="1"/>
    <x v="2"/>
  </r>
  <r>
    <x v="1"/>
    <x v="4"/>
    <m/>
    <d v="2022-01-29T00:00:00"/>
    <s v="5024618"/>
    <s v="VIERRA DAIRY ADC MC/RUM 1.4# (BULK)"/>
    <s v="561"/>
    <s v="OMNIGEN PRO (25KG)"/>
    <x v="1"/>
    <n v="23.45"/>
    <n v="0.1009"/>
    <n v="201.8"/>
    <n v="4732.21"/>
    <n v="2.3661050000000001"/>
    <s v="1001933"/>
    <x v="2"/>
    <x v="2"/>
    <x v="1"/>
    <x v="2"/>
  </r>
  <r>
    <x v="2"/>
    <x v="10"/>
    <m/>
    <d v="2021-05-10T00:00:00"/>
    <s v="5024618"/>
    <s v="VIERRA DAIRY ADC MC/RUM 1.4# (BULK)"/>
    <s v="561"/>
    <s v="OMNIGEN PRO (25KG)"/>
    <x v="1"/>
    <n v="24.74"/>
    <n v="4.5249999999999999E-2"/>
    <n v="90.5"/>
    <n v="2238.9699999999998"/>
    <n v="1.1194849999999998"/>
    <s v="1001933"/>
    <x v="2"/>
    <x v="2"/>
    <x v="1"/>
    <x v="2"/>
  </r>
  <r>
    <x v="2"/>
    <x v="10"/>
    <m/>
    <d v="2021-05-19T00:00:00"/>
    <s v="5024618"/>
    <s v="VIERRA DAIRY ADC MC/RUM 1.4# (BULK)"/>
    <s v="561"/>
    <s v="OMNIGEN PRO (25KG)"/>
    <x v="1"/>
    <n v="24.92"/>
    <n v="4.5249999999999999E-2"/>
    <n v="90.5"/>
    <n v="2255.2600000000002"/>
    <n v="1.1276300000000001"/>
    <s v="1001933"/>
    <x v="2"/>
    <x v="2"/>
    <x v="1"/>
    <x v="2"/>
  </r>
  <r>
    <x v="2"/>
    <x v="10"/>
    <m/>
    <d v="2021-05-25T00:00:00"/>
    <s v="5024618"/>
    <s v="VIERRA DAIRY ADC MC/RUM 1.4# (BULK)"/>
    <s v="561"/>
    <s v="OMNIGEN PRO (25KG)"/>
    <x v="1"/>
    <n v="24.38"/>
    <n v="4.5249999999999999E-2"/>
    <n v="90.5"/>
    <n v="2206.39"/>
    <n v="1.1031949999999999"/>
    <s v="1001933"/>
    <x v="2"/>
    <x v="2"/>
    <x v="1"/>
    <x v="2"/>
  </r>
  <r>
    <x v="0"/>
    <x v="0"/>
    <s v="90288198"/>
    <d v="2019-07-04T00:00:00"/>
    <s v="560"/>
    <s v="OMNIGEN AF (25KG)"/>
    <s v="560"/>
    <s v="OMNIGEN AF (25KG)"/>
    <x v="2"/>
    <n v="3.3069999999999999"/>
    <n v="1"/>
    <n v="2000"/>
    <n v="6614"/>
    <n v="3.3069999999999999"/>
    <s v="1001933"/>
    <x v="2"/>
    <x v="2"/>
    <x v="1"/>
    <x v="2"/>
  </r>
  <r>
    <x v="0"/>
    <x v="1"/>
    <s v="90297980"/>
    <d v="2019-08-12T00:00:00"/>
    <s v="560"/>
    <s v="OMNIGEN AF (25KG)"/>
    <s v="560"/>
    <s v="OMNIGEN AF (25KG)"/>
    <x v="2"/>
    <n v="2.2050000000000001"/>
    <n v="1"/>
    <n v="2000"/>
    <n v="4410"/>
    <n v="2.2050000000000001"/>
    <s v="1001933"/>
    <x v="2"/>
    <x v="2"/>
    <x v="1"/>
    <x v="2"/>
  </r>
  <r>
    <x v="0"/>
    <x v="11"/>
    <m/>
    <d v="2020-06-01T00:00:00"/>
    <s v="595"/>
    <s v="ANIMATE (55.115#)"/>
    <s v="595"/>
    <s v="ANIMATE (55.115#)"/>
    <x v="0"/>
    <n v="3.3069999999999999"/>
    <n v="1"/>
    <n v="2000"/>
    <n v="-6614"/>
    <n v="-3.3069999999999999"/>
    <s v="1002238"/>
    <x v="2"/>
    <x v="2"/>
    <x v="1"/>
    <x v="2"/>
  </r>
  <r>
    <x v="0"/>
    <x v="11"/>
    <m/>
    <d v="2020-06-01T00:00:00"/>
    <s v="595"/>
    <s v="ANIMATE (55.115#)"/>
    <s v="595"/>
    <s v="ANIMATE (55.115#)"/>
    <x v="0"/>
    <n v="3.3069999999999999"/>
    <n v="1"/>
    <n v="2000"/>
    <n v="6614"/>
    <n v="3.3069999999999999"/>
    <s v="1002238"/>
    <x v="2"/>
    <x v="2"/>
    <x v="1"/>
    <x v="2"/>
  </r>
  <r>
    <x v="2"/>
    <x v="8"/>
    <m/>
    <d v="2021-03-18T00:00:00"/>
    <s v="5024618"/>
    <s v="VIERRA DAIRY ADC MC/RUM 1.4# (BULK)"/>
    <s v="561"/>
    <s v="OMNIGEN PRO (25KG)"/>
    <x v="1"/>
    <n v="24.31"/>
    <n v="4.5249999999999999E-2"/>
    <n v="90.5"/>
    <n v="2200.0549999999998"/>
    <n v="1.1000274999999999"/>
    <s v="1001933"/>
    <x v="2"/>
    <x v="2"/>
    <x v="1"/>
    <x v="2"/>
  </r>
  <r>
    <x v="2"/>
    <x v="8"/>
    <m/>
    <d v="2021-03-25T00:00:00"/>
    <s v="5024618"/>
    <s v="VIERRA DAIRY ADC MC/RUM 1.4# (BULK)"/>
    <s v="561"/>
    <s v="OMNIGEN PRO (25KG)"/>
    <x v="1"/>
    <n v="24.13"/>
    <n v="4.5249999999999999E-2"/>
    <n v="90.5"/>
    <n v="2183.7649999999999"/>
    <n v="1.0918824999999999"/>
    <s v="1001933"/>
    <x v="2"/>
    <x v="2"/>
    <x v="1"/>
    <x v="2"/>
  </r>
  <r>
    <x v="2"/>
    <x v="8"/>
    <m/>
    <d v="2021-03-30T00:00:00"/>
    <s v="5024618"/>
    <s v="VIERRA DAIRY ADC MC/RUM 1.4# (BULK)"/>
    <s v="561"/>
    <s v="OMNIGEN PRO (25KG)"/>
    <x v="1"/>
    <n v="24.69"/>
    <n v="4.5249999999999999E-2"/>
    <n v="90.5"/>
    <n v="2234.4450000000002"/>
    <n v="1.1172225"/>
    <s v="1001933"/>
    <x v="2"/>
    <x v="2"/>
    <x v="1"/>
    <x v="2"/>
  </r>
  <r>
    <x v="2"/>
    <x v="9"/>
    <m/>
    <d v="2021-04-08T00:00:00"/>
    <s v="5024618"/>
    <s v="VIERRA DAIRY ADC MC/RUM 1.4# (BULK)"/>
    <s v="561"/>
    <s v="OMNIGEN PRO (25KG)"/>
    <x v="1"/>
    <n v="25.3"/>
    <n v="4.5249999999999999E-2"/>
    <n v="90.5"/>
    <n v="2289.65"/>
    <n v="1.144825"/>
    <s v="1001933"/>
    <x v="2"/>
    <x v="2"/>
    <x v="1"/>
    <x v="2"/>
  </r>
  <r>
    <x v="2"/>
    <x v="9"/>
    <m/>
    <d v="2021-04-15T00:00:00"/>
    <s v="5024618"/>
    <s v="VIERRA DAIRY ADC MC/RUM 1.4# (BULK)"/>
    <s v="561"/>
    <s v="OMNIGEN PRO (25KG)"/>
    <x v="1"/>
    <n v="24.39"/>
    <n v="4.5249999999999999E-2"/>
    <n v="90.5"/>
    <n v="2207.2950000000001"/>
    <n v="1.1036475000000001"/>
    <s v="1001933"/>
    <x v="2"/>
    <x v="2"/>
    <x v="1"/>
    <x v="2"/>
  </r>
  <r>
    <x v="2"/>
    <x v="9"/>
    <m/>
    <d v="2021-04-27T00:00:00"/>
    <s v="5024618"/>
    <s v="VIERRA DAIRY ADC MC/RUM 1.4# (BULK)"/>
    <s v="561"/>
    <s v="OMNIGEN PRO (25KG)"/>
    <x v="1"/>
    <n v="24.11"/>
    <n v="4.5249999999999999E-2"/>
    <n v="90.5"/>
    <n v="2181.9549999999999"/>
    <n v="1.0909774999999999"/>
    <s v="1001933"/>
    <x v="2"/>
    <x v="2"/>
    <x v="1"/>
    <x v="2"/>
  </r>
  <r>
    <x v="2"/>
    <x v="9"/>
    <m/>
    <d v="2021-04-30T00:00:00"/>
    <s v="5024618"/>
    <s v="VIERRA DAIRY ADC MC/RUM 1.4# (BULK)"/>
    <s v="561"/>
    <s v="OMNIGEN PRO (25KG)"/>
    <x v="1"/>
    <n v="24.49"/>
    <n v="4.5249999999999999E-2"/>
    <n v="90.5"/>
    <n v="2216.3449999999998"/>
    <n v="1.1081725"/>
    <s v="1001933"/>
    <x v="2"/>
    <x v="2"/>
    <x v="1"/>
    <x v="2"/>
  </r>
  <r>
    <x v="2"/>
    <x v="11"/>
    <m/>
    <d v="2021-06-03T00:00:00"/>
    <s v="5024618"/>
    <s v="VIERRA DAIRY ADC MC/RUM 1.4# (BULK)"/>
    <s v="561"/>
    <s v="OMNIGEN PRO (25KG)"/>
    <x v="1"/>
    <n v="24.39"/>
    <n v="4.5249999999999999E-2"/>
    <n v="90.5"/>
    <n v="2207.2950000000001"/>
    <n v="1.1036475000000001"/>
    <s v="1001933"/>
    <x v="2"/>
    <x v="2"/>
    <x v="1"/>
    <x v="2"/>
  </r>
  <r>
    <x v="2"/>
    <x v="11"/>
    <m/>
    <d v="2021-06-11T00:00:00"/>
    <s v="5024618"/>
    <s v="VIERRA DAIRY ADC MC/RUM 1.4# (BULK)"/>
    <s v="561"/>
    <s v="OMNIGEN PRO (25KG)"/>
    <x v="1"/>
    <n v="24.19"/>
    <n v="4.5249999999999999E-2"/>
    <n v="90.5"/>
    <n v="2189.1950000000002"/>
    <n v="1.0945975000000001"/>
    <s v="1001933"/>
    <x v="2"/>
    <x v="2"/>
    <x v="1"/>
    <x v="2"/>
  </r>
  <r>
    <x v="2"/>
    <x v="11"/>
    <m/>
    <d v="2021-06-21T00:00:00"/>
    <s v="5024618"/>
    <s v="VIERRA DAIRY ADC MC/RUM 1.4# (BULK)"/>
    <s v="561"/>
    <s v="OMNIGEN PRO (25KG)"/>
    <x v="1"/>
    <n v="24.6"/>
    <n v="4.5249999999999999E-2"/>
    <n v="90.5"/>
    <n v="2226.3000000000002"/>
    <n v="1.1131500000000001"/>
    <s v="1001933"/>
    <x v="2"/>
    <x v="2"/>
    <x v="1"/>
    <x v="2"/>
  </r>
  <r>
    <x v="2"/>
    <x v="11"/>
    <m/>
    <d v="2021-06-25T00:00:00"/>
    <s v="5024618"/>
    <s v="VIERRA DAIRY ADC MC/RUM 1.4# (BULK)"/>
    <s v="561"/>
    <s v="OMNIGEN PRO (25KG)"/>
    <x v="1"/>
    <n v="23.53"/>
    <n v="4.5249999999999999E-2"/>
    <n v="90.5"/>
    <n v="2129.4650000000001"/>
    <n v="1.0647325000000001"/>
    <s v="1001933"/>
    <x v="2"/>
    <x v="2"/>
    <x v="1"/>
    <x v="2"/>
  </r>
  <r>
    <x v="2"/>
    <x v="11"/>
    <m/>
    <d v="2021-06-30T00:00:00"/>
    <s v="5024618"/>
    <s v="VIERRA DAIRY ADC MC/RUM 1.4# (BULK)"/>
    <s v="561"/>
    <s v="OMNIGEN PRO (25KG)"/>
    <x v="1"/>
    <n v="24.77"/>
    <n v="4.5249999999999999E-2"/>
    <n v="90.5"/>
    <n v="2241.6849999999999"/>
    <n v="1.1208425"/>
    <s v="1001933"/>
    <x v="2"/>
    <x v="2"/>
    <x v="1"/>
    <x v="2"/>
  </r>
  <r>
    <x v="1"/>
    <x v="0"/>
    <m/>
    <d v="2021-07-13T00:00:00"/>
    <s v="5024618"/>
    <s v="VIERRA DAIRY ADC MC/RUM 1.4# (BULK)"/>
    <s v="561"/>
    <s v="OMNIGEN PRO (25KG)"/>
    <x v="1"/>
    <n v="24.21"/>
    <n v="4.5249999999999999E-2"/>
    <n v="90.5"/>
    <n v="2191.0050000000001"/>
    <n v="1.0955025"/>
    <s v="1001933"/>
    <x v="2"/>
    <x v="2"/>
    <x v="1"/>
    <x v="2"/>
  </r>
  <r>
    <x v="1"/>
    <x v="0"/>
    <m/>
    <d v="2021-07-20T00:00:00"/>
    <s v="5024618"/>
    <s v="VIERRA DAIRY ADC MC/RUM 1.4# (BULK)"/>
    <s v="561"/>
    <s v="OMNIGEN PRO (25KG)"/>
    <x v="1"/>
    <n v="24.21"/>
    <n v="4.5249999999999999E-2"/>
    <n v="90.5"/>
    <n v="2191.0050000000001"/>
    <n v="1.0955025"/>
    <s v="1001933"/>
    <x v="2"/>
    <x v="2"/>
    <x v="1"/>
    <x v="2"/>
  </r>
  <r>
    <x v="1"/>
    <x v="0"/>
    <m/>
    <d v="2021-07-27T00:00:00"/>
    <s v="5024618"/>
    <s v="VIERRA DAIRY ADC MC/RUM 1.4# (BULK)"/>
    <s v="561"/>
    <s v="OMNIGEN PRO (25KG)"/>
    <x v="1"/>
    <n v="24.63"/>
    <n v="4.5249999999999999E-2"/>
    <n v="90.5"/>
    <n v="2229.0149999999999"/>
    <n v="1.1145075"/>
    <s v="1001933"/>
    <x v="2"/>
    <x v="2"/>
    <x v="1"/>
    <x v="2"/>
  </r>
  <r>
    <x v="1"/>
    <x v="1"/>
    <m/>
    <d v="2021-08-04T00:00:00"/>
    <s v="5024618"/>
    <s v="VIERRA DAIRY ADC MC/RUM 1.4# (BULK)"/>
    <s v="561"/>
    <s v="OMNIGEN PRO (25KG)"/>
    <x v="1"/>
    <n v="23.3"/>
    <n v="4.5249999999999999E-2"/>
    <n v="90.5"/>
    <n v="2108.65"/>
    <n v="1.054325"/>
    <s v="1001933"/>
    <x v="2"/>
    <x v="2"/>
    <x v="1"/>
    <x v="2"/>
  </r>
  <r>
    <x v="1"/>
    <x v="1"/>
    <m/>
    <d v="2021-08-11T00:00:00"/>
    <s v="5024618"/>
    <s v="VIERRA DAIRY ADC MC/RUM 1.4# (BULK)"/>
    <s v="561"/>
    <s v="OMNIGEN PRO (25KG)"/>
    <x v="1"/>
    <n v="24.54"/>
    <n v="4.5249999999999999E-2"/>
    <n v="90.5"/>
    <n v="2220.87"/>
    <n v="1.1104349999999998"/>
    <s v="1001933"/>
    <x v="2"/>
    <x v="2"/>
    <x v="1"/>
    <x v="2"/>
  </r>
  <r>
    <x v="1"/>
    <x v="1"/>
    <m/>
    <d v="2021-08-19T00:00:00"/>
    <s v="5024618"/>
    <s v="VIERRA DAIRY ADC MC/RUM 1.4# (BULK)"/>
    <s v="561"/>
    <s v="OMNIGEN PRO (25KG)"/>
    <x v="1"/>
    <n v="24.7"/>
    <n v="4.5249999999999999E-2"/>
    <n v="90.5"/>
    <n v="2235.35"/>
    <n v="1.117675"/>
    <s v="1001933"/>
    <x v="2"/>
    <x v="2"/>
    <x v="1"/>
    <x v="2"/>
  </r>
  <r>
    <x v="1"/>
    <x v="1"/>
    <m/>
    <d v="2021-08-26T00:00:00"/>
    <s v="5024618"/>
    <s v="VIERRA DAIRY ADC MC/RUM 1.4# (BULK)"/>
    <s v="561"/>
    <s v="OMNIGEN PRO (25KG)"/>
    <x v="1"/>
    <n v="23.52"/>
    <n v="4.5249999999999999E-2"/>
    <n v="90.5"/>
    <n v="2128.56"/>
    <n v="1.0642799999999999"/>
    <s v="1001933"/>
    <x v="2"/>
    <x v="2"/>
    <x v="1"/>
    <x v="2"/>
  </r>
  <r>
    <x v="1"/>
    <x v="2"/>
    <m/>
    <d v="2021-09-09T00:00:00"/>
    <s v="5024618"/>
    <s v="VIERRA DAIRY ADC MC/RUM 1.4# (BULK)"/>
    <s v="561"/>
    <s v="OMNIGEN PRO (25KG)"/>
    <x v="1"/>
    <n v="24.79"/>
    <n v="4.5249999999999999E-2"/>
    <n v="90.5"/>
    <n v="2243.4949999999999"/>
    <n v="1.1217474999999999"/>
    <s v="1001933"/>
    <x v="2"/>
    <x v="2"/>
    <x v="1"/>
    <x v="2"/>
  </r>
  <r>
    <x v="1"/>
    <x v="2"/>
    <m/>
    <d v="2021-09-15T00:00:00"/>
    <s v="5024618"/>
    <s v="VIERRA DAIRY ADC MC/RUM 1.4# (BULK)"/>
    <s v="561"/>
    <s v="OMNIGEN PRO (25KG)"/>
    <x v="1"/>
    <n v="24.54"/>
    <n v="4.5249999999999999E-2"/>
    <n v="90.5"/>
    <n v="2220.87"/>
    <n v="1.1104349999999998"/>
    <s v="1001933"/>
    <x v="2"/>
    <x v="2"/>
    <x v="1"/>
    <x v="2"/>
  </r>
  <r>
    <x v="1"/>
    <x v="2"/>
    <m/>
    <d v="2021-09-22T00:00:00"/>
    <s v="5024618"/>
    <s v="VIERRA DAIRY ADC MC/RUM 1.4# (BULK)"/>
    <s v="561"/>
    <s v="OMNIGEN PRO (25KG)"/>
    <x v="1"/>
    <n v="24.61"/>
    <n v="4.5249999999999999E-2"/>
    <n v="90.5"/>
    <n v="2227.2049999999999"/>
    <n v="1.1136025000000001"/>
    <s v="1001933"/>
    <x v="2"/>
    <x v="2"/>
    <x v="1"/>
    <x v="2"/>
  </r>
  <r>
    <x v="1"/>
    <x v="2"/>
    <m/>
    <d v="2021-09-28T00:00:00"/>
    <s v="5024618"/>
    <s v="VIERRA DAIRY ADC MC/RUM 1.4# (BULK)"/>
    <s v="561"/>
    <s v="OMNIGEN PRO (25KG)"/>
    <x v="1"/>
    <n v="24.83"/>
    <n v="4.5249999999999999E-2"/>
    <n v="90.5"/>
    <n v="2247.1149999999998"/>
    <n v="1.1235575"/>
    <s v="1001933"/>
    <x v="2"/>
    <x v="2"/>
    <x v="1"/>
    <x v="2"/>
  </r>
  <r>
    <x v="1"/>
    <x v="6"/>
    <m/>
    <d v="2021-10-05T00:00:00"/>
    <s v="5024618"/>
    <s v="VIERRA DAIRY ADC MC/RUM 1.4# (BULK)"/>
    <s v="561"/>
    <s v="OMNIGEN PRO (25KG)"/>
    <x v="1"/>
    <n v="24.8"/>
    <n v="4.5249999999999999E-2"/>
    <n v="90.5"/>
    <n v="2244.4"/>
    <n v="1.1222000000000001"/>
    <s v="1001933"/>
    <x v="2"/>
    <x v="2"/>
    <x v="1"/>
    <x v="2"/>
  </r>
  <r>
    <x v="1"/>
    <x v="6"/>
    <m/>
    <d v="2021-10-13T00:00:00"/>
    <s v="5024618"/>
    <s v="VIERRA DAIRY ADC MC/RUM 1.4# (BULK)"/>
    <s v="561"/>
    <s v="OMNIGEN PRO (25KG)"/>
    <x v="1"/>
    <n v="23.54"/>
    <n v="4.5249999999999999E-2"/>
    <n v="90.5"/>
    <n v="2130.37"/>
    <n v="1.065185"/>
    <s v="1001933"/>
    <x v="2"/>
    <x v="2"/>
    <x v="1"/>
    <x v="2"/>
  </r>
  <r>
    <x v="1"/>
    <x v="6"/>
    <m/>
    <d v="2021-10-20T00:00:00"/>
    <s v="5024618"/>
    <s v="VIERRA DAIRY ADC MC/RUM 1.4# (BULK)"/>
    <s v="561"/>
    <s v="OMNIGEN PRO (25KG)"/>
    <x v="1"/>
    <n v="24.17"/>
    <n v="4.5249999999999999E-2"/>
    <n v="90.5"/>
    <n v="2187.3850000000002"/>
    <n v="1.0936925000000002"/>
    <s v="1001933"/>
    <x v="2"/>
    <x v="2"/>
    <x v="1"/>
    <x v="2"/>
  </r>
  <r>
    <x v="1"/>
    <x v="6"/>
    <m/>
    <d v="2021-10-29T00:00:00"/>
    <s v="5024618"/>
    <s v="VIERRA DAIRY ADC MC/RUM 1.4# (BULK)"/>
    <s v="561"/>
    <s v="OMNIGEN PRO (25KG)"/>
    <x v="1"/>
    <n v="24.46"/>
    <n v="4.5249999999999999E-2"/>
    <n v="90.5"/>
    <n v="2213.63"/>
    <n v="1.1068150000000001"/>
    <s v="1001933"/>
    <x v="2"/>
    <x v="2"/>
    <x v="1"/>
    <x v="2"/>
  </r>
  <r>
    <x v="1"/>
    <x v="3"/>
    <m/>
    <d v="2021-11-09T00:00:00"/>
    <s v="5024618"/>
    <s v="VIERRA DAIRY ADC MC/RUM 1.4# (BULK)"/>
    <s v="561"/>
    <s v="OMNIGEN PRO (25KG)"/>
    <x v="1"/>
    <n v="24.25"/>
    <n v="4.5249999999999999E-2"/>
    <n v="90.5"/>
    <n v="2194.625"/>
    <n v="1.0973124999999999"/>
    <s v="1001933"/>
    <x v="2"/>
    <x v="2"/>
    <x v="1"/>
    <x v="2"/>
  </r>
  <r>
    <x v="1"/>
    <x v="3"/>
    <m/>
    <d v="2021-11-17T00:00:00"/>
    <s v="5024618"/>
    <s v="VIERRA DAIRY ADC MC/RUM 1.4# (BULK)"/>
    <s v="561"/>
    <s v="OMNIGEN PRO (25KG)"/>
    <x v="1"/>
    <n v="24.2"/>
    <n v="4.5249999999999999E-2"/>
    <n v="90.5"/>
    <n v="2190.1"/>
    <n v="1.0950499999999999"/>
    <s v="1001933"/>
    <x v="2"/>
    <x v="2"/>
    <x v="1"/>
    <x v="2"/>
  </r>
  <r>
    <x v="1"/>
    <x v="3"/>
    <m/>
    <d v="2021-11-24T00:00:00"/>
    <s v="5024618"/>
    <s v="VIERRA DAIRY ADC MC/RUM 1.4# (BULK)"/>
    <s v="561"/>
    <s v="OMNIGEN PRO (25KG)"/>
    <x v="1"/>
    <n v="24.73"/>
    <n v="0.1009"/>
    <n v="201.8"/>
    <n v="4990.5140000000001"/>
    <n v="2.4952570000000001"/>
    <s v="1001933"/>
    <x v="2"/>
    <x v="2"/>
    <x v="1"/>
    <x v="2"/>
  </r>
  <r>
    <x v="1"/>
    <x v="7"/>
    <m/>
    <d v="2021-12-02T00:00:00"/>
    <s v="5024618"/>
    <s v="VIERRA DAIRY ADC MC/RUM 1.4# (BULK)"/>
    <s v="561"/>
    <s v="OMNIGEN PRO (25KG)"/>
    <x v="1"/>
    <n v="24.2"/>
    <n v="0.1009"/>
    <n v="201.8"/>
    <n v="4883.5600000000004"/>
    <n v="2.4417800000000001"/>
    <s v="1001933"/>
    <x v="2"/>
    <x v="2"/>
    <x v="1"/>
    <x v="2"/>
  </r>
  <r>
    <x v="1"/>
    <x v="7"/>
    <m/>
    <d v="2021-12-08T00:00:00"/>
    <s v="5024618"/>
    <s v="VIERRA DAIRY ADC MC/RUM 1.4# (BULK)"/>
    <s v="561"/>
    <s v="OMNIGEN PRO (25KG)"/>
    <x v="1"/>
    <n v="24.24"/>
    <n v="0.1009"/>
    <n v="201.8"/>
    <n v="4891.6319999999996"/>
    <n v="2.4458159999999998"/>
    <s v="1001933"/>
    <x v="2"/>
    <x v="2"/>
    <x v="1"/>
    <x v="2"/>
  </r>
  <r>
    <x v="1"/>
    <x v="7"/>
    <m/>
    <d v="2021-12-14T00:00:00"/>
    <s v="5024618"/>
    <s v="VIERRA DAIRY ADC MC/RUM 1.4# (BULK)"/>
    <s v="561"/>
    <s v="OMNIGEN PRO (25KG)"/>
    <x v="1"/>
    <n v="22.55"/>
    <n v="0.1009"/>
    <n v="201.8"/>
    <n v="4550.59"/>
    <n v="2.2752950000000003"/>
    <s v="1001933"/>
    <x v="2"/>
    <x v="2"/>
    <x v="1"/>
    <x v="2"/>
  </r>
  <r>
    <x v="1"/>
    <x v="7"/>
    <m/>
    <d v="2021-12-21T00:00:00"/>
    <s v="5024618"/>
    <s v="VIERRA DAIRY ADC MC/RUM 1.4# (BULK)"/>
    <s v="561"/>
    <s v="OMNIGEN PRO (25KG)"/>
    <x v="1"/>
    <n v="23.07"/>
    <n v="0.1009"/>
    <n v="201.8"/>
    <n v="4655.5259999999998"/>
    <n v="2.327763"/>
    <s v="1001933"/>
    <x v="2"/>
    <x v="2"/>
    <x v="1"/>
    <x v="2"/>
  </r>
  <r>
    <x v="1"/>
    <x v="7"/>
    <m/>
    <d v="2021-12-30T00:00:00"/>
    <s v="5024618"/>
    <s v="VIERRA DAIRY ADC MC/RUM 1.4# (BULK)"/>
    <s v="561"/>
    <s v="OMNIGEN PRO (25KG)"/>
    <x v="1"/>
    <n v="23.64"/>
    <n v="0.1009"/>
    <n v="201.8"/>
    <n v="4770.5519999999997"/>
    <n v="2.3852759999999997"/>
    <s v="1001933"/>
    <x v="2"/>
    <x v="2"/>
    <x v="1"/>
    <x v="2"/>
  </r>
  <r>
    <x v="1"/>
    <x v="5"/>
    <m/>
    <d v="2022-02-04T00:00:00"/>
    <s v="5024618"/>
    <s v="VIERRA DAIRY ADC MC/RUM 1.4# (BULK)"/>
    <s v="561"/>
    <s v="OMNIGEN PRO (25KG)"/>
    <x v="1"/>
    <n v="23.23"/>
    <n v="0.1009"/>
    <n v="201.8"/>
    <n v="4687.8140000000003"/>
    <n v="2.3439070000000002"/>
    <s v="1001933"/>
    <x v="2"/>
    <x v="2"/>
    <x v="1"/>
    <x v="2"/>
  </r>
  <r>
    <x v="1"/>
    <x v="5"/>
    <m/>
    <d v="2022-02-09T00:00:00"/>
    <s v="5024618"/>
    <s v="VIERRA DAIRY ADC MC/RUM 1.4# (BULK)"/>
    <s v="561"/>
    <s v="OMNIGEN PRO (25KG)"/>
    <x v="1"/>
    <n v="23.35"/>
    <n v="0.1009"/>
    <n v="201.8"/>
    <n v="4712.03"/>
    <n v="2.3560149999999997"/>
    <s v="1001933"/>
    <x v="2"/>
    <x v="2"/>
    <x v="1"/>
    <x v="2"/>
  </r>
  <r>
    <x v="1"/>
    <x v="5"/>
    <m/>
    <d v="2022-02-16T00:00:00"/>
    <s v="5024618"/>
    <s v="VIERRA DAIRY ADC MC/RUM 1.4# (BULK)"/>
    <s v="561"/>
    <s v="OMNIGEN PRO (25KG)"/>
    <x v="1"/>
    <n v="21.08"/>
    <n v="0.1009"/>
    <n v="201.8"/>
    <n v="4253.9440000000004"/>
    <n v="2.1269720000000003"/>
    <s v="1001933"/>
    <x v="2"/>
    <x v="2"/>
    <x v="1"/>
    <x v="2"/>
  </r>
  <r>
    <x v="1"/>
    <x v="5"/>
    <m/>
    <d v="2022-02-19T00:00:00"/>
    <s v="5024618"/>
    <s v="VIERRA DAIRY ADC MC/RUM 1.4# (BULK)"/>
    <s v="561"/>
    <s v="OMNIGEN PRO (25KG)"/>
    <x v="1"/>
    <n v="24.18"/>
    <n v="0.1009"/>
    <n v="201.8"/>
    <n v="4879.5240000000003"/>
    <n v="2.439762"/>
    <s v="1001933"/>
    <x v="2"/>
    <x v="2"/>
    <x v="1"/>
    <x v="2"/>
  </r>
  <r>
    <x v="1"/>
    <x v="5"/>
    <m/>
    <d v="2022-02-19T00:00:00"/>
    <s v="5024618"/>
    <s v="VIERRA DAIRY ADC MC/RUM 1.4# (BULK)"/>
    <s v="561"/>
    <s v="OMNIGEN PRO (25KG)"/>
    <x v="1"/>
    <n v="23.68"/>
    <n v="0.1009"/>
    <n v="201.8"/>
    <n v="4778.6239999999998"/>
    <n v="2.3893119999999999"/>
    <s v="1001933"/>
    <x v="2"/>
    <x v="2"/>
    <x v="1"/>
    <x v="2"/>
  </r>
  <r>
    <x v="1"/>
    <x v="5"/>
    <m/>
    <d v="2022-02-25T00:00:00"/>
    <s v="5024618"/>
    <s v="VIERRA DAIRY ADC MC/RUM 1.4# (BULK)"/>
    <s v="561"/>
    <s v="OMNIGEN PRO (25KG)"/>
    <x v="1"/>
    <n v="24"/>
    <n v="0.1009"/>
    <n v="201.8"/>
    <n v="4843.2"/>
    <n v="2.4215999999999998"/>
    <s v="1001933"/>
    <x v="2"/>
    <x v="2"/>
    <x v="1"/>
    <x v="2"/>
  </r>
  <r>
    <x v="1"/>
    <x v="8"/>
    <m/>
    <d v="2022-03-02T00:00:00"/>
    <s v="5024618"/>
    <s v="VIERRA DAIRY ADC MC/RUM 1.4# (BULK)"/>
    <s v="561"/>
    <s v="OMNIGEN PRO (25KG)"/>
    <x v="1"/>
    <n v="24.04"/>
    <n v="0.1009"/>
    <n v="201.8"/>
    <n v="4851.2719999999999"/>
    <n v="2.4256359999999999"/>
    <s v="1001933"/>
    <x v="2"/>
    <x v="2"/>
    <x v="1"/>
    <x v="2"/>
  </r>
  <r>
    <x v="1"/>
    <x v="8"/>
    <m/>
    <d v="2022-03-08T00:00:00"/>
    <s v="5024618"/>
    <s v="VIERRA DAIRY ADC MC/RUM 1.4# (BULK)"/>
    <s v="561"/>
    <s v="OMNIGEN PRO (25KG)"/>
    <x v="1"/>
    <n v="23.93"/>
    <n v="0.1009"/>
    <n v="201.8"/>
    <n v="4829.0739999999996"/>
    <n v="2.4145369999999997"/>
    <s v="1001933"/>
    <x v="2"/>
    <x v="2"/>
    <x v="1"/>
    <x v="2"/>
  </r>
  <r>
    <x v="1"/>
    <x v="8"/>
    <m/>
    <d v="2022-03-11T00:00:00"/>
    <s v="5024618"/>
    <s v="VIERRA DAIRY ADC MC/RUM 1.4# (BULK)"/>
    <s v="561"/>
    <s v="OMNIGEN PRO (25KG)"/>
    <x v="1"/>
    <n v="24.3"/>
    <n v="0.1009"/>
    <n v="201.8"/>
    <n v="4903.74"/>
    <n v="2.45187"/>
    <s v="1001933"/>
    <x v="2"/>
    <x v="2"/>
    <x v="1"/>
    <x v="2"/>
  </r>
  <r>
    <x v="1"/>
    <x v="8"/>
    <m/>
    <d v="2022-03-16T00:00:00"/>
    <s v="5024618"/>
    <s v="VIERRA DAIRY ADC MC/RUM 1.4# (BULK)"/>
    <s v="561"/>
    <s v="OMNIGEN PRO (25KG)"/>
    <x v="1"/>
    <n v="24.16"/>
    <n v="0.1009"/>
    <n v="201.8"/>
    <n v="4875.4880000000003"/>
    <n v="2.4377440000000004"/>
    <s v="1001933"/>
    <x v="2"/>
    <x v="2"/>
    <x v="1"/>
    <x v="2"/>
  </r>
  <r>
    <x v="1"/>
    <x v="8"/>
    <m/>
    <d v="2022-03-21T00:00:00"/>
    <s v="5024618"/>
    <s v="VIERRA DAIRY ADC MC/RUM 1.4# (BULK)"/>
    <s v="561"/>
    <s v="OMNIGEN PRO (25KG)"/>
    <x v="1"/>
    <n v="24.35"/>
    <n v="0.1009"/>
    <n v="201.8"/>
    <n v="4913.83"/>
    <n v="2.456915"/>
    <s v="1001933"/>
    <x v="2"/>
    <x v="2"/>
    <x v="1"/>
    <x v="2"/>
  </r>
  <r>
    <x v="1"/>
    <x v="8"/>
    <m/>
    <d v="2022-03-30T00:00:00"/>
    <s v="5024618"/>
    <s v="VIERRA DAIRY ADC MC/RUM 1.4# (BULK)"/>
    <s v="561"/>
    <s v="OMNIGEN PRO (25KG)"/>
    <x v="1"/>
    <n v="24.64"/>
    <n v="0.1009"/>
    <n v="201.8"/>
    <n v="4972.3519999999999"/>
    <n v="2.4861759999999999"/>
    <s v="1001933"/>
    <x v="2"/>
    <x v="2"/>
    <x v="1"/>
    <x v="2"/>
  </r>
  <r>
    <x v="1"/>
    <x v="9"/>
    <m/>
    <d v="2022-04-05T00:00:00"/>
    <s v="930688"/>
    <s v="AZEVEDO DAIRY MO CU MH 6# (BULK)"/>
    <s v="595"/>
    <s v="ANIMATE (55.115#)"/>
    <x v="0"/>
    <n v="3.02"/>
    <n v="9.1670000000000001E-2"/>
    <n v="183.34"/>
    <n v="553.68700000000001"/>
    <n v="0.27684350000000002"/>
    <s v="1000103"/>
    <x v="3"/>
    <x v="3"/>
    <x v="1"/>
    <x v="3"/>
  </r>
  <r>
    <x v="1"/>
    <x v="8"/>
    <m/>
    <d v="2022-03-01T00:00:00"/>
    <s v="302"/>
    <s v="AB20 (55.115#)"/>
    <s v="302"/>
    <s v="AB20 (55.115#)"/>
    <x v="3"/>
    <n v="0.55100000000000005"/>
    <n v="1"/>
    <n v="2000"/>
    <n v="1102"/>
    <n v="0.55100000000000005"/>
    <s v="VC1011"/>
    <x v="4"/>
    <x v="4"/>
    <x v="1"/>
    <x v="4"/>
  </r>
  <r>
    <x v="1"/>
    <x v="8"/>
    <m/>
    <d v="2022-03-29T00:00:00"/>
    <s v="302"/>
    <s v="AB20 (55.115#)"/>
    <s v="302"/>
    <s v="AB20 (55.115#)"/>
    <x v="3"/>
    <n v="1.1020000000000001"/>
    <n v="1"/>
    <n v="2000"/>
    <n v="2204"/>
    <n v="1.1020000000000001"/>
    <s v="VC1011"/>
    <x v="4"/>
    <x v="4"/>
    <x v="1"/>
    <x v="4"/>
  </r>
  <r>
    <x v="1"/>
    <x v="2"/>
    <m/>
    <d v="2021-09-03T00:00:00"/>
    <s v="595"/>
    <s v="ANIMATE (55.115#)"/>
    <s v="595"/>
    <s v="ANIMATE (55.115#)"/>
    <x v="0"/>
    <n v="4.4089999999999998"/>
    <n v="1"/>
    <n v="2000"/>
    <n v="8818"/>
    <n v="4.4089999999999998"/>
    <s v="VC1011"/>
    <x v="4"/>
    <x v="4"/>
    <x v="1"/>
    <x v="4"/>
  </r>
  <r>
    <x v="1"/>
    <x v="2"/>
    <m/>
    <d v="2021-09-09T00:00:00"/>
    <s v="561"/>
    <s v="OMNIGEN PRO (25KG)"/>
    <s v="561"/>
    <s v="OMNIGEN PRO (25KG)"/>
    <x v="1"/>
    <n v="1.1020000000000001"/>
    <n v="1"/>
    <n v="2000"/>
    <n v="2204"/>
    <n v="1.1020000000000001"/>
    <s v="VC1011"/>
    <x v="4"/>
    <x v="4"/>
    <x v="1"/>
    <x v="4"/>
  </r>
  <r>
    <x v="1"/>
    <x v="2"/>
    <m/>
    <d v="2021-09-14T00:00:00"/>
    <s v="561"/>
    <s v="OMNIGEN PRO (25KG)"/>
    <s v="561"/>
    <s v="OMNIGEN PRO (25KG)"/>
    <x v="1"/>
    <n v="2.2050000000000001"/>
    <n v="1"/>
    <n v="2000"/>
    <n v="4410"/>
    <n v="2.2050000000000001"/>
    <s v="VC1011"/>
    <x v="4"/>
    <x v="4"/>
    <x v="1"/>
    <x v="4"/>
  </r>
  <r>
    <x v="2"/>
    <x v="7"/>
    <m/>
    <d v="2020-12-08T00:00:00"/>
    <s v="595"/>
    <s v="ANIMATE (55.115#)"/>
    <s v="595"/>
    <s v="ANIMATE (55.115#)"/>
    <x v="0"/>
    <n v="11.023"/>
    <n v="1"/>
    <n v="2000"/>
    <n v="22046"/>
    <n v="11.023"/>
    <s v="VC1011"/>
    <x v="4"/>
    <x v="4"/>
    <x v="1"/>
    <x v="4"/>
  </r>
  <r>
    <x v="2"/>
    <x v="7"/>
    <m/>
    <d v="2020-12-08T00:00:00"/>
    <s v="561"/>
    <s v="OMNIGEN PRO (25KG)"/>
    <s v="561"/>
    <s v="OMNIGEN PRO (25KG)"/>
    <x v="1"/>
    <n v="2.2050000000000001"/>
    <n v="1"/>
    <n v="2000"/>
    <n v="4410"/>
    <n v="2.2050000000000001"/>
    <s v="VC1011"/>
    <x v="4"/>
    <x v="4"/>
    <x v="1"/>
    <x v="4"/>
  </r>
  <r>
    <x v="2"/>
    <x v="7"/>
    <m/>
    <d v="2020-12-03T00:00:00"/>
    <s v="561"/>
    <s v="OMNIGEN PRO (25KG)"/>
    <s v="561"/>
    <s v="OMNIGEN PRO (25KG)"/>
    <x v="1"/>
    <n v="1.1020000000000001"/>
    <n v="1"/>
    <n v="2000"/>
    <n v="2204"/>
    <n v="1.1020000000000001"/>
    <s v="VC1011"/>
    <x v="4"/>
    <x v="4"/>
    <x v="1"/>
    <x v="4"/>
  </r>
  <r>
    <x v="2"/>
    <x v="7"/>
    <m/>
    <d v="2020-12-17T00:00:00"/>
    <s v="561"/>
    <s v="OMNIGEN PRO (25KG)"/>
    <s v="561"/>
    <s v="OMNIGEN PRO (25KG)"/>
    <x v="1"/>
    <n v="1.1020000000000001"/>
    <n v="1"/>
    <n v="2000"/>
    <n v="2204"/>
    <n v="1.1020000000000001"/>
    <s v="VC1011"/>
    <x v="4"/>
    <x v="4"/>
    <x v="1"/>
    <x v="4"/>
  </r>
  <r>
    <x v="2"/>
    <x v="7"/>
    <m/>
    <d v="2020-12-31T00:00:00"/>
    <s v="561"/>
    <s v="OMNIGEN PRO (25KG)"/>
    <s v="561"/>
    <s v="OMNIGEN PRO (25KG)"/>
    <x v="1"/>
    <n v="5.5119999999999996"/>
    <n v="1"/>
    <n v="2000"/>
    <n v="11024"/>
    <n v="5.5119999999999996"/>
    <s v="VC1011"/>
    <x v="4"/>
    <x v="4"/>
    <x v="1"/>
    <x v="4"/>
  </r>
  <r>
    <x v="0"/>
    <x v="1"/>
    <s v="90302462"/>
    <d v="2019-08-27T00:00:00"/>
    <s v="302"/>
    <s v="AB20 (55.115#)"/>
    <s v="302"/>
    <s v="AB20 (55.115#)"/>
    <x v="3"/>
    <n v="2.8000000000000001E-2"/>
    <n v="1"/>
    <n v="2000"/>
    <n v="56"/>
    <n v="2.8000000000000001E-2"/>
    <s v="VC1011"/>
    <x v="4"/>
    <x v="4"/>
    <x v="1"/>
    <x v="4"/>
  </r>
  <r>
    <x v="0"/>
    <x v="6"/>
    <s v="90312255"/>
    <d v="2019-10-08T00:00:00"/>
    <s v="302"/>
    <s v="AB20 (55.115#)"/>
    <s v="302"/>
    <s v="AB20 (55.115#)"/>
    <x v="3"/>
    <n v="2.8000000000000001E-2"/>
    <n v="1"/>
    <n v="2000"/>
    <n v="56"/>
    <n v="2.8000000000000001E-2"/>
    <s v="VC1011"/>
    <x v="4"/>
    <x v="4"/>
    <x v="1"/>
    <x v="4"/>
  </r>
  <r>
    <x v="0"/>
    <x v="3"/>
    <s v="90323310"/>
    <d v="2019-11-19T00:00:00"/>
    <s v="560"/>
    <s v="OMNIGEN AF (25KG)"/>
    <s v="560"/>
    <s v="OMNIGEN AF (25KG)"/>
    <x v="2"/>
    <n v="1.1020000000000001"/>
    <n v="1"/>
    <n v="2000"/>
    <n v="2204"/>
    <n v="1.1020000000000001"/>
    <s v="VC1011"/>
    <x v="4"/>
    <x v="4"/>
    <x v="1"/>
    <x v="4"/>
  </r>
  <r>
    <x v="0"/>
    <x v="7"/>
    <s v="90333395"/>
    <d v="2019-12-03T00:00:00"/>
    <s v="302"/>
    <s v="AB20 (55.115#)"/>
    <s v="302"/>
    <s v="AB20 (55.115#)"/>
    <x v="3"/>
    <n v="2.8000000000000001E-2"/>
    <n v="1"/>
    <n v="2000"/>
    <n v="56"/>
    <n v="2.8000000000000001E-2"/>
    <s v="VC1011"/>
    <x v="4"/>
    <x v="4"/>
    <x v="1"/>
    <x v="4"/>
  </r>
  <r>
    <x v="0"/>
    <x v="7"/>
    <s v="90330474"/>
    <d v="2019-12-03T00:00:00"/>
    <s v="560"/>
    <s v="OMNIGEN AF (25KG)"/>
    <s v="560"/>
    <s v="OMNIGEN AF (25KG)"/>
    <x v="2"/>
    <n v="0.79900000000000004"/>
    <n v="1"/>
    <n v="2000"/>
    <n v="1598"/>
    <n v="0.79900000000000004"/>
    <s v="VC1011"/>
    <x v="4"/>
    <x v="4"/>
    <x v="1"/>
    <x v="4"/>
  </r>
  <r>
    <x v="0"/>
    <x v="5"/>
    <m/>
    <d v="2020-02-25T00:00:00"/>
    <s v="302"/>
    <s v="AB20 (55.115#)"/>
    <s v="302"/>
    <s v="AB20 (55.115#)"/>
    <x v="3"/>
    <n v="2.8000000000000001E-2"/>
    <n v="1"/>
    <n v="2000"/>
    <n v="56"/>
    <n v="2.8000000000000001E-2"/>
    <s v="VC1011"/>
    <x v="4"/>
    <x v="4"/>
    <x v="1"/>
    <x v="4"/>
  </r>
  <r>
    <x v="0"/>
    <x v="5"/>
    <m/>
    <d v="2020-02-11T00:00:00"/>
    <s v="560"/>
    <s v="OMNIGEN AF (25KG)"/>
    <s v="560"/>
    <s v="OMNIGEN AF (25KG)"/>
    <x v="2"/>
    <n v="1.1020000000000001"/>
    <n v="1"/>
    <n v="2000"/>
    <n v="2204"/>
    <n v="1.1020000000000001"/>
    <s v="VC1011"/>
    <x v="4"/>
    <x v="4"/>
    <x v="1"/>
    <x v="4"/>
  </r>
  <r>
    <x v="0"/>
    <x v="8"/>
    <m/>
    <d v="2020-03-10T00:00:00"/>
    <s v="302"/>
    <s v="AB20 (55.115#)"/>
    <s v="302"/>
    <s v="AB20 (55.115#)"/>
    <x v="3"/>
    <n v="0.55100000000000005"/>
    <n v="1"/>
    <n v="2000"/>
    <n v="1102"/>
    <n v="0.55100000000000005"/>
    <s v="VC1011"/>
    <x v="4"/>
    <x v="4"/>
    <x v="1"/>
    <x v="4"/>
  </r>
  <r>
    <x v="0"/>
    <x v="8"/>
    <m/>
    <d v="2020-03-31T00:00:00"/>
    <s v="302"/>
    <s v="AB20 (55.115#)"/>
    <s v="302"/>
    <s v="AB20 (55.115#)"/>
    <x v="3"/>
    <n v="0.55100000000000005"/>
    <n v="1"/>
    <n v="2000"/>
    <n v="1102"/>
    <n v="0.55100000000000005"/>
    <s v="VC1011"/>
    <x v="4"/>
    <x v="4"/>
    <x v="1"/>
    <x v="4"/>
  </r>
  <r>
    <x v="0"/>
    <x v="8"/>
    <m/>
    <d v="2020-03-26T00:00:00"/>
    <s v="560"/>
    <s v="OMNIGEN AF (25KG)"/>
    <s v="560"/>
    <s v="OMNIGEN AF (25KG)"/>
    <x v="2"/>
    <n v="1.1020000000000001"/>
    <n v="1"/>
    <n v="2000"/>
    <n v="2204"/>
    <n v="1.1020000000000001"/>
    <s v="VC1011"/>
    <x v="4"/>
    <x v="4"/>
    <x v="1"/>
    <x v="4"/>
  </r>
  <r>
    <x v="0"/>
    <x v="9"/>
    <m/>
    <d v="2020-04-16T00:00:00"/>
    <s v="302"/>
    <s v="AB20 (55.115#)"/>
    <s v="302"/>
    <s v="AB20 (55.115#)"/>
    <x v="3"/>
    <n v="0.55100000000000005"/>
    <n v="1"/>
    <n v="2000"/>
    <n v="1102"/>
    <n v="0.55100000000000005"/>
    <s v="VC1011"/>
    <x v="4"/>
    <x v="4"/>
    <x v="1"/>
    <x v="4"/>
  </r>
  <r>
    <x v="0"/>
    <x v="10"/>
    <m/>
    <d v="2020-05-14T00:00:00"/>
    <s v="302"/>
    <s v="AB20 (55.115#)"/>
    <s v="302"/>
    <s v="AB20 (55.115#)"/>
    <x v="3"/>
    <n v="0.13800000000000001"/>
    <n v="1"/>
    <n v="2000"/>
    <n v="276"/>
    <n v="0.13800000000000001"/>
    <s v="VC1011"/>
    <x v="4"/>
    <x v="4"/>
    <x v="1"/>
    <x v="4"/>
  </r>
  <r>
    <x v="0"/>
    <x v="11"/>
    <m/>
    <d v="2020-06-09T00:00:00"/>
    <s v="302"/>
    <s v="AB20 (55.115#)"/>
    <s v="302"/>
    <s v="AB20 (55.115#)"/>
    <x v="3"/>
    <n v="0.68899999999999995"/>
    <n v="1"/>
    <n v="2000"/>
    <n v="1378"/>
    <n v="0.68899999999999995"/>
    <s v="VC1011"/>
    <x v="4"/>
    <x v="4"/>
    <x v="1"/>
    <x v="4"/>
  </r>
  <r>
    <x v="2"/>
    <x v="0"/>
    <m/>
    <d v="2020-07-16T00:00:00"/>
    <s v="302"/>
    <s v="AB20 (55.115#)"/>
    <s v="302"/>
    <s v="AB20 (55.115#)"/>
    <x v="3"/>
    <n v="0.41299999999999998"/>
    <n v="1"/>
    <n v="2000"/>
    <n v="826"/>
    <n v="0.41299999999999998"/>
    <s v="VC1011"/>
    <x v="4"/>
    <x v="4"/>
    <x v="1"/>
    <x v="4"/>
  </r>
  <r>
    <x v="2"/>
    <x v="1"/>
    <m/>
    <d v="2020-08-04T00:00:00"/>
    <s v="302"/>
    <s v="AB20 (55.115#)"/>
    <s v="302"/>
    <s v="AB20 (55.115#)"/>
    <x v="3"/>
    <n v="1.075"/>
    <n v="1"/>
    <n v="2000"/>
    <n v="2150"/>
    <n v="1.075"/>
    <s v="VC1011"/>
    <x v="4"/>
    <x v="4"/>
    <x v="1"/>
    <x v="4"/>
  </r>
  <r>
    <x v="2"/>
    <x v="6"/>
    <m/>
    <d v="2020-10-06T00:00:00"/>
    <s v="302"/>
    <s v="AB20 (55.115#)"/>
    <s v="302"/>
    <s v="AB20 (55.115#)"/>
    <x v="3"/>
    <n v="0.55100000000000005"/>
    <n v="1"/>
    <n v="2000"/>
    <n v="1102"/>
    <n v="0.55100000000000005"/>
    <s v="VC1011"/>
    <x v="4"/>
    <x v="4"/>
    <x v="1"/>
    <x v="4"/>
  </r>
  <r>
    <x v="2"/>
    <x v="6"/>
    <m/>
    <d v="2020-10-22T00:00:00"/>
    <s v="595"/>
    <s v="ANIMATE (55.115#)"/>
    <s v="595"/>
    <s v="ANIMATE (55.115#)"/>
    <x v="0"/>
    <n v="8.8179999999999996"/>
    <n v="1"/>
    <n v="2000"/>
    <n v="17636"/>
    <n v="8.8179999999999996"/>
    <s v="VC1011"/>
    <x v="4"/>
    <x v="4"/>
    <x v="1"/>
    <x v="4"/>
  </r>
  <r>
    <x v="2"/>
    <x v="6"/>
    <m/>
    <d v="2020-10-30T00:00:00"/>
    <s v="595"/>
    <s v="ANIMATE (55.115#)"/>
    <s v="595"/>
    <s v="ANIMATE (55.115#)"/>
    <x v="0"/>
    <n v="5.5119999999999996"/>
    <n v="1"/>
    <n v="2000"/>
    <n v="11024"/>
    <n v="5.5119999999999996"/>
    <s v="VC1011"/>
    <x v="4"/>
    <x v="4"/>
    <x v="1"/>
    <x v="4"/>
  </r>
  <r>
    <x v="2"/>
    <x v="3"/>
    <m/>
    <d v="2020-11-10T00:00:00"/>
    <s v="595"/>
    <s v="ANIMATE (55.115#)"/>
    <s v="595"/>
    <s v="ANIMATE (55.115#)"/>
    <x v="0"/>
    <n v="3.3069999999999999"/>
    <n v="1"/>
    <n v="2000"/>
    <n v="6614"/>
    <n v="3.3069999999999999"/>
    <s v="VC1011"/>
    <x v="4"/>
    <x v="4"/>
    <x v="1"/>
    <x v="4"/>
  </r>
  <r>
    <x v="2"/>
    <x v="3"/>
    <m/>
    <d v="2020-11-19T00:00:00"/>
    <s v="595"/>
    <s v="ANIMATE (55.115#)"/>
    <s v="595"/>
    <s v="ANIMATE (55.115#)"/>
    <x v="0"/>
    <n v="3.3069999999999999"/>
    <n v="1"/>
    <n v="2000"/>
    <n v="6614"/>
    <n v="3.3069999999999999"/>
    <s v="VC1011"/>
    <x v="4"/>
    <x v="4"/>
    <x v="1"/>
    <x v="4"/>
  </r>
  <r>
    <x v="2"/>
    <x v="3"/>
    <m/>
    <d v="2020-11-24T00:00:00"/>
    <s v="595"/>
    <s v="ANIMATE (55.115#)"/>
    <s v="595"/>
    <s v="ANIMATE (55.115#)"/>
    <x v="0"/>
    <n v="12.125"/>
    <n v="1"/>
    <n v="2000"/>
    <n v="24250"/>
    <n v="12.125"/>
    <s v="VC1011"/>
    <x v="4"/>
    <x v="4"/>
    <x v="1"/>
    <x v="4"/>
  </r>
  <r>
    <x v="2"/>
    <x v="3"/>
    <m/>
    <d v="2020-11-03T00:00:00"/>
    <s v="560"/>
    <s v="OMNIGEN AF (25KG)"/>
    <s v="560"/>
    <s v="OMNIGEN AF (25KG)"/>
    <x v="2"/>
    <n v="8.3000000000000004E-2"/>
    <n v="1"/>
    <n v="2000"/>
    <n v="166"/>
    <n v="8.3000000000000004E-2"/>
    <s v="VC1011"/>
    <x v="4"/>
    <x v="4"/>
    <x v="1"/>
    <x v="4"/>
  </r>
  <r>
    <x v="2"/>
    <x v="4"/>
    <m/>
    <d v="2021-01-05T00:00:00"/>
    <s v="595"/>
    <s v="ANIMATE (55.115#)"/>
    <s v="595"/>
    <s v="ANIMATE (55.115#)"/>
    <x v="0"/>
    <n v="8.8179999999999996"/>
    <n v="1"/>
    <n v="2000"/>
    <n v="17636"/>
    <n v="8.8179999999999996"/>
    <s v="VC1011"/>
    <x v="4"/>
    <x v="4"/>
    <x v="1"/>
    <x v="4"/>
  </r>
  <r>
    <x v="2"/>
    <x v="4"/>
    <m/>
    <d v="2021-01-14T00:00:00"/>
    <s v="595"/>
    <s v="ANIMATE (55.115#)"/>
    <s v="595"/>
    <s v="ANIMATE (55.115#)"/>
    <x v="0"/>
    <n v="16.535"/>
    <n v="1"/>
    <n v="2000"/>
    <n v="33070"/>
    <n v="16.535"/>
    <s v="VC1011"/>
    <x v="4"/>
    <x v="4"/>
    <x v="1"/>
    <x v="4"/>
  </r>
  <r>
    <x v="2"/>
    <x v="4"/>
    <m/>
    <d v="2021-01-07T00:00:00"/>
    <s v="561"/>
    <s v="OMNIGEN PRO (25KG)"/>
    <s v="561"/>
    <s v="OMNIGEN PRO (25KG)"/>
    <x v="1"/>
    <n v="1.1020000000000001"/>
    <n v="1"/>
    <n v="2000"/>
    <n v="2204"/>
    <n v="1.1020000000000001"/>
    <s v="VC1011"/>
    <x v="4"/>
    <x v="4"/>
    <x v="1"/>
    <x v="4"/>
  </r>
  <r>
    <x v="2"/>
    <x v="11"/>
    <m/>
    <d v="2021-06-15T00:00:00"/>
    <s v="595"/>
    <s v="ANIMATE (55.115#)"/>
    <s v="595"/>
    <s v="ANIMATE (55.115#)"/>
    <x v="0"/>
    <n v="11.023"/>
    <n v="1"/>
    <n v="2000"/>
    <n v="22046"/>
    <n v="11.023"/>
    <s v="VC1011"/>
    <x v="4"/>
    <x v="4"/>
    <x v="1"/>
    <x v="4"/>
  </r>
  <r>
    <x v="1"/>
    <x v="0"/>
    <m/>
    <d v="2021-07-22T00:00:00"/>
    <s v="561"/>
    <s v="OMNIGEN PRO (25KG)"/>
    <s v="561"/>
    <s v="OMNIGEN PRO (25KG)"/>
    <x v="1"/>
    <n v="2.2050000000000001"/>
    <n v="1"/>
    <n v="2000"/>
    <n v="4410"/>
    <n v="2.2050000000000001"/>
    <s v="VC1011"/>
    <x v="4"/>
    <x v="4"/>
    <x v="1"/>
    <x v="4"/>
  </r>
  <r>
    <x v="1"/>
    <x v="6"/>
    <m/>
    <d v="2021-10-19T00:00:00"/>
    <s v="595"/>
    <s v="ANIMATE (55.115#)"/>
    <s v="595"/>
    <s v="ANIMATE (55.115#)"/>
    <x v="0"/>
    <n v="5.5119999999999996"/>
    <n v="1"/>
    <n v="2000"/>
    <n v="11024"/>
    <n v="5.5119999999999996"/>
    <s v="VC1011"/>
    <x v="4"/>
    <x v="4"/>
    <x v="1"/>
    <x v="4"/>
  </r>
  <r>
    <x v="1"/>
    <x v="5"/>
    <m/>
    <d v="2022-02-15T00:00:00"/>
    <s v="595"/>
    <s v="ANIMATE (55.115#)"/>
    <s v="595"/>
    <s v="ANIMATE (55.115#)"/>
    <x v="0"/>
    <n v="2.2050000000000001"/>
    <n v="1"/>
    <n v="2000"/>
    <n v="4410"/>
    <n v="2.2050000000000001"/>
    <s v="VC1011"/>
    <x v="4"/>
    <x v="4"/>
    <x v="1"/>
    <x v="4"/>
  </r>
  <r>
    <x v="1"/>
    <x v="5"/>
    <m/>
    <d v="2022-02-15T00:00:00"/>
    <s v="561"/>
    <s v="OMNIGEN PRO (25KG)"/>
    <s v="561"/>
    <s v="OMNIGEN PRO (25KG)"/>
    <x v="1"/>
    <n v="1.1020000000000001"/>
    <n v="1"/>
    <n v="2000"/>
    <n v="2204"/>
    <n v="1.1020000000000001"/>
    <s v="VC1011"/>
    <x v="4"/>
    <x v="4"/>
    <x v="1"/>
    <x v="4"/>
  </r>
  <r>
    <x v="1"/>
    <x v="5"/>
    <m/>
    <d v="2022-02-08T00:00:00"/>
    <s v="561"/>
    <s v="OMNIGEN PRO (25KG)"/>
    <s v="561"/>
    <s v="OMNIGEN PRO (25KG)"/>
    <x v="1"/>
    <n v="0.13800000000000001"/>
    <n v="1"/>
    <n v="2000"/>
    <n v="276"/>
    <n v="0.13800000000000001"/>
    <s v="VC1011"/>
    <x v="4"/>
    <x v="4"/>
    <x v="1"/>
    <x v="4"/>
  </r>
  <r>
    <x v="1"/>
    <x v="8"/>
    <m/>
    <d v="2022-03-01T00:00:00"/>
    <s v="595"/>
    <s v="ANIMATE (55.115#)"/>
    <s v="595"/>
    <s v="ANIMATE (55.115#)"/>
    <x v="0"/>
    <n v="5.5119999999999996"/>
    <n v="1"/>
    <n v="2000"/>
    <n v="11024"/>
    <n v="5.5119999999999996"/>
    <s v="VC1011"/>
    <x v="4"/>
    <x v="4"/>
    <x v="1"/>
    <x v="4"/>
  </r>
  <r>
    <x v="1"/>
    <x v="9"/>
    <m/>
    <d v="2022-04-22T00:00:00"/>
    <s v="930688"/>
    <s v="AZEVEDO DAIRY MO CU MH 6# (BULK)"/>
    <s v="595"/>
    <s v="ANIMATE (55.115#)"/>
    <x v="0"/>
    <n v="6.75"/>
    <n v="9.1670000000000001E-2"/>
    <n v="183.34"/>
    <n v="1237.5450000000001"/>
    <n v="0.61877250000000006"/>
    <s v="1000103"/>
    <x v="3"/>
    <x v="3"/>
    <x v="1"/>
    <x v="3"/>
  </r>
  <r>
    <x v="1"/>
    <x v="9"/>
    <m/>
    <d v="2022-04-14T00:00:00"/>
    <s v="901128"/>
    <s v="BOVITEQ ADC CA 5# PL (50#)"/>
    <s v="561"/>
    <s v="OMNIGEN PRO (25KG)"/>
    <x v="1"/>
    <n v="4.0750000000000002"/>
    <n v="2.3716999999999998E-2"/>
    <n v="47.433999999999997"/>
    <n v="193.29400000000001"/>
    <n v="9.6647000000000011E-2"/>
    <s v="1003144"/>
    <x v="5"/>
    <x v="2"/>
    <x v="1"/>
    <x v="2"/>
  </r>
  <r>
    <x v="2"/>
    <x v="4"/>
    <m/>
    <d v="2021-01-12T00:00:00"/>
    <s v="302"/>
    <s v="AB20 (55.115#)"/>
    <s v="302"/>
    <s v="AB20 (55.115#)"/>
    <x v="3"/>
    <n v="3.3069999999999999"/>
    <n v="1"/>
    <n v="2000"/>
    <n v="6614"/>
    <n v="3.3069999999999999"/>
    <s v="1002708"/>
    <x v="6"/>
    <x v="5"/>
    <x v="1"/>
    <x v="5"/>
  </r>
  <r>
    <x v="2"/>
    <x v="4"/>
    <m/>
    <d v="2021-01-09T00:00:00"/>
    <s v="302"/>
    <s v="AB20 (55.115#)"/>
    <s v="302"/>
    <s v="AB20 (55.115#)"/>
    <x v="3"/>
    <n v="1.1020000000000001"/>
    <n v="1"/>
    <n v="2000"/>
    <n v="2204"/>
    <n v="1.1020000000000001"/>
    <s v="1002708"/>
    <x v="6"/>
    <x v="5"/>
    <x v="1"/>
    <x v="5"/>
  </r>
  <r>
    <x v="2"/>
    <x v="10"/>
    <m/>
    <d v="2021-05-10T00:00:00"/>
    <s v="595"/>
    <s v="ANIMATE (55.115#)"/>
    <s v="595"/>
    <s v="ANIMATE (55.115#)"/>
    <x v="0"/>
    <n v="0.41299999999999998"/>
    <n v="1"/>
    <n v="2000"/>
    <n v="826"/>
    <n v="0.41299999999999998"/>
    <s v="1003110"/>
    <x v="7"/>
    <x v="6"/>
    <x v="1"/>
    <x v="6"/>
  </r>
  <r>
    <x v="2"/>
    <x v="10"/>
    <m/>
    <d v="2021-05-13T00:00:00"/>
    <s v="595"/>
    <s v="ANIMATE (55.115#)"/>
    <s v="595"/>
    <s v="ANIMATE (55.115#)"/>
    <x v="0"/>
    <n v="3.3069999999999999"/>
    <n v="1"/>
    <n v="2000"/>
    <n v="6614"/>
    <n v="3.3069999999999999"/>
    <s v="1003110"/>
    <x v="7"/>
    <x v="6"/>
    <x v="1"/>
    <x v="6"/>
  </r>
  <r>
    <x v="1"/>
    <x v="0"/>
    <m/>
    <d v="2021-07-02T00:00:00"/>
    <s v="595"/>
    <s v="ANIMATE (55.115#)"/>
    <s v="595"/>
    <s v="ANIMATE (55.115#)"/>
    <x v="0"/>
    <n v="1.1020000000000001"/>
    <n v="1"/>
    <n v="2000"/>
    <n v="2204"/>
    <n v="1.1020000000000001"/>
    <s v="1003110"/>
    <x v="7"/>
    <x v="6"/>
    <x v="1"/>
    <x v="6"/>
  </r>
  <r>
    <x v="1"/>
    <x v="0"/>
    <m/>
    <d v="2021-07-14T00:00:00"/>
    <s v="595"/>
    <s v="ANIMATE (55.115#)"/>
    <s v="595"/>
    <s v="ANIMATE (55.115#)"/>
    <x v="0"/>
    <n v="2.2050000000000001"/>
    <n v="1"/>
    <n v="2000"/>
    <n v="4410"/>
    <n v="2.2050000000000001"/>
    <s v="1003110"/>
    <x v="7"/>
    <x v="6"/>
    <x v="1"/>
    <x v="6"/>
  </r>
  <r>
    <x v="1"/>
    <x v="4"/>
    <m/>
    <d v="2022-01-13T00:00:00"/>
    <s v="930688"/>
    <s v="AZEVEDO DAIRY MO CU MH 6# (BULK)"/>
    <s v="595"/>
    <s v="ANIMATE (55.115#)"/>
    <x v="0"/>
    <n v="3.11"/>
    <n v="9.1670000000000001E-2"/>
    <n v="183.34"/>
    <n v="570.18700000000001"/>
    <n v="0.2850935"/>
    <s v="1000103"/>
    <x v="3"/>
    <x v="3"/>
    <x v="1"/>
    <x v="3"/>
  </r>
  <r>
    <x v="1"/>
    <x v="4"/>
    <m/>
    <d v="2022-01-21T00:00:00"/>
    <s v="930688"/>
    <s v="AZEVEDO DAIRY MO CU MH 6# (BULK)"/>
    <s v="595"/>
    <s v="ANIMATE (55.115#)"/>
    <x v="0"/>
    <n v="3.13"/>
    <n v="9.1670000000000001E-2"/>
    <n v="183.34"/>
    <n v="573.85400000000004"/>
    <n v="0.28692700000000004"/>
    <s v="1000103"/>
    <x v="3"/>
    <x v="3"/>
    <x v="1"/>
    <x v="3"/>
  </r>
  <r>
    <x v="1"/>
    <x v="7"/>
    <m/>
    <d v="2021-12-07T00:00:00"/>
    <s v="930688"/>
    <s v="AZEVEDO DAIRY MO CU MH 6# (BULK)"/>
    <s v="595"/>
    <s v="ANIMATE (55.115#)"/>
    <x v="0"/>
    <n v="3.11"/>
    <n v="9.1670000000000001E-2"/>
    <n v="183.34"/>
    <n v="570.18700000000001"/>
    <n v="0.2850935"/>
    <s v="1000103"/>
    <x v="3"/>
    <x v="3"/>
    <x v="1"/>
    <x v="3"/>
  </r>
  <r>
    <x v="1"/>
    <x v="7"/>
    <m/>
    <d v="2021-12-24T00:00:00"/>
    <s v="930688"/>
    <s v="AZEVEDO DAIRY MO CU MH 6# (BULK)"/>
    <s v="595"/>
    <s v="ANIMATE (55.115#)"/>
    <x v="0"/>
    <n v="2.93"/>
    <n v="9.1670000000000001E-2"/>
    <n v="183.34"/>
    <n v="537.18600000000004"/>
    <n v="0.26859300000000003"/>
    <s v="1000103"/>
    <x v="3"/>
    <x v="3"/>
    <x v="1"/>
    <x v="3"/>
  </r>
  <r>
    <x v="1"/>
    <x v="7"/>
    <m/>
    <d v="2021-12-31T00:00:00"/>
    <s v="930688"/>
    <s v="AZEVEDO DAIRY MO CU MH 6# (BULK)"/>
    <s v="595"/>
    <s v="ANIMATE (55.115#)"/>
    <x v="0"/>
    <n v="2.93"/>
    <n v="9.1670000000000001E-2"/>
    <n v="183.34"/>
    <n v="537.18600000000004"/>
    <n v="0.26859300000000003"/>
    <s v="1000103"/>
    <x v="3"/>
    <x v="3"/>
    <x v="1"/>
    <x v="3"/>
  </r>
  <r>
    <x v="1"/>
    <x v="6"/>
    <m/>
    <d v="2021-10-04T00:00:00"/>
    <s v="930688"/>
    <s v="AZEVEDO DAIRY MO CU MH 6# (BULK)"/>
    <s v="595"/>
    <s v="ANIMATE (55.115#)"/>
    <x v="0"/>
    <n v="3.05"/>
    <n v="9.1670000000000001E-2"/>
    <n v="183.34"/>
    <n v="559.18700000000001"/>
    <n v="0.27959349999999999"/>
    <s v="1000103"/>
    <x v="3"/>
    <x v="3"/>
    <x v="1"/>
    <x v="3"/>
  </r>
  <r>
    <x v="1"/>
    <x v="6"/>
    <m/>
    <d v="2021-10-15T00:00:00"/>
    <s v="930688"/>
    <s v="AZEVEDO DAIRY MO CU MH 6# (BULK)"/>
    <s v="595"/>
    <s v="ANIMATE (55.115#)"/>
    <x v="0"/>
    <n v="3"/>
    <n v="9.1670000000000001E-2"/>
    <n v="183.34"/>
    <n v="550.02"/>
    <n v="0.27500999999999998"/>
    <s v="1000103"/>
    <x v="3"/>
    <x v="3"/>
    <x v="1"/>
    <x v="3"/>
  </r>
  <r>
    <x v="1"/>
    <x v="6"/>
    <m/>
    <d v="2021-10-29T00:00:00"/>
    <s v="930688"/>
    <s v="AZEVEDO DAIRY MO CU MH 6# (BULK)"/>
    <s v="595"/>
    <s v="ANIMATE (55.115#)"/>
    <x v="0"/>
    <n v="3.04"/>
    <n v="9.1670000000000001E-2"/>
    <n v="183.34"/>
    <n v="557.35400000000004"/>
    <n v="0.27867700000000001"/>
    <s v="1000103"/>
    <x v="3"/>
    <x v="3"/>
    <x v="1"/>
    <x v="3"/>
  </r>
  <r>
    <x v="1"/>
    <x v="3"/>
    <m/>
    <d v="2021-11-10T00:00:00"/>
    <s v="930688"/>
    <s v="AZEVEDO DAIRY MO CU MH 6# (BULK)"/>
    <s v="595"/>
    <s v="ANIMATE (55.115#)"/>
    <x v="0"/>
    <n v="3.02"/>
    <n v="9.1670000000000001E-2"/>
    <n v="183.34"/>
    <n v="553.68700000000001"/>
    <n v="0.27684350000000002"/>
    <s v="1000103"/>
    <x v="3"/>
    <x v="3"/>
    <x v="1"/>
    <x v="3"/>
  </r>
  <r>
    <x v="1"/>
    <x v="3"/>
    <m/>
    <d v="2021-11-24T00:00:00"/>
    <s v="930688"/>
    <s v="AZEVEDO DAIRY MO CU MH 6# (BULK)"/>
    <s v="595"/>
    <s v="ANIMATE (55.115#)"/>
    <x v="0"/>
    <n v="3.05"/>
    <n v="9.1670000000000001E-2"/>
    <n v="183.34"/>
    <n v="559.18700000000001"/>
    <n v="0.27959349999999999"/>
    <s v="1000103"/>
    <x v="3"/>
    <x v="3"/>
    <x v="1"/>
    <x v="3"/>
  </r>
  <r>
    <x v="1"/>
    <x v="5"/>
    <m/>
    <d v="2022-02-01T00:00:00"/>
    <s v="930688"/>
    <s v="AZEVEDO DAIRY MO CU MH 6# (BULK)"/>
    <s v="595"/>
    <s v="ANIMATE (55.115#)"/>
    <x v="0"/>
    <n v="3.01"/>
    <n v="9.1670000000000001E-2"/>
    <n v="183.34"/>
    <n v="551.85299999999995"/>
    <n v="0.27592649999999996"/>
    <s v="1000103"/>
    <x v="3"/>
    <x v="3"/>
    <x v="1"/>
    <x v="3"/>
  </r>
  <r>
    <x v="1"/>
    <x v="5"/>
    <m/>
    <d v="2022-02-17T00:00:00"/>
    <s v="930688"/>
    <s v="AZEVEDO DAIRY MO CU MH 6# (BULK)"/>
    <s v="595"/>
    <s v="ANIMATE (55.115#)"/>
    <x v="0"/>
    <n v="3.03"/>
    <n v="9.1670000000000001E-2"/>
    <n v="183.34"/>
    <n v="555.52"/>
    <n v="0.27776000000000001"/>
    <s v="1000103"/>
    <x v="3"/>
    <x v="3"/>
    <x v="1"/>
    <x v="3"/>
  </r>
  <r>
    <x v="1"/>
    <x v="8"/>
    <m/>
    <d v="2022-03-04T00:00:00"/>
    <s v="930688"/>
    <s v="AZEVEDO DAIRY MO CU MH 6# (BULK)"/>
    <s v="595"/>
    <s v="ANIMATE (55.115#)"/>
    <x v="0"/>
    <n v="3.17"/>
    <n v="9.1670000000000001E-2"/>
    <n v="183.34"/>
    <n v="581.18799999999999"/>
    <n v="0.29059400000000002"/>
    <s v="1000103"/>
    <x v="3"/>
    <x v="3"/>
    <x v="1"/>
    <x v="3"/>
  </r>
  <r>
    <x v="1"/>
    <x v="8"/>
    <m/>
    <d v="2022-03-14T00:00:00"/>
    <s v="930688"/>
    <s v="AZEVEDO DAIRY MO CU MH 6# (BULK)"/>
    <s v="595"/>
    <s v="ANIMATE (55.115#)"/>
    <x v="0"/>
    <n v="5.98"/>
    <n v="9.1670000000000001E-2"/>
    <n v="183.34"/>
    <n v="1096.373"/>
    <n v="0.54818650000000002"/>
    <s v="1000103"/>
    <x v="3"/>
    <x v="3"/>
    <x v="1"/>
    <x v="3"/>
  </r>
  <r>
    <x v="1"/>
    <x v="9"/>
    <m/>
    <d v="2022-04-27T00:00:00"/>
    <s v="901128"/>
    <s v="BOVITEQ ADC CA 5# PL (50#)"/>
    <s v="561"/>
    <s v="OMNIGEN PRO (25KG)"/>
    <x v="1"/>
    <n v="1"/>
    <n v="2.3716999999999998E-2"/>
    <n v="47.433999999999997"/>
    <n v="47.433999999999997"/>
    <n v="2.3716999999999998E-2"/>
    <s v="1003144"/>
    <x v="5"/>
    <x v="2"/>
    <x v="1"/>
    <x v="2"/>
  </r>
  <r>
    <x v="1"/>
    <x v="9"/>
    <m/>
    <d v="2022-04-11T00:00:00"/>
    <s v="930669"/>
    <s v="AHLEM DAIRY ADC CU PL 6# (BULK)"/>
    <s v="561"/>
    <s v="OMNIGEN PRO (25KG)"/>
    <x v="1"/>
    <n v="23.98"/>
    <n v="1.0073E-2"/>
    <n v="20.146000000000001"/>
    <n v="483.101"/>
    <n v="0.2415505"/>
    <s v="1000017"/>
    <x v="8"/>
    <x v="2"/>
    <x v="1"/>
    <x v="2"/>
  </r>
  <r>
    <x v="0"/>
    <x v="0"/>
    <s v="90291457"/>
    <d v="2019-07-10T00:00:00"/>
    <s v="5012654"/>
    <s v="BAR-DR DDS MILK COW 1.56# (BULK)"/>
    <s v="300"/>
    <s v="AB20 (2000#)"/>
    <x v="3"/>
    <n v="23.46"/>
    <n v="0.16034999999999999"/>
    <n v="320.7"/>
    <n v="7523.6220000000003"/>
    <n v="3.7618110000000002"/>
    <s v="1000284"/>
    <x v="9"/>
    <x v="7"/>
    <x v="1"/>
    <x v="7"/>
  </r>
  <r>
    <x v="0"/>
    <x v="1"/>
    <s v="90295219"/>
    <d v="2019-08-01T00:00:00"/>
    <s v="5012654"/>
    <s v="BAR-DR DDS MILK COW 1.56# (BULK)"/>
    <s v="300"/>
    <s v="AB20 (2000#)"/>
    <x v="3"/>
    <n v="24.62"/>
    <n v="0.16034999999999999"/>
    <n v="320.7"/>
    <n v="7895.634"/>
    <n v="3.9478170000000001"/>
    <s v="1000284"/>
    <x v="9"/>
    <x v="7"/>
    <x v="1"/>
    <x v="7"/>
  </r>
  <r>
    <x v="0"/>
    <x v="1"/>
    <s v="90300603"/>
    <d v="2019-08-23T00:00:00"/>
    <s v="5012654"/>
    <s v="BAR-DR DDS MILK COW 1.56# (BULK)"/>
    <s v="300"/>
    <s v="AB20 (2000#)"/>
    <x v="3"/>
    <n v="24.2"/>
    <n v="0.16034999999999999"/>
    <n v="320.7"/>
    <n v="7760.94"/>
    <n v="3.8804699999999999"/>
    <s v="1000284"/>
    <x v="9"/>
    <x v="7"/>
    <x v="1"/>
    <x v="7"/>
  </r>
  <r>
    <x v="0"/>
    <x v="2"/>
    <s v="90305587"/>
    <d v="2019-09-12T00:00:00"/>
    <s v="5012654"/>
    <s v="BAR-DR DDS MILK COW 1.56# (BULK)"/>
    <s v="300"/>
    <s v="AB20 (2000#)"/>
    <x v="3"/>
    <n v="23.96"/>
    <n v="0.16034999999999999"/>
    <n v="320.7"/>
    <n v="7683.9719999999998"/>
    <n v="3.8419859999999999"/>
    <s v="1000284"/>
    <x v="9"/>
    <x v="7"/>
    <x v="1"/>
    <x v="7"/>
  </r>
  <r>
    <x v="0"/>
    <x v="2"/>
    <s v="90309664"/>
    <d v="2019-09-30T00:00:00"/>
    <s v="5012654"/>
    <s v="BAR-DR DDS MILK COW 1.56# (BULK)"/>
    <s v="300"/>
    <s v="AB20 (2000#)"/>
    <x v="3"/>
    <n v="24.46"/>
    <n v="0.16034999999999999"/>
    <n v="320.7"/>
    <n v="7844.3220000000001"/>
    <n v="3.922161"/>
    <s v="1000284"/>
    <x v="9"/>
    <x v="7"/>
    <x v="1"/>
    <x v="7"/>
  </r>
  <r>
    <x v="0"/>
    <x v="6"/>
    <s v="90316086"/>
    <d v="2019-10-22T00:00:00"/>
    <s v="5012654"/>
    <s v="BAR-DR DDS MILK COW 1.56# (BULK)"/>
    <s v="300"/>
    <s v="AB20 (2000#)"/>
    <x v="3"/>
    <n v="25.08"/>
    <n v="0.16034999999999999"/>
    <n v="320.7"/>
    <n v="8043.1559999999999"/>
    <n v="4.0215779999999999"/>
    <s v="1000284"/>
    <x v="9"/>
    <x v="7"/>
    <x v="1"/>
    <x v="7"/>
  </r>
  <r>
    <x v="0"/>
    <x v="3"/>
    <s v="90320196"/>
    <d v="2019-11-07T00:00:00"/>
    <s v="5012654"/>
    <s v="BAR-DR DDS MILK COW 1.56# (BULK)"/>
    <s v="300"/>
    <s v="AB20 (2000#)"/>
    <x v="3"/>
    <n v="22.46"/>
    <n v="0.16034999999999999"/>
    <n v="320.7"/>
    <n v="7202.9219999999996"/>
    <n v="3.6014609999999996"/>
    <s v="1000284"/>
    <x v="9"/>
    <x v="7"/>
    <x v="1"/>
    <x v="7"/>
  </r>
  <r>
    <x v="0"/>
    <x v="3"/>
    <s v="90323687"/>
    <d v="2019-11-21T00:00:00"/>
    <s v="5012654"/>
    <s v="BAR-DR DDS MILK COW 1.56# (BULK)"/>
    <s v="300"/>
    <s v="AB20 (2000#)"/>
    <x v="3"/>
    <n v="23.58"/>
    <n v="0.16034999999999999"/>
    <n v="320.7"/>
    <n v="7562.1059999999998"/>
    <n v="3.781053"/>
    <s v="1000284"/>
    <x v="9"/>
    <x v="7"/>
    <x v="1"/>
    <x v="7"/>
  </r>
  <r>
    <x v="1"/>
    <x v="8"/>
    <m/>
    <d v="2022-03-23T00:00:00"/>
    <s v="302"/>
    <s v="AB20 (55.115#)"/>
    <s v="302"/>
    <s v="AB20 (55.115#)"/>
    <x v="3"/>
    <n v="6.6139999999999999"/>
    <n v="1"/>
    <n v="2000"/>
    <n v="13228"/>
    <n v="6.6139999999999999"/>
    <s v="1002086"/>
    <x v="10"/>
    <x v="8"/>
    <x v="1"/>
    <x v="8"/>
  </r>
  <r>
    <x v="1"/>
    <x v="5"/>
    <m/>
    <d v="2022-02-07T00:00:00"/>
    <s v="302"/>
    <s v="AB20 (55.115#)"/>
    <s v="302"/>
    <s v="AB20 (55.115#)"/>
    <x v="3"/>
    <n v="11.023"/>
    <n v="1"/>
    <n v="2000"/>
    <n v="22046"/>
    <n v="11.023"/>
    <s v="1002086"/>
    <x v="10"/>
    <x v="8"/>
    <x v="1"/>
    <x v="8"/>
  </r>
  <r>
    <x v="1"/>
    <x v="4"/>
    <m/>
    <d v="2022-01-06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4"/>
    <m/>
    <d v="2022-01-25T00:00:00"/>
    <s v="302"/>
    <s v="AB20 (55.115#)"/>
    <s v="302"/>
    <s v="AB20 (55.115#)"/>
    <x v="3"/>
    <n v="6.6139999999999999"/>
    <n v="1"/>
    <n v="2000"/>
    <n v="13228"/>
    <n v="6.6139999999999999"/>
    <s v="1002086"/>
    <x v="10"/>
    <x v="8"/>
    <x v="1"/>
    <x v="8"/>
  </r>
  <r>
    <x v="1"/>
    <x v="2"/>
    <m/>
    <d v="2021-09-1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0"/>
    <s v="90291114"/>
    <d v="2019-07-01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0"/>
    <s v="90292028"/>
    <d v="2019-07-19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1"/>
    <s v="90301987"/>
    <d v="2019-08-27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2"/>
    <s v="90308292"/>
    <d v="2019-09-24T00:00:00"/>
    <s v="302"/>
    <s v="AB20 (55.115#)"/>
    <s v="302"/>
    <s v="AB20 (55.115#)"/>
    <x v="3"/>
    <n v="4.4089999999999998"/>
    <n v="1"/>
    <n v="2000"/>
    <n v="8818"/>
    <n v="4.4089999999999998"/>
    <s v="1002086"/>
    <x v="10"/>
    <x v="8"/>
    <x v="1"/>
    <x v="8"/>
  </r>
  <r>
    <x v="0"/>
    <x v="6"/>
    <s v="90317892"/>
    <d v="2019-10-16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3"/>
    <s v="90320069"/>
    <d v="2019-11-01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3"/>
    <s v="90322125"/>
    <d v="2019-11-15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7"/>
    <s v="90330586"/>
    <d v="2019-12-13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4"/>
    <s v="90341079"/>
    <d v="2020-01-03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4"/>
    <s v="90340581"/>
    <d v="2020-01-23T00:00:00"/>
    <s v="302"/>
    <s v="AB20 (55.115#)"/>
    <s v="302"/>
    <s v="AB20 (55.115#)"/>
    <x v="3"/>
    <n v="2.2050000000000001"/>
    <n v="1"/>
    <n v="2000"/>
    <n v="4410"/>
    <n v="2.2050000000000001"/>
    <s v="1002086"/>
    <x v="10"/>
    <x v="8"/>
    <x v="1"/>
    <x v="8"/>
  </r>
  <r>
    <x v="0"/>
    <x v="4"/>
    <s v="90341181"/>
    <d v="2020-01-28T00:00:00"/>
    <s v="302"/>
    <s v="AB20 (55.115#)"/>
    <s v="302"/>
    <s v="AB20 (55.115#)"/>
    <x v="3"/>
    <n v="3.3069999999999999"/>
    <n v="1"/>
    <n v="2000"/>
    <n v="6614"/>
    <n v="3.3069999999999999"/>
    <s v="1002086"/>
    <x v="10"/>
    <x v="8"/>
    <x v="1"/>
    <x v="8"/>
  </r>
  <r>
    <x v="0"/>
    <x v="5"/>
    <m/>
    <d v="2020-02-1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5"/>
    <m/>
    <d v="2020-02-27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8"/>
    <m/>
    <d v="2020-03-09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8"/>
    <m/>
    <d v="2020-03-23T00:00:00"/>
    <s v="302"/>
    <s v="AB20 (55.115#)"/>
    <s v="302"/>
    <s v="AB20 (55.115#)"/>
    <x v="3"/>
    <n v="4.4089999999999998"/>
    <n v="1"/>
    <n v="2000"/>
    <n v="8818"/>
    <n v="4.4089999999999998"/>
    <s v="1002086"/>
    <x v="10"/>
    <x v="8"/>
    <x v="1"/>
    <x v="8"/>
  </r>
  <r>
    <x v="0"/>
    <x v="9"/>
    <m/>
    <d v="2020-04-2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10"/>
    <m/>
    <d v="2020-05-01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11"/>
    <m/>
    <d v="2020-06-02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0"/>
    <x v="11"/>
    <m/>
    <d v="2020-06-19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0"/>
    <m/>
    <d v="2020-07-09T00:00:00"/>
    <s v="302"/>
    <s v="AB20 (55.115#)"/>
    <s v="302"/>
    <s v="AB20 (55.115#)"/>
    <x v="3"/>
    <n v="4.4089999999999998"/>
    <n v="1"/>
    <n v="2000"/>
    <n v="8818"/>
    <n v="4.4089999999999998"/>
    <s v="1002086"/>
    <x v="10"/>
    <x v="8"/>
    <x v="1"/>
    <x v="8"/>
  </r>
  <r>
    <x v="2"/>
    <x v="0"/>
    <m/>
    <d v="2020-07-27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1"/>
    <m/>
    <d v="2020-08-12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1"/>
    <m/>
    <d v="2020-08-27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6"/>
    <m/>
    <d v="2020-10-27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2"/>
    <m/>
    <d v="2020-09-28T00:00:00"/>
    <s v="302"/>
    <s v="AB20 (55.115#)"/>
    <s v="302"/>
    <s v="AB20 (55.115#)"/>
    <x v="3"/>
    <n v="4.4089999999999998"/>
    <n v="1"/>
    <n v="2000"/>
    <n v="8818"/>
    <n v="4.4089999999999998"/>
    <s v="1002086"/>
    <x v="10"/>
    <x v="8"/>
    <x v="1"/>
    <x v="8"/>
  </r>
  <r>
    <x v="2"/>
    <x v="2"/>
    <m/>
    <d v="2020-09-3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3"/>
    <m/>
    <d v="2020-11-18T00:00:00"/>
    <s v="302"/>
    <s v="AB20 (55.115#)"/>
    <s v="302"/>
    <s v="AB20 (55.115#)"/>
    <x v="3"/>
    <n v="4.4089999999999998"/>
    <n v="1"/>
    <n v="2000"/>
    <n v="8818"/>
    <n v="4.4089999999999998"/>
    <s v="1002086"/>
    <x v="10"/>
    <x v="8"/>
    <x v="1"/>
    <x v="8"/>
  </r>
  <r>
    <x v="2"/>
    <x v="7"/>
    <m/>
    <d v="2020-12-17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4"/>
    <m/>
    <d v="2021-01-05T00:00:00"/>
    <s v="302"/>
    <s v="AB20 (55.115#)"/>
    <s v="302"/>
    <s v="AB20 (55.115#)"/>
    <x v="3"/>
    <n v="0.27600000000000002"/>
    <n v="1"/>
    <n v="2000"/>
    <n v="552"/>
    <n v="0.27600000000000002"/>
    <s v="1002086"/>
    <x v="10"/>
    <x v="8"/>
    <x v="1"/>
    <x v="8"/>
  </r>
  <r>
    <x v="2"/>
    <x v="4"/>
    <m/>
    <d v="2021-01-06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4"/>
    <m/>
    <d v="2021-01-12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5"/>
    <m/>
    <d v="2021-02-04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5"/>
    <m/>
    <d v="2021-02-23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8"/>
    <m/>
    <d v="2021-03-15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8"/>
    <m/>
    <d v="2021-03-3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9"/>
    <m/>
    <d v="2021-04-16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10"/>
    <m/>
    <d v="2021-05-1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10"/>
    <m/>
    <d v="2021-05-27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2"/>
    <x v="11"/>
    <m/>
    <d v="2021-06-14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0"/>
    <m/>
    <d v="2021-07-15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1"/>
    <m/>
    <d v="2021-08-02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1"/>
    <m/>
    <d v="2021-08-2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6"/>
    <m/>
    <d v="2021-10-04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6"/>
    <m/>
    <d v="2021-10-25T00:00:00"/>
    <s v="302"/>
    <s v="AB20 (55.115#)"/>
    <s v="302"/>
    <s v="AB20 (55.115#)"/>
    <x v="3"/>
    <n v="3.3069999999999999"/>
    <n v="1"/>
    <n v="2000"/>
    <n v="6614"/>
    <n v="3.3069999999999999"/>
    <s v="1002086"/>
    <x v="10"/>
    <x v="8"/>
    <x v="1"/>
    <x v="8"/>
  </r>
  <r>
    <x v="1"/>
    <x v="6"/>
    <m/>
    <d v="2021-10-29T00:00:00"/>
    <s v="302"/>
    <s v="AB20 (55.115#)"/>
    <s v="302"/>
    <s v="AB20 (55.115#)"/>
    <x v="3"/>
    <n v="2.2050000000000001"/>
    <n v="1"/>
    <n v="2000"/>
    <n v="4410"/>
    <n v="2.2050000000000001"/>
    <s v="1002086"/>
    <x v="10"/>
    <x v="8"/>
    <x v="1"/>
    <x v="8"/>
  </r>
  <r>
    <x v="1"/>
    <x v="3"/>
    <m/>
    <d v="2021-11-08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3"/>
    <m/>
    <d v="2021-11-24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7"/>
    <m/>
    <d v="2021-12-11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9"/>
    <m/>
    <d v="2022-04-01T00:00:00"/>
    <s v="930711"/>
    <s v="DELTA WOODS ME LACT MH 6.7# (BULK)"/>
    <s v="302"/>
    <s v="AB20 (55.115#)"/>
    <x v="3"/>
    <n v="23.93"/>
    <n v="1.17E-2"/>
    <n v="23.4"/>
    <n v="559.96199999999999"/>
    <n v="0.27998099999999998"/>
    <s v="1000420"/>
    <x v="11"/>
    <x v="9"/>
    <x v="1"/>
    <x v="9"/>
  </r>
  <r>
    <x v="1"/>
    <x v="8"/>
    <m/>
    <d v="2022-03-28T00:00:00"/>
    <s v="5010724"/>
    <s v="BIDART ADC CU/RUM 1.5# (BULK)"/>
    <s v="302"/>
    <s v="AB20 (55.115#)"/>
    <x v="3"/>
    <n v="23.58"/>
    <n v="3.065E-2"/>
    <n v="61.3"/>
    <n v="1445.454"/>
    <n v="0.72272700000000001"/>
    <s v="1001847"/>
    <x v="12"/>
    <x v="8"/>
    <x v="1"/>
    <x v="8"/>
  </r>
  <r>
    <x v="1"/>
    <x v="5"/>
    <m/>
    <d v="2022-02-16T00:00:00"/>
    <s v="5010724"/>
    <s v="BIDART ADC CU/RUM 1.5# (BULK)"/>
    <s v="302"/>
    <s v="AB20 (55.115#)"/>
    <x v="3"/>
    <n v="23.78"/>
    <n v="3.065E-2"/>
    <n v="61.3"/>
    <n v="1457.7139999999999"/>
    <n v="0.72885699999999998"/>
    <s v="1001847"/>
    <x v="12"/>
    <x v="8"/>
    <x v="1"/>
    <x v="8"/>
  </r>
  <r>
    <x v="1"/>
    <x v="4"/>
    <m/>
    <d v="2022-01-18T00:00:00"/>
    <s v="5010724"/>
    <s v="BIDART ADC CU/RUM 1.5# (BULK)"/>
    <s v="302"/>
    <s v="AB20 (55.115#)"/>
    <x v="3"/>
    <n v="23.88"/>
    <n v="3.065E-2"/>
    <n v="61.3"/>
    <n v="1463.8440000000001"/>
    <n v="0.73192200000000007"/>
    <s v="1001847"/>
    <x v="12"/>
    <x v="8"/>
    <x v="1"/>
    <x v="8"/>
  </r>
  <r>
    <x v="1"/>
    <x v="2"/>
    <m/>
    <d v="2021-09-22T00:00:00"/>
    <s v="5010724"/>
    <s v="BIDART ADC CU/RUM 1.5# (BULK)"/>
    <s v="302"/>
    <s v="AB20 (55.115#)"/>
    <x v="3"/>
    <n v="21.66"/>
    <n v="3.065E-2"/>
    <n v="61.3"/>
    <n v="1327.758"/>
    <n v="0.663879"/>
    <s v="1001847"/>
    <x v="12"/>
    <x v="8"/>
    <x v="1"/>
    <x v="8"/>
  </r>
  <r>
    <x v="2"/>
    <x v="7"/>
    <m/>
    <d v="2020-12-30T00:00:00"/>
    <s v="5010724"/>
    <s v="BIDART ADC CU/RUM 1.5# (BULK)"/>
    <s v="302"/>
    <s v="AB20 (55.115#)"/>
    <x v="3"/>
    <n v="24.58"/>
    <n v="3.065E-2"/>
    <n v="61.3"/>
    <n v="1506.7539999999999"/>
    <n v="0.75337699999999996"/>
    <s v="1001847"/>
    <x v="13"/>
    <x v="10"/>
    <x v="1"/>
    <x v="10"/>
  </r>
  <r>
    <x v="2"/>
    <x v="10"/>
    <m/>
    <d v="2021-05-14T00:00:00"/>
    <s v="5010724"/>
    <s v="BIDART ADC CU/RUM 1.5# (BULK)"/>
    <s v="302"/>
    <s v="AB20 (55.115#)"/>
    <x v="3"/>
    <n v="23.85"/>
    <n v="3.065E-2"/>
    <n v="61.3"/>
    <n v="1462.0050000000001"/>
    <n v="0.7310025"/>
    <s v="1001847"/>
    <x v="13"/>
    <x v="10"/>
    <x v="1"/>
    <x v="10"/>
  </r>
  <r>
    <x v="2"/>
    <x v="11"/>
    <m/>
    <d v="2021-06-16T00:00:00"/>
    <s v="5010724"/>
    <s v="BIDART ADC CU/RUM 1.5# (BULK)"/>
    <s v="302"/>
    <s v="AB20 (55.115#)"/>
    <x v="3"/>
    <n v="23.66"/>
    <n v="3.065E-2"/>
    <n v="61.3"/>
    <n v="1450.3579999999999"/>
    <n v="0.72517900000000002"/>
    <s v="1001847"/>
    <x v="13"/>
    <x v="10"/>
    <x v="1"/>
    <x v="10"/>
  </r>
  <r>
    <x v="1"/>
    <x v="0"/>
    <m/>
    <d v="2021-07-19T00:00:00"/>
    <s v="5010724"/>
    <s v="BIDART ADC CU/RUM 1.5# (BULK)"/>
    <s v="302"/>
    <s v="AB20 (55.115#)"/>
    <x v="3"/>
    <n v="23.36"/>
    <n v="3.065E-2"/>
    <n v="61.3"/>
    <n v="1431.9680000000001"/>
    <n v="0.71598400000000006"/>
    <s v="1001847"/>
    <x v="12"/>
    <x v="8"/>
    <x v="1"/>
    <x v="8"/>
  </r>
  <r>
    <x v="1"/>
    <x v="1"/>
    <m/>
    <d v="2021-08-23T00:00:00"/>
    <s v="5010724"/>
    <s v="BIDART ADC CU/RUM 1.5# (BULK)"/>
    <s v="302"/>
    <s v="AB20 (55.115#)"/>
    <x v="3"/>
    <n v="24.72"/>
    <n v="3.065E-2"/>
    <n v="61.3"/>
    <n v="1515.336"/>
    <n v="0.75766800000000001"/>
    <s v="1001847"/>
    <x v="12"/>
    <x v="8"/>
    <x v="1"/>
    <x v="8"/>
  </r>
  <r>
    <x v="1"/>
    <x v="6"/>
    <m/>
    <d v="2021-10-14T00:00:00"/>
    <s v="5010724"/>
    <s v="BIDART ADC CU/RUM 1.5# (BULK)"/>
    <s v="302"/>
    <s v="AB20 (55.115#)"/>
    <x v="3"/>
    <n v="17.03"/>
    <n v="3.065E-2"/>
    <n v="61.3"/>
    <n v="1043.9390000000001"/>
    <n v="0.52196950000000009"/>
    <s v="1001847"/>
    <x v="12"/>
    <x v="8"/>
    <x v="1"/>
    <x v="8"/>
  </r>
  <r>
    <x v="1"/>
    <x v="3"/>
    <m/>
    <d v="2021-11-01T00:00:00"/>
    <s v="5010724"/>
    <s v="BIDART ADC CU/RUM 1.5# (BULK)"/>
    <s v="302"/>
    <s v="AB20 (55.115#)"/>
    <x v="3"/>
    <n v="24.49"/>
    <n v="3.065E-2"/>
    <n v="61.3"/>
    <n v="1501.2370000000001"/>
    <n v="0.75061850000000008"/>
    <s v="1001847"/>
    <x v="12"/>
    <x v="8"/>
    <x v="1"/>
    <x v="8"/>
  </r>
  <r>
    <x v="1"/>
    <x v="7"/>
    <m/>
    <d v="2021-12-03T00:00:00"/>
    <s v="5010724"/>
    <s v="BIDART ADC CU/RUM 1.5# (BULK)"/>
    <s v="302"/>
    <s v="AB20 (55.115#)"/>
    <x v="3"/>
    <n v="23.38"/>
    <n v="3.065E-2"/>
    <n v="61.3"/>
    <n v="1433.194"/>
    <n v="0.71659699999999993"/>
    <s v="1001847"/>
    <x v="12"/>
    <x v="8"/>
    <x v="1"/>
    <x v="8"/>
  </r>
  <r>
    <x v="1"/>
    <x v="7"/>
    <m/>
    <d v="2021-12-27T00:00:00"/>
    <s v="5010724"/>
    <s v="BIDART ADC CU/RUM 1.5# (BULK)"/>
    <s v="302"/>
    <s v="AB20 (55.115#)"/>
    <x v="3"/>
    <n v="15.83"/>
    <n v="3.065E-2"/>
    <n v="61.3"/>
    <n v="970.37900000000002"/>
    <n v="0.4851895"/>
    <s v="1001847"/>
    <x v="12"/>
    <x v="8"/>
    <x v="1"/>
    <x v="8"/>
  </r>
  <r>
    <x v="0"/>
    <x v="0"/>
    <s v="90291461"/>
    <d v="2019-07-11T00:00:00"/>
    <s v="5012254"/>
    <s v="BLUE MOON DAIRY ADC MILK COW (BULK)"/>
    <s v="300"/>
    <s v="AB20 (2000#)"/>
    <x v="3"/>
    <n v="24.14"/>
    <n v="0.13819999999999999"/>
    <n v="276.39999999999998"/>
    <n v="6672.2960000000003"/>
    <n v="3.3361480000000001"/>
    <s v="1002191"/>
    <x v="14"/>
    <x v="6"/>
    <x v="1"/>
    <x v="6"/>
  </r>
  <r>
    <x v="1"/>
    <x v="5"/>
    <m/>
    <d v="2022-02-15T00:00:00"/>
    <s v="4001379"/>
    <s v="GRAND VIEW IDC CU/RUM 2.23# (BULK)"/>
    <s v="361"/>
    <s v="ANIMATE (1750#)"/>
    <x v="0"/>
    <n v="12.09"/>
    <n v="0.26235000000000003"/>
    <n v="524.70000000000005"/>
    <n v="6343.6229999999996"/>
    <n v="3.1718115"/>
    <s v="1002224"/>
    <x v="15"/>
    <x v="11"/>
    <x v="0"/>
    <x v="11"/>
  </r>
  <r>
    <x v="1"/>
    <x v="8"/>
    <m/>
    <d v="2022-03-11T00:00:00"/>
    <s v="4001379"/>
    <s v="GRAND VIEW IDC CU/RUM 2.23# (BULK)"/>
    <s v="361"/>
    <s v="ANIMATE (1750#)"/>
    <x v="0"/>
    <n v="12.01"/>
    <n v="0.26235000000000003"/>
    <n v="524.70000000000005"/>
    <n v="6301.6469999999999"/>
    <n v="3.1508235"/>
    <s v="1002224"/>
    <x v="15"/>
    <x v="11"/>
    <x v="0"/>
    <x v="11"/>
  </r>
  <r>
    <x v="0"/>
    <x v="2"/>
    <s v="90309217"/>
    <d v="2019-09-23T00:00:00"/>
    <s v="4001000"/>
    <s v="BOVINA PDS CU/RUM 1.3# (50#)"/>
    <s v="595"/>
    <s v="ANIMATE (55.115#)"/>
    <x v="0"/>
    <n v="2"/>
    <n v="0.23041500000000001"/>
    <n v="460.83"/>
    <n v="921.66"/>
    <n v="0.46082999999999996"/>
    <s v="1002169"/>
    <x v="16"/>
    <x v="12"/>
    <x v="0"/>
    <x v="12"/>
  </r>
  <r>
    <x v="0"/>
    <x v="0"/>
    <s v="90294164"/>
    <d v="2019-07-10T00:00:00"/>
    <s v="4001000"/>
    <s v="BOVINA PDS CU/RUM 1.3# (50#)"/>
    <s v="595"/>
    <s v="ANIMATE (55.115#)"/>
    <x v="0"/>
    <n v="2"/>
    <n v="0.23041500000000001"/>
    <n v="460.83"/>
    <n v="921.66"/>
    <n v="0.46082999999999996"/>
    <s v="1002169"/>
    <x v="16"/>
    <x v="12"/>
    <x v="0"/>
    <x v="12"/>
  </r>
  <r>
    <x v="0"/>
    <x v="1"/>
    <s v="90300458"/>
    <d v="2019-08-15T00:00:00"/>
    <s v="4001000"/>
    <s v="BOVINA PDS CU/RUM 1.3# (50#)"/>
    <s v="595"/>
    <s v="ANIMATE (55.115#)"/>
    <x v="0"/>
    <n v="6"/>
    <n v="0.23041500000000001"/>
    <n v="460.83"/>
    <n v="2764.98"/>
    <n v="1.38249"/>
    <s v="1002169"/>
    <x v="16"/>
    <x v="12"/>
    <x v="0"/>
    <x v="12"/>
  </r>
  <r>
    <x v="0"/>
    <x v="6"/>
    <s v="90313384"/>
    <d v="2019-10-10T00:00:00"/>
    <s v="4001000"/>
    <s v="BOVINA PDS CU/RUM 1.3# (50#)"/>
    <s v="595"/>
    <s v="ANIMATE (55.115#)"/>
    <x v="0"/>
    <n v="6"/>
    <n v="0.23041500000000001"/>
    <n v="460.83"/>
    <n v="2764.98"/>
    <n v="1.38249"/>
    <s v="1002169"/>
    <x v="16"/>
    <x v="12"/>
    <x v="0"/>
    <x v="12"/>
  </r>
  <r>
    <x v="0"/>
    <x v="3"/>
    <s v="90323625"/>
    <d v="2019-11-15T00:00:00"/>
    <s v="4001000"/>
    <s v="BOVINA PDS CU/RUM 1.3# (50#)"/>
    <s v="595"/>
    <s v="ANIMATE (55.115#)"/>
    <x v="0"/>
    <n v="6"/>
    <n v="0.23041500000000001"/>
    <n v="460.83"/>
    <n v="2764.98"/>
    <n v="1.38249"/>
    <s v="1002169"/>
    <x v="16"/>
    <x v="12"/>
    <x v="0"/>
    <x v="12"/>
  </r>
  <r>
    <x v="0"/>
    <x v="4"/>
    <s v="90336935"/>
    <d v="2020-01-08T00:00:00"/>
    <s v="4001000"/>
    <s v="BOVINA PDS CU/RUM 1.3# (50#)"/>
    <s v="595"/>
    <s v="ANIMATE (55.115#)"/>
    <x v="0"/>
    <n v="6.05"/>
    <n v="0.23041500000000001"/>
    <n v="460.83"/>
    <n v="2788.0219999999999"/>
    <n v="1.3940109999999999"/>
    <s v="1002169"/>
    <x v="16"/>
    <x v="12"/>
    <x v="0"/>
    <x v="12"/>
  </r>
  <r>
    <x v="0"/>
    <x v="5"/>
    <m/>
    <d v="2020-02-03T00:00:00"/>
    <s v="4001000"/>
    <s v="BOVINA PDS CU/RUM 1.3# (50#)"/>
    <s v="595"/>
    <s v="ANIMATE (55.115#)"/>
    <x v="0"/>
    <n v="4.0750000000000002"/>
    <n v="0.23041500000000001"/>
    <n v="460.83"/>
    <n v="1877.8820000000001"/>
    <n v="0.93894100000000003"/>
    <s v="1002169"/>
    <x v="16"/>
    <x v="12"/>
    <x v="0"/>
    <x v="12"/>
  </r>
  <r>
    <x v="1"/>
    <x v="9"/>
    <m/>
    <d v="2022-04-11T00:00:00"/>
    <s v="930711"/>
    <s v="DELTA WOODS ME LACT MH 6.7# (BULK)"/>
    <s v="302"/>
    <s v="AB20 (55.115#)"/>
    <x v="3"/>
    <n v="24.02"/>
    <n v="1.17E-2"/>
    <n v="23.4"/>
    <n v="562.06799999999998"/>
    <n v="0.28103400000000001"/>
    <s v="1000420"/>
    <x v="11"/>
    <x v="9"/>
    <x v="1"/>
    <x v="9"/>
  </r>
  <r>
    <x v="1"/>
    <x v="9"/>
    <m/>
    <d v="2022-04-19T00:00:00"/>
    <s v="930711"/>
    <s v="DELTA WOODS ME LACT MH 6.7# (BULK)"/>
    <s v="302"/>
    <s v="AB20 (55.115#)"/>
    <x v="3"/>
    <n v="24.05"/>
    <n v="1.17E-2"/>
    <n v="23.4"/>
    <n v="562.77"/>
    <n v="0.281385"/>
    <s v="1000420"/>
    <x v="11"/>
    <x v="9"/>
    <x v="1"/>
    <x v="9"/>
  </r>
  <r>
    <x v="2"/>
    <x v="4"/>
    <m/>
    <d v="2021-01-18T00:00:00"/>
    <s v="5021535"/>
    <s v="DEJONG DAIRIES CU/MONO 0.33# * (50#)"/>
    <s v="595"/>
    <s v="ANIMATE (55.115#)"/>
    <x v="0"/>
    <n v="6.1749999999999998"/>
    <n v="0.69789999999999996"/>
    <n v="1395.8"/>
    <n v="8619.0650000000005"/>
    <n v="4.3095325000000004"/>
    <s v="1003035"/>
    <x v="17"/>
    <x v="13"/>
    <x v="1"/>
    <x v="13"/>
  </r>
  <r>
    <x v="2"/>
    <x v="2"/>
    <m/>
    <d v="2020-09-08T00:00:00"/>
    <s v="302"/>
    <s v="AB20 (55.115#)"/>
    <s v="302"/>
    <s v="AB20 (55.115#)"/>
    <x v="3"/>
    <n v="4.4089999999999998"/>
    <n v="1"/>
    <n v="2000"/>
    <n v="8818"/>
    <n v="4.4089999999999998"/>
    <s v="1002394"/>
    <x v="18"/>
    <x v="14"/>
    <x v="1"/>
    <x v="14"/>
  </r>
  <r>
    <x v="2"/>
    <x v="2"/>
    <m/>
    <d v="2020-09-21T00:00:00"/>
    <s v="302"/>
    <s v="AB20 (55.115#)"/>
    <s v="302"/>
    <s v="AB20 (55.115#)"/>
    <x v="3"/>
    <n v="4.4089999999999998"/>
    <n v="1"/>
    <n v="2000"/>
    <n v="8818"/>
    <n v="4.4089999999999998"/>
    <s v="1002394"/>
    <x v="18"/>
    <x v="14"/>
    <x v="1"/>
    <x v="14"/>
  </r>
  <r>
    <x v="0"/>
    <x v="2"/>
    <s v="90304566"/>
    <d v="2019-09-06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0"/>
    <x v="2"/>
    <s v="90308569"/>
    <d v="2019-09-24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0"/>
    <x v="0"/>
    <s v="90287585"/>
    <d v="2019-07-01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0"/>
    <x v="0"/>
    <s v="90292983"/>
    <d v="2019-07-24T00:00:00"/>
    <s v="302"/>
    <s v="AB20 (55.115#)"/>
    <s v="302"/>
    <s v="AB20 (55.115#)"/>
    <x v="3"/>
    <n v="4.4089999999999998"/>
    <n v="1"/>
    <n v="2000"/>
    <n v="8818"/>
    <n v="4.4089999999999998"/>
    <s v="1002394"/>
    <x v="18"/>
    <x v="14"/>
    <x v="1"/>
    <x v="14"/>
  </r>
  <r>
    <x v="0"/>
    <x v="1"/>
    <s v="90295278"/>
    <d v="2019-08-01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0"/>
    <x v="1"/>
    <s v="90299397"/>
    <d v="2019-08-16T00:00:00"/>
    <s v="302"/>
    <s v="AB20 (55.115#)"/>
    <s v="302"/>
    <s v="AB20 (55.115#)"/>
    <x v="3"/>
    <n v="4.4089999999999998"/>
    <n v="1"/>
    <n v="2000"/>
    <n v="8818"/>
    <n v="4.4089999999999998"/>
    <s v="1002394"/>
    <x v="18"/>
    <x v="14"/>
    <x v="1"/>
    <x v="14"/>
  </r>
  <r>
    <x v="0"/>
    <x v="1"/>
    <s v="90300656"/>
    <d v="2019-08-23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0"/>
    <x v="7"/>
    <s v="90330737"/>
    <d v="2019-12-13T00:00:00"/>
    <s v="302"/>
    <s v="AB20 (55.115#)"/>
    <s v="302"/>
    <s v="AB20 (55.115#)"/>
    <x v="3"/>
    <n v="4.4089999999999998"/>
    <n v="1"/>
    <n v="2000"/>
    <n v="8818"/>
    <n v="4.4089999999999998"/>
    <s v="1002394"/>
    <x v="18"/>
    <x v="14"/>
    <x v="1"/>
    <x v="14"/>
  </r>
  <r>
    <x v="0"/>
    <x v="7"/>
    <s v="90333009"/>
    <d v="2019-12-26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0"/>
    <x v="4"/>
    <s v="90337908"/>
    <d v="2020-01-15T00:00:00"/>
    <s v="302"/>
    <s v="AB20 (55.115#)"/>
    <s v="302"/>
    <s v="AB20 (55.115#)"/>
    <x v="3"/>
    <n v="4.4089999999999998"/>
    <n v="1"/>
    <n v="2000"/>
    <n v="8818"/>
    <n v="4.4089999999999998"/>
    <s v="1002394"/>
    <x v="18"/>
    <x v="14"/>
    <x v="1"/>
    <x v="14"/>
  </r>
  <r>
    <x v="0"/>
    <x v="4"/>
    <s v="90339603"/>
    <d v="2020-01-21T00:00:00"/>
    <s v="302"/>
    <s v="AB20 (55.115#)"/>
    <s v="302"/>
    <s v="AB20 (55.115#)"/>
    <x v="3"/>
    <n v="7.7160000000000002"/>
    <n v="1"/>
    <n v="2000"/>
    <n v="15432"/>
    <n v="7.7160000000000002"/>
    <s v="1002394"/>
    <x v="18"/>
    <x v="14"/>
    <x v="1"/>
    <x v="14"/>
  </r>
  <r>
    <x v="0"/>
    <x v="5"/>
    <m/>
    <d v="2020-02-19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0"/>
    <x v="5"/>
    <m/>
    <d v="2020-02-27T00:00:00"/>
    <s v="302"/>
    <s v="AB20 (55.115#)"/>
    <s v="302"/>
    <s v="AB20 (55.115#)"/>
    <x v="3"/>
    <n v="7.7160000000000002"/>
    <n v="1"/>
    <n v="2000"/>
    <n v="15432"/>
    <n v="7.7160000000000002"/>
    <s v="1002394"/>
    <x v="18"/>
    <x v="14"/>
    <x v="1"/>
    <x v="14"/>
  </r>
  <r>
    <x v="0"/>
    <x v="9"/>
    <m/>
    <d v="2020-04-01T00:00:00"/>
    <s v="302"/>
    <s v="AB20 (55.115#)"/>
    <s v="302"/>
    <s v="AB20 (55.115#)"/>
    <x v="3"/>
    <n v="0.99199999999999999"/>
    <n v="1"/>
    <n v="2000"/>
    <n v="1984"/>
    <n v="0.99199999999999999"/>
    <s v="1002394"/>
    <x v="18"/>
    <x v="14"/>
    <x v="1"/>
    <x v="14"/>
  </r>
  <r>
    <x v="2"/>
    <x v="1"/>
    <m/>
    <d v="2020-08-27T00:00:00"/>
    <s v="302"/>
    <s v="AB20 (55.115#)"/>
    <s v="302"/>
    <s v="AB20 (55.115#)"/>
    <x v="3"/>
    <n v="3.3069999999999999"/>
    <n v="1"/>
    <n v="2000"/>
    <n v="6614"/>
    <n v="3.3069999999999999"/>
    <s v="1002394"/>
    <x v="18"/>
    <x v="14"/>
    <x v="1"/>
    <x v="14"/>
  </r>
  <r>
    <x v="2"/>
    <x v="6"/>
    <m/>
    <d v="2020-10-07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2"/>
    <x v="6"/>
    <m/>
    <d v="2020-10-13T00:00:00"/>
    <s v="302"/>
    <s v="AB20 (55.115#)"/>
    <s v="302"/>
    <s v="AB20 (55.115#)"/>
    <x v="3"/>
    <n v="3.3069999999999999"/>
    <n v="1"/>
    <n v="2000"/>
    <n v="6614"/>
    <n v="3.3069999999999999"/>
    <s v="1002394"/>
    <x v="18"/>
    <x v="14"/>
    <x v="1"/>
    <x v="14"/>
  </r>
  <r>
    <x v="2"/>
    <x v="3"/>
    <m/>
    <d v="2020-11-10T00:00:00"/>
    <s v="302"/>
    <s v="AB20 (55.115#)"/>
    <s v="302"/>
    <s v="AB20 (55.115#)"/>
    <x v="3"/>
    <n v="3.3069999999999999"/>
    <n v="1"/>
    <n v="2000"/>
    <n v="-6614"/>
    <n v="-3.3069999999999999"/>
    <s v="1002394"/>
    <x v="18"/>
    <x v="14"/>
    <x v="1"/>
    <x v="14"/>
  </r>
  <r>
    <x v="2"/>
    <x v="3"/>
    <m/>
    <d v="2020-11-10T00:00:00"/>
    <s v="302"/>
    <s v="AB20 (55.115#)"/>
    <s v="302"/>
    <s v="AB20 (55.115#)"/>
    <x v="3"/>
    <n v="2.2050000000000001"/>
    <n v="1"/>
    <n v="2000"/>
    <n v="-4410"/>
    <n v="-2.2050000000000001"/>
    <s v="1002394"/>
    <x v="18"/>
    <x v="14"/>
    <x v="1"/>
    <x v="14"/>
  </r>
  <r>
    <x v="2"/>
    <x v="3"/>
    <m/>
    <d v="2020-11-10T00:00:00"/>
    <s v="302"/>
    <s v="AB20 (55.115#)"/>
    <s v="302"/>
    <s v="AB20 (55.115#)"/>
    <x v="3"/>
    <n v="1.1020000000000001"/>
    <n v="1"/>
    <n v="2000"/>
    <n v="-2204"/>
    <n v="-1.1020000000000001"/>
    <s v="1002394"/>
    <x v="18"/>
    <x v="14"/>
    <x v="1"/>
    <x v="14"/>
  </r>
  <r>
    <x v="2"/>
    <x v="3"/>
    <m/>
    <d v="2020-11-10T00:00:00"/>
    <s v="302"/>
    <s v="AB20 (55.115#)"/>
    <s v="302"/>
    <s v="AB20 (55.115#)"/>
    <x v="3"/>
    <n v="1.1020000000000001"/>
    <n v="1"/>
    <n v="2000"/>
    <n v="2204"/>
    <n v="1.1020000000000001"/>
    <s v="1002394"/>
    <x v="18"/>
    <x v="14"/>
    <x v="1"/>
    <x v="14"/>
  </r>
  <r>
    <x v="2"/>
    <x v="3"/>
    <m/>
    <d v="2020-11-23T00:00:00"/>
    <s v="302"/>
    <s v="AB20 (55.115#)"/>
    <s v="302"/>
    <s v="AB20 (55.115#)"/>
    <x v="3"/>
    <n v="4.4089999999999998"/>
    <n v="1"/>
    <n v="2000"/>
    <n v="8818"/>
    <n v="4.4089999999999998"/>
    <s v="1002394"/>
    <x v="18"/>
    <x v="14"/>
    <x v="1"/>
    <x v="14"/>
  </r>
  <r>
    <x v="1"/>
    <x v="4"/>
    <m/>
    <d v="2022-01-14T00:00:00"/>
    <s v="4001002"/>
    <s v="CAPROCK IDC CU/RUM 2.15# (BULK)"/>
    <s v="361"/>
    <s v="ANIMATE (1750#)"/>
    <x v="0"/>
    <n v="24.14"/>
    <n v="0.32500000000000001"/>
    <n v="650"/>
    <n v="15691"/>
    <n v="7.8455000000000004"/>
    <s v="1002433"/>
    <x v="19"/>
    <x v="0"/>
    <x v="0"/>
    <x v="0"/>
  </r>
  <r>
    <x v="0"/>
    <x v="7"/>
    <s v="90331412"/>
    <d v="2019-12-11T00:00:00"/>
    <s v="4001140"/>
    <s v="CAPROCK 1 IDC HC/RUM 4.16# (BULK)"/>
    <s v="302"/>
    <s v="AB20 (55.115#)"/>
    <x v="3"/>
    <n v="24.39"/>
    <n v="7.8299999999999995E-2"/>
    <n v="156.6"/>
    <n v="3819.4740000000002"/>
    <n v="1.909737"/>
    <s v="1002433"/>
    <x v="19"/>
    <x v="0"/>
    <x v="0"/>
    <x v="0"/>
  </r>
  <r>
    <x v="0"/>
    <x v="7"/>
    <s v="90331413"/>
    <d v="2019-12-13T00:00:00"/>
    <s v="4001140"/>
    <s v="CAPROCK 1 IDC HC/RUM 4.16# (BULK)"/>
    <s v="302"/>
    <s v="AB20 (55.115#)"/>
    <x v="3"/>
    <n v="24.2"/>
    <n v="7.8299999999999995E-2"/>
    <n v="156.6"/>
    <n v="3789.72"/>
    <n v="1.89486"/>
    <s v="1002433"/>
    <x v="19"/>
    <x v="0"/>
    <x v="0"/>
    <x v="0"/>
  </r>
  <r>
    <x v="0"/>
    <x v="7"/>
    <s v="90331425"/>
    <d v="2019-12-16T00:00:00"/>
    <s v="4001132"/>
    <s v="CAPROCK 2 IDC MC/RUM 3.71# (BULK)"/>
    <s v="302"/>
    <s v="AB20 (55.115#)"/>
    <x v="3"/>
    <n v="24.33"/>
    <n v="9.8276000000000002E-2"/>
    <n v="196.55199999999999"/>
    <n v="4782.1099999999997"/>
    <n v="2.3910549999999997"/>
    <s v="1002433"/>
    <x v="19"/>
    <x v="0"/>
    <x v="0"/>
    <x v="0"/>
  </r>
  <r>
    <x v="0"/>
    <x v="7"/>
    <s v="90331426"/>
    <d v="2019-12-16T00:00:00"/>
    <s v="4001140"/>
    <s v="CAPROCK 1 IDC HC/RUM 4.16# (BULK)"/>
    <s v="302"/>
    <s v="AB20 (55.115#)"/>
    <x v="3"/>
    <n v="23.7"/>
    <n v="7.8299999999999995E-2"/>
    <n v="156.6"/>
    <n v="3711.42"/>
    <n v="1.85571"/>
    <s v="1002433"/>
    <x v="19"/>
    <x v="0"/>
    <x v="0"/>
    <x v="0"/>
  </r>
  <r>
    <x v="0"/>
    <x v="7"/>
    <s v="90334048"/>
    <d v="2019-12-18T00:00:00"/>
    <s v="4001132"/>
    <s v="CAPROCK 2 IDC MC/RUM 3.71# (BULK)"/>
    <s v="302"/>
    <s v="AB20 (55.115#)"/>
    <x v="3"/>
    <n v="24.18"/>
    <n v="8.9899999999999994E-2"/>
    <n v="179.8"/>
    <n v="4347.5640000000003"/>
    <n v="2.1737820000000001"/>
    <s v="1002433"/>
    <x v="19"/>
    <x v="0"/>
    <x v="0"/>
    <x v="0"/>
  </r>
  <r>
    <x v="0"/>
    <x v="7"/>
    <s v="90331458"/>
    <d v="2019-12-18T00:00:00"/>
    <s v="4001140"/>
    <s v="CAPROCK 1 IDC HC/RUM 4.16# (BULK)"/>
    <s v="302"/>
    <s v="AB20 (55.115#)"/>
    <x v="3"/>
    <n v="24.07"/>
    <n v="6.8599999999999994E-2"/>
    <n v="137.19999999999999"/>
    <n v="3302.404"/>
    <n v="1.6512020000000001"/>
    <s v="1002433"/>
    <x v="19"/>
    <x v="0"/>
    <x v="0"/>
    <x v="0"/>
  </r>
  <r>
    <x v="0"/>
    <x v="7"/>
    <s v="90334049"/>
    <d v="2019-12-18T00:00:00"/>
    <s v="4001140"/>
    <s v="CAPROCK 1 IDC HC/RUM 4.16# (BULK)"/>
    <s v="302"/>
    <s v="AB20 (55.115#)"/>
    <x v="3"/>
    <n v="24.15"/>
    <n v="6.8599999999999994E-2"/>
    <n v="137.19999999999999"/>
    <n v="3313.38"/>
    <n v="1.65669"/>
    <s v="1002433"/>
    <x v="19"/>
    <x v="0"/>
    <x v="0"/>
    <x v="0"/>
  </r>
  <r>
    <x v="0"/>
    <x v="7"/>
    <s v="90334060"/>
    <d v="2019-12-23T00:00:00"/>
    <s v="4001140"/>
    <s v="CAPROCK 1 IDC HC/RUM 4.16# (BULK)"/>
    <s v="302"/>
    <s v="AB20 (55.115#)"/>
    <x v="3"/>
    <n v="24.01"/>
    <n v="6.8599999999999994E-2"/>
    <n v="137.19999999999999"/>
    <n v="3294.172"/>
    <n v="1.6470860000000001"/>
    <s v="1002433"/>
    <x v="19"/>
    <x v="0"/>
    <x v="0"/>
    <x v="0"/>
  </r>
  <r>
    <x v="0"/>
    <x v="7"/>
    <s v="90334065"/>
    <d v="2019-12-24T00:00:00"/>
    <s v="4001132"/>
    <s v="CAPROCK 2 IDC MC/RUM 3.71# (BULK)"/>
    <s v="302"/>
    <s v="AB20 (55.115#)"/>
    <x v="3"/>
    <n v="24.23"/>
    <n v="8.9899999999999994E-2"/>
    <n v="179.8"/>
    <n v="4356.5540000000001"/>
    <n v="2.178277"/>
    <s v="1002433"/>
    <x v="19"/>
    <x v="0"/>
    <x v="0"/>
    <x v="0"/>
  </r>
  <r>
    <x v="0"/>
    <x v="7"/>
    <s v="90334063"/>
    <d v="2019-12-24T00:00:00"/>
    <s v="4001140"/>
    <s v="CAPROCK 1 IDC HC/RUM 4.16# (BULK)"/>
    <s v="302"/>
    <s v="AB20 (55.115#)"/>
    <x v="3"/>
    <n v="24.31"/>
    <n v="6.8599999999999994E-2"/>
    <n v="137.19999999999999"/>
    <n v="3335.3319999999999"/>
    <n v="1.6676659999999999"/>
    <s v="1002433"/>
    <x v="19"/>
    <x v="0"/>
    <x v="0"/>
    <x v="0"/>
  </r>
  <r>
    <x v="0"/>
    <x v="7"/>
    <s v="90334072"/>
    <d v="2019-12-26T00:00:00"/>
    <s v="4001132"/>
    <s v="CAPROCK 2 IDC MC/RUM 3.71# (BULK)"/>
    <s v="302"/>
    <s v="AB20 (55.115#)"/>
    <x v="3"/>
    <n v="24.49"/>
    <n v="8.9899999999999994E-2"/>
    <n v="179.8"/>
    <n v="4403.3019999999997"/>
    <n v="2.201651"/>
    <s v="1002433"/>
    <x v="19"/>
    <x v="0"/>
    <x v="0"/>
    <x v="0"/>
  </r>
  <r>
    <x v="0"/>
    <x v="7"/>
    <s v="90334073"/>
    <d v="2019-12-26T00:00:00"/>
    <s v="4001140"/>
    <s v="CAPROCK 1 IDC HC/RUM 4.16# (BULK)"/>
    <s v="302"/>
    <s v="AB20 (55.115#)"/>
    <x v="3"/>
    <n v="24.09"/>
    <n v="6.8599999999999994E-2"/>
    <n v="137.19999999999999"/>
    <n v="3305.1480000000001"/>
    <n v="1.652574"/>
    <s v="1002433"/>
    <x v="19"/>
    <x v="0"/>
    <x v="0"/>
    <x v="0"/>
  </r>
  <r>
    <x v="0"/>
    <x v="7"/>
    <s v="90334085"/>
    <d v="2019-12-27T00:00:00"/>
    <s v="4001132"/>
    <s v="CAPROCK 2 IDC MC/RUM 3.71# (BULK)"/>
    <s v="302"/>
    <s v="AB20 (55.115#)"/>
    <x v="3"/>
    <n v="24.12"/>
    <n v="8.9899999999999994E-2"/>
    <n v="179.8"/>
    <n v="4336.7759999999998"/>
    <n v="2.1683879999999998"/>
    <s v="1002433"/>
    <x v="19"/>
    <x v="0"/>
    <x v="0"/>
    <x v="0"/>
  </r>
  <r>
    <x v="0"/>
    <x v="7"/>
    <s v="90334087"/>
    <d v="2019-12-28T00:00:00"/>
    <s v="4001140"/>
    <s v="CAPROCK 1 IDC HC/RUM 4.16# (BULK)"/>
    <s v="302"/>
    <s v="AB20 (55.115#)"/>
    <x v="3"/>
    <n v="24.09"/>
    <n v="6.8599999999999994E-2"/>
    <n v="137.19999999999999"/>
    <n v="3305.1480000000001"/>
    <n v="1.652574"/>
    <s v="1002433"/>
    <x v="19"/>
    <x v="0"/>
    <x v="0"/>
    <x v="0"/>
  </r>
  <r>
    <x v="0"/>
    <x v="7"/>
    <s v="90334101"/>
    <d v="2019-12-30T00:00:00"/>
    <s v="4001140"/>
    <s v="CAPROCK 1 IDC HC/RUM 4.16# (BULK)"/>
    <s v="302"/>
    <s v="AB20 (55.115#)"/>
    <x v="3"/>
    <n v="24.12"/>
    <n v="6.8599999999999994E-2"/>
    <n v="137.19999999999999"/>
    <n v="3309.2640000000001"/>
    <n v="1.6546320000000001"/>
    <s v="1002433"/>
    <x v="19"/>
    <x v="0"/>
    <x v="0"/>
    <x v="0"/>
  </r>
  <r>
    <x v="0"/>
    <x v="7"/>
    <s v="90334107"/>
    <d v="2019-12-31T00:00:00"/>
    <s v="4001132"/>
    <s v="CAPROCK 2 IDC MC/RUM 3.71# (BULK)"/>
    <s v="302"/>
    <s v="AB20 (55.115#)"/>
    <x v="3"/>
    <n v="23.94"/>
    <n v="8.9899999999999994E-2"/>
    <n v="179.8"/>
    <n v="4304.4120000000003"/>
    <n v="2.1522060000000001"/>
    <s v="1002433"/>
    <x v="19"/>
    <x v="0"/>
    <x v="0"/>
    <x v="0"/>
  </r>
  <r>
    <x v="0"/>
    <x v="7"/>
    <s v="90334111"/>
    <d v="2019-12-31T00:00:00"/>
    <s v="4001140"/>
    <s v="CAPROCK 1 IDC HC/RUM 4.16# (BULK)"/>
    <s v="302"/>
    <s v="AB20 (55.115#)"/>
    <x v="3"/>
    <n v="24.07"/>
    <n v="6.8599999999999994E-2"/>
    <n v="137.19999999999999"/>
    <n v="3302.404"/>
    <n v="1.6512020000000001"/>
    <s v="1002433"/>
    <x v="19"/>
    <x v="0"/>
    <x v="0"/>
    <x v="0"/>
  </r>
  <r>
    <x v="0"/>
    <x v="4"/>
    <s v="90342152"/>
    <d v="2020-01-02T00:00:00"/>
    <s v="4001140"/>
    <s v="CAPROCK 1 IDC HC/RUM 4.16# (BULK)"/>
    <s v="302"/>
    <s v="AB20 (55.115#)"/>
    <x v="3"/>
    <n v="24.21"/>
    <n v="6.8599999999999994E-2"/>
    <n v="137.19999999999999"/>
    <n v="3321.6120000000001"/>
    <n v="1.660806"/>
    <s v="1002433"/>
    <x v="19"/>
    <x v="0"/>
    <x v="0"/>
    <x v="0"/>
  </r>
  <r>
    <x v="0"/>
    <x v="4"/>
    <s v="90342153"/>
    <d v="2020-01-04T00:00:00"/>
    <s v="4001140"/>
    <s v="CAPROCK 1 IDC HC/RUM 4.16# (BULK)"/>
    <s v="302"/>
    <s v="AB20 (55.115#)"/>
    <x v="3"/>
    <n v="24.33"/>
    <n v="6.8599999999999994E-2"/>
    <n v="137.19999999999999"/>
    <n v="3338.076"/>
    <n v="1.669038"/>
    <s v="1002433"/>
    <x v="19"/>
    <x v="0"/>
    <x v="0"/>
    <x v="0"/>
  </r>
  <r>
    <x v="1"/>
    <x v="6"/>
    <m/>
    <d v="2021-10-21T00:00:00"/>
    <s v="4001002"/>
    <s v="CAPROCK IDC CU/RUM 2.04# (BULK)"/>
    <s v="361"/>
    <s v="ANIMATE (1750#)"/>
    <x v="0"/>
    <n v="23.31"/>
    <n v="0.3463"/>
    <n v="692.6"/>
    <n v="16144.505999999999"/>
    <n v="8.0722529999999999"/>
    <s v="1002433"/>
    <x v="19"/>
    <x v="0"/>
    <x v="0"/>
    <x v="0"/>
  </r>
  <r>
    <x v="1"/>
    <x v="3"/>
    <m/>
    <d v="2021-11-23T00:00:00"/>
    <s v="4001002"/>
    <s v="CAPROCK IDC CU/RUM 2.04# (BULK)"/>
    <s v="361"/>
    <s v="ANIMATE (1750#)"/>
    <x v="0"/>
    <n v="24.28"/>
    <n v="0.3463"/>
    <n v="692.6"/>
    <n v="16816.328000000001"/>
    <n v="8.4081640000000011"/>
    <s v="1002433"/>
    <x v="19"/>
    <x v="0"/>
    <x v="0"/>
    <x v="0"/>
  </r>
  <r>
    <x v="1"/>
    <x v="7"/>
    <m/>
    <d v="2021-12-22T00:00:00"/>
    <s v="4001002"/>
    <s v="CAPROCK IDC CU/RUM 2.15# (BULK)"/>
    <s v="361"/>
    <s v="ANIMATE (1750#)"/>
    <x v="0"/>
    <n v="24.39"/>
    <n v="0.32500000000000001"/>
    <n v="650"/>
    <n v="15853.5"/>
    <n v="7.9267500000000002"/>
    <s v="1002433"/>
    <x v="19"/>
    <x v="0"/>
    <x v="0"/>
    <x v="0"/>
  </r>
  <r>
    <x v="1"/>
    <x v="5"/>
    <m/>
    <d v="2022-02-07T00:00:00"/>
    <s v="4001002"/>
    <s v="CAPROCK IDC CU/RUM 2.15# (BULK)"/>
    <s v="361"/>
    <s v="ANIMATE (1750#)"/>
    <x v="0"/>
    <n v="24.79"/>
    <n v="0.32500000000000001"/>
    <n v="650"/>
    <n v="16113.5"/>
    <n v="8.0567499999999992"/>
    <s v="1002433"/>
    <x v="19"/>
    <x v="0"/>
    <x v="0"/>
    <x v="0"/>
  </r>
  <r>
    <x v="1"/>
    <x v="8"/>
    <m/>
    <d v="2022-03-02T00:00:00"/>
    <s v="4001002"/>
    <s v="CAPROCK IDC CU/RUM 2.15# (BULK)"/>
    <s v="361"/>
    <s v="ANIMATE (1750#)"/>
    <x v="0"/>
    <n v="24.02"/>
    <n v="0.32500000000000001"/>
    <n v="650"/>
    <n v="15613"/>
    <n v="7.8064999999999998"/>
    <s v="1002433"/>
    <x v="19"/>
    <x v="0"/>
    <x v="0"/>
    <x v="0"/>
  </r>
  <r>
    <x v="1"/>
    <x v="9"/>
    <m/>
    <d v="2022-04-29T00:00:00"/>
    <s v="930711"/>
    <s v="DELTA WOODS ME LACT MH 6.7# (BULK)"/>
    <s v="302"/>
    <s v="AB20 (55.115#)"/>
    <x v="3"/>
    <n v="24.32"/>
    <n v="1.17E-2"/>
    <n v="23.4"/>
    <n v="569.08799999999997"/>
    <n v="0.28454399999999996"/>
    <s v="1000420"/>
    <x v="11"/>
    <x v="9"/>
    <x v="1"/>
    <x v="9"/>
  </r>
  <r>
    <x v="2"/>
    <x v="10"/>
    <m/>
    <d v="2021-05-14T00:00:00"/>
    <s v="4001032"/>
    <s v="CBJ/EG IDC CU/RUM 1.29# (50#)"/>
    <s v="361"/>
    <s v="ANIMATE (1750#)"/>
    <x v="0"/>
    <n v="8"/>
    <n v="0.24229000000000001"/>
    <n v="484.58"/>
    <n v="3876.64"/>
    <n v="1.93832"/>
    <s v="1002165"/>
    <x v="20"/>
    <x v="15"/>
    <x v="0"/>
    <x v="15"/>
  </r>
  <r>
    <x v="0"/>
    <x v="0"/>
    <s v="90292735"/>
    <d v="2019-07-09T00:00:00"/>
    <s v="4001032"/>
    <s v="CBJ/EG DAIRIY IDC CU/RUM 1.69# (50#)"/>
    <s v="595"/>
    <s v="ANIMATE (55.115#)"/>
    <x v="0"/>
    <n v="2"/>
    <n v="0.26855400000000001"/>
    <n v="537.10799999999995"/>
    <n v="1074.2159999999999"/>
    <n v="0.53710799999999992"/>
    <s v="1002165"/>
    <x v="20"/>
    <x v="15"/>
    <x v="0"/>
    <x v="15"/>
  </r>
  <r>
    <x v="0"/>
    <x v="0"/>
    <s v="90294171"/>
    <d v="2019-07-19T00:00:00"/>
    <s v="4001032"/>
    <s v="CBJ/EG DAIRIY IDC CU/RUM 1.69# (50#)"/>
    <s v="595"/>
    <s v="ANIMATE (55.115#)"/>
    <x v="0"/>
    <n v="5.625"/>
    <n v="0.26855400000000001"/>
    <n v="537.10799999999995"/>
    <n v="3021.2330000000002"/>
    <n v="1.5106165"/>
    <s v="1002165"/>
    <x v="20"/>
    <x v="15"/>
    <x v="0"/>
    <x v="15"/>
  </r>
  <r>
    <x v="0"/>
    <x v="0"/>
    <s v="90294902"/>
    <d v="2019-07-31T00:00:00"/>
    <s v="4001032"/>
    <s v="CBJ/EG DAIRIY IDC CU/RUM 1.69# (50#)"/>
    <s v="595"/>
    <s v="ANIMATE (55.115#)"/>
    <x v="0"/>
    <n v="6"/>
    <n v="0.26855400000000001"/>
    <n v="537.10799999999995"/>
    <n v="3222.6480000000001"/>
    <n v="1.611324"/>
    <s v="1002165"/>
    <x v="20"/>
    <x v="15"/>
    <x v="0"/>
    <x v="15"/>
  </r>
  <r>
    <x v="0"/>
    <x v="0"/>
    <s v="90294902"/>
    <d v="2019-07-31T00:00:00"/>
    <s v="595"/>
    <s v="ANIMATE (55.115#)"/>
    <s v="595"/>
    <s v="ANIMATE (55.115#)"/>
    <x v="0"/>
    <n v="2.2050000000000001"/>
    <n v="1"/>
    <n v="2000"/>
    <n v="4410"/>
    <n v="2.2050000000000001"/>
    <s v="1002165"/>
    <x v="20"/>
    <x v="15"/>
    <x v="0"/>
    <x v="15"/>
  </r>
  <r>
    <x v="0"/>
    <x v="1"/>
    <s v="90297033"/>
    <d v="2019-08-02T00:00:00"/>
    <s v="4001032"/>
    <s v="CBJ/EG DAIRIY IDC CU/RUM 1.69# (50#)"/>
    <s v="595"/>
    <s v="ANIMATE (55.115#)"/>
    <x v="0"/>
    <n v="3.875"/>
    <n v="0.26855400000000001"/>
    <n v="537.10799999999995"/>
    <n v="2081.2939999999999"/>
    <n v="1.0406469999999999"/>
    <s v="1002165"/>
    <x v="20"/>
    <x v="15"/>
    <x v="0"/>
    <x v="15"/>
  </r>
  <r>
    <x v="2"/>
    <x v="9"/>
    <m/>
    <d v="2021-04-19T00:00:00"/>
    <s v="4001032"/>
    <s v="CBJ/EG IDC CU/RUM 1.29# (50#)"/>
    <s v="361"/>
    <s v="ANIMATE (1750#)"/>
    <x v="0"/>
    <n v="10"/>
    <n v="0.24229000000000001"/>
    <n v="484.58"/>
    <n v="4845.8"/>
    <n v="2.4229000000000003"/>
    <s v="1002165"/>
    <x v="20"/>
    <x v="15"/>
    <x v="0"/>
    <x v="15"/>
  </r>
  <r>
    <x v="2"/>
    <x v="11"/>
    <m/>
    <d v="2021-06-08T00:00:00"/>
    <s v="4001032"/>
    <s v="CBJ/EG IDC CU/RUM 1.29# (50#)"/>
    <s v="595"/>
    <s v="ANIMATE (55.115#)"/>
    <x v="0"/>
    <n v="3.875"/>
    <n v="0.24229000000000001"/>
    <n v="484.58"/>
    <n v="1877.748"/>
    <n v="0.93887399999999999"/>
    <s v="1002165"/>
    <x v="20"/>
    <x v="15"/>
    <x v="0"/>
    <x v="15"/>
  </r>
  <r>
    <x v="2"/>
    <x v="11"/>
    <m/>
    <d v="2021-06-16T00:00:00"/>
    <s v="4001032"/>
    <s v="CBJ/EG IDC CU/RUM 1.29# (50#)"/>
    <s v="595"/>
    <s v="ANIMATE (55.115#)"/>
    <x v="0"/>
    <n v="10"/>
    <n v="0.24229000000000001"/>
    <n v="484.58"/>
    <n v="4845.8"/>
    <n v="2.4229000000000003"/>
    <s v="1002165"/>
    <x v="20"/>
    <x v="15"/>
    <x v="0"/>
    <x v="15"/>
  </r>
  <r>
    <x v="1"/>
    <x v="9"/>
    <m/>
    <d v="2022-04-26T00:00:00"/>
    <s v="901128"/>
    <s v="BOVITEQ ADC CA 5# PL (50#)"/>
    <s v="561"/>
    <s v="OMNIGEN PRO (25KG)"/>
    <x v="1"/>
    <n v="1"/>
    <n v="2.3716999999999998E-2"/>
    <n v="47.433999999999997"/>
    <n v="47.433999999999997"/>
    <n v="2.3716999999999998E-2"/>
    <s v="1000653"/>
    <x v="21"/>
    <x v="2"/>
    <x v="1"/>
    <x v="2"/>
  </r>
  <r>
    <x v="2"/>
    <x v="10"/>
    <m/>
    <d v="2021-05-14T00:00:00"/>
    <s v="4001032"/>
    <s v="CBJ/EG IDC CU/RUM 1.29# (50#)"/>
    <s v="361"/>
    <s v="ANIMATE (1750#)"/>
    <x v="0"/>
    <n v="8"/>
    <n v="0.24229000000000001"/>
    <n v="484.58"/>
    <n v="3876.64"/>
    <n v="1.93832"/>
    <s v="1002166"/>
    <x v="22"/>
    <x v="0"/>
    <x v="0"/>
    <x v="0"/>
  </r>
  <r>
    <x v="0"/>
    <x v="2"/>
    <s v="90305658"/>
    <d v="2019-09-06T00:00:00"/>
    <s v="4001032"/>
    <s v="CBJ/EG DAIRIY IDC CU/RUM 1.69# (50#)"/>
    <s v="595"/>
    <s v="ANIMATE (55.115#)"/>
    <x v="0"/>
    <n v="5.95"/>
    <n v="0.26855400000000001"/>
    <n v="537.10799999999995"/>
    <n v="3195.7930000000001"/>
    <n v="1.5978965000000001"/>
    <s v="1002166"/>
    <x v="22"/>
    <x v="0"/>
    <x v="0"/>
    <x v="0"/>
  </r>
  <r>
    <x v="0"/>
    <x v="2"/>
    <s v="90305658"/>
    <d v="2019-09-06T00:00:00"/>
    <s v="595"/>
    <s v="ANIMATE (55.115#)"/>
    <s v="595"/>
    <s v="ANIMATE (55.115#)"/>
    <x v="0"/>
    <n v="3.3069999999999999"/>
    <n v="1"/>
    <n v="2000"/>
    <n v="6614"/>
    <n v="3.3069999999999999"/>
    <s v="1002166"/>
    <x v="22"/>
    <x v="0"/>
    <x v="0"/>
    <x v="0"/>
  </r>
  <r>
    <x v="0"/>
    <x v="2"/>
    <s v="90308157"/>
    <d v="2019-09-19T00:00:00"/>
    <s v="4001032"/>
    <s v="CBJ/EG DAIRIY IDC CU/RUM 1.69# (50#)"/>
    <s v="595"/>
    <s v="ANIMATE (55.115#)"/>
    <x v="0"/>
    <n v="6"/>
    <n v="0.26855400000000001"/>
    <n v="537.10799999999995"/>
    <n v="3222.6480000000001"/>
    <n v="1.611324"/>
    <s v="1002166"/>
    <x v="22"/>
    <x v="0"/>
    <x v="0"/>
    <x v="0"/>
  </r>
  <r>
    <x v="0"/>
    <x v="2"/>
    <s v="90308157"/>
    <d v="2019-09-19T00:00:00"/>
    <s v="595"/>
    <s v="ANIMATE (55.115#)"/>
    <s v="595"/>
    <s v="ANIMATE (55.115#)"/>
    <x v="0"/>
    <n v="2.2050000000000001"/>
    <n v="1"/>
    <n v="2000"/>
    <n v="4410"/>
    <n v="2.2050000000000001"/>
    <s v="1002166"/>
    <x v="22"/>
    <x v="0"/>
    <x v="0"/>
    <x v="0"/>
  </r>
  <r>
    <x v="0"/>
    <x v="0"/>
    <s v="90292734"/>
    <d v="2019-07-09T00:00:00"/>
    <s v="4001032"/>
    <s v="CBJ/EG DAIRIY IDC CU/RUM 1.69# (50#)"/>
    <s v="595"/>
    <s v="ANIMATE (55.115#)"/>
    <x v="0"/>
    <n v="5.85"/>
    <n v="0.26855400000000001"/>
    <n v="537.10799999999995"/>
    <n v="3142.0819999999999"/>
    <n v="1.5710409999999999"/>
    <s v="1002166"/>
    <x v="22"/>
    <x v="0"/>
    <x v="0"/>
    <x v="0"/>
  </r>
  <r>
    <x v="0"/>
    <x v="0"/>
    <s v="90293430"/>
    <d v="2019-07-17T00:00:00"/>
    <s v="4001032"/>
    <s v="CBJ/EG DAIRIY IDC CU/RUM 1.69# (50#)"/>
    <s v="595"/>
    <s v="ANIMATE (55.115#)"/>
    <x v="0"/>
    <n v="4.05"/>
    <n v="0.26855400000000001"/>
    <n v="537.10799999999995"/>
    <n v="2175.2869999999998"/>
    <n v="1.0876435"/>
    <s v="1002166"/>
    <x v="22"/>
    <x v="0"/>
    <x v="0"/>
    <x v="0"/>
  </r>
  <r>
    <x v="0"/>
    <x v="0"/>
    <s v="90293430"/>
    <d v="2019-07-17T00:00:00"/>
    <s v="595"/>
    <s v="ANIMATE (55.115#)"/>
    <s v="595"/>
    <s v="ANIMATE (55.115#)"/>
    <x v="0"/>
    <n v="4.4089999999999998"/>
    <n v="1"/>
    <n v="2000"/>
    <n v="8818"/>
    <n v="4.4089999999999998"/>
    <s v="1002166"/>
    <x v="22"/>
    <x v="0"/>
    <x v="0"/>
    <x v="0"/>
  </r>
  <r>
    <x v="0"/>
    <x v="0"/>
    <s v="90294186"/>
    <d v="2019-07-24T00:00:00"/>
    <s v="4001032"/>
    <s v="CBJ/EG DAIRIY IDC CU/RUM 1.69# (50#)"/>
    <s v="595"/>
    <s v="ANIMATE (55.115#)"/>
    <x v="0"/>
    <n v="6"/>
    <n v="0.26855400000000001"/>
    <n v="537.10799999999995"/>
    <n v="3222.6480000000001"/>
    <n v="1.611324"/>
    <s v="1002166"/>
    <x v="22"/>
    <x v="0"/>
    <x v="0"/>
    <x v="0"/>
  </r>
  <r>
    <x v="0"/>
    <x v="0"/>
    <s v="90294186"/>
    <d v="2019-07-24T00:00:00"/>
    <s v="595"/>
    <s v="ANIMATE (55.115#)"/>
    <s v="595"/>
    <s v="ANIMATE (55.115#)"/>
    <x v="0"/>
    <n v="4.4089999999999998"/>
    <n v="1"/>
    <n v="2000"/>
    <n v="8818"/>
    <n v="4.4089999999999998"/>
    <s v="1002166"/>
    <x v="22"/>
    <x v="0"/>
    <x v="0"/>
    <x v="0"/>
  </r>
  <r>
    <x v="0"/>
    <x v="1"/>
    <s v="90297034"/>
    <d v="2019-08-02T00:00:00"/>
    <s v="595"/>
    <s v="ANIMATE (55.115#)"/>
    <s v="595"/>
    <s v="ANIMATE (55.115#)"/>
    <x v="0"/>
    <n v="3.3069999999999999"/>
    <n v="1"/>
    <n v="2000"/>
    <n v="6614"/>
    <n v="3.3069999999999999"/>
    <s v="1002166"/>
    <x v="22"/>
    <x v="0"/>
    <x v="0"/>
    <x v="0"/>
  </r>
  <r>
    <x v="0"/>
    <x v="1"/>
    <s v="90299464"/>
    <d v="2019-08-15T00:00:00"/>
    <s v="4001032"/>
    <s v="CBJ/EG DAIRIY IDC CU/RUM 1.69# (50#)"/>
    <s v="595"/>
    <s v="ANIMATE (55.115#)"/>
    <x v="0"/>
    <n v="5.9749999999999996"/>
    <n v="0.26855400000000001"/>
    <n v="537.10799999999995"/>
    <n v="3209.22"/>
    <n v="1.6046099999999999"/>
    <s v="1002166"/>
    <x v="22"/>
    <x v="0"/>
    <x v="0"/>
    <x v="0"/>
  </r>
  <r>
    <x v="0"/>
    <x v="1"/>
    <s v="90301433"/>
    <d v="2019-08-21T00:00:00"/>
    <s v="4001032"/>
    <s v="CBJ/EG DAIRIY IDC CU/RUM 1.69# (50#)"/>
    <s v="595"/>
    <s v="ANIMATE (55.115#)"/>
    <x v="0"/>
    <n v="12.275"/>
    <n v="0.26855400000000001"/>
    <n v="537.10799999999995"/>
    <n v="6593.0010000000002"/>
    <n v="3.2965005000000001"/>
    <s v="1002166"/>
    <x v="22"/>
    <x v="0"/>
    <x v="0"/>
    <x v="0"/>
  </r>
  <r>
    <x v="0"/>
    <x v="1"/>
    <s v="90301433"/>
    <d v="2019-08-21T00:00:00"/>
    <s v="595"/>
    <s v="ANIMATE (55.115#)"/>
    <s v="595"/>
    <s v="ANIMATE (55.115#)"/>
    <x v="0"/>
    <n v="3.3069999999999999"/>
    <n v="1"/>
    <n v="2000"/>
    <n v="6614"/>
    <n v="3.3069999999999999"/>
    <s v="1002166"/>
    <x v="22"/>
    <x v="0"/>
    <x v="0"/>
    <x v="0"/>
  </r>
  <r>
    <x v="0"/>
    <x v="6"/>
    <s v="90311609"/>
    <d v="2019-10-02T00:00:00"/>
    <s v="4001032"/>
    <s v="CBJ/EG DAIRIY IDC CU/RUM 1.69# (50#)"/>
    <s v="595"/>
    <s v="ANIMATE (55.115#)"/>
    <x v="0"/>
    <n v="5.9749999999999996"/>
    <n v="0.26855400000000001"/>
    <n v="537.10799999999995"/>
    <n v="3209.22"/>
    <n v="1.6046099999999999"/>
    <s v="1002166"/>
    <x v="22"/>
    <x v="0"/>
    <x v="0"/>
    <x v="0"/>
  </r>
  <r>
    <x v="0"/>
    <x v="6"/>
    <s v="90311609"/>
    <d v="2019-10-02T00:00:00"/>
    <s v="595"/>
    <s v="ANIMATE (55.115#)"/>
    <s v="595"/>
    <s v="ANIMATE (55.115#)"/>
    <x v="0"/>
    <n v="3.3069999999999999"/>
    <n v="1"/>
    <n v="2000"/>
    <n v="6614"/>
    <n v="3.3069999999999999"/>
    <s v="1002166"/>
    <x v="22"/>
    <x v="0"/>
    <x v="0"/>
    <x v="0"/>
  </r>
  <r>
    <x v="0"/>
    <x v="6"/>
    <s v="90313383"/>
    <d v="2019-10-10T00:00:00"/>
    <s v="595"/>
    <s v="ANIMATE (55.115#)"/>
    <s v="595"/>
    <s v="ANIMATE (55.115#)"/>
    <x v="0"/>
    <n v="9.9209999999999994"/>
    <n v="1"/>
    <n v="2000"/>
    <n v="19842"/>
    <n v="9.9209999999999994"/>
    <s v="1002166"/>
    <x v="22"/>
    <x v="0"/>
    <x v="0"/>
    <x v="0"/>
  </r>
  <r>
    <x v="0"/>
    <x v="6"/>
    <s v="90316521"/>
    <d v="2019-10-18T00:00:00"/>
    <s v="4001032"/>
    <s v="CBJ/EG DAIRIY IDC CU/RUM 1.69# (50#)"/>
    <s v="595"/>
    <s v="ANIMATE (55.115#)"/>
    <x v="0"/>
    <n v="10.45"/>
    <n v="0.26855400000000001"/>
    <n v="537.10799999999995"/>
    <n v="5612.7790000000005"/>
    <n v="2.8063895000000003"/>
    <s v="1002166"/>
    <x v="22"/>
    <x v="0"/>
    <x v="0"/>
    <x v="0"/>
  </r>
  <r>
    <x v="0"/>
    <x v="3"/>
    <s v="90320658"/>
    <d v="2019-11-06T00:00:00"/>
    <s v="595"/>
    <s v="ANIMATE (55.115#)"/>
    <s v="595"/>
    <s v="ANIMATE (55.115#)"/>
    <x v="0"/>
    <n v="8.8179999999999996"/>
    <n v="1"/>
    <n v="2000"/>
    <n v="17636"/>
    <n v="8.8179999999999996"/>
    <s v="1002166"/>
    <x v="22"/>
    <x v="0"/>
    <x v="0"/>
    <x v="0"/>
  </r>
  <r>
    <x v="0"/>
    <x v="3"/>
    <s v="90321670"/>
    <d v="2019-11-08T00:00:00"/>
    <s v="4001032"/>
    <s v="CBJ/EG DAIRIY IDC CU/RUM 1.69# (50#)"/>
    <s v="595"/>
    <s v="ANIMATE (55.115#)"/>
    <x v="0"/>
    <n v="9.9499999999999993"/>
    <n v="0.26855400000000001"/>
    <n v="537.10799999999995"/>
    <n v="5344.2250000000004"/>
    <n v="2.6721125000000003"/>
    <s v="1002166"/>
    <x v="22"/>
    <x v="0"/>
    <x v="0"/>
    <x v="0"/>
  </r>
  <r>
    <x v="2"/>
    <x v="9"/>
    <m/>
    <d v="2021-04-19T00:00:00"/>
    <s v="4001032"/>
    <s v="CBJ/EG IDC CU/RUM 1.29# (50#)"/>
    <s v="361"/>
    <s v="ANIMATE (1750#)"/>
    <x v="0"/>
    <n v="6.25"/>
    <n v="0.24229000000000001"/>
    <n v="484.58"/>
    <n v="3028.625"/>
    <n v="1.5143125"/>
    <s v="1002166"/>
    <x v="22"/>
    <x v="0"/>
    <x v="0"/>
    <x v="0"/>
  </r>
  <r>
    <x v="2"/>
    <x v="11"/>
    <m/>
    <d v="2021-06-16T00:00:00"/>
    <s v="4001032"/>
    <s v="CBJ/EG IDC CU/RUM 1.29# (50#)"/>
    <s v="595"/>
    <s v="ANIMATE (55.115#)"/>
    <x v="0"/>
    <n v="10.074999999999999"/>
    <n v="0.24229000000000001"/>
    <n v="484.58"/>
    <n v="4882.1440000000002"/>
    <n v="2.4410720000000001"/>
    <s v="1002166"/>
    <x v="22"/>
    <x v="0"/>
    <x v="0"/>
    <x v="0"/>
  </r>
  <r>
    <x v="1"/>
    <x v="8"/>
    <m/>
    <d v="2022-03-31T00:00:00"/>
    <s v="4001032"/>
    <s v="CBJ/EG IDC CU/RUM 1.29# (50#)"/>
    <s v="361"/>
    <s v="ANIMATE (1750#)"/>
    <x v="0"/>
    <n v="12.5"/>
    <n v="0.24229000000000001"/>
    <n v="484.58"/>
    <n v="6057.25"/>
    <n v="3.0286249999999999"/>
    <s v="1002166"/>
    <x v="22"/>
    <x v="0"/>
    <x v="0"/>
    <x v="0"/>
  </r>
  <r>
    <x v="1"/>
    <x v="1"/>
    <m/>
    <d v="2021-08-13T00:00:00"/>
    <s v="302"/>
    <s v="AB20 (55.115#)"/>
    <s v="302"/>
    <s v="AB20 (55.115#)"/>
    <x v="3"/>
    <n v="1.1020000000000001"/>
    <n v="1"/>
    <n v="2000"/>
    <n v="2204"/>
    <n v="1.1020000000000001"/>
    <s v="1003075"/>
    <x v="23"/>
    <x v="16"/>
    <x v="1"/>
    <x v="16"/>
  </r>
  <r>
    <x v="1"/>
    <x v="1"/>
    <m/>
    <d v="2021-08-13T00:00:00"/>
    <s v="302"/>
    <s v="AB20 (55.115#)"/>
    <s v="302"/>
    <s v="AB20 (55.115#)"/>
    <x v="3"/>
    <n v="1.1020000000000001"/>
    <n v="1"/>
    <n v="2000"/>
    <n v="2204"/>
    <n v="1.1020000000000001"/>
    <s v="1003075"/>
    <x v="23"/>
    <x v="16"/>
    <x v="1"/>
    <x v="16"/>
  </r>
  <r>
    <x v="1"/>
    <x v="1"/>
    <m/>
    <d v="2021-08-16T00:00:00"/>
    <s v="302"/>
    <s v="AB20 (55.115#)"/>
    <s v="302"/>
    <s v="AB20 (55.115#)"/>
    <x v="3"/>
    <n v="1.1020000000000001"/>
    <n v="1"/>
    <n v="2000"/>
    <n v="2204"/>
    <n v="1.1020000000000001"/>
    <s v="1003075"/>
    <x v="23"/>
    <x v="16"/>
    <x v="1"/>
    <x v="16"/>
  </r>
  <r>
    <x v="1"/>
    <x v="1"/>
    <m/>
    <d v="2021-08-17T00:00:00"/>
    <s v="302"/>
    <s v="AB20 (55.115#)"/>
    <s v="302"/>
    <s v="AB20 (55.115#)"/>
    <x v="3"/>
    <n v="5.5119999999999996"/>
    <n v="1"/>
    <n v="2000"/>
    <n v="11024"/>
    <n v="5.5119999999999996"/>
    <s v="1003075"/>
    <x v="23"/>
    <x v="16"/>
    <x v="1"/>
    <x v="16"/>
  </r>
  <r>
    <x v="1"/>
    <x v="1"/>
    <m/>
    <d v="2021-08-20T00:00:00"/>
    <s v="302"/>
    <s v="AB20 (55.115#)"/>
    <s v="302"/>
    <s v="AB20 (55.115#)"/>
    <x v="3"/>
    <n v="11.023"/>
    <n v="1"/>
    <n v="2000"/>
    <n v="22046"/>
    <n v="11.023"/>
    <s v="1003075"/>
    <x v="23"/>
    <x v="16"/>
    <x v="1"/>
    <x v="16"/>
  </r>
  <r>
    <x v="1"/>
    <x v="4"/>
    <m/>
    <d v="2022-01-12T00:00:00"/>
    <s v="930669"/>
    <s v="AHLEM DAIRY ADC CU PL 6# (BULK)"/>
    <s v="561"/>
    <s v="OMNIGEN PRO (25KG)"/>
    <x v="1"/>
    <n v="23.69"/>
    <n v="1.5073899999999999E-2"/>
    <n v="30.148"/>
    <n v="714.20600000000002"/>
    <n v="0.357103"/>
    <s v="1000017"/>
    <x v="8"/>
    <x v="2"/>
    <x v="1"/>
    <x v="2"/>
  </r>
  <r>
    <x v="1"/>
    <x v="4"/>
    <m/>
    <d v="2022-01-27T00:00:00"/>
    <s v="930669"/>
    <s v="AHLEM DAIRY ADC CU PL 6# (BULK)"/>
    <s v="561"/>
    <s v="OMNIGEN PRO (25KG)"/>
    <x v="1"/>
    <n v="23.81"/>
    <n v="1.5073899999999999E-2"/>
    <n v="30.148"/>
    <n v="717.82399999999996"/>
    <n v="0.35891199999999995"/>
    <s v="1000017"/>
    <x v="8"/>
    <x v="2"/>
    <x v="1"/>
    <x v="2"/>
  </r>
  <r>
    <x v="1"/>
    <x v="4"/>
    <m/>
    <d v="2022-01-08T00:00:00"/>
    <s v="5026162"/>
    <s v="AHLEM DAIRIES ADC MC/RUM 1.4# (BULK)"/>
    <s v="561"/>
    <s v="OMNIGEN PRO (25KG)"/>
    <x v="1"/>
    <n v="24.02"/>
    <n v="8.7849999999999998E-2"/>
    <n v="175.7"/>
    <n v="4220.3140000000003"/>
    <n v="2.1101570000000001"/>
    <s v="1000017"/>
    <x v="8"/>
    <x v="2"/>
    <x v="1"/>
    <x v="2"/>
  </r>
  <r>
    <x v="1"/>
    <x v="4"/>
    <m/>
    <d v="2022-01-14T00:00:00"/>
    <s v="5026162"/>
    <s v="AHLEM DAIRIES ADC MC/RUM 1.4# (BULK)"/>
    <s v="561"/>
    <s v="OMNIGEN PRO (25KG)"/>
    <x v="1"/>
    <n v="23.95"/>
    <n v="8.7849999999999998E-2"/>
    <n v="175.7"/>
    <n v="4208.0150000000003"/>
    <n v="2.1040075000000003"/>
    <s v="1000017"/>
    <x v="8"/>
    <x v="2"/>
    <x v="1"/>
    <x v="2"/>
  </r>
  <r>
    <x v="1"/>
    <x v="4"/>
    <m/>
    <d v="2022-01-21T00:00:00"/>
    <s v="5026162"/>
    <s v="AHLEM DAIRIES ADC MC/RUM 1.4# (BULK)"/>
    <s v="561"/>
    <s v="OMNIGEN PRO (25KG)"/>
    <x v="1"/>
    <n v="24.37"/>
    <n v="8.7849999999999998E-2"/>
    <n v="175.7"/>
    <n v="4281.8090000000002"/>
    <n v="2.1409045"/>
    <s v="1000017"/>
    <x v="8"/>
    <x v="2"/>
    <x v="1"/>
    <x v="2"/>
  </r>
  <r>
    <x v="1"/>
    <x v="4"/>
    <m/>
    <d v="2022-01-28T00:00:00"/>
    <s v="5026162"/>
    <s v="AHLEM DAIRIES ADC MC/RUM 1.4# (BULK)"/>
    <s v="561"/>
    <s v="OMNIGEN PRO (25KG)"/>
    <x v="1"/>
    <n v="24.27"/>
    <n v="8.7849999999999998E-2"/>
    <n v="175.7"/>
    <n v="4264.2389999999996"/>
    <n v="2.1321194999999999"/>
    <s v="1000017"/>
    <x v="8"/>
    <x v="2"/>
    <x v="1"/>
    <x v="2"/>
  </r>
  <r>
    <x v="1"/>
    <x v="2"/>
    <m/>
    <d v="2021-09-02T00:00:00"/>
    <s v="5026162"/>
    <s v="AHLEM DAIRIES ADC MC/RUM 1.4# (BULK)"/>
    <s v="561"/>
    <s v="OMNIGEN PRO (25KG)"/>
    <x v="1"/>
    <n v="24.35"/>
    <n v="8.7849999999999998E-2"/>
    <n v="175.7"/>
    <n v="4278.2950000000001"/>
    <n v="2.1391475"/>
    <s v="1000017"/>
    <x v="8"/>
    <x v="2"/>
    <x v="1"/>
    <x v="2"/>
  </r>
  <r>
    <x v="1"/>
    <x v="2"/>
    <m/>
    <d v="2021-09-08T00:00:00"/>
    <s v="5026162"/>
    <s v="AHLEM DAIRIES ADC MC/RUM 1.4# (BULK)"/>
    <s v="561"/>
    <s v="OMNIGEN PRO (25KG)"/>
    <x v="1"/>
    <n v="25.3"/>
    <n v="8.7849999999999998E-2"/>
    <n v="175.7"/>
    <n v="4445.21"/>
    <n v="2.2226050000000002"/>
    <s v="1000017"/>
    <x v="8"/>
    <x v="2"/>
    <x v="1"/>
    <x v="2"/>
  </r>
  <r>
    <x v="1"/>
    <x v="2"/>
    <m/>
    <d v="2021-09-14T00:00:00"/>
    <s v="5026162"/>
    <s v="AHLEM DAIRIES ADC MC/RUM 1.4# (BULK)"/>
    <s v="561"/>
    <s v="OMNIGEN PRO (25KG)"/>
    <x v="1"/>
    <n v="24.42"/>
    <n v="8.7849999999999998E-2"/>
    <n v="175.7"/>
    <n v="4290.5940000000001"/>
    <n v="2.1452970000000002"/>
    <s v="1000017"/>
    <x v="8"/>
    <x v="2"/>
    <x v="1"/>
    <x v="2"/>
  </r>
  <r>
    <x v="1"/>
    <x v="2"/>
    <m/>
    <d v="2021-09-20T00:00:00"/>
    <s v="5026162"/>
    <s v="AHLEM DAIRIES ADC MC/RUM 1.4# (BULK)"/>
    <s v="561"/>
    <s v="OMNIGEN PRO (25KG)"/>
    <x v="1"/>
    <n v="24.38"/>
    <n v="8.7849999999999998E-2"/>
    <n v="175.7"/>
    <n v="4283.5659999999998"/>
    <n v="2.1417829999999998"/>
    <s v="1000017"/>
    <x v="8"/>
    <x v="2"/>
    <x v="1"/>
    <x v="2"/>
  </r>
  <r>
    <x v="1"/>
    <x v="2"/>
    <m/>
    <d v="2021-09-29T00:00:00"/>
    <s v="5026162"/>
    <s v="AHLEM DAIRIES ADC MC/RUM 1.4# (BULK)"/>
    <s v="561"/>
    <s v="OMNIGEN PRO (25KG)"/>
    <x v="1"/>
    <n v="24.47"/>
    <n v="8.7849999999999998E-2"/>
    <n v="175.7"/>
    <n v="4299.3789999999999"/>
    <n v="2.1496895"/>
    <s v="1000017"/>
    <x v="8"/>
    <x v="2"/>
    <x v="1"/>
    <x v="2"/>
  </r>
  <r>
    <x v="2"/>
    <x v="10"/>
    <m/>
    <d v="2021-05-14T00:00:00"/>
    <s v="5026162"/>
    <s v="AHLEM DAIRIES ADC MC/RUM 1.4# (BULK)"/>
    <s v="561"/>
    <s v="OMNIGEN PRO (25KG)"/>
    <x v="1"/>
    <n v="23.03"/>
    <n v="8.7849999999999998E-2"/>
    <n v="175.7"/>
    <n v="4046.3710000000001"/>
    <n v="2.0231854999999999"/>
    <s v="1000017"/>
    <x v="8"/>
    <x v="2"/>
    <x v="1"/>
    <x v="2"/>
  </r>
  <r>
    <x v="2"/>
    <x v="10"/>
    <m/>
    <d v="2021-05-20T00:00:00"/>
    <s v="5026162"/>
    <s v="AHLEM DAIRIES ADC MC/RUM 1.4# (BULK)"/>
    <s v="561"/>
    <s v="OMNIGEN PRO (25KG)"/>
    <x v="1"/>
    <n v="24.23"/>
    <n v="8.7849999999999998E-2"/>
    <n v="175.7"/>
    <n v="4257.2110000000002"/>
    <n v="2.1286054999999999"/>
    <s v="1000017"/>
    <x v="8"/>
    <x v="2"/>
    <x v="1"/>
    <x v="2"/>
  </r>
  <r>
    <x v="2"/>
    <x v="10"/>
    <m/>
    <d v="2021-05-27T00:00:00"/>
    <s v="5026162"/>
    <s v="AHLEM DAIRIES ADC MC/RUM 1.4# (BULK)"/>
    <s v="561"/>
    <s v="OMNIGEN PRO (25KG)"/>
    <x v="1"/>
    <n v="24.66"/>
    <n v="8.7849999999999998E-2"/>
    <n v="175.7"/>
    <n v="4332.7619999999997"/>
    <n v="2.1663809999999999"/>
    <s v="1000017"/>
    <x v="8"/>
    <x v="2"/>
    <x v="1"/>
    <x v="2"/>
  </r>
  <r>
    <x v="2"/>
    <x v="11"/>
    <m/>
    <d v="2021-06-04T00:00:00"/>
    <s v="5026162"/>
    <s v="AHLEM DAIRIES ADC MC/RUM 1.4# (BULK)"/>
    <s v="561"/>
    <s v="OMNIGEN PRO (25KG)"/>
    <x v="1"/>
    <n v="24.95"/>
    <n v="8.7849999999999998E-2"/>
    <n v="175.7"/>
    <n v="4383.7150000000001"/>
    <n v="2.1918575000000002"/>
    <s v="1000017"/>
    <x v="8"/>
    <x v="2"/>
    <x v="1"/>
    <x v="2"/>
  </r>
  <r>
    <x v="2"/>
    <x v="11"/>
    <m/>
    <d v="2021-06-15T00:00:00"/>
    <s v="5026162"/>
    <s v="AHLEM DAIRIES ADC MC/RUM 1.4# (BULK)"/>
    <s v="561"/>
    <s v="OMNIGEN PRO (25KG)"/>
    <x v="1"/>
    <n v="24.1"/>
    <n v="8.7849999999999998E-2"/>
    <n v="175.7"/>
    <n v="4234.37"/>
    <n v="2.1171850000000001"/>
    <s v="1000017"/>
    <x v="8"/>
    <x v="2"/>
    <x v="1"/>
    <x v="2"/>
  </r>
  <r>
    <x v="2"/>
    <x v="11"/>
    <m/>
    <d v="2021-06-21T00:00:00"/>
    <s v="5026162"/>
    <s v="AHLEM DAIRIES ADC MC/RUM 1.4# (BULK)"/>
    <s v="561"/>
    <s v="OMNIGEN PRO (25KG)"/>
    <x v="1"/>
    <n v="24.88"/>
    <n v="8.7849999999999998E-2"/>
    <n v="175.7"/>
    <n v="4371.4160000000002"/>
    <n v="2.185708"/>
    <s v="1000017"/>
    <x v="8"/>
    <x v="2"/>
    <x v="1"/>
    <x v="2"/>
  </r>
  <r>
    <x v="2"/>
    <x v="11"/>
    <m/>
    <d v="2021-06-28T00:00:00"/>
    <s v="5026162"/>
    <s v="AHLEM DAIRIES ADC MC/RUM 1.4# (BULK)"/>
    <s v="561"/>
    <s v="OMNIGEN PRO (25KG)"/>
    <x v="1"/>
    <n v="24.56"/>
    <n v="8.7849999999999998E-2"/>
    <n v="175.7"/>
    <n v="4315.192"/>
    <n v="2.1575959999999998"/>
    <s v="1000017"/>
    <x v="8"/>
    <x v="2"/>
    <x v="1"/>
    <x v="2"/>
  </r>
  <r>
    <x v="1"/>
    <x v="0"/>
    <m/>
    <d v="2021-07-07T00:00:00"/>
    <s v="5026162"/>
    <s v="AHLEM DAIRIES ADC MC/RUM 1.4# (BULK)"/>
    <s v="561"/>
    <s v="OMNIGEN PRO (25KG)"/>
    <x v="1"/>
    <n v="24.38"/>
    <n v="8.7849999999999998E-2"/>
    <n v="175.7"/>
    <n v="4283.5659999999998"/>
    <n v="2.1417829999999998"/>
    <s v="1000017"/>
    <x v="8"/>
    <x v="2"/>
    <x v="1"/>
    <x v="2"/>
  </r>
  <r>
    <x v="1"/>
    <x v="0"/>
    <m/>
    <d v="2021-07-14T00:00:00"/>
    <s v="5026162"/>
    <s v="AHLEM DAIRIES ADC MC/RUM 1.4# (BULK)"/>
    <s v="561"/>
    <s v="OMNIGEN PRO (25KG)"/>
    <x v="1"/>
    <n v="24.35"/>
    <n v="8.7849999999999998E-2"/>
    <n v="175.7"/>
    <n v="4278.2950000000001"/>
    <n v="2.1391475"/>
    <s v="1000017"/>
    <x v="8"/>
    <x v="2"/>
    <x v="1"/>
    <x v="2"/>
  </r>
  <r>
    <x v="1"/>
    <x v="0"/>
    <m/>
    <d v="2021-07-21T00:00:00"/>
    <s v="5026162"/>
    <s v="AHLEM DAIRIES ADC MC/RUM 1.4# (BULK)"/>
    <s v="561"/>
    <s v="OMNIGEN PRO (25KG)"/>
    <x v="1"/>
    <n v="24.45"/>
    <n v="8.7849999999999998E-2"/>
    <n v="175.7"/>
    <n v="4295.8649999999998"/>
    <n v="2.1479325"/>
    <s v="1000017"/>
    <x v="8"/>
    <x v="2"/>
    <x v="1"/>
    <x v="2"/>
  </r>
  <r>
    <x v="1"/>
    <x v="0"/>
    <m/>
    <d v="2021-07-27T00:00:00"/>
    <s v="5026162"/>
    <s v="AHLEM DAIRIES ADC MC/RUM 1.4# (BULK)"/>
    <s v="561"/>
    <s v="OMNIGEN PRO (25KG)"/>
    <x v="1"/>
    <n v="24.52"/>
    <n v="8.7849999999999998E-2"/>
    <n v="175.7"/>
    <n v="4308.1639999999998"/>
    <n v="2.1540819999999998"/>
    <s v="1000017"/>
    <x v="8"/>
    <x v="2"/>
    <x v="1"/>
    <x v="2"/>
  </r>
  <r>
    <x v="1"/>
    <x v="1"/>
    <m/>
    <d v="2021-08-04T00:00:00"/>
    <s v="5026162"/>
    <s v="AHLEM DAIRIES ADC MC/RUM 1.4# (BULK)"/>
    <s v="561"/>
    <s v="OMNIGEN PRO (25KG)"/>
    <x v="1"/>
    <n v="24.06"/>
    <n v="8.7849999999999998E-2"/>
    <n v="175.7"/>
    <n v="4227.3419999999996"/>
    <n v="2.1136709999999996"/>
    <s v="1000017"/>
    <x v="8"/>
    <x v="2"/>
    <x v="1"/>
    <x v="2"/>
  </r>
  <r>
    <x v="1"/>
    <x v="1"/>
    <m/>
    <d v="2021-08-16T00:00:00"/>
    <s v="5026162"/>
    <s v="AHLEM DAIRIES ADC MC/RUM 1.4# (BULK)"/>
    <s v="561"/>
    <s v="OMNIGEN PRO (25KG)"/>
    <x v="1"/>
    <n v="17.899999999999999"/>
    <n v="8.7849999999999998E-2"/>
    <n v="175.7"/>
    <n v="3145.03"/>
    <n v="1.5725150000000001"/>
    <s v="1000017"/>
    <x v="8"/>
    <x v="2"/>
    <x v="1"/>
    <x v="2"/>
  </r>
  <r>
    <x v="1"/>
    <x v="1"/>
    <m/>
    <d v="2021-08-17T00:00:00"/>
    <s v="5026162"/>
    <s v="AHLEM DAIRIES ADC MC/RUM 1.4# (BULK)"/>
    <s v="561"/>
    <s v="OMNIGEN PRO (25KG)"/>
    <x v="1"/>
    <n v="24.55"/>
    <n v="8.7849999999999998E-2"/>
    <n v="175.7"/>
    <n v="4313.4350000000004"/>
    <n v="2.1567175000000001"/>
    <s v="1000017"/>
    <x v="8"/>
    <x v="2"/>
    <x v="1"/>
    <x v="2"/>
  </r>
  <r>
    <x v="1"/>
    <x v="1"/>
    <m/>
    <d v="2021-08-25T00:00:00"/>
    <s v="5026162"/>
    <s v="AHLEM DAIRIES ADC MC/RUM 1.4# (BULK)"/>
    <s v="561"/>
    <s v="OMNIGEN PRO (25KG)"/>
    <x v="1"/>
    <n v="24.78"/>
    <n v="8.7849999999999998E-2"/>
    <n v="175.7"/>
    <n v="4353.8459999999995"/>
    <n v="2.1769229999999999"/>
    <s v="1000017"/>
    <x v="8"/>
    <x v="2"/>
    <x v="1"/>
    <x v="2"/>
  </r>
  <r>
    <x v="1"/>
    <x v="6"/>
    <m/>
    <d v="2021-10-08T00:00:00"/>
    <s v="5026162"/>
    <s v="AHLEM DAIRIES ADC MC/RUM 1.4# (BULK)"/>
    <s v="561"/>
    <s v="OMNIGEN PRO (25KG)"/>
    <x v="1"/>
    <n v="24.31"/>
    <n v="8.7849999999999998E-2"/>
    <n v="175.7"/>
    <n v="4271.2669999999998"/>
    <n v="2.1356335"/>
    <s v="1000017"/>
    <x v="8"/>
    <x v="2"/>
    <x v="1"/>
    <x v="2"/>
  </r>
  <r>
    <x v="1"/>
    <x v="6"/>
    <m/>
    <d v="2021-10-13T00:00:00"/>
    <s v="5026162"/>
    <s v="AHLEM DAIRIES ADC MC/RUM 1.4# (BULK)"/>
    <s v="561"/>
    <s v="OMNIGEN PRO (25KG)"/>
    <x v="1"/>
    <n v="23.86"/>
    <n v="8.7849999999999998E-2"/>
    <n v="175.7"/>
    <n v="4192.2020000000002"/>
    <n v="2.096101"/>
    <s v="1000017"/>
    <x v="8"/>
    <x v="2"/>
    <x v="1"/>
    <x v="2"/>
  </r>
  <r>
    <x v="1"/>
    <x v="6"/>
    <m/>
    <d v="2021-10-21T00:00:00"/>
    <s v="5026162"/>
    <s v="AHLEM DAIRIES ADC MC/RUM 1.4# (BULK)"/>
    <s v="561"/>
    <s v="OMNIGEN PRO (25KG)"/>
    <x v="1"/>
    <n v="24.29"/>
    <n v="8.7849999999999998E-2"/>
    <n v="175.7"/>
    <n v="4267.7529999999997"/>
    <n v="2.1338765"/>
    <s v="1000017"/>
    <x v="8"/>
    <x v="2"/>
    <x v="1"/>
    <x v="2"/>
  </r>
  <r>
    <x v="1"/>
    <x v="6"/>
    <m/>
    <d v="2021-10-29T00:00:00"/>
    <s v="5026162"/>
    <s v="AHLEM DAIRIES ADC MC/RUM 1.4# (BULK)"/>
    <s v="561"/>
    <s v="OMNIGEN PRO (25KG)"/>
    <x v="1"/>
    <n v="24.34"/>
    <n v="8.7849999999999998E-2"/>
    <n v="175.7"/>
    <n v="4276.5379999999996"/>
    <n v="2.1382689999999998"/>
    <s v="1000017"/>
    <x v="8"/>
    <x v="2"/>
    <x v="1"/>
    <x v="2"/>
  </r>
  <r>
    <x v="1"/>
    <x v="6"/>
    <m/>
    <d v="2021-10-08T00:00:00"/>
    <s v="930669"/>
    <s v="AHLEM DAIRY ADC CU PL 6# (BULK)"/>
    <s v="561"/>
    <s v="OMNIGEN PRO (25KG)"/>
    <x v="1"/>
    <n v="23.72"/>
    <n v="1.5074000000000001E-2"/>
    <n v="30.148"/>
    <n v="715.11099999999999"/>
    <n v="0.35755549999999997"/>
    <s v="1000017"/>
    <x v="8"/>
    <x v="2"/>
    <x v="1"/>
    <x v="2"/>
  </r>
  <r>
    <x v="1"/>
    <x v="6"/>
    <m/>
    <d v="2021-10-27T00:00:00"/>
    <s v="930669"/>
    <s v="AHLEM DAIRY ADC CU PL 6# (BULK)"/>
    <s v="561"/>
    <s v="OMNIGEN PRO (25KG)"/>
    <x v="1"/>
    <n v="23.69"/>
    <n v="1.5074000000000001E-2"/>
    <n v="30.148"/>
    <n v="714.20600000000002"/>
    <n v="0.357103"/>
    <s v="1000017"/>
    <x v="8"/>
    <x v="2"/>
    <x v="1"/>
    <x v="2"/>
  </r>
  <r>
    <x v="1"/>
    <x v="3"/>
    <m/>
    <d v="2021-11-08T00:00:00"/>
    <s v="5026162"/>
    <s v="AHLEM DAIRIES ADC MC/RUM 1.4# (BULK)"/>
    <s v="561"/>
    <s v="OMNIGEN PRO (25KG)"/>
    <x v="1"/>
    <n v="24.39"/>
    <n v="8.7849999999999998E-2"/>
    <n v="175.7"/>
    <n v="4285.3230000000003"/>
    <n v="2.1426615"/>
    <s v="1000017"/>
    <x v="8"/>
    <x v="2"/>
    <x v="1"/>
    <x v="2"/>
  </r>
  <r>
    <x v="1"/>
    <x v="3"/>
    <m/>
    <d v="2021-11-15T00:00:00"/>
    <s v="5026162"/>
    <s v="AHLEM DAIRIES ADC MC/RUM 1.4# (BULK)"/>
    <s v="561"/>
    <s v="OMNIGEN PRO (25KG)"/>
    <x v="1"/>
    <n v="24.11"/>
    <n v="8.7849999999999998E-2"/>
    <n v="175.7"/>
    <n v="4236.1270000000004"/>
    <n v="2.1180635000000003"/>
    <s v="1000017"/>
    <x v="8"/>
    <x v="2"/>
    <x v="1"/>
    <x v="2"/>
  </r>
  <r>
    <x v="1"/>
    <x v="3"/>
    <m/>
    <d v="2021-11-22T00:00:00"/>
    <s v="5026162"/>
    <s v="AHLEM DAIRIES ADC MC/RUM 1.4# (BULK)"/>
    <s v="561"/>
    <s v="OMNIGEN PRO (25KG)"/>
    <x v="1"/>
    <n v="24.05"/>
    <n v="8.7849999999999998E-2"/>
    <n v="175.7"/>
    <n v="4225.585"/>
    <n v="2.1127924999999999"/>
    <s v="1000017"/>
    <x v="8"/>
    <x v="2"/>
    <x v="1"/>
    <x v="2"/>
  </r>
  <r>
    <x v="1"/>
    <x v="3"/>
    <m/>
    <d v="2021-11-30T00:00:00"/>
    <s v="5026162"/>
    <s v="AHLEM DAIRIES ADC MC/RUM 1.4# (BULK)"/>
    <s v="561"/>
    <s v="OMNIGEN PRO (25KG)"/>
    <x v="1"/>
    <n v="24.72"/>
    <n v="8.7849999999999998E-2"/>
    <n v="175.7"/>
    <n v="4343.3040000000001"/>
    <n v="2.1716519999999999"/>
    <s v="1000017"/>
    <x v="8"/>
    <x v="2"/>
    <x v="1"/>
    <x v="2"/>
  </r>
  <r>
    <x v="1"/>
    <x v="3"/>
    <m/>
    <d v="2021-11-19T00:00:00"/>
    <s v="930669"/>
    <s v="AHLEM DAIRY ADC CU PL 6# (BULK)"/>
    <s v="561"/>
    <s v="OMNIGEN PRO (25KG)"/>
    <x v="1"/>
    <n v="23.62"/>
    <n v="1.5073899999999999E-2"/>
    <n v="30.148"/>
    <n v="712.096"/>
    <n v="0.35604799999999998"/>
    <s v="1000017"/>
    <x v="8"/>
    <x v="2"/>
    <x v="1"/>
    <x v="2"/>
  </r>
  <r>
    <x v="1"/>
    <x v="7"/>
    <m/>
    <d v="2021-12-07T00:00:00"/>
    <s v="5026162"/>
    <s v="AHLEM DAIRIES ADC MC/RUM 1.4# (BULK)"/>
    <s v="561"/>
    <s v="OMNIGEN PRO (25KG)"/>
    <x v="1"/>
    <n v="24.31"/>
    <n v="8.7849999999999998E-2"/>
    <n v="175.7"/>
    <n v="4271.2669999999998"/>
    <n v="2.1356335"/>
    <s v="1000017"/>
    <x v="8"/>
    <x v="2"/>
    <x v="1"/>
    <x v="2"/>
  </r>
  <r>
    <x v="1"/>
    <x v="7"/>
    <m/>
    <d v="2021-12-15T00:00:00"/>
    <s v="5026162"/>
    <s v="AHLEM DAIRIES ADC MC/RUM 1.4# (BULK)"/>
    <s v="561"/>
    <s v="OMNIGEN PRO (25KG)"/>
    <x v="1"/>
    <n v="23.97"/>
    <n v="8.7849999999999998E-2"/>
    <n v="175.7"/>
    <n v="4211.5290000000005"/>
    <n v="2.1057645000000003"/>
    <s v="1000017"/>
    <x v="8"/>
    <x v="2"/>
    <x v="1"/>
    <x v="2"/>
  </r>
  <r>
    <x v="1"/>
    <x v="7"/>
    <m/>
    <d v="2021-12-22T00:00:00"/>
    <s v="5026162"/>
    <s v="AHLEM DAIRIES ADC MC/RUM 1.4# (BULK)"/>
    <s v="561"/>
    <s v="OMNIGEN PRO (25KG)"/>
    <x v="1"/>
    <n v="23.79"/>
    <n v="8.7849999999999998E-2"/>
    <n v="175.7"/>
    <n v="4179.9030000000002"/>
    <n v="2.0899515000000002"/>
    <s v="1000017"/>
    <x v="8"/>
    <x v="2"/>
    <x v="1"/>
    <x v="2"/>
  </r>
  <r>
    <x v="1"/>
    <x v="7"/>
    <m/>
    <d v="2021-12-30T00:00:00"/>
    <s v="5026162"/>
    <s v="AHLEM DAIRIES ADC MC/RUM 1.4# (BULK)"/>
    <s v="561"/>
    <s v="OMNIGEN PRO (25KG)"/>
    <x v="1"/>
    <n v="24.59"/>
    <n v="8.7849999999999998E-2"/>
    <n v="175.7"/>
    <n v="4320.4629999999997"/>
    <n v="2.1602315000000001"/>
    <s v="1000017"/>
    <x v="8"/>
    <x v="2"/>
    <x v="1"/>
    <x v="2"/>
  </r>
  <r>
    <x v="1"/>
    <x v="7"/>
    <m/>
    <d v="2021-12-11T00:00:00"/>
    <s v="930669"/>
    <s v="AHLEM DAIRY ADC CU PL 6# (BULK)"/>
    <s v="561"/>
    <s v="OMNIGEN PRO (25KG)"/>
    <x v="1"/>
    <n v="24.06"/>
    <n v="1.5073899999999999E-2"/>
    <n v="30.148"/>
    <n v="725.36099999999999"/>
    <n v="0.36268050000000002"/>
    <s v="1000017"/>
    <x v="8"/>
    <x v="2"/>
    <x v="1"/>
    <x v="2"/>
  </r>
  <r>
    <x v="1"/>
    <x v="7"/>
    <m/>
    <d v="2021-12-29T00:00:00"/>
    <s v="930669"/>
    <s v="AHLEM DAIRY ADC CU PL 6# (BULK)"/>
    <s v="561"/>
    <s v="OMNIGEN PRO (25KG)"/>
    <x v="1"/>
    <n v="23.79"/>
    <n v="1.5073899999999999E-2"/>
    <n v="30.148"/>
    <n v="717.221"/>
    <n v="0.3586105"/>
    <s v="1000017"/>
    <x v="8"/>
    <x v="2"/>
    <x v="1"/>
    <x v="2"/>
  </r>
  <r>
    <x v="1"/>
    <x v="5"/>
    <m/>
    <d v="2022-02-03T00:00:00"/>
    <s v="5026162"/>
    <s v="AHLEM DAIRIES ADC MC/RUM 1.4# (BULK)"/>
    <s v="561"/>
    <s v="OMNIGEN PRO (25KG)"/>
    <x v="1"/>
    <n v="24.26"/>
    <n v="8.7849999999999998E-2"/>
    <n v="175.7"/>
    <n v="4262.482"/>
    <n v="2.1312410000000002"/>
    <s v="1000017"/>
    <x v="8"/>
    <x v="2"/>
    <x v="1"/>
    <x v="2"/>
  </r>
  <r>
    <x v="1"/>
    <x v="5"/>
    <m/>
    <d v="2022-02-10T00:00:00"/>
    <s v="5026162"/>
    <s v="AHLEM DAIRIES ADC MC/RUM 1.4# (BULK)"/>
    <s v="561"/>
    <s v="OMNIGEN PRO (25KG)"/>
    <x v="1"/>
    <n v="22.39"/>
    <n v="8.7849999999999998E-2"/>
    <n v="175.7"/>
    <n v="3933.9229999999998"/>
    <n v="1.9669614999999998"/>
    <s v="1000017"/>
    <x v="8"/>
    <x v="2"/>
    <x v="1"/>
    <x v="2"/>
  </r>
  <r>
    <x v="1"/>
    <x v="5"/>
    <m/>
    <d v="2022-02-17T00:00:00"/>
    <s v="5026162"/>
    <s v="AHLEM DAIRIES ADC MC/RUM 1.4# (BULK)"/>
    <s v="561"/>
    <s v="OMNIGEN PRO (25KG)"/>
    <x v="1"/>
    <n v="24.04"/>
    <n v="8.7849999999999998E-2"/>
    <n v="175.7"/>
    <n v="4223.8280000000004"/>
    <n v="2.1119140000000001"/>
    <s v="1000017"/>
    <x v="8"/>
    <x v="2"/>
    <x v="1"/>
    <x v="2"/>
  </r>
  <r>
    <x v="1"/>
    <x v="5"/>
    <m/>
    <d v="2022-02-24T00:00:00"/>
    <s v="5026162"/>
    <s v="AHLEM DAIRIES ADC MC/RUM 1.4# (BULK)"/>
    <s v="561"/>
    <s v="OMNIGEN PRO (25KG)"/>
    <x v="1"/>
    <n v="23.93"/>
    <n v="8.7849999999999998E-2"/>
    <n v="175.7"/>
    <n v="4204.5010000000002"/>
    <n v="2.1022505000000002"/>
    <s v="1000017"/>
    <x v="8"/>
    <x v="2"/>
    <x v="1"/>
    <x v="2"/>
  </r>
  <r>
    <x v="1"/>
    <x v="8"/>
    <m/>
    <d v="2022-03-09T00:00:00"/>
    <s v="930669"/>
    <s v="AHLEM DAIRY ADC CU PL 6# (BULK)"/>
    <s v="561"/>
    <s v="OMNIGEN PRO (25KG)"/>
    <x v="1"/>
    <n v="23.51"/>
    <n v="1.5073899999999999E-2"/>
    <n v="30.148"/>
    <n v="708.779"/>
    <n v="0.35438950000000002"/>
    <s v="1000017"/>
    <x v="8"/>
    <x v="2"/>
    <x v="1"/>
    <x v="2"/>
  </r>
  <r>
    <x v="1"/>
    <x v="8"/>
    <m/>
    <d v="2022-03-02T00:00:00"/>
    <s v="5026162"/>
    <s v="AHLEM DAIRIES ADC MC/RUM 1.25# (BULK)"/>
    <s v="561"/>
    <s v="OMNIGEN PRO (25KG)"/>
    <x v="1"/>
    <n v="24.26"/>
    <n v="8.7849999999999998E-2"/>
    <n v="175.7"/>
    <n v="4262.482"/>
    <n v="2.1312410000000002"/>
    <s v="1000017"/>
    <x v="8"/>
    <x v="2"/>
    <x v="1"/>
    <x v="2"/>
  </r>
  <r>
    <x v="1"/>
    <x v="8"/>
    <m/>
    <d v="2022-03-09T00:00:00"/>
    <s v="5026162"/>
    <s v="AHLEM DAIRIES ADC MC/RUM 1.25# (BULK)"/>
    <s v="561"/>
    <s v="OMNIGEN PRO (25KG)"/>
    <x v="1"/>
    <n v="23.95"/>
    <n v="8.7849999999999998E-2"/>
    <n v="175.7"/>
    <n v="4208.0150000000003"/>
    <n v="2.1040075000000003"/>
    <s v="1000017"/>
    <x v="8"/>
    <x v="2"/>
    <x v="1"/>
    <x v="2"/>
  </r>
  <r>
    <x v="1"/>
    <x v="8"/>
    <m/>
    <d v="2022-03-11T00:00:00"/>
    <s v="5026162"/>
    <s v="AHLEM DAIRIES ADC MC/RUM 1.25# (BULK)"/>
    <s v="561"/>
    <s v="OMNIGEN PRO (25KG)"/>
    <x v="1"/>
    <n v="24.19"/>
    <n v="8.7849999999999998E-2"/>
    <n v="175.7"/>
    <n v="4250.183"/>
    <n v="2.1250914999999999"/>
    <s v="1000017"/>
    <x v="8"/>
    <x v="2"/>
    <x v="1"/>
    <x v="2"/>
  </r>
  <r>
    <x v="1"/>
    <x v="8"/>
    <m/>
    <d v="2022-03-21T00:00:00"/>
    <s v="5026162"/>
    <s v="AHLEM DAIRIES ADC MC/RUM 1.25# (BULK)"/>
    <s v="561"/>
    <s v="OMNIGEN PRO (25KG)"/>
    <x v="1"/>
    <n v="23.54"/>
    <n v="8.7849999999999998E-2"/>
    <n v="175.7"/>
    <n v="4135.9780000000001"/>
    <n v="2.0679889999999999"/>
    <s v="1000017"/>
    <x v="8"/>
    <x v="2"/>
    <x v="1"/>
    <x v="2"/>
  </r>
  <r>
    <x v="1"/>
    <x v="8"/>
    <m/>
    <d v="2022-03-25T00:00:00"/>
    <s v="5026162"/>
    <s v="AHLEM DAIRIES ADC MC/RUM 1.25# (BULK)"/>
    <s v="561"/>
    <s v="OMNIGEN PRO (25KG)"/>
    <x v="1"/>
    <n v="23.76"/>
    <n v="8.7849999999999998E-2"/>
    <n v="175.7"/>
    <n v="4174.6319999999996"/>
    <n v="2.0873159999999999"/>
    <s v="1000017"/>
    <x v="8"/>
    <x v="2"/>
    <x v="1"/>
    <x v="2"/>
  </r>
  <r>
    <x v="1"/>
    <x v="9"/>
    <m/>
    <d v="2022-04-19T00:00:00"/>
    <s v="930685"/>
    <s v="ORNELLAS PDS CU MH 4.2# (BULK)"/>
    <s v="595"/>
    <s v="ANIMATE (55.115#)"/>
    <x v="0"/>
    <n v="3.05"/>
    <n v="7.4645000000000003E-2"/>
    <n v="149.29"/>
    <n v="455.33499999999998"/>
    <n v="0.22766749999999999"/>
    <s v="1001061"/>
    <x v="24"/>
    <x v="9"/>
    <x v="1"/>
    <x v="9"/>
  </r>
  <r>
    <x v="1"/>
    <x v="9"/>
    <m/>
    <d v="2022-04-28T00:00:00"/>
    <s v="901132"/>
    <s v="GSD SMC PDS CU PL 10# (50#)"/>
    <s v="595"/>
    <s v="ANIMATE (55.115#)"/>
    <x v="0"/>
    <n v="3.0249999999999999"/>
    <n v="7.9439999999999997E-2"/>
    <n v="158.88"/>
    <n v="480.61200000000002"/>
    <n v="0.24030600000000002"/>
    <s v="1002308"/>
    <x v="25"/>
    <x v="14"/>
    <x v="1"/>
    <x v="14"/>
  </r>
  <r>
    <x v="1"/>
    <x v="9"/>
    <m/>
    <d v="2022-04-05T00:00:00"/>
    <s v="5024618"/>
    <s v="VIERRA DAIRY ADC MC/RUM 1.4# (BULK)"/>
    <s v="561"/>
    <s v="OMNIGEN PRO (25KG)"/>
    <x v="1"/>
    <n v="24.18"/>
    <n v="0.1009"/>
    <n v="201.8"/>
    <n v="4879.5240000000003"/>
    <n v="2.439762"/>
    <s v="1001933"/>
    <x v="2"/>
    <x v="2"/>
    <x v="1"/>
    <x v="2"/>
  </r>
  <r>
    <x v="1"/>
    <x v="9"/>
    <m/>
    <d v="2022-04-26T00:00:00"/>
    <s v="302"/>
    <s v="AB20 (55.115#)"/>
    <s v="302"/>
    <s v="AB20 (55.115#)"/>
    <x v="3"/>
    <n v="2.2050000000000001"/>
    <n v="1"/>
    <n v="2000"/>
    <n v="4410"/>
    <n v="2.2050000000000001"/>
    <s v="VC1011"/>
    <x v="4"/>
    <x v="4"/>
    <x v="1"/>
    <x v="4"/>
  </r>
  <r>
    <x v="1"/>
    <x v="9"/>
    <m/>
    <d v="2022-04-07T00:00:00"/>
    <s v="595"/>
    <s v="ANIMATE (55.115#)"/>
    <s v="595"/>
    <s v="ANIMATE (55.115#)"/>
    <x v="0"/>
    <n v="7.7160000000000002"/>
    <n v="1"/>
    <n v="2000"/>
    <n v="15432"/>
    <n v="7.7160000000000002"/>
    <s v="VC1011"/>
    <x v="4"/>
    <x v="4"/>
    <x v="1"/>
    <x v="4"/>
  </r>
  <r>
    <x v="1"/>
    <x v="2"/>
    <m/>
    <d v="2021-09-13T00:00:00"/>
    <s v="5012534"/>
    <s v="CHINO VALLEY ADC CU/RUM 1.81# (50#)"/>
    <s v="361"/>
    <s v="ANIMATE (1750#)"/>
    <x v="0"/>
    <n v="7.9249999999999998"/>
    <n v="0.33395000000000002"/>
    <n v="667.9"/>
    <n v="5293.1080000000002"/>
    <n v="2.6465540000000001"/>
    <s v="1002492"/>
    <x v="26"/>
    <x v="17"/>
    <x v="1"/>
    <x v="17"/>
  </r>
  <r>
    <x v="0"/>
    <x v="2"/>
    <s v="90305234"/>
    <d v="2019-09-09T00:00:00"/>
    <s v="5012535"/>
    <s v="CHINO VLY ADC MC/RUM/JFLY 1.75# (BULK)"/>
    <s v="375"/>
    <s v="CELLERATE CULTURE CLASSIC HD (55.115#)"/>
    <x v="4"/>
    <n v="21.27"/>
    <n v="1.695E-2"/>
    <n v="33.9"/>
    <n v="721.053"/>
    <n v="0.36052649999999997"/>
    <s v="1002492"/>
    <x v="26"/>
    <x v="17"/>
    <x v="1"/>
    <x v="17"/>
  </r>
  <r>
    <x v="0"/>
    <x v="2"/>
    <s v="90307859"/>
    <d v="2019-09-20T00:00:00"/>
    <s v="5012535"/>
    <s v="CHINO VLY ADC MC/RUM 1.72# (BULK)"/>
    <s v="375"/>
    <s v="CELLERATE CULTURE CLASSIC HD (55.115#)"/>
    <x v="4"/>
    <n v="23.23"/>
    <n v="1.72E-2"/>
    <n v="34.4"/>
    <n v="799.11199999999997"/>
    <n v="0.39955599999999997"/>
    <s v="1002492"/>
    <x v="26"/>
    <x v="17"/>
    <x v="1"/>
    <x v="17"/>
  </r>
  <r>
    <x v="0"/>
    <x v="2"/>
    <s v="90309244"/>
    <d v="2019-09-26T00:00:00"/>
    <s v="5012535"/>
    <s v="CHINO VLY ADC MC/RUM 1.72# (BULK)"/>
    <s v="375"/>
    <s v="CELLERATE CULTURE CLASSIC HD (55.115#)"/>
    <x v="4"/>
    <n v="21.21"/>
    <n v="1.72E-2"/>
    <n v="34.4"/>
    <n v="729.62400000000002"/>
    <n v="0.36481200000000003"/>
    <s v="1002492"/>
    <x v="26"/>
    <x v="17"/>
    <x v="1"/>
    <x v="17"/>
  </r>
  <r>
    <x v="0"/>
    <x v="0"/>
    <s v="90290214"/>
    <d v="2019-07-11T00:00:00"/>
    <s v="5012535"/>
    <s v="CHINO VLY ADC MC/RUM/JFLY 1.75# (BULK)"/>
    <s v="375"/>
    <s v="CELLERATE CULTURE CLASSIC HD (55.115#)"/>
    <x v="4"/>
    <n v="20.190000000000001"/>
    <n v="1.695E-2"/>
    <n v="33.9"/>
    <n v="684.44100000000003"/>
    <n v="0.34222050000000004"/>
    <s v="1002492"/>
    <x v="26"/>
    <x v="17"/>
    <x v="1"/>
    <x v="17"/>
  </r>
  <r>
    <x v="0"/>
    <x v="0"/>
    <s v="90292036"/>
    <d v="2019-07-19T00:00:00"/>
    <s v="5012535"/>
    <s v="CHINO VLY ADC MC/RUM/JFLY 1.75# (BULK)"/>
    <s v="375"/>
    <s v="CELLERATE CULTURE CLASSIC HD (55.115#)"/>
    <x v="4"/>
    <n v="23.97"/>
    <n v="1.695E-2"/>
    <n v="33.9"/>
    <n v="812.58299999999997"/>
    <n v="0.40629149999999997"/>
    <s v="1002492"/>
    <x v="26"/>
    <x v="17"/>
    <x v="1"/>
    <x v="17"/>
  </r>
  <r>
    <x v="0"/>
    <x v="0"/>
    <s v="90293816"/>
    <d v="2019-07-26T00:00:00"/>
    <s v="5012535"/>
    <s v="CHINO VLY ADC MC/RUM/JFLY 1.75# (BULK)"/>
    <s v="375"/>
    <s v="CELLERATE CULTURE CLASSIC HD (55.115#)"/>
    <x v="4"/>
    <n v="24.46"/>
    <n v="1.695E-2"/>
    <n v="33.9"/>
    <n v="829.19399999999996"/>
    <n v="0.41459699999999999"/>
    <s v="1002492"/>
    <x v="26"/>
    <x v="17"/>
    <x v="1"/>
    <x v="17"/>
  </r>
  <r>
    <x v="0"/>
    <x v="0"/>
    <s v="90295020"/>
    <d v="2019-07-31T00:00:00"/>
    <s v="5012535"/>
    <s v="CHINO VLY ADC MC/RUM/JFLY 1.75# (BULK)"/>
    <s v="375"/>
    <s v="CELLERATE CULTURE CLASSIC HD (55.115#)"/>
    <x v="4"/>
    <n v="24.2"/>
    <n v="1.695E-2"/>
    <n v="33.9"/>
    <n v="820.38"/>
    <n v="0.41019"/>
    <s v="1002492"/>
    <x v="26"/>
    <x v="17"/>
    <x v="1"/>
    <x v="17"/>
  </r>
  <r>
    <x v="0"/>
    <x v="1"/>
    <s v="90298016"/>
    <d v="2019-08-13T00:00:00"/>
    <s v="5012535"/>
    <s v="CHINO VLY ADC MC/RUM/JFLY 1.75# (BULK)"/>
    <s v="375"/>
    <s v="CELLERATE CULTURE CLASSIC HD (55.115#)"/>
    <x v="4"/>
    <n v="20.52"/>
    <n v="1.695E-2"/>
    <n v="33.9"/>
    <n v="695.62800000000004"/>
    <n v="0.34781400000000001"/>
    <s v="1002492"/>
    <x v="26"/>
    <x v="17"/>
    <x v="1"/>
    <x v="17"/>
  </r>
  <r>
    <x v="0"/>
    <x v="1"/>
    <s v="90301242"/>
    <d v="2019-08-26T00:00:00"/>
    <s v="5012535"/>
    <s v="CHINO VLY ADC MC/RUM/JFLY 1.75# (BULK)"/>
    <s v="375"/>
    <s v="CELLERATE CULTURE CLASSIC HD (55.115#)"/>
    <x v="4"/>
    <n v="23.87"/>
    <n v="1.695E-2"/>
    <n v="33.9"/>
    <n v="809.19299999999998"/>
    <n v="0.40459649999999997"/>
    <s v="1002492"/>
    <x v="26"/>
    <x v="17"/>
    <x v="1"/>
    <x v="17"/>
  </r>
  <r>
    <x v="0"/>
    <x v="6"/>
    <s v="90317901"/>
    <d v="2019-10-16T00:00:00"/>
    <s v="5012535"/>
    <s v="CHINO VLY ADC MC/RUM 1.72# (BULK)"/>
    <s v="375"/>
    <s v="CELLERATE CULTURE CLASSIC HD (55.115#)"/>
    <x v="4"/>
    <n v="24.22"/>
    <n v="1.72E-2"/>
    <n v="34.4"/>
    <n v="833.16800000000001"/>
    <n v="0.41658400000000001"/>
    <s v="1002492"/>
    <x v="26"/>
    <x v="17"/>
    <x v="1"/>
    <x v="17"/>
  </r>
  <r>
    <x v="0"/>
    <x v="6"/>
    <s v="90318248"/>
    <d v="2019-10-29T00:00:00"/>
    <s v="5012535"/>
    <s v="CHINO VLY ADC MC/RUM 1.72# (BULK)"/>
    <s v="375"/>
    <s v="CELLERATE CULTURE CLASSIC HD (55.115#)"/>
    <x v="4"/>
    <n v="24.51"/>
    <n v="1.72E-2"/>
    <n v="34.4"/>
    <n v="843.14400000000001"/>
    <n v="0.421572"/>
    <s v="1002492"/>
    <x v="26"/>
    <x v="17"/>
    <x v="1"/>
    <x v="17"/>
  </r>
  <r>
    <x v="0"/>
    <x v="3"/>
    <s v="90320705"/>
    <d v="2019-11-11T00:00:00"/>
    <s v="5012535"/>
    <s v="CHINO VLY ADC MC/RUM 1.72# (BULK)"/>
    <s v="375"/>
    <s v="CELLERATE CULTURE CLASSIC HD (55.115#)"/>
    <x v="4"/>
    <n v="24.08"/>
    <n v="1.72E-2"/>
    <n v="34.4"/>
    <n v="828.35199999999998"/>
    <n v="0.41417599999999999"/>
    <s v="1002492"/>
    <x v="26"/>
    <x v="17"/>
    <x v="1"/>
    <x v="17"/>
  </r>
  <r>
    <x v="0"/>
    <x v="3"/>
    <s v="90323288"/>
    <d v="2019-11-20T00:00:00"/>
    <s v="5012535"/>
    <s v="CHINO VLY ADC MC/RUM 1.72# (BULK)"/>
    <s v="375"/>
    <s v="CELLERATE CULTURE CLASSIC HD (55.115#)"/>
    <x v="4"/>
    <n v="23.86"/>
    <n v="1.72E-2"/>
    <n v="34.4"/>
    <n v="820.78399999999999"/>
    <n v="0.41039199999999998"/>
    <s v="1002492"/>
    <x v="26"/>
    <x v="17"/>
    <x v="1"/>
    <x v="17"/>
  </r>
  <r>
    <x v="0"/>
    <x v="7"/>
    <s v="90327509"/>
    <d v="2019-12-02T00:00:00"/>
    <s v="5012535"/>
    <s v="CHINO VLY ADC MC/RUM 1.72# (BULK)"/>
    <s v="375"/>
    <s v="CELLERATE CULTURE CLASSIC HD (55.115#)"/>
    <x v="4"/>
    <n v="22.5"/>
    <n v="1.72E-2"/>
    <n v="34.4"/>
    <n v="774"/>
    <n v="0.38700000000000001"/>
    <s v="1002492"/>
    <x v="26"/>
    <x v="17"/>
    <x v="1"/>
    <x v="17"/>
  </r>
  <r>
    <x v="0"/>
    <x v="7"/>
    <s v="90333433"/>
    <d v="2019-12-13T00:00:00"/>
    <s v="5012535"/>
    <s v="CHINO VLY ADC MC/RUM 1.72# (BULK)"/>
    <s v="375"/>
    <s v="CELLERATE CULTURE CLASSIC HD (55.115#)"/>
    <x v="4"/>
    <n v="23.954999999999998"/>
    <n v="1.72E-2"/>
    <n v="34.4"/>
    <n v="824.05200000000002"/>
    <n v="0.412026"/>
    <s v="1002492"/>
    <x v="26"/>
    <x v="17"/>
    <x v="1"/>
    <x v="17"/>
  </r>
  <r>
    <x v="0"/>
    <x v="7"/>
    <s v="90334015"/>
    <d v="2019-12-27T00:00:00"/>
    <s v="5012535"/>
    <s v="CHINO VLY ADC MC/RUM 1.37# (BULK)"/>
    <s v="375"/>
    <s v="CELLERATE CULTURE CLASSIC HD (55.115#)"/>
    <x v="4"/>
    <n v="23.56"/>
    <n v="2.155E-2"/>
    <n v="43.1"/>
    <n v="1015.436"/>
    <n v="0.507718"/>
    <s v="1002492"/>
    <x v="26"/>
    <x v="17"/>
    <x v="1"/>
    <x v="17"/>
  </r>
  <r>
    <x v="0"/>
    <x v="4"/>
    <s v="90336215"/>
    <d v="2020-01-06T00:00:00"/>
    <s v="5012535"/>
    <s v="CHINO VLY ADC MC/RUM 1.37# (BULK)"/>
    <s v="375"/>
    <s v="CELLERATE CULTURE CLASSIC HD (55.115#)"/>
    <x v="4"/>
    <n v="14.96"/>
    <n v="2.155E-2"/>
    <n v="43.1"/>
    <n v="644.77599999999995"/>
    <n v="0.32238799999999995"/>
    <s v="1002492"/>
    <x v="26"/>
    <x v="17"/>
    <x v="1"/>
    <x v="17"/>
  </r>
  <r>
    <x v="0"/>
    <x v="4"/>
    <s v="90340866"/>
    <d v="2020-01-22T00:00:00"/>
    <s v="5012535"/>
    <s v="CHINO VLY ADC MC/RUM 1.37# (BULK)"/>
    <s v="375"/>
    <s v="CELLERATE CULTURE CLASSIC HD (55.115#)"/>
    <x v="4"/>
    <n v="23.92"/>
    <n v="2.155E-2"/>
    <n v="43.1"/>
    <n v="1030.952"/>
    <n v="0.51547600000000005"/>
    <s v="1002492"/>
    <x v="26"/>
    <x v="17"/>
    <x v="1"/>
    <x v="17"/>
  </r>
  <r>
    <x v="0"/>
    <x v="5"/>
    <m/>
    <d v="2020-02-28T00:00:00"/>
    <s v="5012535"/>
    <s v="CHINO VLY ADC MC/RUM 1.37# (BULK)"/>
    <s v="375"/>
    <s v="CELLERATE CULTURE CLASSIC HD (55.115#)"/>
    <x v="4"/>
    <n v="16.02"/>
    <n v="2.155E-2"/>
    <n v="43.1"/>
    <n v="690.46199999999999"/>
    <n v="0.34523100000000001"/>
    <s v="1002492"/>
    <x v="26"/>
    <x v="17"/>
    <x v="1"/>
    <x v="17"/>
  </r>
  <r>
    <x v="0"/>
    <x v="5"/>
    <m/>
    <d v="2020-02-14T00:00:00"/>
    <s v="5012535"/>
    <s v="CHINO VLY ADC MC/RUM 1.37# (BULK)"/>
    <s v="375"/>
    <s v="CELLERATE CULTURE CLASSIC HD (55.115#)"/>
    <x v="4"/>
    <n v="23.58"/>
    <n v="2.155E-2"/>
    <n v="43.1"/>
    <n v="1016.298"/>
    <n v="0.50814899999999996"/>
    <s v="1002492"/>
    <x v="26"/>
    <x v="17"/>
    <x v="1"/>
    <x v="17"/>
  </r>
  <r>
    <x v="0"/>
    <x v="5"/>
    <m/>
    <d v="2020-02-07T00:00:00"/>
    <s v="5012535"/>
    <s v="CHINO VLY ADC MC/RUM 1.37# (BULK)"/>
    <s v="375"/>
    <s v="CELLERATE CULTURE CLASSIC HD (55.115#)"/>
    <x v="4"/>
    <n v="21.33"/>
    <n v="2.155E-2"/>
    <n v="43.1"/>
    <n v="919.32299999999998"/>
    <n v="0.4596615"/>
    <s v="1002492"/>
    <x v="26"/>
    <x v="17"/>
    <x v="1"/>
    <x v="17"/>
  </r>
  <r>
    <x v="0"/>
    <x v="8"/>
    <m/>
    <d v="2020-03-11T00:00:00"/>
    <s v="5012535"/>
    <s v="CHINO VLY ADC MC/RUM 1.37# (BULK)"/>
    <s v="375"/>
    <s v="CELLERATE CULTURE CLASSIC HD (55.115#)"/>
    <x v="4"/>
    <n v="22.16"/>
    <n v="2.155E-2"/>
    <n v="43.1"/>
    <n v="955.096"/>
    <n v="0.47754800000000003"/>
    <s v="1002492"/>
    <x v="26"/>
    <x v="17"/>
    <x v="1"/>
    <x v="17"/>
  </r>
  <r>
    <x v="0"/>
    <x v="8"/>
    <m/>
    <d v="2020-03-25T00:00:00"/>
    <s v="5012535"/>
    <s v="CHINO VLY ADC MC/RUM 1.37# (BULK)"/>
    <s v="375"/>
    <s v="CELLERATE CULTURE CLASSIC HD (55.115#)"/>
    <x v="4"/>
    <n v="24.12"/>
    <n v="2.155E-2"/>
    <n v="43.1"/>
    <n v="1039.5719999999999"/>
    <n v="0.51978599999999997"/>
    <s v="1002492"/>
    <x v="26"/>
    <x v="17"/>
    <x v="1"/>
    <x v="17"/>
  </r>
  <r>
    <x v="0"/>
    <x v="9"/>
    <m/>
    <d v="2020-04-04T00:00:00"/>
    <s v="5012535"/>
    <s v="CHINO VLY ADC MC/RUM 1.37# (BULK)"/>
    <s v="375"/>
    <s v="CELLERATE CULTURE CLASSIC HD (55.115#)"/>
    <x v="4"/>
    <n v="23.96"/>
    <n v="2.155E-2"/>
    <n v="43.1"/>
    <n v="1032.6759999999999"/>
    <n v="0.51633799999999996"/>
    <s v="1002492"/>
    <x v="26"/>
    <x v="17"/>
    <x v="1"/>
    <x v="17"/>
  </r>
  <r>
    <x v="2"/>
    <x v="9"/>
    <m/>
    <d v="2021-04-30T00:00:00"/>
    <s v="5012534"/>
    <s v="CHINO VALLEY ADC CU/RUM 1.7# (50#)"/>
    <s v="361"/>
    <s v="ANIMATE (1750#)"/>
    <x v="0"/>
    <n v="3"/>
    <n v="0.33355000000000001"/>
    <n v="667.1"/>
    <n v="2001.3"/>
    <n v="1.00065"/>
    <s v="1002492"/>
    <x v="26"/>
    <x v="17"/>
    <x v="1"/>
    <x v="17"/>
  </r>
  <r>
    <x v="2"/>
    <x v="11"/>
    <m/>
    <d v="2021-06-04T00:00:00"/>
    <s v="5012534"/>
    <s v="CHINO VALLEY ADC CU/RUM 1.7# (50#)"/>
    <s v="361"/>
    <s v="ANIMATE (1750#)"/>
    <x v="0"/>
    <n v="1.925"/>
    <n v="0.33355000000000001"/>
    <n v="667.1"/>
    <n v="1284.1679999999999"/>
    <n v="0.64208399999999999"/>
    <s v="1002492"/>
    <x v="26"/>
    <x v="17"/>
    <x v="1"/>
    <x v="17"/>
  </r>
  <r>
    <x v="2"/>
    <x v="11"/>
    <m/>
    <d v="2021-06-21T00:00:00"/>
    <s v="5012534"/>
    <s v="CHINO VALLEY ADC CU/RUM 1.7# (50#)"/>
    <s v="361"/>
    <s v="ANIMATE (1750#)"/>
    <x v="0"/>
    <n v="3.4249999999999998"/>
    <n v="0.33355000000000001"/>
    <n v="667.1"/>
    <n v="2284.8180000000002"/>
    <n v="1.142409"/>
    <s v="1002492"/>
    <x v="26"/>
    <x v="17"/>
    <x v="1"/>
    <x v="17"/>
  </r>
  <r>
    <x v="1"/>
    <x v="1"/>
    <m/>
    <d v="2021-08-02T00:00:00"/>
    <s v="5012534"/>
    <s v="CHINO VALLEY ADC CU/RUM 1.81# (50#)"/>
    <s v="361"/>
    <s v="ANIMATE (1750#)"/>
    <x v="0"/>
    <n v="3.0249999999999999"/>
    <n v="0.33395000000000002"/>
    <n v="667.9"/>
    <n v="2020.3979999999999"/>
    <n v="1.0101989999999998"/>
    <s v="1002492"/>
    <x v="26"/>
    <x v="17"/>
    <x v="1"/>
    <x v="17"/>
  </r>
  <r>
    <x v="1"/>
    <x v="1"/>
    <m/>
    <d v="2021-08-26T00:00:00"/>
    <s v="5012534"/>
    <s v="CHINO VALLEY ADC CU/RUM 1.81# (50#)"/>
    <s v="361"/>
    <s v="ANIMATE (1750#)"/>
    <x v="0"/>
    <n v="3.15"/>
    <n v="0.33395000000000002"/>
    <n v="667.9"/>
    <n v="2103.8850000000002"/>
    <n v="1.0519425"/>
    <s v="1002492"/>
    <x v="26"/>
    <x v="17"/>
    <x v="1"/>
    <x v="17"/>
  </r>
  <r>
    <x v="1"/>
    <x v="2"/>
    <m/>
    <d v="2021-09-14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2"/>
    <m/>
    <d v="2021-09-17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2"/>
    <x v="7"/>
    <m/>
    <d v="2020-12-19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0"/>
    <x v="2"/>
    <s v="90305236"/>
    <d v="2019-09-10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0"/>
    <x v="2"/>
    <s v="90308237"/>
    <d v="2019-09-23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0"/>
    <x v="1"/>
    <s v="90301236"/>
    <d v="2019-08-26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0"/>
    <x v="3"/>
    <s v="90320313"/>
    <d v="2019-11-08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0"/>
    <x v="3"/>
    <s v="90323253"/>
    <d v="2019-11-18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0"/>
    <x v="4"/>
    <s v="90336391"/>
    <d v="2020-01-09T00:00:00"/>
    <s v="595"/>
    <s v="ANIMATE (55.115#)"/>
    <s v="595"/>
    <s v="ANIMATE (55.115#)"/>
    <x v="0"/>
    <n v="2.2050000000000001"/>
    <n v="1"/>
    <n v="2000"/>
    <n v="4410"/>
    <n v="2.2050000000000001"/>
    <s v="1002097"/>
    <x v="27"/>
    <x v="16"/>
    <x v="1"/>
    <x v="16"/>
  </r>
  <r>
    <x v="0"/>
    <x v="11"/>
    <m/>
    <d v="2020-06-08T00:00:00"/>
    <s v="595"/>
    <s v="ANIMATE (55.115#)"/>
    <s v="595"/>
    <s v="ANIMATE (55.115#)"/>
    <x v="0"/>
    <n v="1.1299999999999999"/>
    <n v="1"/>
    <n v="2000"/>
    <n v="2260"/>
    <n v="1.1299999999999999"/>
    <s v="1002097"/>
    <x v="27"/>
    <x v="16"/>
    <x v="1"/>
    <x v="16"/>
  </r>
  <r>
    <x v="2"/>
    <x v="0"/>
    <m/>
    <d v="2020-07-01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2"/>
    <x v="0"/>
    <m/>
    <d v="2020-07-24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2"/>
    <x v="6"/>
    <m/>
    <d v="2020-10-28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2"/>
    <x v="2"/>
    <m/>
    <d v="2020-09-21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2"/>
    <x v="3"/>
    <m/>
    <d v="2020-11-20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2"/>
    <x v="5"/>
    <m/>
    <d v="2021-02-01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2"/>
    <x v="8"/>
    <m/>
    <d v="2021-03-03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0"/>
    <m/>
    <d v="2021-07-01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3"/>
    <m/>
    <d v="2021-11-23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7"/>
    <m/>
    <d v="2021-12-02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7"/>
    <m/>
    <d v="2021-12-13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8"/>
    <m/>
    <d v="2022-03-09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9"/>
    <m/>
    <d v="2022-04-11T00:00:00"/>
    <s v="302"/>
    <s v="AB20 (55.115#)"/>
    <s v="302"/>
    <s v="AB20 (55.115#)"/>
    <x v="3"/>
    <n v="11.023"/>
    <n v="1"/>
    <n v="2000"/>
    <n v="22046"/>
    <n v="11.023"/>
    <s v="1002086"/>
    <x v="10"/>
    <x v="8"/>
    <x v="1"/>
    <x v="8"/>
  </r>
  <r>
    <x v="1"/>
    <x v="4"/>
    <m/>
    <d v="2022-01-08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4"/>
    <m/>
    <d v="2022-01-17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2"/>
    <m/>
    <d v="2021-09-07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2"/>
    <m/>
    <d v="2021-09-28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10"/>
    <m/>
    <d v="2021-05-11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7"/>
    <m/>
    <d v="2020-12-01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7"/>
    <m/>
    <d v="2020-12-18T00:00:00"/>
    <s v="561"/>
    <s v="OMNIGEN PRO (25KG)"/>
    <s v="561"/>
    <s v="OMNIGEN PRO (25KG)"/>
    <x v="1"/>
    <n v="1.1020000000000001"/>
    <n v="1"/>
    <n v="2000"/>
    <n v="2204"/>
    <n v="1.1020000000000001"/>
    <s v="1002020"/>
    <x v="28"/>
    <x v="6"/>
    <x v="1"/>
    <x v="6"/>
  </r>
  <r>
    <x v="0"/>
    <x v="2"/>
    <s v="90304522"/>
    <d v="2019-09-03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1"/>
    <s v="90297319"/>
    <d v="2019-08-08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6"/>
    <s v="90310974"/>
    <d v="2019-10-02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6"/>
    <s v="90313605"/>
    <d v="2019-10-11T00:00:00"/>
    <s v="302"/>
    <s v="AB20 (55.115#)"/>
    <s v="302"/>
    <s v="AB20 (55.115#)"/>
    <x v="3"/>
    <n v="1.1020000000000001"/>
    <n v="1"/>
    <n v="2000"/>
    <n v="2204"/>
    <n v="1.1020000000000001"/>
    <s v="1002020"/>
    <x v="28"/>
    <x v="6"/>
    <x v="1"/>
    <x v="6"/>
  </r>
  <r>
    <x v="0"/>
    <x v="6"/>
    <s v="90317888"/>
    <d v="2019-10-17T00:00:00"/>
    <s v="302"/>
    <s v="AB20 (55.115#)"/>
    <s v="302"/>
    <s v="AB20 (55.115#)"/>
    <x v="3"/>
    <n v="2.2050000000000001"/>
    <n v="1"/>
    <n v="2000"/>
    <n v="4410"/>
    <n v="2.2050000000000001"/>
    <s v="1002020"/>
    <x v="28"/>
    <x v="6"/>
    <x v="1"/>
    <x v="6"/>
  </r>
  <r>
    <x v="0"/>
    <x v="6"/>
    <s v="90317920"/>
    <d v="2019-10-25T00:00:00"/>
    <s v="302"/>
    <s v="AB20 (55.115#)"/>
    <s v="302"/>
    <s v="AB20 (55.115#)"/>
    <x v="3"/>
    <n v="1.1020000000000001"/>
    <n v="1"/>
    <n v="2000"/>
    <n v="2204"/>
    <n v="1.1020000000000001"/>
    <s v="1002020"/>
    <x v="28"/>
    <x v="6"/>
    <x v="1"/>
    <x v="6"/>
  </r>
  <r>
    <x v="0"/>
    <x v="3"/>
    <s v="90320320"/>
    <d v="2019-11-08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3"/>
    <s v="90325950"/>
    <d v="2019-11-28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7"/>
    <s v="90332999"/>
    <d v="2019-12-26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4"/>
    <s v="90340799"/>
    <d v="2020-01-16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4"/>
    <s v="90342559"/>
    <d v="2020-01-17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5"/>
    <m/>
    <d v="2020-02-13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0"/>
    <x v="10"/>
    <m/>
    <d v="2020-05-07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0"/>
    <x v="11"/>
    <m/>
    <d v="2020-06-08T00:00:00"/>
    <s v="561"/>
    <s v="OMNIGEN PRO (25KG)"/>
    <s v="561"/>
    <s v="OMNIGEN PRO (25KG)"/>
    <x v="1"/>
    <n v="1.1020000000000001"/>
    <n v="1"/>
    <n v="2000"/>
    <n v="2204"/>
    <n v="1.1020000000000001"/>
    <s v="1002020"/>
    <x v="28"/>
    <x v="6"/>
    <x v="1"/>
    <x v="6"/>
  </r>
  <r>
    <x v="0"/>
    <x v="11"/>
    <m/>
    <d v="2020-06-29T00:00:00"/>
    <s v="561"/>
    <s v="OMNIGEN PRO (25KG)"/>
    <s v="561"/>
    <s v="OMNIGEN PRO (25KG)"/>
    <x v="1"/>
    <n v="1.1020000000000001"/>
    <n v="1"/>
    <n v="2000"/>
    <n v="2204"/>
    <n v="1.1020000000000001"/>
    <s v="1002020"/>
    <x v="28"/>
    <x v="6"/>
    <x v="1"/>
    <x v="6"/>
  </r>
  <r>
    <x v="2"/>
    <x v="0"/>
    <m/>
    <d v="2020-07-29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1"/>
    <m/>
    <d v="2020-08-24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6"/>
    <m/>
    <d v="2020-10-01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6"/>
    <m/>
    <d v="2020-10-21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4"/>
    <m/>
    <d v="2021-01-07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8"/>
    <m/>
    <d v="2021-03-30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2"/>
    <x v="11"/>
    <m/>
    <d v="2021-06-18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1"/>
    <m/>
    <d v="2021-08-05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3"/>
    <m/>
    <d v="2021-11-08T00:00:00"/>
    <s v="561"/>
    <s v="OMNIGEN PRO (25KG)"/>
    <s v="561"/>
    <s v="OMNIGEN PRO (25KG)"/>
    <x v="1"/>
    <n v="3.3069999999999999"/>
    <n v="1"/>
    <n v="2000"/>
    <n v="6614"/>
    <n v="3.3069999999999999"/>
    <s v="1002020"/>
    <x v="28"/>
    <x v="6"/>
    <x v="1"/>
    <x v="6"/>
  </r>
  <r>
    <x v="1"/>
    <x v="3"/>
    <m/>
    <d v="2021-11-08T00:00:00"/>
    <s v="561"/>
    <s v="OMNIGEN PRO (25KG)"/>
    <s v="561"/>
    <s v="OMNIGEN PRO (25KG)"/>
    <x v="1"/>
    <n v="-2.2050000000000001"/>
    <n v="1"/>
    <n v="2000"/>
    <n v="-4410"/>
    <n v="-2.2050000000000001"/>
    <s v="1002020"/>
    <x v="28"/>
    <x v="6"/>
    <x v="1"/>
    <x v="6"/>
  </r>
  <r>
    <x v="1"/>
    <x v="3"/>
    <m/>
    <d v="2021-11-08T00:00:00"/>
    <s v="561"/>
    <s v="OMNIGEN PRO (25KG)"/>
    <s v="561"/>
    <s v="OMNIGEN PRO (25KG)"/>
    <x v="1"/>
    <n v="-1.1020000000000001"/>
    <n v="1"/>
    <n v="2000"/>
    <n v="-2204"/>
    <n v="-1.1020000000000001"/>
    <s v="1002020"/>
    <x v="28"/>
    <x v="6"/>
    <x v="1"/>
    <x v="6"/>
  </r>
  <r>
    <x v="1"/>
    <x v="3"/>
    <m/>
    <d v="2021-11-24T00:00:00"/>
    <s v="561"/>
    <s v="OMNIGEN PRO (25KG)"/>
    <s v="561"/>
    <s v="OMNIGEN PRO (25KG)"/>
    <x v="1"/>
    <n v="3.3069999999999999"/>
    <n v="1"/>
    <n v="2000"/>
    <n v="6614"/>
    <n v="3.3069999999999999"/>
    <s v="1002020"/>
    <x v="28"/>
    <x v="6"/>
    <x v="1"/>
    <x v="6"/>
  </r>
  <r>
    <x v="1"/>
    <x v="7"/>
    <m/>
    <d v="2021-12-15T00:00:00"/>
    <s v="561"/>
    <s v="OMNIGEN PRO (25KG)"/>
    <s v="561"/>
    <s v="OMNIGEN PRO (25KG)"/>
    <x v="1"/>
    <n v="0.33100000000000002"/>
    <n v="1"/>
    <n v="2000"/>
    <n v="662"/>
    <n v="0.33100000000000002"/>
    <s v="1002020"/>
    <x v="28"/>
    <x v="6"/>
    <x v="1"/>
    <x v="6"/>
  </r>
  <r>
    <x v="1"/>
    <x v="7"/>
    <m/>
    <d v="2021-12-07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7"/>
    <m/>
    <d v="2021-12-16T00:00:00"/>
    <s v="561"/>
    <s v="OMNIGEN PRO (25KG)"/>
    <s v="561"/>
    <s v="OMNIGEN PRO (25KG)"/>
    <x v="1"/>
    <n v="3.3069999999999999"/>
    <n v="1"/>
    <n v="2000"/>
    <n v="6614"/>
    <n v="3.3069999999999999"/>
    <s v="1002020"/>
    <x v="28"/>
    <x v="6"/>
    <x v="1"/>
    <x v="6"/>
  </r>
  <r>
    <x v="1"/>
    <x v="7"/>
    <m/>
    <d v="2021-12-30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5"/>
    <m/>
    <d v="2022-02-02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5"/>
    <m/>
    <d v="2022-02-11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8"/>
    <m/>
    <d v="2022-03-07T00:00:00"/>
    <s v="561"/>
    <s v="OMNIGEN PRO (25KG)"/>
    <s v="561"/>
    <s v="OMNIGEN PRO (25KG)"/>
    <x v="1"/>
    <n v="1.1020000000000001"/>
    <n v="1"/>
    <n v="2000"/>
    <n v="2204"/>
    <n v="1.1020000000000001"/>
    <s v="1002020"/>
    <x v="28"/>
    <x v="6"/>
    <x v="1"/>
    <x v="6"/>
  </r>
  <r>
    <x v="1"/>
    <x v="9"/>
    <m/>
    <d v="2022-04-26T00:00:00"/>
    <s v="4001002"/>
    <s v="CAPROCK IDC CU/RUM 1.9# (BULK)"/>
    <s v="361"/>
    <s v="ANIMATE (1750#)"/>
    <x v="0"/>
    <n v="24.25"/>
    <n v="0.36875000000000002"/>
    <n v="737.5"/>
    <n v="17884.375"/>
    <n v="8.9421874999999993"/>
    <s v="1002433"/>
    <x v="19"/>
    <x v="0"/>
    <x v="0"/>
    <x v="0"/>
  </r>
  <r>
    <x v="1"/>
    <x v="4"/>
    <m/>
    <d v="2022-01-06T00:00:00"/>
    <s v="5017470"/>
    <s v="CORONADO DAIRY ADC MC 1.62# (BULK)"/>
    <s v="561"/>
    <s v="OMNIGEN PRO (25KG)"/>
    <x v="1"/>
    <n v="24.22"/>
    <n v="9.8250000000000004E-2"/>
    <n v="196.5"/>
    <n v="4759.2299999999996"/>
    <n v="2.3796149999999998"/>
    <s v="1002916"/>
    <x v="29"/>
    <x v="6"/>
    <x v="1"/>
    <x v="6"/>
  </r>
  <r>
    <x v="1"/>
    <x v="4"/>
    <m/>
    <d v="2022-01-11T00:00:00"/>
    <s v="5017470"/>
    <s v="CORONADO DAIRY ADC MC 1.62# (BULK)"/>
    <s v="561"/>
    <s v="OMNIGEN PRO (25KG)"/>
    <x v="1"/>
    <n v="23.85"/>
    <n v="9.8250000000000004E-2"/>
    <n v="196.5"/>
    <n v="4686.5249999999996"/>
    <n v="2.3432624999999998"/>
    <s v="1002916"/>
    <x v="29"/>
    <x v="6"/>
    <x v="1"/>
    <x v="6"/>
  </r>
  <r>
    <x v="1"/>
    <x v="4"/>
    <m/>
    <d v="2022-01-19T00:00:00"/>
    <s v="5017470"/>
    <s v="CORONADO DAIRY ADC MC 1.62# (BULK)"/>
    <s v="561"/>
    <s v="OMNIGEN PRO (25KG)"/>
    <x v="1"/>
    <n v="24.41"/>
    <n v="9.8250000000000004E-2"/>
    <n v="196.5"/>
    <n v="4796.5649999999996"/>
    <n v="2.3982824999999997"/>
    <s v="1002916"/>
    <x v="29"/>
    <x v="6"/>
    <x v="1"/>
    <x v="6"/>
  </r>
  <r>
    <x v="1"/>
    <x v="4"/>
    <m/>
    <d v="2022-01-26T00:00:00"/>
    <s v="5017470"/>
    <s v="CORONADO DAIRY ADC MC 1.62# (BULK)"/>
    <s v="561"/>
    <s v="OMNIGEN PRO (25KG)"/>
    <x v="1"/>
    <n v="24.26"/>
    <n v="9.8250000000000004E-2"/>
    <n v="196.5"/>
    <n v="4767.09"/>
    <n v="2.3835450000000002"/>
    <s v="1002916"/>
    <x v="29"/>
    <x v="6"/>
    <x v="1"/>
    <x v="6"/>
  </r>
  <r>
    <x v="1"/>
    <x v="2"/>
    <m/>
    <d v="2021-09-07T00:00:00"/>
    <s v="5017470"/>
    <s v="CORONADO DAIRY ADC MC 1.78# (BULK)"/>
    <s v="300"/>
    <s v="AB20 (2000#)"/>
    <x v="3"/>
    <n v="24.02"/>
    <n v="0.15254999999999999"/>
    <n v="305.10000000000002"/>
    <n v="7328.5020000000004"/>
    <n v="3.6642510000000001"/>
    <s v="1002916"/>
    <x v="29"/>
    <x v="6"/>
    <x v="1"/>
    <x v="6"/>
  </r>
  <r>
    <x v="1"/>
    <x v="2"/>
    <m/>
    <d v="2021-09-09T00:00:00"/>
    <s v="5017470"/>
    <s v="CORONADO DAIRY ADC MC 1.78# (BULK)"/>
    <s v="300"/>
    <s v="AB20 (2000#)"/>
    <x v="3"/>
    <n v="24.02"/>
    <n v="0.15254999999999999"/>
    <n v="305.10000000000002"/>
    <n v="7328.5020000000004"/>
    <n v="3.6642510000000001"/>
    <s v="1002916"/>
    <x v="29"/>
    <x v="6"/>
    <x v="1"/>
    <x v="6"/>
  </r>
  <r>
    <x v="1"/>
    <x v="2"/>
    <m/>
    <d v="2021-09-16T00:00:00"/>
    <s v="5017470"/>
    <s v="CORONADO DAIRY ADC MC 1.78# (BULK)"/>
    <s v="300"/>
    <s v="AB20 (2000#)"/>
    <x v="3"/>
    <n v="24.32"/>
    <n v="0.15254999999999999"/>
    <n v="305.10000000000002"/>
    <n v="7420.0320000000002"/>
    <n v="3.710016"/>
    <s v="1002916"/>
    <x v="29"/>
    <x v="6"/>
    <x v="1"/>
    <x v="6"/>
  </r>
  <r>
    <x v="1"/>
    <x v="2"/>
    <m/>
    <d v="2021-09-21T00:00:00"/>
    <s v="5017470"/>
    <s v="CORONADO DAIRY ADC MC 1.78# (BULK)"/>
    <s v="300"/>
    <s v="AB20 (2000#)"/>
    <x v="3"/>
    <n v="23.84"/>
    <n v="0.15254999999999999"/>
    <n v="305.10000000000002"/>
    <n v="7273.5839999999998"/>
    <n v="3.6367919999999998"/>
    <s v="1002916"/>
    <x v="29"/>
    <x v="6"/>
    <x v="1"/>
    <x v="6"/>
  </r>
  <r>
    <x v="1"/>
    <x v="2"/>
    <m/>
    <d v="2021-09-28T00:00:00"/>
    <s v="5017470"/>
    <s v="CORONADO DAIRY ADC MC 1.78# (BULK)"/>
    <s v="300"/>
    <s v="AB20 (2000#)"/>
    <x v="3"/>
    <n v="24.08"/>
    <n v="0.15254999999999999"/>
    <n v="305.10000000000002"/>
    <n v="7346.808"/>
    <n v="3.6734040000000001"/>
    <s v="1002916"/>
    <x v="29"/>
    <x v="6"/>
    <x v="1"/>
    <x v="6"/>
  </r>
  <r>
    <x v="2"/>
    <x v="10"/>
    <m/>
    <d v="2021-05-25T00:00:00"/>
    <s v="5017470"/>
    <s v="CORONADO DAIRY ADC MC 1.78# (BULK)"/>
    <s v="300"/>
    <s v="AB20 (2000#)"/>
    <x v="3"/>
    <n v="24.75"/>
    <n v="0.15254999999999999"/>
    <n v="305.10000000000002"/>
    <n v="7551.2250000000004"/>
    <n v="3.7756125000000003"/>
    <s v="1002916"/>
    <x v="29"/>
    <x v="6"/>
    <x v="1"/>
    <x v="6"/>
  </r>
  <r>
    <x v="2"/>
    <x v="11"/>
    <m/>
    <d v="2021-06-02T00:00:00"/>
    <s v="5017470"/>
    <s v="CORONADO DAIRY ADC MC 1.78# (BULK)"/>
    <s v="300"/>
    <s v="AB20 (2000#)"/>
    <x v="3"/>
    <n v="24.7"/>
    <n v="0.15254999999999999"/>
    <n v="305.10000000000002"/>
    <n v="7535.97"/>
    <n v="3.7679849999999999"/>
    <s v="1002916"/>
    <x v="29"/>
    <x v="6"/>
    <x v="1"/>
    <x v="6"/>
  </r>
  <r>
    <x v="2"/>
    <x v="11"/>
    <m/>
    <d v="2021-06-09T00:00:00"/>
    <s v="5017470"/>
    <s v="CORONADO DAIRY ADC MC 1.78# (BULK)"/>
    <s v="300"/>
    <s v="AB20 (2000#)"/>
    <x v="3"/>
    <n v="23.42"/>
    <n v="0.15254999999999999"/>
    <n v="305.10000000000002"/>
    <n v="7145.442"/>
    <n v="3.572721"/>
    <s v="1002916"/>
    <x v="29"/>
    <x v="6"/>
    <x v="1"/>
    <x v="6"/>
  </r>
  <r>
    <x v="2"/>
    <x v="11"/>
    <m/>
    <d v="2021-06-15T00:00:00"/>
    <s v="5017470"/>
    <s v="CORONADO DAIRY ADC MC 1.78# (BULK)"/>
    <s v="300"/>
    <s v="AB20 (2000#)"/>
    <x v="3"/>
    <n v="24.59"/>
    <n v="0.15254999999999999"/>
    <n v="305.10000000000002"/>
    <n v="7502.4089999999997"/>
    <n v="3.7512044999999996"/>
    <s v="1002916"/>
    <x v="29"/>
    <x v="6"/>
    <x v="1"/>
    <x v="6"/>
  </r>
  <r>
    <x v="2"/>
    <x v="11"/>
    <m/>
    <d v="2021-06-22T00:00:00"/>
    <s v="5017470"/>
    <s v="CORONADO DAIRY ADC MC 1.78# (BULK)"/>
    <s v="300"/>
    <s v="AB20 (2000#)"/>
    <x v="3"/>
    <n v="24.73"/>
    <n v="0.15254999999999999"/>
    <n v="305.10000000000002"/>
    <n v="7545.1229999999996"/>
    <n v="3.7725614999999997"/>
    <s v="1002916"/>
    <x v="29"/>
    <x v="6"/>
    <x v="1"/>
    <x v="6"/>
  </r>
  <r>
    <x v="2"/>
    <x v="11"/>
    <m/>
    <d v="2021-06-28T00:00:00"/>
    <s v="5017470"/>
    <s v="CORONADO DAIRY ADC MC 1.78# (BULK)"/>
    <s v="300"/>
    <s v="AB20 (2000#)"/>
    <x v="3"/>
    <n v="24.83"/>
    <n v="0.15254999999999999"/>
    <n v="305.10000000000002"/>
    <n v="7575.6329999999998"/>
    <n v="3.7878164999999999"/>
    <s v="1002916"/>
    <x v="29"/>
    <x v="6"/>
    <x v="1"/>
    <x v="6"/>
  </r>
  <r>
    <x v="1"/>
    <x v="0"/>
    <m/>
    <d v="2021-07-02T00:00:00"/>
    <s v="5017470"/>
    <s v="CORONADO DAIRY ADC MC 1.78# (BULK)"/>
    <s v="300"/>
    <s v="AB20 (2000#)"/>
    <x v="3"/>
    <n v="24.87"/>
    <n v="0.15254999999999999"/>
    <n v="305.10000000000002"/>
    <n v="7587.8370000000004"/>
    <n v="3.7939185000000002"/>
    <s v="1002916"/>
    <x v="29"/>
    <x v="6"/>
    <x v="1"/>
    <x v="6"/>
  </r>
  <r>
    <x v="1"/>
    <x v="0"/>
    <m/>
    <d v="2021-07-09T00:00:00"/>
    <s v="5017470"/>
    <s v="CORONADO DAIRY ADC MC 1.78# (BULK)"/>
    <s v="300"/>
    <s v="AB20 (2000#)"/>
    <x v="3"/>
    <n v="24.66"/>
    <n v="0.15254999999999999"/>
    <n v="305.10000000000002"/>
    <n v="7523.7659999999996"/>
    <n v="3.7618829999999996"/>
    <s v="1002916"/>
    <x v="29"/>
    <x v="6"/>
    <x v="1"/>
    <x v="6"/>
  </r>
  <r>
    <x v="1"/>
    <x v="0"/>
    <m/>
    <d v="2021-07-15T00:00:00"/>
    <s v="5017470"/>
    <s v="CORONADO DAIRY ADC MC 1.78# (BULK)"/>
    <s v="300"/>
    <s v="AB20 (2000#)"/>
    <x v="3"/>
    <n v="23.22"/>
    <n v="0.15254999999999999"/>
    <n v="305.10000000000002"/>
    <n v="7084.4219999999996"/>
    <n v="3.542211"/>
    <s v="1002916"/>
    <x v="29"/>
    <x v="6"/>
    <x v="1"/>
    <x v="6"/>
  </r>
  <r>
    <x v="1"/>
    <x v="0"/>
    <m/>
    <d v="2021-07-21T00:00:00"/>
    <s v="5017470"/>
    <s v="CORONADO DAIRY ADC MC 1.78# (BULK)"/>
    <s v="300"/>
    <s v="AB20 (2000#)"/>
    <x v="3"/>
    <n v="25.14"/>
    <n v="0.15254999999999999"/>
    <n v="305.10000000000002"/>
    <n v="7670.2139999999999"/>
    <n v="3.8351069999999998"/>
    <s v="1002916"/>
    <x v="29"/>
    <x v="6"/>
    <x v="1"/>
    <x v="6"/>
  </r>
  <r>
    <x v="1"/>
    <x v="0"/>
    <m/>
    <d v="2021-07-27T00:00:00"/>
    <s v="5017470"/>
    <s v="CORONADO DAIRY ADC MC 1.78# (BULK)"/>
    <s v="300"/>
    <s v="AB20 (2000#)"/>
    <x v="3"/>
    <n v="24.72"/>
    <n v="0.15254999999999999"/>
    <n v="305.10000000000002"/>
    <n v="7542.0720000000001"/>
    <n v="3.7710360000000001"/>
    <s v="1002916"/>
    <x v="29"/>
    <x v="6"/>
    <x v="1"/>
    <x v="6"/>
  </r>
  <r>
    <x v="1"/>
    <x v="1"/>
    <m/>
    <d v="2021-08-06T00:00:00"/>
    <s v="5017470"/>
    <s v="CORONADO DAIRY ADC MC 1.78# (BULK)"/>
    <s v="300"/>
    <s v="AB20 (2000#)"/>
    <x v="3"/>
    <n v="24.48"/>
    <n v="0.15254999999999999"/>
    <n v="305.10000000000002"/>
    <n v="7468.848"/>
    <n v="3.7344240000000002"/>
    <s v="1002916"/>
    <x v="29"/>
    <x v="6"/>
    <x v="1"/>
    <x v="6"/>
  </r>
  <r>
    <x v="1"/>
    <x v="1"/>
    <m/>
    <d v="2021-08-12T00:00:00"/>
    <s v="5017470"/>
    <s v="CORONADO DAIRY ADC MC 1.78# (BULK)"/>
    <s v="300"/>
    <s v="AB20 (2000#)"/>
    <x v="3"/>
    <n v="24.42"/>
    <n v="0.15254999999999999"/>
    <n v="305.10000000000002"/>
    <n v="7450.5420000000004"/>
    <n v="3.7252710000000002"/>
    <s v="1002916"/>
    <x v="29"/>
    <x v="6"/>
    <x v="1"/>
    <x v="6"/>
  </r>
  <r>
    <x v="1"/>
    <x v="1"/>
    <m/>
    <d v="2021-08-17T00:00:00"/>
    <s v="5017470"/>
    <s v="CORONADO DAIRY ADC MC 1.78# (BULK)"/>
    <s v="300"/>
    <s v="AB20 (2000#)"/>
    <x v="3"/>
    <n v="24.68"/>
    <n v="0.15254999999999999"/>
    <n v="305.10000000000002"/>
    <n v="7529.8680000000004"/>
    <n v="3.7649340000000002"/>
    <s v="1002916"/>
    <x v="29"/>
    <x v="6"/>
    <x v="1"/>
    <x v="6"/>
  </r>
  <r>
    <x v="1"/>
    <x v="1"/>
    <m/>
    <d v="2021-08-23T00:00:00"/>
    <s v="5017470"/>
    <s v="CORONADO DAIRY ADC MC 1.78# (BULK)"/>
    <s v="300"/>
    <s v="AB20 (2000#)"/>
    <x v="3"/>
    <n v="24.72"/>
    <n v="0.15254999999999999"/>
    <n v="305.10000000000002"/>
    <n v="7542.0720000000001"/>
    <n v="3.7710360000000001"/>
    <s v="1002916"/>
    <x v="29"/>
    <x v="6"/>
    <x v="1"/>
    <x v="6"/>
  </r>
  <r>
    <x v="1"/>
    <x v="1"/>
    <m/>
    <d v="2021-08-25T00:00:00"/>
    <s v="5017470"/>
    <s v="CORONADO DAIRY ADC MC 1.78# (BULK)"/>
    <s v="300"/>
    <s v="AB20 (2000#)"/>
    <x v="3"/>
    <n v="23.64"/>
    <n v="0.15254999999999999"/>
    <n v="305.10000000000002"/>
    <n v="7212.5640000000003"/>
    <n v="3.6062820000000002"/>
    <s v="1002916"/>
    <x v="29"/>
    <x v="6"/>
    <x v="1"/>
    <x v="6"/>
  </r>
  <r>
    <x v="1"/>
    <x v="1"/>
    <m/>
    <d v="2021-08-31T00:00:00"/>
    <s v="5017470"/>
    <s v="CORONADO DAIRY ADC MC 1.78# (BULK)"/>
    <s v="300"/>
    <s v="AB20 (2000#)"/>
    <x v="3"/>
    <n v="23.88"/>
    <n v="0.15254999999999999"/>
    <n v="305.10000000000002"/>
    <n v="7285.7879999999996"/>
    <n v="3.6428939999999996"/>
    <s v="1002916"/>
    <x v="29"/>
    <x v="6"/>
    <x v="1"/>
    <x v="6"/>
  </r>
  <r>
    <x v="1"/>
    <x v="3"/>
    <m/>
    <d v="2021-11-02T00:00:00"/>
    <s v="5017470"/>
    <s v="CORONADO DAIRY ADC MC 1.78# (BULK)"/>
    <s v="300"/>
    <s v="AB20 (2000#)"/>
    <x v="3"/>
    <n v="24.46"/>
    <n v="0.15254999999999999"/>
    <n v="305.10000000000002"/>
    <n v="7462.7460000000001"/>
    <n v="3.7313730000000001"/>
    <s v="1002916"/>
    <x v="29"/>
    <x v="6"/>
    <x v="1"/>
    <x v="6"/>
  </r>
  <r>
    <x v="1"/>
    <x v="3"/>
    <m/>
    <d v="2021-11-08T00:00:00"/>
    <s v="5017470"/>
    <s v="CORONADO DAIRY ADC MC 1.78# (BULK)"/>
    <s v="300"/>
    <s v="AB20 (2000#)"/>
    <x v="3"/>
    <n v="23.34"/>
    <n v="0.15254999999999999"/>
    <n v="305.10000000000002"/>
    <n v="7121.0339999999997"/>
    <n v="3.5605169999999999"/>
    <s v="1002916"/>
    <x v="29"/>
    <x v="6"/>
    <x v="1"/>
    <x v="6"/>
  </r>
  <r>
    <x v="1"/>
    <x v="3"/>
    <m/>
    <d v="2021-11-10T00:00:00"/>
    <s v="5017470"/>
    <s v="CORONADO DAIRY ADC MC 1.78# (BULK)"/>
    <s v="300"/>
    <s v="AB20 (2000#)"/>
    <x v="3"/>
    <n v="23.71"/>
    <n v="0.15254999999999999"/>
    <n v="305.10000000000002"/>
    <n v="7233.9210000000003"/>
    <n v="3.6169605000000002"/>
    <s v="1002916"/>
    <x v="29"/>
    <x v="6"/>
    <x v="1"/>
    <x v="6"/>
  </r>
  <r>
    <x v="1"/>
    <x v="3"/>
    <m/>
    <d v="2021-11-13T00:00:00"/>
    <s v="5017470"/>
    <s v="CORONADO DAIRY ADC MC 1.78# (BULK)"/>
    <s v="300"/>
    <s v="AB20 (2000#)"/>
    <x v="3"/>
    <n v="24.35"/>
    <n v="0.15254999999999999"/>
    <n v="305.10000000000002"/>
    <n v="7429.1850000000004"/>
    <n v="3.7145925000000002"/>
    <s v="1002916"/>
    <x v="29"/>
    <x v="6"/>
    <x v="1"/>
    <x v="6"/>
  </r>
  <r>
    <x v="1"/>
    <x v="3"/>
    <m/>
    <d v="2021-11-19T00:00:00"/>
    <s v="5017470"/>
    <s v="CORONADO DAIRY ADC MC 1.78# (BULK)"/>
    <s v="300"/>
    <s v="AB20 (2000#)"/>
    <x v="3"/>
    <n v="23.83"/>
    <n v="0.15254999999999999"/>
    <n v="305.10000000000002"/>
    <n v="7270.5330000000004"/>
    <n v="3.6352665000000002"/>
    <s v="1002916"/>
    <x v="29"/>
    <x v="6"/>
    <x v="1"/>
    <x v="6"/>
  </r>
  <r>
    <x v="1"/>
    <x v="6"/>
    <m/>
    <d v="2021-10-06T00:00:00"/>
    <s v="5017470"/>
    <s v="CORONADO DAIRY ADC MC 1.78# (BULK)"/>
    <s v="300"/>
    <s v="AB20 (2000#)"/>
    <x v="3"/>
    <n v="24.25"/>
    <n v="0.15254999999999999"/>
    <n v="305.10000000000002"/>
    <n v="7398.6750000000002"/>
    <n v="3.6993374999999999"/>
    <s v="1002916"/>
    <x v="29"/>
    <x v="6"/>
    <x v="1"/>
    <x v="6"/>
  </r>
  <r>
    <x v="1"/>
    <x v="6"/>
    <m/>
    <d v="2021-10-13T00:00:00"/>
    <s v="5017470"/>
    <s v="CORONADO DAIRY ADC MC 1.78# (BULK)"/>
    <s v="300"/>
    <s v="AB20 (2000#)"/>
    <x v="3"/>
    <n v="24.16"/>
    <n v="0.15254999999999999"/>
    <n v="305.10000000000002"/>
    <n v="7371.2160000000003"/>
    <n v="3.6856080000000002"/>
    <s v="1002916"/>
    <x v="29"/>
    <x v="6"/>
    <x v="1"/>
    <x v="6"/>
  </r>
  <r>
    <x v="1"/>
    <x v="6"/>
    <m/>
    <d v="2021-10-21T00:00:00"/>
    <s v="5017470"/>
    <s v="CORONADO DAIRY ADC MC 1.78# (BULK)"/>
    <s v="300"/>
    <s v="AB20 (2000#)"/>
    <x v="3"/>
    <n v="24.49"/>
    <n v="0.15254999999999999"/>
    <n v="305.10000000000002"/>
    <n v="7471.8990000000003"/>
    <n v="3.7359495000000003"/>
    <s v="1002916"/>
    <x v="29"/>
    <x v="6"/>
    <x v="1"/>
    <x v="6"/>
  </r>
  <r>
    <x v="1"/>
    <x v="6"/>
    <m/>
    <d v="2021-10-29T00:00:00"/>
    <s v="5017470"/>
    <s v="CORONADO DAIRY ADC MC 1.78# (BULK)"/>
    <s v="300"/>
    <s v="AB20 (2000#)"/>
    <x v="3"/>
    <n v="24.76"/>
    <n v="0.15254999999999999"/>
    <n v="305.10000000000002"/>
    <n v="7554.2759999999998"/>
    <n v="3.7771379999999999"/>
    <s v="1002916"/>
    <x v="29"/>
    <x v="6"/>
    <x v="1"/>
    <x v="6"/>
  </r>
  <r>
    <x v="1"/>
    <x v="7"/>
    <m/>
    <d v="2021-12-03T00:00:00"/>
    <s v="5017470"/>
    <s v="CORONADO DAIRY ADC MC 1.62# (BULK)"/>
    <s v="561"/>
    <s v="OMNIGEN PRO (25KG)"/>
    <x v="1"/>
    <n v="24.47"/>
    <n v="9.8250000000000004E-2"/>
    <n v="196.5"/>
    <n v="4808.3549999999996"/>
    <n v="2.4041774999999999"/>
    <s v="1002916"/>
    <x v="29"/>
    <x v="6"/>
    <x v="1"/>
    <x v="6"/>
  </r>
  <r>
    <x v="1"/>
    <x v="7"/>
    <m/>
    <d v="2021-12-09T00:00:00"/>
    <s v="5017470"/>
    <s v="CORONADO DAIRY ADC MC 1.62# (BULK)"/>
    <s v="561"/>
    <s v="OMNIGEN PRO (25KG)"/>
    <x v="1"/>
    <n v="23.88"/>
    <n v="9.8250000000000004E-2"/>
    <n v="196.5"/>
    <n v="4692.42"/>
    <n v="2.3462100000000001"/>
    <s v="1002916"/>
    <x v="29"/>
    <x v="6"/>
    <x v="1"/>
    <x v="6"/>
  </r>
  <r>
    <x v="1"/>
    <x v="7"/>
    <m/>
    <d v="2021-12-09T00:00:00"/>
    <s v="5017470"/>
    <s v="CORONADO DAIRY ADC MC 1.62# (BULK)"/>
    <s v="561"/>
    <s v="OMNIGEN PRO (25KG)"/>
    <x v="1"/>
    <n v="24.08"/>
    <n v="9.8250000000000004E-2"/>
    <n v="196.5"/>
    <n v="4731.72"/>
    <n v="2.3658600000000001"/>
    <s v="1002916"/>
    <x v="29"/>
    <x v="6"/>
    <x v="1"/>
    <x v="6"/>
  </r>
  <r>
    <x v="1"/>
    <x v="7"/>
    <m/>
    <d v="2021-12-14T00:00:00"/>
    <s v="5017470"/>
    <s v="CORONADO DAIRY ADC MC 1.62# (BULK)"/>
    <s v="561"/>
    <s v="OMNIGEN PRO (25KG)"/>
    <x v="1"/>
    <n v="24.18"/>
    <n v="9.8250000000000004E-2"/>
    <n v="196.5"/>
    <n v="4751.37"/>
    <n v="2.3756849999999998"/>
    <s v="1002916"/>
    <x v="29"/>
    <x v="6"/>
    <x v="1"/>
    <x v="6"/>
  </r>
  <r>
    <x v="1"/>
    <x v="7"/>
    <m/>
    <d v="2021-12-16T00:00:00"/>
    <s v="5017470"/>
    <s v="CORONADO DAIRY ADC MC 1.62# (BULK)"/>
    <s v="561"/>
    <s v="OMNIGEN PRO (25KG)"/>
    <x v="1"/>
    <n v="22.92"/>
    <n v="9.8250000000000004E-2"/>
    <n v="196.5"/>
    <n v="4503.78"/>
    <n v="2.2518899999999999"/>
    <s v="1002916"/>
    <x v="29"/>
    <x v="6"/>
    <x v="1"/>
    <x v="6"/>
  </r>
  <r>
    <x v="1"/>
    <x v="7"/>
    <m/>
    <d v="2021-12-29T00:00:00"/>
    <s v="5017470"/>
    <s v="CORONADO DAIRY ADC MC 1.62# (BULK)"/>
    <s v="561"/>
    <s v="OMNIGEN PRO (25KG)"/>
    <x v="1"/>
    <n v="24.41"/>
    <n v="9.8250000000000004E-2"/>
    <n v="196.5"/>
    <n v="4796.5649999999996"/>
    <n v="2.3982824999999997"/>
    <s v="1002916"/>
    <x v="29"/>
    <x v="6"/>
    <x v="1"/>
    <x v="6"/>
  </r>
  <r>
    <x v="1"/>
    <x v="5"/>
    <m/>
    <d v="2022-02-05T00:00:00"/>
    <s v="5017470"/>
    <s v="CORONADO DAIRY ADC MC 1.62# (BULK)"/>
    <s v="561"/>
    <s v="OMNIGEN PRO (25KG)"/>
    <x v="1"/>
    <n v="23.86"/>
    <n v="9.8250000000000004E-2"/>
    <n v="196.5"/>
    <n v="4688.49"/>
    <n v="2.3442449999999999"/>
    <s v="1002916"/>
    <x v="29"/>
    <x v="6"/>
    <x v="1"/>
    <x v="6"/>
  </r>
  <r>
    <x v="1"/>
    <x v="5"/>
    <m/>
    <d v="2022-02-07T00:00:00"/>
    <s v="5017470"/>
    <s v="CORONADO DAIRY ADC MC 1.62# (BULK)"/>
    <s v="561"/>
    <s v="OMNIGEN PRO (25KG)"/>
    <x v="1"/>
    <n v="24.33"/>
    <n v="9.8250000000000004E-2"/>
    <n v="196.5"/>
    <n v="4780.8450000000003"/>
    <n v="2.3904225000000001"/>
    <s v="1002916"/>
    <x v="29"/>
    <x v="6"/>
    <x v="1"/>
    <x v="6"/>
  </r>
  <r>
    <x v="1"/>
    <x v="5"/>
    <m/>
    <d v="2022-02-15T00:00:00"/>
    <s v="5017470"/>
    <s v="CORONADO DAIRY ADC MC 1.62# (BULK)"/>
    <s v="561"/>
    <s v="OMNIGEN PRO (25KG)"/>
    <x v="1"/>
    <n v="23.86"/>
    <n v="9.8250000000000004E-2"/>
    <n v="196.5"/>
    <n v="4688.49"/>
    <n v="2.3442449999999999"/>
    <s v="1002916"/>
    <x v="29"/>
    <x v="6"/>
    <x v="1"/>
    <x v="6"/>
  </r>
  <r>
    <x v="1"/>
    <x v="5"/>
    <m/>
    <d v="2022-02-22T00:00:00"/>
    <s v="5017470"/>
    <s v="CORONADO DAIRY ADC MC 1.62# (BULK)"/>
    <s v="561"/>
    <s v="OMNIGEN PRO (25KG)"/>
    <x v="1"/>
    <n v="23.8"/>
    <n v="9.8250000000000004E-2"/>
    <n v="196.5"/>
    <n v="4676.7"/>
    <n v="2.3383499999999997"/>
    <s v="1002916"/>
    <x v="29"/>
    <x v="6"/>
    <x v="1"/>
    <x v="6"/>
  </r>
  <r>
    <x v="1"/>
    <x v="5"/>
    <m/>
    <d v="2022-02-25T00:00:00"/>
    <s v="5017470"/>
    <s v="CORONADO DAIRY ADC MC 1.62# (BULK)"/>
    <s v="561"/>
    <s v="OMNIGEN PRO (25KG)"/>
    <x v="1"/>
    <n v="23.82"/>
    <n v="9.8250000000000004E-2"/>
    <n v="196.5"/>
    <n v="4680.63"/>
    <n v="2.3403149999999999"/>
    <s v="1002916"/>
    <x v="29"/>
    <x v="6"/>
    <x v="1"/>
    <x v="6"/>
  </r>
  <r>
    <x v="1"/>
    <x v="8"/>
    <m/>
    <d v="2022-03-03T00:00:00"/>
    <s v="5017470"/>
    <s v="CORONADO DAIRY ADC MC 1.62# (BULK)"/>
    <s v="561"/>
    <s v="OMNIGEN PRO (25KG)"/>
    <x v="1"/>
    <n v="23.97"/>
    <n v="9.8250000000000004E-2"/>
    <n v="196.5"/>
    <n v="4710.1049999999996"/>
    <n v="2.3550524999999998"/>
    <s v="1002916"/>
    <x v="29"/>
    <x v="6"/>
    <x v="1"/>
    <x v="6"/>
  </r>
  <r>
    <x v="1"/>
    <x v="8"/>
    <m/>
    <d v="2022-03-09T00:00:00"/>
    <s v="5017470"/>
    <s v="CORONADO DAIRY ADC MC 1.62# (BULK)"/>
    <s v="561"/>
    <s v="OMNIGEN PRO (25KG)"/>
    <x v="1"/>
    <n v="24.29"/>
    <n v="9.8250000000000004E-2"/>
    <n v="196.5"/>
    <n v="4772.9849999999997"/>
    <n v="2.3864924999999997"/>
    <s v="1002916"/>
    <x v="29"/>
    <x v="6"/>
    <x v="1"/>
    <x v="6"/>
  </r>
  <r>
    <x v="1"/>
    <x v="8"/>
    <m/>
    <d v="2022-03-14T00:00:00"/>
    <s v="5017470"/>
    <s v="CORONADO DAIRY ADC MC 1.62# (BULK)"/>
    <s v="561"/>
    <s v="OMNIGEN PRO (25KG)"/>
    <x v="1"/>
    <n v="24.25"/>
    <n v="9.8250000000000004E-2"/>
    <n v="196.5"/>
    <n v="4765.125"/>
    <n v="2.3825625000000001"/>
    <s v="1002916"/>
    <x v="29"/>
    <x v="6"/>
    <x v="1"/>
    <x v="6"/>
  </r>
  <r>
    <x v="1"/>
    <x v="8"/>
    <m/>
    <d v="2022-03-18T00:00:00"/>
    <s v="5017470"/>
    <s v="CORONADO DAIRY ADC MC 1.62# (BULK)"/>
    <s v="561"/>
    <s v="OMNIGEN PRO (25KG)"/>
    <x v="1"/>
    <n v="24.17"/>
    <n v="9.8250000000000004E-2"/>
    <n v="196.5"/>
    <n v="4749.4049999999997"/>
    <n v="2.3747024999999997"/>
    <s v="1002916"/>
    <x v="29"/>
    <x v="6"/>
    <x v="1"/>
    <x v="6"/>
  </r>
  <r>
    <x v="1"/>
    <x v="8"/>
    <m/>
    <d v="2022-03-22T00:00:00"/>
    <s v="5017470"/>
    <s v="CORONADO DAIRY ADC MC 1.62# (BULK)"/>
    <s v="561"/>
    <s v="OMNIGEN PRO (25KG)"/>
    <x v="1"/>
    <n v="23.75"/>
    <n v="9.8250000000000004E-2"/>
    <n v="196.5"/>
    <n v="4666.875"/>
    <n v="2.3334375000000001"/>
    <s v="1002916"/>
    <x v="29"/>
    <x v="6"/>
    <x v="1"/>
    <x v="6"/>
  </r>
  <r>
    <x v="1"/>
    <x v="8"/>
    <m/>
    <d v="2022-03-30T00:00:00"/>
    <s v="5017470"/>
    <s v="CORONADO DAIRY ADC MC 1.62# (BULK)"/>
    <s v="561"/>
    <s v="OMNIGEN PRO (25KG)"/>
    <x v="1"/>
    <n v="24.85"/>
    <n v="9.8250000000000004E-2"/>
    <n v="196.5"/>
    <n v="4883.0249999999996"/>
    <n v="2.4415125"/>
    <s v="1002916"/>
    <x v="29"/>
    <x v="6"/>
    <x v="1"/>
    <x v="6"/>
  </r>
  <r>
    <x v="1"/>
    <x v="9"/>
    <m/>
    <d v="2022-04-20T00:00:00"/>
    <s v="4001032"/>
    <s v="CBJ/EG IDC CU/RUM 1.29# (50#)"/>
    <s v="361"/>
    <s v="ANIMATE (1750#)"/>
    <x v="0"/>
    <n v="14.35"/>
    <n v="0.24229000000000001"/>
    <n v="484.58"/>
    <n v="6953.723"/>
    <n v="3.4768615"/>
    <s v="1002165"/>
    <x v="20"/>
    <x v="15"/>
    <x v="0"/>
    <x v="15"/>
  </r>
  <r>
    <x v="1"/>
    <x v="9"/>
    <m/>
    <d v="2022-04-01T00:00:00"/>
    <s v="5026162"/>
    <s v="AHLEM DAIRIES ADC MC/RUM 1.25# (BULK)"/>
    <s v="561"/>
    <s v="OMNIGEN PRO (25KG)"/>
    <x v="1"/>
    <n v="23.95"/>
    <n v="8.7849999999999998E-2"/>
    <n v="175.7"/>
    <n v="4208.0150000000003"/>
    <n v="2.1040075000000003"/>
    <s v="1000017"/>
    <x v="8"/>
    <x v="2"/>
    <x v="1"/>
    <x v="2"/>
  </r>
  <r>
    <x v="1"/>
    <x v="9"/>
    <m/>
    <d v="2022-04-07T00:00:00"/>
    <s v="5026162"/>
    <s v="AHLEM DAIRIES ADC MC/RUM 1.25# (BULK)"/>
    <s v="561"/>
    <s v="OMNIGEN PRO (25KG)"/>
    <x v="1"/>
    <n v="24.21"/>
    <n v="8.7849999999999998E-2"/>
    <n v="175.7"/>
    <n v="4253.6970000000001"/>
    <n v="2.1268484999999999"/>
    <s v="1000017"/>
    <x v="8"/>
    <x v="2"/>
    <x v="1"/>
    <x v="2"/>
  </r>
  <r>
    <x v="1"/>
    <x v="9"/>
    <m/>
    <d v="2022-04-14T00:00:00"/>
    <s v="5026162"/>
    <s v="AHLEM DAIRIES ADC MC/RUM 1.25# (BULK)"/>
    <s v="561"/>
    <s v="OMNIGEN PRO (25KG)"/>
    <x v="1"/>
    <n v="24.53"/>
    <n v="8.7849999999999998E-2"/>
    <n v="175.7"/>
    <n v="4309.9210000000003"/>
    <n v="2.1549605000000001"/>
    <s v="1000017"/>
    <x v="8"/>
    <x v="2"/>
    <x v="1"/>
    <x v="2"/>
  </r>
  <r>
    <x v="1"/>
    <x v="9"/>
    <m/>
    <d v="2022-04-21T00:00:00"/>
    <s v="5026162"/>
    <s v="AHLEM DAIRIES ADC MC/RUM 1.25# (BULK)"/>
    <s v="561"/>
    <s v="OMNIGEN PRO (25KG)"/>
    <x v="1"/>
    <n v="23.95"/>
    <n v="8.7849999999999998E-2"/>
    <n v="175.7"/>
    <n v="4208.0150000000003"/>
    <n v="2.1040075000000003"/>
    <s v="1000017"/>
    <x v="8"/>
    <x v="2"/>
    <x v="1"/>
    <x v="2"/>
  </r>
  <r>
    <x v="1"/>
    <x v="9"/>
    <m/>
    <d v="2022-04-05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9"/>
    <m/>
    <d v="2022-04-04T00:00:00"/>
    <s v="561"/>
    <s v="OMNIGEN PRO (25KG)"/>
    <s v="561"/>
    <s v="OMNIGEN PRO (25KG)"/>
    <x v="1"/>
    <n v="3.3069999999999999"/>
    <n v="1"/>
    <n v="2000"/>
    <n v="6614"/>
    <n v="3.3069999999999999"/>
    <s v="1002020"/>
    <x v="28"/>
    <x v="6"/>
    <x v="1"/>
    <x v="6"/>
  </r>
  <r>
    <x v="2"/>
    <x v="3"/>
    <m/>
    <d v="2020-11-09T00:00:00"/>
    <s v="302"/>
    <s v="AB20 (55.115#)"/>
    <s v="302"/>
    <s v="AB20 (55.115#)"/>
    <x v="3"/>
    <n v="0.33100000000000002"/>
    <n v="1"/>
    <n v="2000"/>
    <n v="662"/>
    <n v="0.33100000000000002"/>
    <s v="1001859"/>
    <x v="30"/>
    <x v="18"/>
    <x v="1"/>
    <x v="18"/>
  </r>
  <r>
    <x v="2"/>
    <x v="3"/>
    <m/>
    <d v="2020-11-10T00:00:00"/>
    <s v="302"/>
    <s v="AB20 (55.115#)"/>
    <s v="302"/>
    <s v="AB20 (55.115#)"/>
    <x v="3"/>
    <n v="2.2050000000000001"/>
    <n v="1"/>
    <n v="2000"/>
    <n v="4410"/>
    <n v="2.2050000000000001"/>
    <s v="1001859"/>
    <x v="30"/>
    <x v="18"/>
    <x v="1"/>
    <x v="18"/>
  </r>
  <r>
    <x v="1"/>
    <x v="3"/>
    <m/>
    <d v="2021-11-29T00:00:00"/>
    <s v="302"/>
    <s v="AB20 (55.115#)"/>
    <s v="302"/>
    <s v="AB20 (55.115#)"/>
    <x v="3"/>
    <n v="0.33100000000000002"/>
    <n v="1"/>
    <n v="2000"/>
    <n v="662"/>
    <n v="0.33100000000000002"/>
    <s v="1001859"/>
    <x v="30"/>
    <x v="18"/>
    <x v="1"/>
    <x v="18"/>
  </r>
  <r>
    <x v="1"/>
    <x v="3"/>
    <m/>
    <d v="2021-11-30T00:00:00"/>
    <s v="302"/>
    <s v="AB20 (55.115#)"/>
    <s v="302"/>
    <s v="AB20 (55.115#)"/>
    <x v="3"/>
    <n v="1.1020000000000001"/>
    <n v="1"/>
    <n v="2000"/>
    <n v="2204"/>
    <n v="1.1020000000000001"/>
    <s v="1001859"/>
    <x v="30"/>
    <x v="18"/>
    <x v="1"/>
    <x v="18"/>
  </r>
  <r>
    <x v="2"/>
    <x v="7"/>
    <m/>
    <d v="2020-12-15T00:00:00"/>
    <s v="5012432"/>
    <s v="CURTI FAMILY VN CU/RUM 1.5# (50#)"/>
    <s v="595"/>
    <s v="ANIMATE (55.115#)"/>
    <x v="0"/>
    <n v="5"/>
    <n v="0.5"/>
    <n v="1000"/>
    <n v="5000"/>
    <n v="2.5"/>
    <s v="1001960"/>
    <x v="31"/>
    <x v="19"/>
    <x v="1"/>
    <x v="19"/>
  </r>
  <r>
    <x v="2"/>
    <x v="3"/>
    <m/>
    <d v="2020-11-16T00:00:00"/>
    <s v="5012432"/>
    <s v="CURTI FAMILY VN CU/RUM 1.5# (50#)"/>
    <s v="595"/>
    <s v="ANIMATE (55.115#)"/>
    <x v="0"/>
    <n v="5.0999999999999996"/>
    <n v="0.5"/>
    <n v="1000"/>
    <n v="5100"/>
    <n v="2.5499999999999998"/>
    <s v="1001960"/>
    <x v="31"/>
    <x v="19"/>
    <x v="1"/>
    <x v="19"/>
  </r>
  <r>
    <x v="1"/>
    <x v="7"/>
    <m/>
    <d v="2021-12-21T00:00:00"/>
    <s v="595"/>
    <s v="ANIMATE (55.115#)"/>
    <s v="595"/>
    <s v="ANIMATE (55.115#)"/>
    <x v="0"/>
    <n v="0.55100000000000005"/>
    <n v="1"/>
    <n v="2000"/>
    <n v="1102"/>
    <n v="0.55100000000000005"/>
    <s v="1002005"/>
    <x v="32"/>
    <x v="19"/>
    <x v="1"/>
    <x v="19"/>
  </r>
  <r>
    <x v="1"/>
    <x v="4"/>
    <m/>
    <d v="2022-01-24T00:00:00"/>
    <s v="595"/>
    <s v="ANIMATE (55.115#)"/>
    <s v="595"/>
    <s v="ANIMATE (55.115#)"/>
    <x v="0"/>
    <n v="4.4089999999999998"/>
    <n v="1"/>
    <n v="2000"/>
    <n v="8818"/>
    <n v="4.4089999999999998"/>
    <s v="1000400"/>
    <x v="33"/>
    <x v="20"/>
    <x v="1"/>
    <x v="20"/>
  </r>
  <r>
    <x v="1"/>
    <x v="2"/>
    <m/>
    <d v="2021-09-13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1"/>
    <x v="2"/>
    <m/>
    <d v="2021-09-21T00:00:00"/>
    <s v="595"/>
    <s v="ANIMATE (55.115#)"/>
    <s v="595"/>
    <s v="ANIMATE (55.115#)"/>
    <x v="0"/>
    <n v="4.4089999999999998"/>
    <n v="1"/>
    <n v="2000"/>
    <n v="8818"/>
    <n v="4.4089999999999998"/>
    <s v="1000400"/>
    <x v="33"/>
    <x v="20"/>
    <x v="1"/>
    <x v="20"/>
  </r>
  <r>
    <x v="2"/>
    <x v="7"/>
    <m/>
    <d v="2020-12-14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0"/>
    <x v="2"/>
    <s v="90305237"/>
    <d v="2019-09-11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0"/>
    <s v="90292984"/>
    <d v="2019-07-24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1"/>
    <s v="90296882"/>
    <d v="2019-08-08T00:00:00"/>
    <s v="595"/>
    <s v="ANIMATE (55.115#)"/>
    <s v="595"/>
    <s v="ANIMATE (55.115#)"/>
    <x v="0"/>
    <n v="1.1020000000000001"/>
    <n v="1"/>
    <n v="2000"/>
    <n v="2204"/>
    <n v="1.1020000000000001"/>
    <s v="1000400"/>
    <x v="33"/>
    <x v="20"/>
    <x v="1"/>
    <x v="20"/>
  </r>
  <r>
    <x v="0"/>
    <x v="1"/>
    <s v="90302979"/>
    <d v="2019-08-29T00:00:00"/>
    <s v="595"/>
    <s v="ANIMATE (55.115#)"/>
    <s v="595"/>
    <s v="ANIMATE (55.115#)"/>
    <x v="0"/>
    <n v="1.1020000000000001"/>
    <n v="1"/>
    <n v="2000"/>
    <n v="2204"/>
    <n v="1.1020000000000001"/>
    <s v="1000400"/>
    <x v="33"/>
    <x v="20"/>
    <x v="1"/>
    <x v="20"/>
  </r>
  <r>
    <x v="0"/>
    <x v="6"/>
    <s v="90312642"/>
    <d v="2019-10-10T00:00:00"/>
    <s v="595"/>
    <s v="ANIMATE (55.115#)"/>
    <s v="595"/>
    <s v="ANIMATE (55.115#)"/>
    <x v="0"/>
    <n v="16.535"/>
    <n v="1"/>
    <n v="2000"/>
    <n v="33070"/>
    <n v="16.535"/>
    <s v="1000400"/>
    <x v="33"/>
    <x v="20"/>
    <x v="1"/>
    <x v="20"/>
  </r>
  <r>
    <x v="0"/>
    <x v="6"/>
    <s v="90317912"/>
    <d v="2019-10-28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3"/>
    <s v="90323247"/>
    <d v="2019-11-19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7"/>
    <s v="90330490"/>
    <d v="2019-12-12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4"/>
    <s v="90336296"/>
    <d v="2020-01-08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4"/>
    <s v="90341741"/>
    <d v="2020-01-29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5"/>
    <m/>
    <d v="2020-02-24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8"/>
    <m/>
    <d v="2020-03-16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0"/>
    <x v="9"/>
    <m/>
    <d v="2020-04-14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0"/>
    <x v="10"/>
    <m/>
    <d v="2020-05-19T00:00:00"/>
    <s v="595"/>
    <s v="ANIMATE (55.115#)"/>
    <s v="595"/>
    <s v="ANIMATE (55.115#)"/>
    <x v="0"/>
    <n v="1.1020000000000001"/>
    <n v="1"/>
    <n v="2000"/>
    <n v="2204"/>
    <n v="1.1020000000000001"/>
    <s v="1000400"/>
    <x v="33"/>
    <x v="20"/>
    <x v="1"/>
    <x v="20"/>
  </r>
  <r>
    <x v="0"/>
    <x v="11"/>
    <m/>
    <d v="2020-06-12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2"/>
    <x v="0"/>
    <m/>
    <d v="2020-07-17T00:00:00"/>
    <s v="595"/>
    <s v="ANIMATE (55.115#)"/>
    <s v="595"/>
    <s v="ANIMATE (55.115#)"/>
    <x v="0"/>
    <n v="1.1020000000000001"/>
    <n v="1"/>
    <n v="2000"/>
    <n v="2204"/>
    <n v="1.1020000000000001"/>
    <s v="1000400"/>
    <x v="33"/>
    <x v="20"/>
    <x v="1"/>
    <x v="20"/>
  </r>
  <r>
    <x v="2"/>
    <x v="1"/>
    <m/>
    <d v="2020-08-05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2"/>
    <x v="1"/>
    <m/>
    <d v="2020-08-14T00:00:00"/>
    <s v="560"/>
    <s v="OMNIGEN AF (25KG)"/>
    <s v="560"/>
    <s v="OMNIGEN AF (25KG)"/>
    <x v="2"/>
    <n v="1.1020000000000001"/>
    <n v="1"/>
    <n v="2000"/>
    <n v="2204"/>
    <n v="1.1020000000000001"/>
    <s v="1000400"/>
    <x v="33"/>
    <x v="20"/>
    <x v="1"/>
    <x v="20"/>
  </r>
  <r>
    <x v="2"/>
    <x v="1"/>
    <m/>
    <d v="2020-08-27T00:00:00"/>
    <s v="560"/>
    <s v="OMNIGEN AF (25KG)"/>
    <s v="560"/>
    <s v="OMNIGEN AF (25KG)"/>
    <x v="2"/>
    <n v="1.1020000000000001"/>
    <n v="1"/>
    <n v="2000"/>
    <n v="2204"/>
    <n v="1.1020000000000001"/>
    <s v="1000400"/>
    <x v="33"/>
    <x v="20"/>
    <x v="1"/>
    <x v="20"/>
  </r>
  <r>
    <x v="2"/>
    <x v="6"/>
    <m/>
    <d v="2020-10-13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2"/>
    <x v="2"/>
    <m/>
    <d v="2020-09-04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2"/>
    <x v="2"/>
    <m/>
    <d v="2020-09-04T00:00:00"/>
    <s v="560"/>
    <s v="OMNIGEN AF (25KG)"/>
    <s v="560"/>
    <s v="OMNIGEN AF (25KG)"/>
    <x v="2"/>
    <n v="2.2050000000000001"/>
    <n v="1"/>
    <n v="2000"/>
    <n v="4410"/>
    <n v="2.2050000000000001"/>
    <s v="1000400"/>
    <x v="33"/>
    <x v="20"/>
    <x v="1"/>
    <x v="20"/>
  </r>
  <r>
    <x v="2"/>
    <x v="2"/>
    <m/>
    <d v="2020-09-22T00:00:00"/>
    <s v="560"/>
    <s v="OMNIGEN AF (25KG)"/>
    <s v="560"/>
    <s v="OMNIGEN AF (25KG)"/>
    <x v="2"/>
    <n v="-0.41299999999999998"/>
    <n v="1"/>
    <n v="2000"/>
    <n v="-826"/>
    <n v="-0.41299999999999998"/>
    <s v="1000400"/>
    <x v="33"/>
    <x v="20"/>
    <x v="1"/>
    <x v="20"/>
  </r>
  <r>
    <x v="2"/>
    <x v="2"/>
    <m/>
    <d v="2020-09-23T00:00:00"/>
    <s v="561"/>
    <s v="OMNIGEN PRO (25KG)"/>
    <s v="561"/>
    <s v="OMNIGEN PRO (25KG)"/>
    <x v="1"/>
    <n v="2.2050000000000001"/>
    <n v="1"/>
    <n v="2000"/>
    <n v="4410"/>
    <n v="2.2050000000000001"/>
    <s v="1000400"/>
    <x v="33"/>
    <x v="20"/>
    <x v="1"/>
    <x v="20"/>
  </r>
  <r>
    <x v="2"/>
    <x v="3"/>
    <m/>
    <d v="2020-11-12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2"/>
    <x v="4"/>
    <m/>
    <d v="2021-01-12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2"/>
    <x v="5"/>
    <m/>
    <d v="2021-02-04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2"/>
    <x v="8"/>
    <m/>
    <d v="2021-03-15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2"/>
    <x v="9"/>
    <m/>
    <d v="2021-04-27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2"/>
    <x v="10"/>
    <m/>
    <d v="2021-05-26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2"/>
    <x v="11"/>
    <m/>
    <d v="2021-06-28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1"/>
    <x v="0"/>
    <m/>
    <d v="2021-07-28T00:00:00"/>
    <s v="595"/>
    <s v="ANIMATE (55.115#)"/>
    <s v="595"/>
    <s v="ANIMATE (55.115#)"/>
    <x v="0"/>
    <n v="1.1020000000000001"/>
    <n v="1"/>
    <n v="2000"/>
    <n v="2204"/>
    <n v="1.1020000000000001"/>
    <s v="1000400"/>
    <x v="33"/>
    <x v="20"/>
    <x v="1"/>
    <x v="20"/>
  </r>
  <r>
    <x v="1"/>
    <x v="1"/>
    <m/>
    <d v="2021-08-11T00:00:00"/>
    <s v="595"/>
    <s v="ANIMATE (55.115#)"/>
    <s v="595"/>
    <s v="ANIMATE (55.115#)"/>
    <x v="0"/>
    <n v="1.1020000000000001"/>
    <n v="1"/>
    <n v="2000"/>
    <n v="2204"/>
    <n v="1.1020000000000001"/>
    <s v="1000400"/>
    <x v="33"/>
    <x v="20"/>
    <x v="1"/>
    <x v="20"/>
  </r>
  <r>
    <x v="1"/>
    <x v="1"/>
    <m/>
    <d v="2021-08-26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1"/>
    <x v="6"/>
    <m/>
    <d v="2021-10-05T00:00:00"/>
    <s v="595"/>
    <s v="ANIMATE (55.115#)"/>
    <s v="595"/>
    <s v="ANIMATE (55.115#)"/>
    <x v="0"/>
    <n v="5.5119999999999996"/>
    <n v="1"/>
    <n v="2000"/>
    <n v="11024"/>
    <n v="5.5119999999999996"/>
    <s v="1000400"/>
    <x v="33"/>
    <x v="20"/>
    <x v="1"/>
    <x v="20"/>
  </r>
  <r>
    <x v="1"/>
    <x v="7"/>
    <m/>
    <d v="2021-12-17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1"/>
    <x v="5"/>
    <m/>
    <d v="2022-02-25T00:00:00"/>
    <s v="595"/>
    <s v="ANIMATE (55.115#)"/>
    <s v="595"/>
    <s v="ANIMATE (55.115#)"/>
    <x v="0"/>
    <n v="4.4089999999999998"/>
    <n v="1"/>
    <n v="2000"/>
    <n v="8818"/>
    <n v="4.4089999999999998"/>
    <s v="1000400"/>
    <x v="33"/>
    <x v="20"/>
    <x v="1"/>
    <x v="20"/>
  </r>
  <r>
    <x v="1"/>
    <x v="8"/>
    <m/>
    <d v="2022-03-06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1"/>
    <x v="2"/>
    <m/>
    <d v="2021-09-02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2"/>
    <m/>
    <d v="2021-09-24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2"/>
    <m/>
    <d v="2020-09-02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0"/>
    <x v="6"/>
    <s v="90311378"/>
    <d v="2019-10-07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0"/>
    <x v="6"/>
    <s v="90316454"/>
    <d v="2019-10-22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0"/>
    <x v="6"/>
    <s v="90318383"/>
    <d v="2019-10-31T00:00:00"/>
    <s v="595"/>
    <s v="ANIMATE (55.115#)"/>
    <s v="595"/>
    <s v="ANIMATE (55.115#)"/>
    <x v="0"/>
    <n v="2.2050000000000001"/>
    <n v="1"/>
    <n v="2000"/>
    <n v="4410"/>
    <n v="2.2050000000000001"/>
    <s v="1002025"/>
    <x v="34"/>
    <x v="16"/>
    <x v="1"/>
    <x v="16"/>
  </r>
  <r>
    <x v="0"/>
    <x v="3"/>
    <s v="90323254"/>
    <d v="2019-11-18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0"/>
    <x v="7"/>
    <s v="90329080"/>
    <d v="2019-12-10T00:00:00"/>
    <s v="595"/>
    <s v="ANIMATE (55.115#)"/>
    <s v="595"/>
    <s v="ANIMATE (55.115#)"/>
    <x v="0"/>
    <n v="2.2050000000000001"/>
    <n v="1"/>
    <n v="2000"/>
    <n v="4410"/>
    <n v="2.2050000000000001"/>
    <s v="1002025"/>
    <x v="34"/>
    <x v="16"/>
    <x v="1"/>
    <x v="16"/>
  </r>
  <r>
    <x v="0"/>
    <x v="4"/>
    <s v="90339703"/>
    <d v="2020-01-22T00:00:00"/>
    <s v="595"/>
    <s v="ANIMATE (55.115#)"/>
    <s v="595"/>
    <s v="ANIMATE (55.115#)"/>
    <x v="0"/>
    <n v="2.2050000000000001"/>
    <n v="1"/>
    <n v="2000"/>
    <n v="4410"/>
    <n v="2.2050000000000001"/>
    <s v="1002025"/>
    <x v="34"/>
    <x v="16"/>
    <x v="1"/>
    <x v="16"/>
  </r>
  <r>
    <x v="0"/>
    <x v="5"/>
    <m/>
    <d v="2020-02-12T00:00:00"/>
    <s v="595"/>
    <s v="ANIMATE (55.115#)"/>
    <s v="595"/>
    <s v="ANIMATE (55.115#)"/>
    <x v="0"/>
    <n v="2.2050000000000001"/>
    <n v="1"/>
    <n v="2000"/>
    <n v="4410"/>
    <n v="2.2050000000000001"/>
    <s v="1002025"/>
    <x v="34"/>
    <x v="16"/>
    <x v="1"/>
    <x v="16"/>
  </r>
  <r>
    <x v="0"/>
    <x v="10"/>
    <m/>
    <d v="2020-05-04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0"/>
    <m/>
    <d v="2020-07-01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1"/>
    <m/>
    <d v="2020-08-03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6"/>
    <m/>
    <d v="2020-10-09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3"/>
    <m/>
    <d v="2020-11-04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3"/>
    <m/>
    <d v="2020-11-20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7"/>
    <m/>
    <d v="2020-12-19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4"/>
    <m/>
    <d v="2021-01-07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5"/>
    <m/>
    <d v="2021-02-01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8"/>
    <m/>
    <d v="2021-03-03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2"/>
    <x v="10"/>
    <m/>
    <d v="2021-05-05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0"/>
    <m/>
    <d v="2021-07-01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3"/>
    <m/>
    <d v="2021-11-01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3"/>
    <m/>
    <d v="2021-11-23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7"/>
    <m/>
    <d v="2021-12-02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7"/>
    <m/>
    <d v="2021-12-13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5"/>
    <m/>
    <d v="2022-02-03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8"/>
    <m/>
    <d v="2022-03-10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9"/>
    <m/>
    <d v="2022-04-04T00:00:00"/>
    <s v="5017470"/>
    <s v="CORONADO DAIRY ADC MC 1.62# (BULK)"/>
    <s v="561"/>
    <s v="OMNIGEN PRO (25KG)"/>
    <x v="1"/>
    <n v="24.64"/>
    <n v="9.8250000000000004E-2"/>
    <n v="196.5"/>
    <n v="4841.76"/>
    <n v="2.4208799999999999"/>
    <s v="1002916"/>
    <x v="29"/>
    <x v="6"/>
    <x v="1"/>
    <x v="6"/>
  </r>
  <r>
    <x v="1"/>
    <x v="8"/>
    <m/>
    <d v="2022-03-10T00:00:00"/>
    <s v="302"/>
    <s v="AB20 (55.115#)"/>
    <s v="302"/>
    <s v="AB20 (55.115#)"/>
    <x v="3"/>
    <n v="3.3069999999999999"/>
    <n v="1"/>
    <n v="2000"/>
    <n v="6614"/>
    <n v="3.3069999999999999"/>
    <s v="1002723"/>
    <x v="35"/>
    <x v="19"/>
    <x v="1"/>
    <x v="21"/>
  </r>
  <r>
    <x v="1"/>
    <x v="8"/>
    <m/>
    <d v="2022-03-23T00:00:00"/>
    <s v="302"/>
    <s v="AB20 (55.115#)"/>
    <s v="302"/>
    <s v="AB20 (55.115#)"/>
    <x v="3"/>
    <n v="4.4089999999999998"/>
    <n v="1"/>
    <n v="2000"/>
    <n v="8818"/>
    <n v="4.4089999999999998"/>
    <s v="1002723"/>
    <x v="35"/>
    <x v="19"/>
    <x v="1"/>
    <x v="21"/>
  </r>
  <r>
    <x v="1"/>
    <x v="5"/>
    <m/>
    <d v="2022-02-04T00:00:00"/>
    <s v="302"/>
    <s v="AB20 (55.115#)"/>
    <s v="302"/>
    <s v="AB20 (55.115#)"/>
    <x v="3"/>
    <n v="3.3069999999999999"/>
    <n v="1"/>
    <n v="2000"/>
    <n v="6614"/>
    <n v="3.3069999999999999"/>
    <s v="1002723"/>
    <x v="35"/>
    <x v="19"/>
    <x v="1"/>
    <x v="21"/>
  </r>
  <r>
    <x v="1"/>
    <x v="5"/>
    <m/>
    <d v="2022-02-18T00:00:00"/>
    <s v="302"/>
    <s v="AB20 (55.115#)"/>
    <s v="302"/>
    <s v="AB20 (55.115#)"/>
    <x v="3"/>
    <n v="2.2050000000000001"/>
    <n v="1"/>
    <n v="2000"/>
    <n v="4410"/>
    <n v="2.2050000000000001"/>
    <s v="1002723"/>
    <x v="35"/>
    <x v="19"/>
    <x v="1"/>
    <x v="21"/>
  </r>
  <r>
    <x v="1"/>
    <x v="4"/>
    <m/>
    <d v="2022-01-06T00:00:00"/>
    <s v="302"/>
    <s v="AB20 (55.115#)"/>
    <s v="302"/>
    <s v="AB20 (55.115#)"/>
    <x v="3"/>
    <n v="3.3069999999999999"/>
    <n v="1"/>
    <n v="2000"/>
    <n v="6614"/>
    <n v="3.3069999999999999"/>
    <s v="1002723"/>
    <x v="35"/>
    <x v="19"/>
    <x v="1"/>
    <x v="21"/>
  </r>
  <r>
    <x v="1"/>
    <x v="4"/>
    <m/>
    <d v="2022-01-21T00:00:00"/>
    <s v="302"/>
    <s v="AB20 (55.115#)"/>
    <s v="302"/>
    <s v="AB20 (55.115#)"/>
    <x v="3"/>
    <n v="4.4089999999999998"/>
    <n v="1"/>
    <n v="2000"/>
    <n v="8818"/>
    <n v="4.4089999999999998"/>
    <s v="1002723"/>
    <x v="35"/>
    <x v="19"/>
    <x v="1"/>
    <x v="21"/>
  </r>
  <r>
    <x v="1"/>
    <x v="2"/>
    <m/>
    <d v="2021-09-16T00:00:00"/>
    <s v="302"/>
    <s v="AB20 (55.115#)"/>
    <s v="302"/>
    <s v="AB20 (55.115#)"/>
    <x v="3"/>
    <n v="2.2050000000000001"/>
    <n v="1"/>
    <n v="2000"/>
    <n v="4410"/>
    <n v="2.2050000000000001"/>
    <s v="1002723"/>
    <x v="35"/>
    <x v="19"/>
    <x v="1"/>
    <x v="21"/>
  </r>
  <r>
    <x v="1"/>
    <x v="2"/>
    <m/>
    <d v="2021-09-29T00:00:00"/>
    <s v="302"/>
    <s v="AB20 (55.115#)"/>
    <s v="302"/>
    <s v="AB20 (55.115#)"/>
    <x v="3"/>
    <n v="2.2050000000000001"/>
    <n v="1"/>
    <n v="2000"/>
    <n v="4410"/>
    <n v="2.2050000000000001"/>
    <s v="1002723"/>
    <x v="35"/>
    <x v="19"/>
    <x v="1"/>
    <x v="21"/>
  </r>
  <r>
    <x v="1"/>
    <x v="0"/>
    <m/>
    <d v="2021-07-16T00:00:00"/>
    <s v="302"/>
    <s v="AB20 (55.115#)"/>
    <s v="302"/>
    <s v="AB20 (55.115#)"/>
    <x v="3"/>
    <n v="1.1020000000000001"/>
    <n v="1"/>
    <n v="2000"/>
    <n v="2204"/>
    <n v="1.1020000000000001"/>
    <s v="1002723"/>
    <x v="35"/>
    <x v="19"/>
    <x v="1"/>
    <x v="21"/>
  </r>
  <r>
    <x v="1"/>
    <x v="3"/>
    <m/>
    <d v="2021-11-02T00:00:00"/>
    <s v="302"/>
    <s v="AB20 (55.115#)"/>
    <s v="302"/>
    <s v="AB20 (55.115#)"/>
    <x v="3"/>
    <n v="2.2050000000000001"/>
    <n v="1"/>
    <n v="2000"/>
    <n v="4410"/>
    <n v="2.2050000000000001"/>
    <s v="1002723"/>
    <x v="35"/>
    <x v="19"/>
    <x v="1"/>
    <x v="21"/>
  </r>
  <r>
    <x v="1"/>
    <x v="3"/>
    <m/>
    <d v="2021-11-10T00:00:00"/>
    <s v="302"/>
    <s v="AB20 (55.115#)"/>
    <s v="302"/>
    <s v="AB20 (55.115#)"/>
    <x v="3"/>
    <n v="2.2050000000000001"/>
    <n v="1"/>
    <n v="2000"/>
    <n v="4410"/>
    <n v="2.2050000000000001"/>
    <s v="1002723"/>
    <x v="35"/>
    <x v="19"/>
    <x v="1"/>
    <x v="21"/>
  </r>
  <r>
    <x v="1"/>
    <x v="6"/>
    <m/>
    <d v="2021-10-13T00:00:00"/>
    <s v="302"/>
    <s v="AB20 (55.115#)"/>
    <s v="302"/>
    <s v="AB20 (55.115#)"/>
    <x v="3"/>
    <n v="3.3069999999999999"/>
    <n v="1"/>
    <n v="2000"/>
    <n v="6614"/>
    <n v="3.3069999999999999"/>
    <s v="1002723"/>
    <x v="35"/>
    <x v="19"/>
    <x v="1"/>
    <x v="21"/>
  </r>
  <r>
    <x v="1"/>
    <x v="7"/>
    <m/>
    <d v="2021-12-11T00:00:00"/>
    <s v="302"/>
    <s v="AB20 (55.115#)"/>
    <s v="302"/>
    <s v="AB20 (55.115#)"/>
    <x v="3"/>
    <n v="3.3069999999999999"/>
    <n v="1"/>
    <n v="2000"/>
    <n v="6614"/>
    <n v="3.3069999999999999"/>
    <s v="1002723"/>
    <x v="35"/>
    <x v="19"/>
    <x v="1"/>
    <x v="21"/>
  </r>
  <r>
    <x v="1"/>
    <x v="7"/>
    <m/>
    <d v="2021-12-14T00:00:00"/>
    <s v="302"/>
    <s v="AB20 (55.115#)"/>
    <s v="302"/>
    <s v="AB20 (55.115#)"/>
    <x v="3"/>
    <n v="2.2050000000000001"/>
    <n v="1"/>
    <n v="2000"/>
    <n v="4410"/>
    <n v="2.2050000000000001"/>
    <s v="1002723"/>
    <x v="35"/>
    <x v="19"/>
    <x v="1"/>
    <x v="21"/>
  </r>
  <r>
    <x v="1"/>
    <x v="9"/>
    <m/>
    <d v="2022-04-06T00:00:00"/>
    <s v="5017470"/>
    <s v="CORONADO DAIRY ADC MC 1.62# (BULK)"/>
    <s v="561"/>
    <s v="OMNIGEN PRO (25KG)"/>
    <x v="1"/>
    <n v="24.38"/>
    <n v="9.8250000000000004E-2"/>
    <n v="196.5"/>
    <n v="4790.67"/>
    <n v="2.3953350000000002"/>
    <s v="1002916"/>
    <x v="29"/>
    <x v="6"/>
    <x v="1"/>
    <x v="6"/>
  </r>
  <r>
    <x v="1"/>
    <x v="9"/>
    <m/>
    <d v="2022-04-11T00:00:00"/>
    <s v="5017470"/>
    <s v="CORONADO DAIRY ADC MC 1.62# (BULK)"/>
    <s v="561"/>
    <s v="OMNIGEN PRO (25KG)"/>
    <x v="1"/>
    <n v="24.49"/>
    <n v="9.8250000000000004E-2"/>
    <n v="196.5"/>
    <n v="4812.2849999999999"/>
    <n v="2.4061425000000001"/>
    <s v="1002916"/>
    <x v="29"/>
    <x v="6"/>
    <x v="1"/>
    <x v="6"/>
  </r>
  <r>
    <x v="2"/>
    <x v="10"/>
    <m/>
    <d v="2021-05-03T00:00:00"/>
    <s v="5023010"/>
    <s v="WDD/BAR DR DDS CU/RUM 1.95# (BULK)"/>
    <s v="595"/>
    <s v="ANIMATE (55.115#)"/>
    <x v="0"/>
    <n v="17.64"/>
    <n v="0.24149999999999999"/>
    <n v="483"/>
    <n v="8520.1200000000008"/>
    <n v="4.2600600000000002"/>
    <s v="1000682"/>
    <x v="36"/>
    <x v="19"/>
    <x v="1"/>
    <x v="19"/>
  </r>
  <r>
    <x v="0"/>
    <x v="2"/>
    <s v="90307108"/>
    <d v="2019-09-17T00:00:00"/>
    <s v="5023010"/>
    <s v="WDD/BAR DR DDS CU/RUM 1.95# (BULK)"/>
    <s v="595"/>
    <s v="ANIMATE (55.115#)"/>
    <x v="0"/>
    <n v="12.73"/>
    <n v="0.24149999999999999"/>
    <n v="483"/>
    <n v="6148.59"/>
    <n v="3.0742950000000002"/>
    <s v="1000682"/>
    <x v="36"/>
    <x v="19"/>
    <x v="1"/>
    <x v="19"/>
  </r>
  <r>
    <x v="0"/>
    <x v="1"/>
    <s v="90295293"/>
    <d v="2019-08-02T00:00:00"/>
    <s v="5023010"/>
    <s v="WDD/BAR DR DDS CU/RUM 1.95# (BULK)"/>
    <s v="595"/>
    <s v="ANIMATE (55.115#)"/>
    <x v="0"/>
    <n v="12.53"/>
    <n v="0.24149999999999999"/>
    <n v="483"/>
    <n v="6051.99"/>
    <n v="3.025995"/>
    <s v="1000682"/>
    <x v="36"/>
    <x v="19"/>
    <x v="1"/>
    <x v="19"/>
  </r>
  <r>
    <x v="0"/>
    <x v="6"/>
    <s v="90316080"/>
    <d v="2019-10-21T00:00:00"/>
    <s v="5023010"/>
    <s v="WDD/BAR DR DDS CU/RUM 1.95# (BULK)"/>
    <s v="595"/>
    <s v="ANIMATE (55.115#)"/>
    <x v="0"/>
    <n v="12.37"/>
    <n v="0.24149999999999999"/>
    <n v="483"/>
    <n v="5974.71"/>
    <n v="2.987355"/>
    <s v="1000682"/>
    <x v="36"/>
    <x v="19"/>
    <x v="1"/>
    <x v="19"/>
  </r>
  <r>
    <x v="0"/>
    <x v="7"/>
    <s v="90327933"/>
    <d v="2019-12-04T00:00:00"/>
    <s v="5023010"/>
    <s v="WDD/BAR DR DDS CU/RUM 1.95# (BULK)"/>
    <s v="595"/>
    <s v="ANIMATE (55.115#)"/>
    <x v="0"/>
    <n v="11.92"/>
    <n v="0.24149999999999999"/>
    <n v="483"/>
    <n v="5757.36"/>
    <n v="2.8786799999999997"/>
    <s v="1000682"/>
    <x v="36"/>
    <x v="19"/>
    <x v="1"/>
    <x v="19"/>
  </r>
  <r>
    <x v="0"/>
    <x v="4"/>
    <s v="90336288"/>
    <d v="2020-01-07T00:00:00"/>
    <s v="5023010"/>
    <s v="WDD/BAR DR DDS CU/RUM 1.95# (BULK)"/>
    <s v="595"/>
    <s v="ANIMATE (55.115#)"/>
    <x v="0"/>
    <n v="12.41"/>
    <n v="0.24149999999999999"/>
    <n v="483"/>
    <n v="5994.03"/>
    <n v="2.9970149999999998"/>
    <s v="1000682"/>
    <x v="36"/>
    <x v="19"/>
    <x v="1"/>
    <x v="19"/>
  </r>
  <r>
    <x v="0"/>
    <x v="5"/>
    <m/>
    <d v="2020-02-11T00:00:00"/>
    <s v="5023010"/>
    <s v="WDD/BAR DR DDS CU/RUM 1.95# (BULK)"/>
    <s v="595"/>
    <s v="ANIMATE (55.115#)"/>
    <x v="0"/>
    <n v="11.01"/>
    <n v="0.24149999999999999"/>
    <n v="483"/>
    <n v="5317.83"/>
    <n v="2.6589149999999999"/>
    <s v="1000682"/>
    <x v="36"/>
    <x v="19"/>
    <x v="1"/>
    <x v="19"/>
  </r>
  <r>
    <x v="0"/>
    <x v="8"/>
    <m/>
    <d v="2020-03-18T00:00:00"/>
    <s v="5023010"/>
    <s v="WDD/BAR DR DDS CU/RUM 1.95# (BULK)"/>
    <s v="595"/>
    <s v="ANIMATE (55.115#)"/>
    <x v="0"/>
    <n v="11.84"/>
    <n v="0.24149999999999999"/>
    <n v="483"/>
    <n v="5718.72"/>
    <n v="2.8593600000000001"/>
    <s v="1000682"/>
    <x v="36"/>
    <x v="19"/>
    <x v="1"/>
    <x v="19"/>
  </r>
  <r>
    <x v="0"/>
    <x v="10"/>
    <m/>
    <d v="2020-05-02T00:00:00"/>
    <s v="5023010"/>
    <s v="WDD/BAR DR DDS CU/RUM 1.95# (BULK)"/>
    <s v="595"/>
    <s v="ANIMATE (55.115#)"/>
    <x v="0"/>
    <n v="12"/>
    <n v="0.24149999999999999"/>
    <n v="483"/>
    <n v="5796"/>
    <n v="2.8980000000000001"/>
    <s v="1000682"/>
    <x v="36"/>
    <x v="19"/>
    <x v="1"/>
    <x v="19"/>
  </r>
  <r>
    <x v="0"/>
    <x v="11"/>
    <m/>
    <d v="2020-06-17T00:00:00"/>
    <s v="5023010"/>
    <s v="WDD/BAR DR DDS CU/RUM 1.95# (BULK)"/>
    <s v="595"/>
    <s v="ANIMATE (55.115#)"/>
    <x v="0"/>
    <n v="16.59"/>
    <n v="0.24149999999999999"/>
    <n v="483"/>
    <n v="8012.97"/>
    <n v="4.0064850000000005"/>
    <s v="1000682"/>
    <x v="36"/>
    <x v="19"/>
    <x v="1"/>
    <x v="19"/>
  </r>
  <r>
    <x v="2"/>
    <x v="1"/>
    <m/>
    <d v="2020-08-17T00:00:00"/>
    <s v="5023010"/>
    <s v="WDD/BAR DR DDS CU/RUM 1.95# (BULK)"/>
    <s v="595"/>
    <s v="ANIMATE (55.115#)"/>
    <x v="0"/>
    <n v="11.64"/>
    <n v="0.24149999999999999"/>
    <n v="483"/>
    <n v="5622.12"/>
    <n v="2.8110599999999999"/>
    <s v="1000682"/>
    <x v="36"/>
    <x v="19"/>
    <x v="1"/>
    <x v="19"/>
  </r>
  <r>
    <x v="2"/>
    <x v="2"/>
    <m/>
    <d v="2020-09-25T00:00:00"/>
    <s v="5023010"/>
    <s v="WDD/BAR DR DDS CU/RUM 1.95# (BULK)"/>
    <s v="595"/>
    <s v="ANIMATE (55.115#)"/>
    <x v="0"/>
    <n v="18.649999999999999"/>
    <n v="0.24149999999999999"/>
    <n v="483"/>
    <n v="9007.9500000000007"/>
    <n v="4.5039750000000005"/>
    <s v="1000682"/>
    <x v="36"/>
    <x v="19"/>
    <x v="1"/>
    <x v="19"/>
  </r>
  <r>
    <x v="2"/>
    <x v="3"/>
    <m/>
    <d v="2020-11-25T00:00:00"/>
    <s v="5023010"/>
    <s v="WDD/BAR DR DDS CU/RUM 1.95# (BULK)"/>
    <s v="595"/>
    <s v="ANIMATE (55.115#)"/>
    <x v="0"/>
    <n v="18.329999999999998"/>
    <n v="0.24149999999999999"/>
    <n v="483"/>
    <n v="8853.39"/>
    <n v="4.4266949999999996"/>
    <s v="1000682"/>
    <x v="36"/>
    <x v="19"/>
    <x v="1"/>
    <x v="19"/>
  </r>
  <r>
    <x v="2"/>
    <x v="4"/>
    <m/>
    <d v="2021-01-15T00:00:00"/>
    <s v="5023010"/>
    <s v="WDD/BAR DR DDS CU/RUM 1.95# (BULK)"/>
    <s v="595"/>
    <s v="ANIMATE (55.115#)"/>
    <x v="0"/>
    <n v="17.899999999999999"/>
    <n v="0.24149999999999999"/>
    <n v="483"/>
    <n v="8645.7000000000007"/>
    <n v="4.3228500000000007"/>
    <s v="1000682"/>
    <x v="36"/>
    <x v="19"/>
    <x v="1"/>
    <x v="19"/>
  </r>
  <r>
    <x v="1"/>
    <x v="1"/>
    <m/>
    <d v="2021-08-11T00:00:00"/>
    <s v="5023010"/>
    <s v="WDD DDS CU/RUM 1.95# (BULK)"/>
    <s v="595"/>
    <s v="ANIMATE (55.115#)"/>
    <x v="0"/>
    <n v="18.52"/>
    <n v="0.24149999999999999"/>
    <n v="483"/>
    <n v="8945.16"/>
    <n v="4.4725799999999998"/>
    <s v="1000682"/>
    <x v="36"/>
    <x v="19"/>
    <x v="1"/>
    <x v="19"/>
  </r>
  <r>
    <x v="1"/>
    <x v="3"/>
    <m/>
    <d v="2021-11-09T00:00:00"/>
    <s v="5023010"/>
    <s v="WDD DDS CU/RUM 1.95# (BULK)"/>
    <s v="595"/>
    <s v="ANIMATE (55.115#)"/>
    <x v="0"/>
    <n v="18.29"/>
    <n v="0.24149999999999999"/>
    <n v="483"/>
    <n v="8834.07"/>
    <n v="4.4170350000000003"/>
    <s v="1000682"/>
    <x v="36"/>
    <x v="19"/>
    <x v="1"/>
    <x v="19"/>
  </r>
  <r>
    <x v="1"/>
    <x v="5"/>
    <m/>
    <d v="2022-02-05T00:00:00"/>
    <s v="5023010"/>
    <s v="WDD DDS CU/RUM 1.95# (BULK)"/>
    <s v="595"/>
    <s v="ANIMATE (55.115#)"/>
    <x v="0"/>
    <n v="21.33"/>
    <n v="0.24149999999999999"/>
    <n v="483"/>
    <n v="10302.39"/>
    <n v="5.1511949999999995"/>
    <s v="1000682"/>
    <x v="36"/>
    <x v="19"/>
    <x v="1"/>
    <x v="19"/>
  </r>
  <r>
    <x v="1"/>
    <x v="4"/>
    <m/>
    <d v="2022-01-21T00:00:00"/>
    <s v="5015778"/>
    <s v="DEJONG JTK CU/RUM/CHROM 2.0# (50#)"/>
    <s v="595"/>
    <s v="ANIMATE (55.115#)"/>
    <x v="0"/>
    <n v="3"/>
    <n v="0.3"/>
    <n v="600"/>
    <n v="1800"/>
    <n v="0.9"/>
    <s v="1000457"/>
    <x v="37"/>
    <x v="21"/>
    <x v="1"/>
    <x v="22"/>
  </r>
  <r>
    <x v="1"/>
    <x v="4"/>
    <m/>
    <d v="2022-01-22T00:00:00"/>
    <s v="5015778"/>
    <s v="DEJONG JTK CU/RUM/CHROM 2.0# (50#)"/>
    <s v="595"/>
    <s v="ANIMATE (55.115#)"/>
    <x v="0"/>
    <n v="1"/>
    <n v="0.3"/>
    <n v="600"/>
    <n v="600"/>
    <n v="0.3"/>
    <s v="1000457"/>
    <x v="37"/>
    <x v="21"/>
    <x v="1"/>
    <x v="22"/>
  </r>
  <r>
    <x v="0"/>
    <x v="6"/>
    <s v="90317926"/>
    <d v="2019-10-25T00:00:00"/>
    <s v="5015778"/>
    <s v="DEJONG JTK CU/RUM/CHROM 2.0# (50#)"/>
    <s v="595"/>
    <s v="ANIMATE (55.115#)"/>
    <x v="0"/>
    <n v="3.15"/>
    <n v="0.3"/>
    <n v="600"/>
    <n v="1890"/>
    <n v="0.94499999999999995"/>
    <s v="1000457"/>
    <x v="37"/>
    <x v="21"/>
    <x v="1"/>
    <x v="22"/>
  </r>
  <r>
    <x v="0"/>
    <x v="3"/>
    <s v="90325955"/>
    <d v="2019-11-28T00:00:00"/>
    <s v="5015778"/>
    <s v="DEJONG JTK CU/RUM/CHROM 2.0# (50#)"/>
    <s v="595"/>
    <s v="ANIMATE (55.115#)"/>
    <x v="0"/>
    <n v="4"/>
    <n v="0.3"/>
    <n v="600"/>
    <n v="2400"/>
    <n v="1.2"/>
    <s v="1000457"/>
    <x v="37"/>
    <x v="21"/>
    <x v="1"/>
    <x v="22"/>
  </r>
  <r>
    <x v="0"/>
    <x v="7"/>
    <s v="90333515"/>
    <d v="2019-12-30T00:00:00"/>
    <s v="5015778"/>
    <s v="DEJONG JTK CU/RUM/CHROM 2.0# (50#)"/>
    <s v="595"/>
    <s v="ANIMATE (55.115#)"/>
    <x v="0"/>
    <n v="4.7"/>
    <n v="0.3"/>
    <n v="600"/>
    <n v="2820"/>
    <n v="1.41"/>
    <s v="1000457"/>
    <x v="37"/>
    <x v="21"/>
    <x v="1"/>
    <x v="22"/>
  </r>
  <r>
    <x v="0"/>
    <x v="5"/>
    <m/>
    <d v="2020-02-03T00:00:00"/>
    <s v="5015778"/>
    <s v="DEJONG JTK CU/RUM/CHROM 2.0# (50#)"/>
    <s v="595"/>
    <s v="ANIMATE (55.115#)"/>
    <x v="0"/>
    <n v="5.4"/>
    <n v="0.3"/>
    <n v="600"/>
    <n v="3240"/>
    <n v="1.62"/>
    <s v="1000457"/>
    <x v="37"/>
    <x v="21"/>
    <x v="1"/>
    <x v="22"/>
  </r>
  <r>
    <x v="0"/>
    <x v="8"/>
    <m/>
    <d v="2020-03-18T00:00:00"/>
    <s v="5015778"/>
    <s v="DEJONG JTK CU/RUM/CHROM 2.0# (50#)"/>
    <s v="595"/>
    <s v="ANIMATE (55.115#)"/>
    <x v="0"/>
    <n v="6.15"/>
    <n v="0.3"/>
    <n v="600"/>
    <n v="3690"/>
    <n v="1.845"/>
    <s v="1000457"/>
    <x v="37"/>
    <x v="21"/>
    <x v="1"/>
    <x v="22"/>
  </r>
  <r>
    <x v="0"/>
    <x v="10"/>
    <m/>
    <d v="2020-05-12T00:00:00"/>
    <s v="5015778"/>
    <s v="DEJONG JTK CU/RUM/CHROM 2.0# (50#)"/>
    <s v="595"/>
    <s v="ANIMATE (55.115#)"/>
    <x v="0"/>
    <n v="4.2"/>
    <n v="0.3"/>
    <n v="600"/>
    <n v="2520"/>
    <n v="1.26"/>
    <s v="1000457"/>
    <x v="37"/>
    <x v="21"/>
    <x v="1"/>
    <x v="22"/>
  </r>
  <r>
    <x v="0"/>
    <x v="11"/>
    <m/>
    <d v="2020-06-12T00:00:00"/>
    <s v="5015778"/>
    <s v="DEJONG JTK CU/RUM/CHROM 2.0# (50#)"/>
    <s v="595"/>
    <s v="ANIMATE (55.115#)"/>
    <x v="0"/>
    <n v="4.4749999999999996"/>
    <n v="0.3"/>
    <n v="600"/>
    <n v="2685"/>
    <n v="1.3425"/>
    <s v="1000457"/>
    <x v="37"/>
    <x v="21"/>
    <x v="1"/>
    <x v="22"/>
  </r>
  <r>
    <x v="2"/>
    <x v="0"/>
    <m/>
    <d v="2020-07-21T00:00:00"/>
    <s v="5015778"/>
    <s v="DEJONG JTK CU/RUM/CHROM 2.0# (50#)"/>
    <s v="595"/>
    <s v="ANIMATE (55.115#)"/>
    <x v="0"/>
    <n v="4.4249999999999998"/>
    <n v="0.3"/>
    <n v="600"/>
    <n v="2655"/>
    <n v="1.3274999999999999"/>
    <s v="1000457"/>
    <x v="37"/>
    <x v="21"/>
    <x v="1"/>
    <x v="22"/>
  </r>
  <r>
    <x v="2"/>
    <x v="1"/>
    <m/>
    <d v="2020-08-21T00:00:00"/>
    <s v="5015778"/>
    <s v="DEJONG JTK CU/RUM/CHROM 2.0# (50#)"/>
    <s v="595"/>
    <s v="ANIMATE (55.115#)"/>
    <x v="0"/>
    <n v="3.0750000000000002"/>
    <n v="0.3"/>
    <n v="600"/>
    <n v="1845"/>
    <n v="0.92249999999999999"/>
    <s v="1000457"/>
    <x v="37"/>
    <x v="21"/>
    <x v="1"/>
    <x v="22"/>
  </r>
  <r>
    <x v="2"/>
    <x v="6"/>
    <m/>
    <d v="2020-10-16T00:00:00"/>
    <s v="5015778"/>
    <s v="DEJONG JTK CU/RUM/CHROM 2.0# (50#)"/>
    <s v="595"/>
    <s v="ANIMATE (55.115#)"/>
    <x v="0"/>
    <n v="4.0750000000000002"/>
    <n v="0.3"/>
    <n v="600"/>
    <n v="2445"/>
    <n v="1.2224999999999999"/>
    <s v="1000457"/>
    <x v="37"/>
    <x v="21"/>
    <x v="1"/>
    <x v="22"/>
  </r>
  <r>
    <x v="2"/>
    <x v="2"/>
    <m/>
    <d v="2020-09-09T00:00:00"/>
    <s v="5015778"/>
    <s v="DEJONG JTK CU/RUM/CHROM 2.0# (50#)"/>
    <s v="595"/>
    <s v="ANIMATE (55.115#)"/>
    <x v="0"/>
    <n v="3"/>
    <n v="0.3"/>
    <n v="600"/>
    <n v="1800"/>
    <n v="0.9"/>
    <s v="1000457"/>
    <x v="37"/>
    <x v="21"/>
    <x v="1"/>
    <x v="22"/>
  </r>
  <r>
    <x v="2"/>
    <x v="3"/>
    <m/>
    <d v="2020-11-24T00:00:00"/>
    <s v="5015778"/>
    <s v="DEJONG JTK CU/RUM/CHROM 2.0# (50#)"/>
    <s v="595"/>
    <s v="ANIMATE (55.115#)"/>
    <x v="0"/>
    <n v="4.0750000000000002"/>
    <n v="0.3"/>
    <n v="600"/>
    <n v="2445"/>
    <n v="1.2224999999999999"/>
    <s v="1000457"/>
    <x v="37"/>
    <x v="21"/>
    <x v="1"/>
    <x v="22"/>
  </r>
  <r>
    <x v="2"/>
    <x v="7"/>
    <m/>
    <d v="2020-12-17T00:00:00"/>
    <s v="5015778"/>
    <s v="DEJONG JTK CU/RUM/CHROM 2.0# (50#)"/>
    <s v="595"/>
    <s v="ANIMATE (55.115#)"/>
    <x v="0"/>
    <n v="4"/>
    <n v="0.3"/>
    <n v="600"/>
    <n v="2400"/>
    <n v="1.2"/>
    <s v="1000457"/>
    <x v="37"/>
    <x v="21"/>
    <x v="1"/>
    <x v="22"/>
  </r>
  <r>
    <x v="2"/>
    <x v="4"/>
    <m/>
    <d v="2021-01-26T00:00:00"/>
    <s v="5015778"/>
    <s v="DEJONG JTK CU/RUM/CHROM 2.0#* (50#)"/>
    <s v="595"/>
    <s v="ANIMATE (55.115#)"/>
    <x v="0"/>
    <n v="4.3"/>
    <n v="0.3"/>
    <n v="600"/>
    <n v="2580"/>
    <n v="1.29"/>
    <s v="1000457"/>
    <x v="37"/>
    <x v="21"/>
    <x v="1"/>
    <x v="22"/>
  </r>
  <r>
    <x v="2"/>
    <x v="5"/>
    <m/>
    <d v="2021-02-19T00:00:00"/>
    <s v="5015778"/>
    <s v="DEJONG JTK CU/RUM/CHROM 2.0#* (50#)"/>
    <s v="595"/>
    <s v="ANIMATE (55.115#)"/>
    <x v="0"/>
    <n v="4.1749999999999998"/>
    <n v="0.3"/>
    <n v="600"/>
    <n v="2505"/>
    <n v="1.2524999999999999"/>
    <s v="1000457"/>
    <x v="37"/>
    <x v="21"/>
    <x v="1"/>
    <x v="22"/>
  </r>
  <r>
    <x v="2"/>
    <x v="9"/>
    <m/>
    <d v="2021-04-01T00:00:00"/>
    <s v="5015778"/>
    <s v="DEJONG JTK CU/RUM/CHROM 2.0# (50#)"/>
    <s v="595"/>
    <s v="ANIMATE (55.115#)"/>
    <x v="0"/>
    <n v="3.9750000000000001"/>
    <n v="0.3"/>
    <n v="600"/>
    <n v="2385"/>
    <n v="1.1924999999999999"/>
    <s v="1000457"/>
    <x v="37"/>
    <x v="21"/>
    <x v="1"/>
    <x v="22"/>
  </r>
  <r>
    <x v="2"/>
    <x v="9"/>
    <m/>
    <d v="2021-04-27T00:00:00"/>
    <s v="5015778"/>
    <s v="DEJONG JTK CU/RUM/CHROM 2.0# (50#)"/>
    <s v="595"/>
    <s v="ANIMATE (55.115#)"/>
    <x v="0"/>
    <n v="4.25"/>
    <n v="0.3"/>
    <n v="600"/>
    <n v="2550"/>
    <n v="1.2749999999999999"/>
    <s v="1000457"/>
    <x v="37"/>
    <x v="21"/>
    <x v="1"/>
    <x v="22"/>
  </r>
  <r>
    <x v="2"/>
    <x v="11"/>
    <m/>
    <d v="2021-06-24T00:00:00"/>
    <s v="5015778"/>
    <s v="DEJONG JTK CU/RUM/CHROM 2.0# (50#)"/>
    <s v="595"/>
    <s v="ANIMATE (55.115#)"/>
    <x v="0"/>
    <n v="4"/>
    <n v="0.3"/>
    <n v="600"/>
    <n v="2400"/>
    <n v="1.2"/>
    <s v="1000457"/>
    <x v="37"/>
    <x v="21"/>
    <x v="1"/>
    <x v="22"/>
  </r>
  <r>
    <x v="1"/>
    <x v="0"/>
    <m/>
    <d v="2021-07-27T00:00:00"/>
    <s v="5015778"/>
    <s v="DEJONG JTK CU/RUM/CHROM 2.0# (50#)"/>
    <s v="595"/>
    <s v="ANIMATE (55.115#)"/>
    <x v="0"/>
    <n v="4"/>
    <n v="0.3"/>
    <n v="600"/>
    <n v="2400"/>
    <n v="1.2"/>
    <s v="1000457"/>
    <x v="37"/>
    <x v="21"/>
    <x v="1"/>
    <x v="22"/>
  </r>
  <r>
    <x v="1"/>
    <x v="1"/>
    <m/>
    <d v="2021-08-31T00:00:00"/>
    <s v="5015778"/>
    <s v="DEJONG JTK CU/RUM/CHROM 2.0# (50#)"/>
    <s v="595"/>
    <s v="ANIMATE (55.115#)"/>
    <x v="0"/>
    <n v="4"/>
    <n v="0.3"/>
    <n v="600"/>
    <n v="2400"/>
    <n v="1.2"/>
    <s v="1000457"/>
    <x v="37"/>
    <x v="21"/>
    <x v="1"/>
    <x v="22"/>
  </r>
  <r>
    <x v="1"/>
    <x v="6"/>
    <m/>
    <d v="2021-10-12T00:00:00"/>
    <s v="5015778"/>
    <s v="DEJONG JTK CU/RUM/CHROM 2.0# (50#)"/>
    <s v="595"/>
    <s v="ANIMATE (55.115#)"/>
    <x v="0"/>
    <n v="4.0250000000000004"/>
    <n v="0.3"/>
    <n v="600"/>
    <n v="2415"/>
    <n v="1.2075"/>
    <s v="1000457"/>
    <x v="37"/>
    <x v="21"/>
    <x v="1"/>
    <x v="22"/>
  </r>
  <r>
    <x v="1"/>
    <x v="3"/>
    <m/>
    <d v="2021-11-15T00:00:00"/>
    <s v="5015778"/>
    <s v="DEJONG JTK CU/RUM/CHROM 2.0# (50#)"/>
    <s v="595"/>
    <s v="ANIMATE (55.115#)"/>
    <x v="0"/>
    <n v="4"/>
    <n v="0.3"/>
    <n v="600"/>
    <n v="2400"/>
    <n v="1.2"/>
    <s v="1000457"/>
    <x v="37"/>
    <x v="21"/>
    <x v="1"/>
    <x v="22"/>
  </r>
  <r>
    <x v="1"/>
    <x v="7"/>
    <m/>
    <d v="2021-12-18T00:00:00"/>
    <s v="5015778"/>
    <s v="DEJONG JTK CU/RUM/CHROM 2.0# (50#)"/>
    <s v="595"/>
    <s v="ANIMATE (55.115#)"/>
    <x v="0"/>
    <n v="3.9750000000000001"/>
    <n v="0.3"/>
    <n v="600"/>
    <n v="2385"/>
    <n v="1.1924999999999999"/>
    <s v="1000457"/>
    <x v="37"/>
    <x v="21"/>
    <x v="1"/>
    <x v="22"/>
  </r>
  <r>
    <x v="1"/>
    <x v="5"/>
    <m/>
    <d v="2022-02-15T00:00:00"/>
    <s v="5015778"/>
    <s v="DEJONG JTK CU/RUM/CHROM 2.0# (50#)"/>
    <s v="595"/>
    <s v="ANIMATE (55.115#)"/>
    <x v="0"/>
    <n v="3.8"/>
    <n v="0.3"/>
    <n v="600"/>
    <n v="2280"/>
    <n v="1.1399999999999999"/>
    <s v="1000457"/>
    <x v="37"/>
    <x v="21"/>
    <x v="1"/>
    <x v="22"/>
  </r>
  <r>
    <x v="1"/>
    <x v="8"/>
    <m/>
    <d v="2022-03-04T00:00:00"/>
    <s v="5015778"/>
    <s v="DEJONG JTK CU/RUM/CHROM 2.0# (50#)"/>
    <s v="595"/>
    <s v="ANIMATE (55.115#)"/>
    <x v="0"/>
    <n v="3.9750000000000001"/>
    <n v="0.3"/>
    <n v="600"/>
    <n v="2385"/>
    <n v="1.1924999999999999"/>
    <s v="1000457"/>
    <x v="37"/>
    <x v="21"/>
    <x v="1"/>
    <x v="22"/>
  </r>
  <r>
    <x v="1"/>
    <x v="8"/>
    <m/>
    <d v="2022-03-28T00:00:00"/>
    <s v="5015778"/>
    <s v="DEJONG JTK CU/RUM/CHROM 2.0# (50#)"/>
    <s v="595"/>
    <s v="ANIMATE (55.115#)"/>
    <x v="0"/>
    <n v="2.0249999999999999"/>
    <n v="0.3"/>
    <n v="600"/>
    <n v="1215"/>
    <n v="0.60750000000000004"/>
    <s v="1000457"/>
    <x v="37"/>
    <x v="21"/>
    <x v="1"/>
    <x v="22"/>
  </r>
  <r>
    <x v="1"/>
    <x v="4"/>
    <m/>
    <d v="2022-01-03T00:00:00"/>
    <s v="4001331"/>
    <s v="DEL RIO DNMC MC 1.72# (BULK)"/>
    <s v="302"/>
    <s v="AB20 (55.115#)"/>
    <x v="3"/>
    <n v="23.84"/>
    <n v="3.7999999999999999E-2"/>
    <n v="76"/>
    <n v="1811.84"/>
    <n v="0.90591999999999995"/>
    <s v="1002749"/>
    <x v="38"/>
    <x v="22"/>
    <x v="0"/>
    <x v="23"/>
  </r>
  <r>
    <x v="1"/>
    <x v="2"/>
    <m/>
    <d v="2021-09-08T00:00:00"/>
    <s v="4001331"/>
    <s v="DEL RIO DNMC MC 1.72# (BULK)"/>
    <s v="302"/>
    <s v="AB20 (55.115#)"/>
    <x v="3"/>
    <n v="23.88"/>
    <n v="7.195E-2"/>
    <n v="143.9"/>
    <n v="3436.3319999999999"/>
    <n v="1.7181659999999999"/>
    <s v="1002749"/>
    <x v="38"/>
    <x v="22"/>
    <x v="0"/>
    <x v="23"/>
  </r>
  <r>
    <x v="1"/>
    <x v="2"/>
    <m/>
    <d v="2021-09-10T00:00:00"/>
    <s v="4001331"/>
    <s v="DEL RIO DNMC MC 1.72# (BULK)"/>
    <s v="302"/>
    <s v="AB20 (55.115#)"/>
    <x v="3"/>
    <n v="24.45"/>
    <n v="7.195E-2"/>
    <n v="143.9"/>
    <n v="3518.355"/>
    <n v="1.7591775000000001"/>
    <s v="1002749"/>
    <x v="38"/>
    <x v="22"/>
    <x v="0"/>
    <x v="23"/>
  </r>
  <r>
    <x v="1"/>
    <x v="2"/>
    <m/>
    <d v="2021-09-13T00:00:00"/>
    <s v="4001331"/>
    <s v="DEL RIO DNMC MC 1.72# (BULK)"/>
    <s v="302"/>
    <s v="AB20 (55.115#)"/>
    <x v="3"/>
    <n v="23.65"/>
    <n v="7.195E-2"/>
    <n v="143.9"/>
    <n v="3403.2350000000001"/>
    <n v="1.7016175"/>
    <s v="1002749"/>
    <x v="38"/>
    <x v="22"/>
    <x v="0"/>
    <x v="23"/>
  </r>
  <r>
    <x v="1"/>
    <x v="2"/>
    <m/>
    <d v="2021-09-22T00:00:00"/>
    <s v="4001331"/>
    <s v="DEL RIO DNMC MC 1.72# (BULK)"/>
    <s v="302"/>
    <s v="AB20 (55.115#)"/>
    <x v="3"/>
    <n v="24.01"/>
    <n v="7.195E-2"/>
    <n v="143.9"/>
    <n v="3455.0390000000002"/>
    <n v="1.7275195000000001"/>
    <s v="1002749"/>
    <x v="38"/>
    <x v="22"/>
    <x v="0"/>
    <x v="23"/>
  </r>
  <r>
    <x v="1"/>
    <x v="2"/>
    <m/>
    <d v="2021-09-24T00:00:00"/>
    <s v="4001331"/>
    <s v="DEL RIO DNMC MC 1.72# (BULK)"/>
    <s v="302"/>
    <s v="AB20 (55.115#)"/>
    <x v="3"/>
    <n v="24.13"/>
    <n v="7.195E-2"/>
    <n v="143.9"/>
    <n v="3472.3069999999998"/>
    <n v="1.7361534999999999"/>
    <s v="1002749"/>
    <x v="38"/>
    <x v="22"/>
    <x v="0"/>
    <x v="23"/>
  </r>
  <r>
    <x v="2"/>
    <x v="10"/>
    <m/>
    <d v="2021-05-10T00:00:00"/>
    <s v="4001331"/>
    <s v="DEL RIO DNMC MC 1.33# (BULK)"/>
    <s v="302"/>
    <s v="AB20 (55.115#)"/>
    <x v="3"/>
    <n v="23.71"/>
    <n v="8.2849999999999993E-2"/>
    <n v="165.7"/>
    <n v="3928.7469999999998"/>
    <n v="1.9643735"/>
    <s v="1002749"/>
    <x v="38"/>
    <x v="22"/>
    <x v="0"/>
    <x v="23"/>
  </r>
  <r>
    <x v="2"/>
    <x v="10"/>
    <m/>
    <d v="2021-05-14T00:00:00"/>
    <s v="4001331"/>
    <s v="DEL RIO DNMC MC 1.33# (BULK)"/>
    <s v="302"/>
    <s v="AB20 (55.115#)"/>
    <x v="3"/>
    <n v="23.91"/>
    <n v="8.2849999999999993E-2"/>
    <n v="165.7"/>
    <n v="3961.8870000000002"/>
    <n v="1.9809435000000002"/>
    <s v="1002749"/>
    <x v="38"/>
    <x v="22"/>
    <x v="0"/>
    <x v="23"/>
  </r>
  <r>
    <x v="2"/>
    <x v="7"/>
    <m/>
    <d v="2020-12-03T00:00:00"/>
    <s v="4001331"/>
    <s v="DEL RIO DNMC MC 4.37# (BULK)"/>
    <s v="302"/>
    <s v="AB20 (55.115#)"/>
    <x v="3"/>
    <n v="24.47"/>
    <n v="8.2849999999999993E-2"/>
    <n v="165.7"/>
    <n v="4054.6790000000001"/>
    <n v="2.0273395000000001"/>
    <s v="1002749"/>
    <x v="38"/>
    <x v="22"/>
    <x v="0"/>
    <x v="23"/>
  </r>
  <r>
    <x v="2"/>
    <x v="7"/>
    <m/>
    <d v="2020-12-10T00:00:00"/>
    <s v="4001331"/>
    <s v="DEL RIO DNMC MC 4.37# (BULK)"/>
    <s v="302"/>
    <s v="AB20 (55.115#)"/>
    <x v="3"/>
    <n v="24.15"/>
    <n v="8.2849999999999993E-2"/>
    <n v="165.7"/>
    <n v="4001.6550000000002"/>
    <n v="2.0008275000000002"/>
    <s v="1002749"/>
    <x v="38"/>
    <x v="22"/>
    <x v="0"/>
    <x v="23"/>
  </r>
  <r>
    <x v="2"/>
    <x v="7"/>
    <m/>
    <d v="2020-12-17T00:00:00"/>
    <s v="4001331"/>
    <s v="DEL RIO DNMC MC 4.37# (BULK)"/>
    <s v="302"/>
    <s v="AB20 (55.115#)"/>
    <x v="3"/>
    <n v="24.34"/>
    <n v="8.2849999999999993E-2"/>
    <n v="165.7"/>
    <n v="4033.1379999999999"/>
    <n v="2.0165690000000001"/>
    <s v="1002749"/>
    <x v="38"/>
    <x v="22"/>
    <x v="0"/>
    <x v="23"/>
  </r>
  <r>
    <x v="2"/>
    <x v="7"/>
    <m/>
    <d v="2020-12-24T00:00:00"/>
    <s v="4001331"/>
    <s v="DEL RIO DNMC MC 4.37# (BULK)"/>
    <s v="302"/>
    <s v="AB20 (55.115#)"/>
    <x v="3"/>
    <n v="24.87"/>
    <n v="8.2849999999999993E-2"/>
    <n v="165.7"/>
    <n v="4120.9589999999998"/>
    <n v="2.0604795"/>
    <s v="1002749"/>
    <x v="38"/>
    <x v="22"/>
    <x v="0"/>
    <x v="23"/>
  </r>
  <r>
    <x v="2"/>
    <x v="7"/>
    <m/>
    <d v="2020-12-29T00:00:00"/>
    <s v="4001331"/>
    <s v="DEL RIO DNMC MC 4.37# (BULK)"/>
    <s v="302"/>
    <s v="AB20 (55.115#)"/>
    <x v="3"/>
    <n v="24.42"/>
    <n v="8.2849999999999993E-2"/>
    <n v="165.7"/>
    <n v="4046.3939999999998"/>
    <n v="2.0231969999999997"/>
    <s v="1002749"/>
    <x v="38"/>
    <x v="22"/>
    <x v="0"/>
    <x v="23"/>
  </r>
  <r>
    <x v="0"/>
    <x v="2"/>
    <s v="90304593"/>
    <d v="2019-09-05T00:00:00"/>
    <s v="4001331"/>
    <s v="DEL RIO DNMC MC 1.62# (BULK)"/>
    <s v="302"/>
    <s v="AB20 (55.115#)"/>
    <x v="3"/>
    <n v="24.29"/>
    <n v="8.2000000000000003E-2"/>
    <n v="164.9"/>
    <n v="4005.4209999999998"/>
    <n v="2.0027105000000001"/>
    <s v="1002749"/>
    <x v="38"/>
    <x v="22"/>
    <x v="0"/>
    <x v="23"/>
  </r>
  <r>
    <x v="0"/>
    <x v="2"/>
    <s v="90305671"/>
    <d v="2019-09-09T00:00:00"/>
    <s v="4001345"/>
    <s v="DEL RIO DNMC CLOSE UP 2.25#(BULK)"/>
    <s v="595"/>
    <s v="ANIMATE (55.115#)"/>
    <x v="0"/>
    <n v="8.43"/>
    <n v="0.62609999999999999"/>
    <n v="1252.2"/>
    <n v="10556.046"/>
    <n v="5.2780230000000001"/>
    <s v="1002749"/>
    <x v="38"/>
    <x v="22"/>
    <x v="0"/>
    <x v="23"/>
  </r>
  <r>
    <x v="0"/>
    <x v="2"/>
    <s v="90306530"/>
    <d v="2019-09-11T00:00:00"/>
    <s v="4001331"/>
    <s v="DEL RIO DNMC MC 1.62# (BULK)"/>
    <s v="302"/>
    <s v="AB20 (55.115#)"/>
    <x v="3"/>
    <n v="23.8"/>
    <n v="8.2000000000000003E-2"/>
    <n v="164.9"/>
    <n v="3924.62"/>
    <n v="1.96231"/>
    <s v="1002749"/>
    <x v="38"/>
    <x v="22"/>
    <x v="0"/>
    <x v="23"/>
  </r>
  <r>
    <x v="0"/>
    <x v="2"/>
    <s v="90309189"/>
    <d v="2019-09-19T00:00:00"/>
    <s v="4001331"/>
    <s v="DEL RIO DNMC MC 1.62# (BULK)"/>
    <s v="302"/>
    <s v="AB20 (55.115#)"/>
    <x v="3"/>
    <n v="24.8"/>
    <n v="8.2000000000000003E-2"/>
    <n v="164.9"/>
    <n v="4089.52"/>
    <n v="2.0447600000000001"/>
    <s v="1002749"/>
    <x v="38"/>
    <x v="22"/>
    <x v="0"/>
    <x v="23"/>
  </r>
  <r>
    <x v="0"/>
    <x v="2"/>
    <s v="90309739"/>
    <d v="2019-09-26T00:00:00"/>
    <s v="4001331"/>
    <s v="DEL RIO DNMC MC 1.62# (BULK)"/>
    <s v="302"/>
    <s v="AB20 (55.115#)"/>
    <x v="3"/>
    <n v="24.37"/>
    <n v="8.2000000000000003E-2"/>
    <n v="164.9"/>
    <n v="4018.6129999999998"/>
    <n v="2.0093065000000001"/>
    <s v="1002749"/>
    <x v="38"/>
    <x v="22"/>
    <x v="0"/>
    <x v="23"/>
  </r>
  <r>
    <x v="0"/>
    <x v="0"/>
    <s v="90290003"/>
    <d v="2019-07-08T00:00:00"/>
    <s v="4001345"/>
    <s v="DEL RIO DNMC CLOSE UP 2.25#(BULK)"/>
    <s v="595"/>
    <s v="ANIMATE (55.115#)"/>
    <x v="0"/>
    <n v="8.0299999999999994"/>
    <n v="0.62609999999999999"/>
    <n v="1252.2"/>
    <n v="10055.165999999999"/>
    <n v="5.0275829999999999"/>
    <s v="1002749"/>
    <x v="38"/>
    <x v="22"/>
    <x v="0"/>
    <x v="23"/>
  </r>
  <r>
    <x v="0"/>
    <x v="1"/>
    <s v="90298717"/>
    <d v="2019-08-13T00:00:00"/>
    <s v="4001345"/>
    <s v="DEL RIO DNMC CLOSE UP 2.25#(BULK)"/>
    <s v="595"/>
    <s v="ANIMATE (55.115#)"/>
    <x v="0"/>
    <n v="8.32"/>
    <n v="0.62609999999999999"/>
    <n v="1252.2"/>
    <n v="10418.304"/>
    <n v="5.2091520000000004"/>
    <s v="1002749"/>
    <x v="38"/>
    <x v="22"/>
    <x v="0"/>
    <x v="23"/>
  </r>
  <r>
    <x v="0"/>
    <x v="1"/>
    <s v="90302511"/>
    <d v="2019-08-26T00:00:00"/>
    <s v="4001331"/>
    <s v="DEL RIO DNMC MC 1.62# (BULK)"/>
    <s v="302"/>
    <s v="AB20 (55.115#)"/>
    <x v="3"/>
    <n v="24.4"/>
    <n v="8.2000000000000003E-2"/>
    <n v="164.9"/>
    <n v="4023.56"/>
    <n v="2.0117799999999999"/>
    <s v="1002749"/>
    <x v="38"/>
    <x v="22"/>
    <x v="0"/>
    <x v="23"/>
  </r>
  <r>
    <x v="0"/>
    <x v="6"/>
    <s v="90313357"/>
    <d v="2019-10-08T00:00:00"/>
    <s v="4001345"/>
    <s v="DEL RIO DNMC CLOSE UP 2.25#(BULK)"/>
    <s v="595"/>
    <s v="ANIMATE (55.115#)"/>
    <x v="0"/>
    <n v="8.18"/>
    <n v="0.62609999999999999"/>
    <n v="1252.2"/>
    <n v="10242.995999999999"/>
    <n v="5.1214979999999999"/>
    <s v="1002749"/>
    <x v="38"/>
    <x v="22"/>
    <x v="0"/>
    <x v="23"/>
  </r>
  <r>
    <x v="2"/>
    <x v="6"/>
    <m/>
    <d v="2020-10-09T00:00:00"/>
    <s v="4001331"/>
    <s v="DEL RIO DNMC MC 4.37# (BULK)"/>
    <s v="302"/>
    <s v="AB20 (55.115#)"/>
    <x v="3"/>
    <n v="23.93"/>
    <n v="8.2849999999999993E-2"/>
    <n v="165.7"/>
    <n v="3965.201"/>
    <n v="1.9826005"/>
    <s v="1002749"/>
    <x v="38"/>
    <x v="22"/>
    <x v="0"/>
    <x v="23"/>
  </r>
  <r>
    <x v="2"/>
    <x v="6"/>
    <m/>
    <d v="2020-10-15T00:00:00"/>
    <s v="4001331"/>
    <s v="DEL RIO DNMC MC 4.37# (BULK)"/>
    <s v="302"/>
    <s v="AB20 (55.115#)"/>
    <x v="3"/>
    <n v="24.54"/>
    <n v="8.2849999999999993E-2"/>
    <n v="165.7"/>
    <n v="4066.2779999999998"/>
    <n v="2.0331389999999998"/>
    <s v="1002749"/>
    <x v="38"/>
    <x v="22"/>
    <x v="0"/>
    <x v="23"/>
  </r>
  <r>
    <x v="2"/>
    <x v="6"/>
    <m/>
    <d v="2020-10-22T00:00:00"/>
    <s v="4001331"/>
    <s v="DEL RIO DNMC MC 4.37# (BULK)"/>
    <s v="302"/>
    <s v="AB20 (55.115#)"/>
    <x v="3"/>
    <n v="24.35"/>
    <n v="8.2849999999999993E-2"/>
    <n v="165.7"/>
    <n v="4034.7950000000001"/>
    <n v="2.0173975"/>
    <s v="1002749"/>
    <x v="38"/>
    <x v="22"/>
    <x v="0"/>
    <x v="23"/>
  </r>
  <r>
    <x v="2"/>
    <x v="6"/>
    <m/>
    <d v="2020-10-27T00:00:00"/>
    <s v="4001331"/>
    <s v="DEL RIO DNMC MC 4.37# (BULK)"/>
    <s v="302"/>
    <s v="AB20 (55.115#)"/>
    <x v="3"/>
    <n v="24.22"/>
    <n v="8.2849999999999993E-2"/>
    <n v="165.7"/>
    <n v="4013.2539999999999"/>
    <n v="2.0066269999999999"/>
    <s v="1002749"/>
    <x v="38"/>
    <x v="22"/>
    <x v="0"/>
    <x v="23"/>
  </r>
  <r>
    <x v="2"/>
    <x v="3"/>
    <m/>
    <d v="2020-11-04T00:00:00"/>
    <s v="4001331"/>
    <s v="DEL RIO DNMC MC 4.37# (BULK)"/>
    <s v="302"/>
    <s v="AB20 (55.115#)"/>
    <x v="3"/>
    <n v="24.34"/>
    <n v="8.2849999999999993E-2"/>
    <n v="165.7"/>
    <n v="4033.1379999999999"/>
    <n v="2.0165690000000001"/>
    <s v="1002749"/>
    <x v="38"/>
    <x v="22"/>
    <x v="0"/>
    <x v="23"/>
  </r>
  <r>
    <x v="2"/>
    <x v="3"/>
    <m/>
    <d v="2020-11-09T00:00:00"/>
    <s v="4001331"/>
    <s v="DEL RIO DNMC MC 4.37# (BULK)"/>
    <s v="302"/>
    <s v="AB20 (55.115#)"/>
    <x v="3"/>
    <n v="24.75"/>
    <n v="8.2849999999999993E-2"/>
    <n v="165.7"/>
    <n v="4101.0749999999998"/>
    <n v="2.0505374999999999"/>
    <s v="1002749"/>
    <x v="38"/>
    <x v="22"/>
    <x v="0"/>
    <x v="23"/>
  </r>
  <r>
    <x v="2"/>
    <x v="3"/>
    <m/>
    <d v="2020-11-12T00:00:00"/>
    <s v="4001331"/>
    <s v="DEL RIO DNMC MC 4.37# (BULK)"/>
    <s v="302"/>
    <s v="AB20 (55.115#)"/>
    <x v="3"/>
    <n v="24.58"/>
    <n v="8.2849999999999993E-2"/>
    <n v="165.7"/>
    <n v="4072.9059999999999"/>
    <n v="2.0364529999999998"/>
    <s v="1002749"/>
    <x v="38"/>
    <x v="22"/>
    <x v="0"/>
    <x v="23"/>
  </r>
  <r>
    <x v="2"/>
    <x v="3"/>
    <m/>
    <d v="2020-11-19T00:00:00"/>
    <s v="4001331"/>
    <s v="DEL RIO DNMC MC 4.37# (BULK)"/>
    <s v="302"/>
    <s v="AB20 (55.115#)"/>
    <x v="3"/>
    <n v="24.27"/>
    <n v="8.2849999999999993E-2"/>
    <n v="165.7"/>
    <n v="4021.5390000000002"/>
    <n v="2.0107695000000003"/>
    <s v="1002749"/>
    <x v="38"/>
    <x v="22"/>
    <x v="0"/>
    <x v="23"/>
  </r>
  <r>
    <x v="2"/>
    <x v="3"/>
    <m/>
    <d v="2020-11-23T00:00:00"/>
    <s v="4001331"/>
    <s v="DEL RIO DNMC MC 4.37# (BULK)"/>
    <s v="302"/>
    <s v="AB20 (55.115#)"/>
    <x v="3"/>
    <n v="24.38"/>
    <n v="8.2849999999999993E-2"/>
    <n v="165.7"/>
    <n v="4039.7660000000001"/>
    <n v="2.0198830000000001"/>
    <s v="1002749"/>
    <x v="38"/>
    <x v="22"/>
    <x v="0"/>
    <x v="23"/>
  </r>
  <r>
    <x v="2"/>
    <x v="3"/>
    <m/>
    <d v="2020-11-30T00:00:00"/>
    <s v="4001331"/>
    <s v="DEL RIO DNMC MC 4.37# (BULK)"/>
    <s v="302"/>
    <s v="AB20 (55.115#)"/>
    <x v="3"/>
    <n v="24.19"/>
    <n v="8.2849999999999993E-2"/>
    <n v="165.7"/>
    <n v="4008.2829999999999"/>
    <n v="2.0041414999999998"/>
    <s v="1002749"/>
    <x v="38"/>
    <x v="22"/>
    <x v="0"/>
    <x v="23"/>
  </r>
  <r>
    <x v="2"/>
    <x v="4"/>
    <m/>
    <d v="2021-01-04T00:00:00"/>
    <s v="4001331"/>
    <s v="DEL RIO DNMC MC 4.37# (BULK)"/>
    <s v="302"/>
    <s v="AB20 (55.115#)"/>
    <x v="3"/>
    <n v="25.07"/>
    <n v="8.2849999999999993E-2"/>
    <n v="165.7"/>
    <n v="4154.0990000000002"/>
    <n v="2.0770495000000002"/>
    <s v="1002749"/>
    <x v="38"/>
    <x v="22"/>
    <x v="0"/>
    <x v="23"/>
  </r>
  <r>
    <x v="2"/>
    <x v="4"/>
    <m/>
    <d v="2021-01-11T00:00:00"/>
    <s v="4001331"/>
    <s v="DEL RIO DNMC MC 4.37# (BULK)"/>
    <s v="302"/>
    <s v="AB20 (55.115#)"/>
    <x v="3"/>
    <n v="24.05"/>
    <n v="8.2849999999999993E-2"/>
    <n v="165.7"/>
    <n v="3985.085"/>
    <n v="1.9925425000000001"/>
    <s v="1002749"/>
    <x v="38"/>
    <x v="22"/>
    <x v="0"/>
    <x v="23"/>
  </r>
  <r>
    <x v="2"/>
    <x v="4"/>
    <m/>
    <d v="2021-01-18T00:00:00"/>
    <s v="4001331"/>
    <s v="DEL RIO DNMC MC 4.37# (BULK)"/>
    <s v="302"/>
    <s v="AB20 (55.115#)"/>
    <x v="3"/>
    <n v="24.48"/>
    <n v="8.2849999999999993E-2"/>
    <n v="165.7"/>
    <n v="4056.3359999999998"/>
    <n v="2.028168"/>
    <s v="1002749"/>
    <x v="38"/>
    <x v="22"/>
    <x v="0"/>
    <x v="23"/>
  </r>
  <r>
    <x v="2"/>
    <x v="4"/>
    <m/>
    <d v="2021-01-26T00:00:00"/>
    <s v="4001331"/>
    <s v="DEL RIO DNMC MC 4.37# (BULK)"/>
    <s v="302"/>
    <s v="AB20 (55.115#)"/>
    <x v="3"/>
    <n v="23.33"/>
    <n v="8.2849999999999993E-2"/>
    <n v="165.7"/>
    <n v="3865.7809999999999"/>
    <n v="1.9328905000000001"/>
    <s v="1002749"/>
    <x v="38"/>
    <x v="22"/>
    <x v="0"/>
    <x v="23"/>
  </r>
  <r>
    <x v="2"/>
    <x v="5"/>
    <m/>
    <d v="2021-02-01T00:00:00"/>
    <s v="4001331"/>
    <s v="DEL RIO DNMC MC 4.37# (BULK)"/>
    <s v="302"/>
    <s v="AB20 (55.115#)"/>
    <x v="3"/>
    <n v="24.47"/>
    <n v="8.2849999999999993E-2"/>
    <n v="165.7"/>
    <n v="4054.6790000000001"/>
    <n v="2.0273395000000001"/>
    <s v="1002749"/>
    <x v="38"/>
    <x v="22"/>
    <x v="0"/>
    <x v="23"/>
  </r>
  <r>
    <x v="2"/>
    <x v="5"/>
    <m/>
    <d v="2021-02-05T00:00:00"/>
    <s v="4001331"/>
    <s v="DEL RIO DNMC MC 4.37# (BULK)"/>
    <s v="302"/>
    <s v="AB20 (55.115#)"/>
    <x v="3"/>
    <n v="24.38"/>
    <n v="8.2849999999999993E-2"/>
    <n v="165.7"/>
    <n v="4039.7660000000001"/>
    <n v="2.0198830000000001"/>
    <s v="1002749"/>
    <x v="38"/>
    <x v="22"/>
    <x v="0"/>
    <x v="23"/>
  </r>
  <r>
    <x v="2"/>
    <x v="5"/>
    <m/>
    <d v="2021-02-10T00:00:00"/>
    <s v="4001331"/>
    <s v="DEL RIO DNMC MC 4.37# (BULK)"/>
    <s v="302"/>
    <s v="AB20 (55.115#)"/>
    <x v="3"/>
    <n v="24.87"/>
    <n v="8.2849999999999993E-2"/>
    <n v="165.7"/>
    <n v="4120.9589999999998"/>
    <n v="2.0604795"/>
    <s v="1002749"/>
    <x v="38"/>
    <x v="22"/>
    <x v="0"/>
    <x v="23"/>
  </r>
  <r>
    <x v="2"/>
    <x v="5"/>
    <m/>
    <d v="2021-02-13T00:00:00"/>
    <s v="4001331"/>
    <s v="DEL RIO DNMC MC 4.37# (BULK)"/>
    <s v="302"/>
    <s v="AB20 (55.115#)"/>
    <x v="3"/>
    <n v="23.49"/>
    <n v="8.2849999999999993E-2"/>
    <n v="165.7"/>
    <n v="3892.2930000000001"/>
    <n v="1.9461465"/>
    <s v="1002749"/>
    <x v="38"/>
    <x v="22"/>
    <x v="0"/>
    <x v="23"/>
  </r>
  <r>
    <x v="2"/>
    <x v="5"/>
    <m/>
    <d v="2021-02-18T00:00:00"/>
    <s v="4001331"/>
    <s v="DEL RIO DNMC MC 4.37# (BULK)"/>
    <s v="302"/>
    <s v="AB20 (55.115#)"/>
    <x v="3"/>
    <n v="23.55"/>
    <n v="8.2849999999999993E-2"/>
    <n v="165.7"/>
    <n v="3902.2350000000001"/>
    <n v="1.9511175000000001"/>
    <s v="1002749"/>
    <x v="38"/>
    <x v="22"/>
    <x v="0"/>
    <x v="23"/>
  </r>
  <r>
    <x v="2"/>
    <x v="5"/>
    <m/>
    <d v="2021-02-26T00:00:00"/>
    <s v="4001331"/>
    <s v="DEL RIO DNMC MC 4.37# (BULK)"/>
    <s v="302"/>
    <s v="AB20 (55.115#)"/>
    <x v="3"/>
    <n v="25.25"/>
    <n v="8.2849999999999993E-2"/>
    <n v="165.7"/>
    <n v="4183.9250000000002"/>
    <n v="2.0919625000000002"/>
    <s v="1002749"/>
    <x v="38"/>
    <x v="22"/>
    <x v="0"/>
    <x v="23"/>
  </r>
  <r>
    <x v="2"/>
    <x v="8"/>
    <m/>
    <d v="2021-03-03T00:00:00"/>
    <s v="4001331"/>
    <s v="DEL RIO DNMC MC 4.37# (BULK)"/>
    <s v="302"/>
    <s v="AB20 (55.115#)"/>
    <x v="3"/>
    <n v="23.87"/>
    <n v="8.2849999999999993E-2"/>
    <n v="165.7"/>
    <n v="3955.259"/>
    <n v="1.9776294999999999"/>
    <s v="1002749"/>
    <x v="38"/>
    <x v="22"/>
    <x v="0"/>
    <x v="23"/>
  </r>
  <r>
    <x v="2"/>
    <x v="8"/>
    <m/>
    <d v="2021-03-06T00:00:00"/>
    <s v="4001331"/>
    <s v="DEL RIO DNMC MC 4.37# (BULK)"/>
    <s v="302"/>
    <s v="AB20 (55.115#)"/>
    <x v="3"/>
    <n v="23.82"/>
    <n v="8.2849999999999993E-2"/>
    <n v="165.7"/>
    <n v="3946.9740000000002"/>
    <n v="1.973487"/>
    <s v="1002749"/>
    <x v="38"/>
    <x v="22"/>
    <x v="0"/>
    <x v="23"/>
  </r>
  <r>
    <x v="2"/>
    <x v="8"/>
    <m/>
    <d v="2021-03-09T00:00:00"/>
    <s v="4001331"/>
    <s v="DEL RIO DNMC MC 4.37# (BULK)"/>
    <s v="302"/>
    <s v="AB20 (55.115#)"/>
    <x v="3"/>
    <n v="23.77"/>
    <n v="8.2849999999999993E-2"/>
    <n v="165.7"/>
    <n v="3938.6889999999999"/>
    <n v="1.9693444999999998"/>
    <s v="1002749"/>
    <x v="38"/>
    <x v="22"/>
    <x v="0"/>
    <x v="23"/>
  </r>
  <r>
    <x v="2"/>
    <x v="8"/>
    <m/>
    <d v="2021-03-16T00:00:00"/>
    <s v="4001331"/>
    <s v="DEL RIO DNMC MC 4.37# (BULK)"/>
    <s v="302"/>
    <s v="AB20 (55.115#)"/>
    <x v="3"/>
    <n v="23.68"/>
    <n v="8.2849999999999993E-2"/>
    <n v="165.7"/>
    <n v="3923.7759999999998"/>
    <n v="1.9618879999999999"/>
    <s v="1002749"/>
    <x v="38"/>
    <x v="22"/>
    <x v="0"/>
    <x v="23"/>
  </r>
  <r>
    <x v="2"/>
    <x v="8"/>
    <m/>
    <d v="2021-03-22T00:00:00"/>
    <s v="4001331"/>
    <s v="DEL RIO DNMC MC 4.37# (BULK)"/>
    <s v="302"/>
    <s v="AB20 (55.115#)"/>
    <x v="3"/>
    <n v="23.17"/>
    <n v="8.2849999999999993E-2"/>
    <n v="165.7"/>
    <n v="3839.2689999999998"/>
    <n v="1.9196344999999999"/>
    <s v="1002749"/>
    <x v="38"/>
    <x v="22"/>
    <x v="0"/>
    <x v="23"/>
  </r>
  <r>
    <x v="2"/>
    <x v="8"/>
    <m/>
    <d v="2021-03-26T00:00:00"/>
    <s v="4001331"/>
    <s v="DEL RIO DNMC MC 4.37# (BULK)"/>
    <s v="302"/>
    <s v="AB20 (55.115#)"/>
    <x v="3"/>
    <n v="23.43"/>
    <n v="8.2849999999999993E-2"/>
    <n v="165.7"/>
    <n v="3882.3510000000001"/>
    <n v="1.9411755000000002"/>
    <s v="1002749"/>
    <x v="38"/>
    <x v="22"/>
    <x v="0"/>
    <x v="23"/>
  </r>
  <r>
    <x v="2"/>
    <x v="8"/>
    <m/>
    <d v="2021-03-30T00:00:00"/>
    <s v="4001331"/>
    <s v="DEL RIO DNMC MC 4.37# (BULK)"/>
    <s v="302"/>
    <s v="AB20 (55.115#)"/>
    <x v="3"/>
    <n v="23.69"/>
    <n v="8.2849999999999993E-2"/>
    <n v="165.7"/>
    <n v="3925.433"/>
    <n v="1.9627165"/>
    <s v="1002749"/>
    <x v="38"/>
    <x v="22"/>
    <x v="0"/>
    <x v="23"/>
  </r>
  <r>
    <x v="2"/>
    <x v="10"/>
    <m/>
    <d v="2021-05-21T00:00:00"/>
    <s v="4001331"/>
    <s v="DEL RIO DNMC MC 1.33# (BULK)"/>
    <s v="302"/>
    <s v="AB20 (55.115#)"/>
    <x v="3"/>
    <n v="24.14"/>
    <n v="8.2849999999999993E-2"/>
    <n v="165.7"/>
    <n v="3999.998"/>
    <n v="1.9999990000000001"/>
    <s v="1002749"/>
    <x v="38"/>
    <x v="22"/>
    <x v="0"/>
    <x v="23"/>
  </r>
  <r>
    <x v="2"/>
    <x v="10"/>
    <m/>
    <d v="2021-05-27T00:00:00"/>
    <s v="4001331"/>
    <s v="DEL RIO DNMC MC 1.33# (BULK)"/>
    <s v="302"/>
    <s v="AB20 (55.115#)"/>
    <x v="3"/>
    <n v="24.13"/>
    <n v="8.2849999999999993E-2"/>
    <n v="165.7"/>
    <n v="3998.3409999999999"/>
    <n v="1.9991705"/>
    <s v="1002749"/>
    <x v="38"/>
    <x v="22"/>
    <x v="0"/>
    <x v="23"/>
  </r>
  <r>
    <x v="2"/>
    <x v="11"/>
    <m/>
    <d v="2021-06-01T00:00:00"/>
    <s v="4001331"/>
    <s v="DEL RIO DNMC MC 1.33# (BULK)"/>
    <s v="302"/>
    <s v="AB20 (55.115#)"/>
    <x v="3"/>
    <n v="24.18"/>
    <n v="8.2849999999999993E-2"/>
    <n v="165.7"/>
    <n v="4006.6260000000002"/>
    <n v="2.0033129999999999"/>
    <s v="1002749"/>
    <x v="38"/>
    <x v="22"/>
    <x v="0"/>
    <x v="23"/>
  </r>
  <r>
    <x v="2"/>
    <x v="11"/>
    <m/>
    <d v="2021-06-09T00:00:00"/>
    <s v="4001331"/>
    <s v="DEL RIO DNMC MC 1.33# (BULK)"/>
    <s v="302"/>
    <s v="AB20 (55.115#)"/>
    <x v="3"/>
    <n v="24.4"/>
    <n v="8.2849999999999993E-2"/>
    <n v="165.7"/>
    <n v="4043.08"/>
    <n v="2.0215399999999999"/>
    <s v="1002749"/>
    <x v="38"/>
    <x v="22"/>
    <x v="0"/>
    <x v="23"/>
  </r>
  <r>
    <x v="2"/>
    <x v="11"/>
    <m/>
    <d v="2021-06-12T00:00:00"/>
    <s v="4001331"/>
    <s v="DEL RIO DNMC MC 1.33# (BULK)"/>
    <s v="302"/>
    <s v="AB20 (55.115#)"/>
    <x v="3"/>
    <n v="24.11"/>
    <n v="8.2849999999999993E-2"/>
    <n v="165.7"/>
    <n v="3995.027"/>
    <n v="1.9975134999999999"/>
    <s v="1002749"/>
    <x v="38"/>
    <x v="22"/>
    <x v="0"/>
    <x v="23"/>
  </r>
  <r>
    <x v="2"/>
    <x v="11"/>
    <m/>
    <d v="2021-06-19T00:00:00"/>
    <s v="4001331"/>
    <s v="DEL RIO DNMC MC 1.33# (BULK)"/>
    <s v="302"/>
    <s v="AB20 (55.115#)"/>
    <x v="3"/>
    <n v="24.4"/>
    <n v="8.2849999999999993E-2"/>
    <n v="165.7"/>
    <n v="4043.08"/>
    <n v="2.0215399999999999"/>
    <s v="1002749"/>
    <x v="38"/>
    <x v="22"/>
    <x v="0"/>
    <x v="23"/>
  </r>
  <r>
    <x v="2"/>
    <x v="11"/>
    <m/>
    <d v="2021-06-26T00:00:00"/>
    <s v="4001331"/>
    <s v="DEL RIO DNMC MC 1.33# (BULK)"/>
    <s v="302"/>
    <s v="AB20 (55.115#)"/>
    <x v="3"/>
    <n v="24.6"/>
    <n v="8.2849999999999993E-2"/>
    <n v="165.7"/>
    <n v="4076.22"/>
    <n v="2.0381100000000001"/>
    <s v="1002749"/>
    <x v="38"/>
    <x v="22"/>
    <x v="0"/>
    <x v="23"/>
  </r>
  <r>
    <x v="2"/>
    <x v="11"/>
    <m/>
    <d v="2021-06-29T00:00:00"/>
    <s v="4001331"/>
    <s v="DEL RIO DNMC MC 1.33# (BULK)"/>
    <s v="302"/>
    <s v="AB20 (55.115#)"/>
    <x v="3"/>
    <n v="21.19"/>
    <n v="8.2849999999999993E-2"/>
    <n v="165.7"/>
    <n v="3511.183"/>
    <n v="1.7555915"/>
    <s v="1002749"/>
    <x v="38"/>
    <x v="22"/>
    <x v="0"/>
    <x v="23"/>
  </r>
  <r>
    <x v="1"/>
    <x v="0"/>
    <m/>
    <d v="2021-07-06T00:00:00"/>
    <s v="4001331"/>
    <s v="DEL RIO DNMC MC 1.33# (BULK)"/>
    <s v="302"/>
    <s v="AB20 (55.115#)"/>
    <x v="3"/>
    <n v="23.87"/>
    <n v="8.2849999999999993E-2"/>
    <n v="165.7"/>
    <n v="3955.259"/>
    <n v="1.9776294999999999"/>
    <s v="1002749"/>
    <x v="38"/>
    <x v="22"/>
    <x v="0"/>
    <x v="23"/>
  </r>
  <r>
    <x v="1"/>
    <x v="0"/>
    <m/>
    <d v="2021-07-10T00:00:00"/>
    <s v="4001331"/>
    <s v="DEL RIO DNMC MC 1.58# (BULK)"/>
    <s v="302"/>
    <s v="AB20 (55.115#)"/>
    <x v="3"/>
    <n v="23.85"/>
    <n v="7.3499999999999996E-2"/>
    <n v="147"/>
    <n v="3505.95"/>
    <n v="1.7529749999999999"/>
    <s v="1002749"/>
    <x v="38"/>
    <x v="22"/>
    <x v="0"/>
    <x v="23"/>
  </r>
  <r>
    <x v="1"/>
    <x v="0"/>
    <m/>
    <d v="2021-07-14T00:00:00"/>
    <s v="4001331"/>
    <s v="DEL RIO DNMC MC 1.58# (BULK)"/>
    <s v="302"/>
    <s v="AB20 (55.115#)"/>
    <x v="3"/>
    <n v="23.81"/>
    <n v="7.3499999999999996E-2"/>
    <n v="147"/>
    <n v="3500.07"/>
    <n v="1.750035"/>
    <s v="1002749"/>
    <x v="38"/>
    <x v="22"/>
    <x v="0"/>
    <x v="23"/>
  </r>
  <r>
    <x v="1"/>
    <x v="0"/>
    <m/>
    <d v="2021-07-19T00:00:00"/>
    <s v="4001331"/>
    <s v="DEL RIO DNMC MC 1.58# (BULK)"/>
    <s v="302"/>
    <s v="AB20 (55.115#)"/>
    <x v="3"/>
    <n v="23.56"/>
    <n v="7.3499999999999996E-2"/>
    <n v="147"/>
    <n v="3463.32"/>
    <n v="1.73166"/>
    <s v="1002749"/>
    <x v="38"/>
    <x v="22"/>
    <x v="0"/>
    <x v="23"/>
  </r>
  <r>
    <x v="1"/>
    <x v="0"/>
    <m/>
    <d v="2021-07-23T00:00:00"/>
    <s v="4001331"/>
    <s v="DEL RIO DNMC MC 1.58# (BULK)"/>
    <s v="302"/>
    <s v="AB20 (55.115#)"/>
    <x v="3"/>
    <n v="23.57"/>
    <n v="7.3499999999999996E-2"/>
    <n v="147"/>
    <n v="3464.79"/>
    <n v="1.7323949999999999"/>
    <s v="1002749"/>
    <x v="38"/>
    <x v="22"/>
    <x v="0"/>
    <x v="23"/>
  </r>
  <r>
    <x v="1"/>
    <x v="0"/>
    <m/>
    <d v="2021-07-27T00:00:00"/>
    <s v="4001331"/>
    <s v="DEL RIO DNMC MC 1.58# (BULK)"/>
    <s v="302"/>
    <s v="AB20 (55.115#)"/>
    <x v="3"/>
    <n v="23.77"/>
    <n v="7.3499999999999996E-2"/>
    <n v="147"/>
    <n v="3494.19"/>
    <n v="1.7470950000000001"/>
    <s v="1002749"/>
    <x v="38"/>
    <x v="22"/>
    <x v="0"/>
    <x v="23"/>
  </r>
  <r>
    <x v="1"/>
    <x v="1"/>
    <m/>
    <d v="2021-08-03T00:00:00"/>
    <s v="4001331"/>
    <s v="DEL RIO DNMC MC 1.5# (BULK)"/>
    <s v="302"/>
    <s v="AB20 (55.115#)"/>
    <x v="3"/>
    <n v="23.87"/>
    <n v="7.3499999999999996E-2"/>
    <n v="147"/>
    <n v="3508.89"/>
    <n v="1.754445"/>
    <s v="1002749"/>
    <x v="38"/>
    <x v="22"/>
    <x v="0"/>
    <x v="23"/>
  </r>
  <r>
    <x v="1"/>
    <x v="1"/>
    <m/>
    <d v="2021-08-07T00:00:00"/>
    <s v="4001331"/>
    <s v="DEL RIO DNMC MC 1.5# (BULK)"/>
    <s v="302"/>
    <s v="AB20 (55.115#)"/>
    <x v="3"/>
    <n v="11.67"/>
    <n v="7.3499999999999996E-2"/>
    <n v="147"/>
    <n v="1715.49"/>
    <n v="0.85774499999999998"/>
    <s v="1002749"/>
    <x v="38"/>
    <x v="22"/>
    <x v="0"/>
    <x v="23"/>
  </r>
  <r>
    <x v="1"/>
    <x v="1"/>
    <m/>
    <d v="2021-08-10T00:00:00"/>
    <s v="4001331"/>
    <s v="DEL RIO DNMC MC 1.5# (BULK)"/>
    <s v="302"/>
    <s v="AB20 (55.115#)"/>
    <x v="3"/>
    <n v="22.09"/>
    <n v="7.3499999999999996E-2"/>
    <n v="147"/>
    <n v="3247.23"/>
    <n v="1.623615"/>
    <s v="1002749"/>
    <x v="38"/>
    <x v="22"/>
    <x v="0"/>
    <x v="23"/>
  </r>
  <r>
    <x v="1"/>
    <x v="1"/>
    <m/>
    <d v="2021-08-17T00:00:00"/>
    <s v="4001331"/>
    <s v="DEL RIO DNMC MC 1.5# (BULK)"/>
    <s v="302"/>
    <s v="AB20 (55.115#)"/>
    <x v="3"/>
    <n v="22.57"/>
    <n v="7.3499999999999996E-2"/>
    <n v="147"/>
    <n v="3317.79"/>
    <n v="1.658895"/>
    <s v="1002749"/>
    <x v="38"/>
    <x v="22"/>
    <x v="0"/>
    <x v="23"/>
  </r>
  <r>
    <x v="1"/>
    <x v="1"/>
    <m/>
    <d v="2021-08-21T00:00:00"/>
    <s v="4001331"/>
    <s v="DEL RIO DNMC MC 1.5# (BULK)"/>
    <s v="302"/>
    <s v="AB20 (55.115#)"/>
    <x v="3"/>
    <n v="19.989999999999998"/>
    <n v="7.3499999999999996E-2"/>
    <n v="147"/>
    <n v="2938.53"/>
    <n v="1.469265"/>
    <s v="1002749"/>
    <x v="38"/>
    <x v="22"/>
    <x v="0"/>
    <x v="23"/>
  </r>
  <r>
    <x v="1"/>
    <x v="1"/>
    <m/>
    <d v="2021-08-25T00:00:00"/>
    <s v="4001331"/>
    <s v="DEL RIO DNMC MC 1.5# (BULK)"/>
    <s v="302"/>
    <s v="AB20 (55.115#)"/>
    <x v="3"/>
    <n v="23.39"/>
    <n v="7.3499999999999996E-2"/>
    <n v="147"/>
    <n v="3438.33"/>
    <n v="1.7191650000000001"/>
    <s v="1002749"/>
    <x v="38"/>
    <x v="22"/>
    <x v="0"/>
    <x v="23"/>
  </r>
  <r>
    <x v="1"/>
    <x v="1"/>
    <m/>
    <d v="2021-08-28T00:00:00"/>
    <s v="4001331"/>
    <s v="DEL RIO DNMC MC 1.5# (BULK)"/>
    <s v="302"/>
    <s v="AB20 (55.115#)"/>
    <x v="3"/>
    <n v="22.94"/>
    <n v="7.3499999999999996E-2"/>
    <n v="147"/>
    <n v="3372.18"/>
    <n v="1.6860899999999999"/>
    <s v="1002749"/>
    <x v="38"/>
    <x v="22"/>
    <x v="0"/>
    <x v="23"/>
  </r>
  <r>
    <x v="1"/>
    <x v="1"/>
    <m/>
    <d v="2021-08-30T00:00:00"/>
    <s v="4001331"/>
    <s v="DEL RIO DNMC MC 1.5# (BULK)"/>
    <s v="302"/>
    <s v="AB20 (55.115#)"/>
    <x v="3"/>
    <n v="23.79"/>
    <n v="7.3499999999999996E-2"/>
    <n v="147"/>
    <n v="3497.13"/>
    <n v="1.7485650000000001"/>
    <s v="1002749"/>
    <x v="38"/>
    <x v="22"/>
    <x v="0"/>
    <x v="23"/>
  </r>
  <r>
    <x v="1"/>
    <x v="3"/>
    <m/>
    <d v="2021-11-04T00:00:00"/>
    <s v="4001331"/>
    <s v="DEL RIO DNMC MC 1.72# (BULK)"/>
    <s v="302"/>
    <s v="AB20 (55.115#)"/>
    <x v="3"/>
    <n v="22.92"/>
    <n v="3.7999999999999999E-2"/>
    <n v="76"/>
    <n v="1741.92"/>
    <n v="0.87096000000000007"/>
    <s v="1002749"/>
    <x v="38"/>
    <x v="22"/>
    <x v="0"/>
    <x v="23"/>
  </r>
  <r>
    <x v="1"/>
    <x v="3"/>
    <m/>
    <d v="2021-11-08T00:00:00"/>
    <s v="4001331"/>
    <s v="DEL RIO DNMC MC 1.72# (BULK)"/>
    <s v="302"/>
    <s v="AB20 (55.115#)"/>
    <x v="3"/>
    <n v="23.52"/>
    <n v="3.7999999999999999E-2"/>
    <n v="76"/>
    <n v="1787.52"/>
    <n v="0.89376"/>
    <s v="1002749"/>
    <x v="38"/>
    <x v="22"/>
    <x v="0"/>
    <x v="23"/>
  </r>
  <r>
    <x v="1"/>
    <x v="3"/>
    <m/>
    <d v="2021-11-15T00:00:00"/>
    <s v="4001331"/>
    <s v="DEL RIO DNMC MC 1.72# (BULK)"/>
    <s v="302"/>
    <s v="AB20 (55.115#)"/>
    <x v="3"/>
    <n v="23.82"/>
    <n v="3.7999999999999999E-2"/>
    <n v="76"/>
    <n v="1810.32"/>
    <n v="0.90515999999999996"/>
    <s v="1002749"/>
    <x v="38"/>
    <x v="22"/>
    <x v="0"/>
    <x v="23"/>
  </r>
  <r>
    <x v="1"/>
    <x v="3"/>
    <m/>
    <d v="2021-11-15T00:00:00"/>
    <s v="4001331"/>
    <s v="DEL RIO DNMC MC 1.72# (BULK)"/>
    <s v="302"/>
    <s v="AB20 (55.115#)"/>
    <x v="3"/>
    <n v="23.85"/>
    <n v="3.7999999999999999E-2"/>
    <n v="76"/>
    <n v="1812.6"/>
    <n v="0.90629999999999999"/>
    <s v="1002749"/>
    <x v="38"/>
    <x v="22"/>
    <x v="0"/>
    <x v="23"/>
  </r>
  <r>
    <x v="1"/>
    <x v="3"/>
    <m/>
    <d v="2021-11-20T00:00:00"/>
    <s v="4001331"/>
    <s v="DEL RIO DNMC MC 1.72# (BULK)"/>
    <s v="302"/>
    <s v="AB20 (55.115#)"/>
    <x v="3"/>
    <n v="23.89"/>
    <n v="3.7999999999999999E-2"/>
    <n v="76"/>
    <n v="1815.64"/>
    <n v="0.90782000000000007"/>
    <s v="1002749"/>
    <x v="38"/>
    <x v="22"/>
    <x v="0"/>
    <x v="23"/>
  </r>
  <r>
    <x v="1"/>
    <x v="3"/>
    <m/>
    <d v="2021-11-23T00:00:00"/>
    <s v="4001331"/>
    <s v="DEL RIO DNMC MC 1.72# (BULK)"/>
    <s v="302"/>
    <s v="AB20 (55.115#)"/>
    <x v="3"/>
    <n v="23.69"/>
    <n v="3.7999999999999999E-2"/>
    <n v="76"/>
    <n v="1800.44"/>
    <n v="0.90022000000000002"/>
    <s v="1002749"/>
    <x v="38"/>
    <x v="22"/>
    <x v="0"/>
    <x v="23"/>
  </r>
  <r>
    <x v="1"/>
    <x v="3"/>
    <m/>
    <d v="2021-11-27T00:00:00"/>
    <s v="4001331"/>
    <s v="DEL RIO DNMC MC 1.72# (BULK)"/>
    <s v="302"/>
    <s v="AB20 (55.115#)"/>
    <x v="3"/>
    <n v="23.66"/>
    <n v="3.7999999999999999E-2"/>
    <n v="76"/>
    <n v="1798.16"/>
    <n v="0.89907999999999999"/>
    <s v="1002749"/>
    <x v="38"/>
    <x v="22"/>
    <x v="0"/>
    <x v="23"/>
  </r>
  <r>
    <x v="1"/>
    <x v="3"/>
    <m/>
    <d v="2021-11-30T00:00:00"/>
    <s v="4001331"/>
    <s v="DEL RIO DNMC MC 1.72# (BULK)"/>
    <s v="302"/>
    <s v="AB20 (55.115#)"/>
    <x v="3"/>
    <n v="22.52"/>
    <n v="3.7999999999999999E-2"/>
    <n v="76"/>
    <n v="1711.52"/>
    <n v="0.85575999999999997"/>
    <s v="1002749"/>
    <x v="38"/>
    <x v="22"/>
    <x v="0"/>
    <x v="23"/>
  </r>
  <r>
    <x v="1"/>
    <x v="6"/>
    <m/>
    <d v="2021-10-01T00:00:00"/>
    <s v="4001331"/>
    <s v="DEL RIO DNMC MC 1.72# (BULK)"/>
    <s v="302"/>
    <s v="AB20 (55.115#)"/>
    <x v="3"/>
    <n v="24.18"/>
    <n v="7.195E-2"/>
    <n v="143.9"/>
    <n v="3479.502"/>
    <n v="1.739751"/>
    <s v="1002749"/>
    <x v="38"/>
    <x v="22"/>
    <x v="0"/>
    <x v="23"/>
  </r>
  <r>
    <x v="1"/>
    <x v="6"/>
    <m/>
    <d v="2021-10-06T00:00:00"/>
    <s v="4001331"/>
    <s v="DEL RIO DNMC MC 1.72# (BULK)"/>
    <s v="302"/>
    <s v="AB20 (55.115#)"/>
    <x v="3"/>
    <n v="21.16"/>
    <n v="3.7999999999999999E-2"/>
    <n v="76"/>
    <n v="1608.16"/>
    <n v="0.80408000000000002"/>
    <s v="1002749"/>
    <x v="38"/>
    <x v="22"/>
    <x v="0"/>
    <x v="23"/>
  </r>
  <r>
    <x v="1"/>
    <x v="6"/>
    <m/>
    <d v="2021-10-11T00:00:00"/>
    <s v="4001331"/>
    <s v="DEL RIO DNMC MC 1.72# (BULK)"/>
    <s v="302"/>
    <s v="AB20 (55.115#)"/>
    <x v="3"/>
    <n v="22.17"/>
    <n v="3.7999999999999999E-2"/>
    <n v="76"/>
    <n v="1684.92"/>
    <n v="0.84245999999999999"/>
    <s v="1002749"/>
    <x v="38"/>
    <x v="22"/>
    <x v="0"/>
    <x v="23"/>
  </r>
  <r>
    <x v="1"/>
    <x v="6"/>
    <m/>
    <d v="2021-10-15T00:00:00"/>
    <s v="4001331"/>
    <s v="DEL RIO DNMC MC 1.72# (BULK)"/>
    <s v="302"/>
    <s v="AB20 (55.115#)"/>
    <x v="3"/>
    <n v="23.63"/>
    <n v="3.7999999999999999E-2"/>
    <n v="76"/>
    <n v="1795.88"/>
    <n v="0.89794000000000007"/>
    <s v="1002749"/>
    <x v="38"/>
    <x v="22"/>
    <x v="0"/>
    <x v="23"/>
  </r>
  <r>
    <x v="1"/>
    <x v="6"/>
    <m/>
    <d v="2021-10-19T00:00:00"/>
    <s v="4001331"/>
    <s v="DEL RIO DNMC MC 1.72# (BULK)"/>
    <s v="302"/>
    <s v="AB20 (55.115#)"/>
    <x v="3"/>
    <n v="24.02"/>
    <n v="3.7999999999999999E-2"/>
    <n v="76"/>
    <n v="1825.52"/>
    <n v="0.91276000000000002"/>
    <s v="1002749"/>
    <x v="38"/>
    <x v="22"/>
    <x v="0"/>
    <x v="23"/>
  </r>
  <r>
    <x v="1"/>
    <x v="6"/>
    <m/>
    <d v="2021-10-23T00:00:00"/>
    <s v="4001331"/>
    <s v="DEL RIO DNMC MC 1.72# (BULK)"/>
    <s v="302"/>
    <s v="AB20 (55.115#)"/>
    <x v="3"/>
    <n v="22.54"/>
    <n v="3.7999999999999999E-2"/>
    <n v="76"/>
    <n v="1713.04"/>
    <n v="0.85651999999999995"/>
    <s v="1002749"/>
    <x v="38"/>
    <x v="22"/>
    <x v="0"/>
    <x v="23"/>
  </r>
  <r>
    <x v="1"/>
    <x v="6"/>
    <m/>
    <d v="2021-10-27T00:00:00"/>
    <s v="4001331"/>
    <s v="DEL RIO DNMC MC 1.72# (BULK)"/>
    <s v="302"/>
    <s v="AB20 (55.115#)"/>
    <x v="3"/>
    <n v="24.39"/>
    <n v="3.7999999999999999E-2"/>
    <n v="76"/>
    <n v="1853.64"/>
    <n v="0.92682000000000009"/>
    <s v="1002749"/>
    <x v="38"/>
    <x v="22"/>
    <x v="0"/>
    <x v="23"/>
  </r>
  <r>
    <x v="1"/>
    <x v="6"/>
    <m/>
    <d v="2021-10-28T00:00:00"/>
    <s v="4001331"/>
    <s v="DEL RIO DNMC MC 1.72# (BULK)"/>
    <s v="302"/>
    <s v="AB20 (55.115#)"/>
    <x v="3"/>
    <n v="23.64"/>
    <n v="3.7999999999999999E-2"/>
    <n v="76"/>
    <n v="1796.64"/>
    <n v="0.89832000000000001"/>
    <s v="1002749"/>
    <x v="38"/>
    <x v="22"/>
    <x v="0"/>
    <x v="23"/>
  </r>
  <r>
    <x v="1"/>
    <x v="7"/>
    <m/>
    <d v="2021-12-03T00:00:00"/>
    <s v="4001331"/>
    <s v="DEL RIO DNMC MC 1.72# (BULK)"/>
    <s v="302"/>
    <s v="AB20 (55.115#)"/>
    <x v="3"/>
    <n v="23.99"/>
    <n v="3.7999999999999999E-2"/>
    <n v="76"/>
    <n v="1823.24"/>
    <n v="0.91161999999999999"/>
    <s v="1002749"/>
    <x v="38"/>
    <x v="22"/>
    <x v="0"/>
    <x v="23"/>
  </r>
  <r>
    <x v="1"/>
    <x v="7"/>
    <m/>
    <d v="2021-12-06T00:00:00"/>
    <s v="4001331"/>
    <s v="DEL RIO DNMC MC 1.72# (BULK)"/>
    <s v="302"/>
    <s v="AB20 (55.115#)"/>
    <x v="3"/>
    <n v="24.26"/>
    <n v="3.7999999999999999E-2"/>
    <n v="76"/>
    <n v="1843.76"/>
    <n v="0.92188000000000003"/>
    <s v="1002749"/>
    <x v="38"/>
    <x v="22"/>
    <x v="0"/>
    <x v="23"/>
  </r>
  <r>
    <x v="1"/>
    <x v="7"/>
    <m/>
    <d v="2021-12-09T00:00:00"/>
    <s v="4001331"/>
    <s v="DEL RIO DNMC MC 1.72# (BULK)"/>
    <s v="302"/>
    <s v="AB20 (55.115#)"/>
    <x v="3"/>
    <n v="23.31"/>
    <n v="3.7999999999999999E-2"/>
    <n v="76"/>
    <n v="1771.56"/>
    <n v="0.88578000000000001"/>
    <s v="1002749"/>
    <x v="38"/>
    <x v="22"/>
    <x v="0"/>
    <x v="23"/>
  </r>
  <r>
    <x v="1"/>
    <x v="7"/>
    <m/>
    <d v="2021-12-16T00:00:00"/>
    <s v="4001331"/>
    <s v="DEL RIO DNMC MC 1.72# (BULK)"/>
    <s v="302"/>
    <s v="AB20 (55.115#)"/>
    <x v="3"/>
    <n v="24.03"/>
    <n v="3.7999999999999999E-2"/>
    <n v="76"/>
    <n v="1826.28"/>
    <n v="0.91313999999999995"/>
    <s v="1002749"/>
    <x v="38"/>
    <x v="22"/>
    <x v="0"/>
    <x v="23"/>
  </r>
  <r>
    <x v="1"/>
    <x v="7"/>
    <m/>
    <d v="2021-12-20T00:00:00"/>
    <s v="4001331"/>
    <s v="DEL RIO DNMC MC 1.72# (BULK)"/>
    <s v="302"/>
    <s v="AB20 (55.115#)"/>
    <x v="3"/>
    <n v="24.07"/>
    <n v="3.7999999999999999E-2"/>
    <n v="76"/>
    <n v="1829.32"/>
    <n v="0.91465999999999992"/>
    <s v="1002749"/>
    <x v="38"/>
    <x v="22"/>
    <x v="0"/>
    <x v="23"/>
  </r>
  <r>
    <x v="1"/>
    <x v="7"/>
    <m/>
    <d v="2021-12-23T00:00:00"/>
    <s v="4001331"/>
    <s v="DEL RIO DNMC MC 1.72# (BULK)"/>
    <s v="302"/>
    <s v="AB20 (55.115#)"/>
    <x v="3"/>
    <n v="25.02"/>
    <n v="3.7999999999999999E-2"/>
    <n v="76"/>
    <n v="1901.52"/>
    <n v="0.95075999999999994"/>
    <s v="1002749"/>
    <x v="38"/>
    <x v="22"/>
    <x v="0"/>
    <x v="23"/>
  </r>
  <r>
    <x v="1"/>
    <x v="7"/>
    <m/>
    <d v="2021-12-27T00:00:00"/>
    <s v="4001331"/>
    <s v="DEL RIO DNMC MC 1.72# (BULK)"/>
    <s v="302"/>
    <s v="AB20 (55.115#)"/>
    <x v="3"/>
    <n v="24.68"/>
    <n v="3.7999999999999999E-2"/>
    <n v="76"/>
    <n v="1875.68"/>
    <n v="0.93784000000000001"/>
    <s v="1002749"/>
    <x v="38"/>
    <x v="22"/>
    <x v="0"/>
    <x v="23"/>
  </r>
  <r>
    <x v="1"/>
    <x v="8"/>
    <m/>
    <d v="2022-03-02T00:00:00"/>
    <s v="930711"/>
    <s v="DELTA WOODS ME LACT MH 6.7# (BULK)"/>
    <s v="302"/>
    <s v="AB20 (55.115#)"/>
    <x v="3"/>
    <n v="23.89"/>
    <n v="1.17E-2"/>
    <n v="23.4"/>
    <n v="559.02599999999995"/>
    <n v="0.27951299999999996"/>
    <s v="1000420"/>
    <x v="11"/>
    <x v="9"/>
    <x v="1"/>
    <x v="9"/>
  </r>
  <r>
    <x v="1"/>
    <x v="8"/>
    <m/>
    <d v="2022-03-14T00:00:00"/>
    <s v="930711"/>
    <s v="DELTA WOODS ME LACT MH 6.7# (BULK)"/>
    <s v="302"/>
    <s v="AB20 (55.115#)"/>
    <x v="3"/>
    <n v="23.93"/>
    <n v="1.17E-2"/>
    <n v="23.4"/>
    <n v="559.96199999999999"/>
    <n v="0.27998099999999998"/>
    <s v="1000420"/>
    <x v="11"/>
    <x v="9"/>
    <x v="1"/>
    <x v="9"/>
  </r>
  <r>
    <x v="1"/>
    <x v="9"/>
    <m/>
    <d v="2022-04-18T00:00:00"/>
    <s v="5017470"/>
    <s v="CORONADO DAIRY ADC MC 1.62# (BULK)"/>
    <s v="561"/>
    <s v="OMNIGEN PRO (25KG)"/>
    <x v="1"/>
    <n v="24.54"/>
    <n v="9.8250000000000004E-2"/>
    <n v="196.5"/>
    <n v="4822.1099999999997"/>
    <n v="2.4110549999999997"/>
    <s v="1002916"/>
    <x v="29"/>
    <x v="6"/>
    <x v="1"/>
    <x v="6"/>
  </r>
  <r>
    <x v="1"/>
    <x v="9"/>
    <m/>
    <d v="2022-04-20T00:00:00"/>
    <s v="5017470"/>
    <s v="CORONADO DAIRY ADC MC 1.62# (BULK)"/>
    <s v="561"/>
    <s v="OMNIGEN PRO (25KG)"/>
    <x v="1"/>
    <n v="24.3"/>
    <n v="9.8250000000000004E-2"/>
    <n v="196.5"/>
    <n v="4774.95"/>
    <n v="2.3874749999999998"/>
    <s v="1002916"/>
    <x v="29"/>
    <x v="6"/>
    <x v="1"/>
    <x v="6"/>
  </r>
  <r>
    <x v="1"/>
    <x v="9"/>
    <m/>
    <d v="2022-04-28T00:00:00"/>
    <s v="5017470"/>
    <s v="CORONADO DAIRY ADC MC 1.62# (BULK)"/>
    <s v="561"/>
    <s v="OMNIGEN PRO (25KG)"/>
    <x v="1"/>
    <n v="24.15"/>
    <n v="9.8250000000000004E-2"/>
    <n v="196.5"/>
    <n v="4745.4750000000004"/>
    <n v="2.3727375000000004"/>
    <s v="1002916"/>
    <x v="29"/>
    <x v="6"/>
    <x v="1"/>
    <x v="6"/>
  </r>
  <r>
    <x v="1"/>
    <x v="9"/>
    <m/>
    <d v="2022-04-29T00:00:00"/>
    <s v="5017470"/>
    <s v="CORONADO DAIRY ADC MC 1.62# (BULK)"/>
    <s v="561"/>
    <s v="OMNIGEN PRO (25KG)"/>
    <x v="1"/>
    <n v="24.47"/>
    <n v="9.8250000000000004E-2"/>
    <n v="196.5"/>
    <n v="4808.3549999999996"/>
    <n v="2.4041774999999999"/>
    <s v="1002916"/>
    <x v="29"/>
    <x v="6"/>
    <x v="1"/>
    <x v="6"/>
  </r>
  <r>
    <x v="0"/>
    <x v="3"/>
    <s v="90321701"/>
    <d v="2019-11-12T00:00:00"/>
    <s v="4001068"/>
    <s v="DESCANSO DAIRY IDC CU/DC 0.89# (50#)"/>
    <s v="595"/>
    <s v="ANIMATE (55.115#)"/>
    <x v="0"/>
    <n v="8.1"/>
    <n v="0.178617"/>
    <n v="357.23399999999998"/>
    <n v="2893.5949999999998"/>
    <n v="1.4467975"/>
    <s v="1002683"/>
    <x v="39"/>
    <x v="23"/>
    <x v="0"/>
    <x v="24"/>
  </r>
  <r>
    <x v="0"/>
    <x v="7"/>
    <s v="90329650"/>
    <d v="2019-12-12T00:00:00"/>
    <s v="4001068"/>
    <s v="DESCANSO DAIRY IDC CU/DC 0.89# (50#)"/>
    <s v="595"/>
    <s v="ANIMATE (55.115#)"/>
    <x v="0"/>
    <n v="8.0749999999999993"/>
    <n v="0.178617"/>
    <n v="357.23399999999998"/>
    <n v="2884.665"/>
    <n v="1.4423325"/>
    <s v="1002683"/>
    <x v="39"/>
    <x v="23"/>
    <x v="0"/>
    <x v="24"/>
  </r>
  <r>
    <x v="0"/>
    <x v="4"/>
    <s v="90338680"/>
    <d v="2020-01-09T00:00:00"/>
    <s v="4001068"/>
    <s v="DESCANSO DAIRY IDC CU/DC 0.89# (50#)"/>
    <s v="595"/>
    <s v="ANIMATE (55.115#)"/>
    <x v="0"/>
    <n v="6.0750000000000002"/>
    <n v="0.178617"/>
    <n v="357.23399999999998"/>
    <n v="2170.1970000000001"/>
    <n v="1.0850985"/>
    <s v="1002683"/>
    <x v="39"/>
    <x v="23"/>
    <x v="0"/>
    <x v="24"/>
  </r>
  <r>
    <x v="0"/>
    <x v="4"/>
    <s v="90342190"/>
    <d v="2020-01-31T00:00:00"/>
    <s v="595"/>
    <s v="ANIMATE (55.115#)"/>
    <s v="595"/>
    <s v="ANIMATE (55.115#)"/>
    <x v="0"/>
    <n v="4.4089999999999998"/>
    <n v="1"/>
    <n v="2000"/>
    <n v="8818"/>
    <n v="4.4089999999999998"/>
    <s v="1002683"/>
    <x v="39"/>
    <x v="23"/>
    <x v="0"/>
    <x v="24"/>
  </r>
  <r>
    <x v="0"/>
    <x v="5"/>
    <m/>
    <d v="2020-02-10T00:00:00"/>
    <s v="4001068"/>
    <s v="DESCANSO DAIRY IDC CU/DC 0.89# (50#)"/>
    <s v="595"/>
    <s v="ANIMATE (55.115#)"/>
    <x v="0"/>
    <n v="6.0750000000000002"/>
    <n v="0.178617"/>
    <n v="357.23399999999998"/>
    <n v="2170.1970000000001"/>
    <n v="1.0850985"/>
    <s v="1002683"/>
    <x v="39"/>
    <x v="23"/>
    <x v="0"/>
    <x v="24"/>
  </r>
  <r>
    <x v="0"/>
    <x v="8"/>
    <m/>
    <d v="2020-03-12T00:00:00"/>
    <s v="4001068"/>
    <s v="DESCANSO DAIRY IDC CU/DC 0.89# (50#)"/>
    <s v="595"/>
    <s v="ANIMATE (55.115#)"/>
    <x v="0"/>
    <n v="6.0250000000000004"/>
    <n v="0.178617"/>
    <n v="357.23399999999998"/>
    <n v="2152.335"/>
    <n v="1.0761674999999999"/>
    <s v="1002683"/>
    <x v="39"/>
    <x v="23"/>
    <x v="0"/>
    <x v="24"/>
  </r>
  <r>
    <x v="0"/>
    <x v="8"/>
    <m/>
    <d v="2020-03-12T00:00:00"/>
    <s v="595"/>
    <s v="ANIMATE (55.115#)"/>
    <s v="595"/>
    <s v="ANIMATE (55.115#)"/>
    <x v="0"/>
    <n v="2.2050000000000001"/>
    <n v="1"/>
    <n v="2000"/>
    <n v="4410"/>
    <n v="2.2050000000000001"/>
    <s v="1002683"/>
    <x v="39"/>
    <x v="23"/>
    <x v="0"/>
    <x v="24"/>
  </r>
  <r>
    <x v="0"/>
    <x v="9"/>
    <m/>
    <d v="2020-04-14T00:00:00"/>
    <s v="4001068"/>
    <s v="DESCANSO DAIRY IDC CU/DC 0.89# (50#)"/>
    <s v="595"/>
    <s v="ANIMATE (55.115#)"/>
    <x v="0"/>
    <n v="6.2249999999999996"/>
    <n v="0.178617"/>
    <n v="357.23399999999998"/>
    <n v="2223.7820000000002"/>
    <n v="1.1118910000000002"/>
    <s v="1002683"/>
    <x v="39"/>
    <x v="23"/>
    <x v="0"/>
    <x v="24"/>
  </r>
  <r>
    <x v="1"/>
    <x v="4"/>
    <m/>
    <d v="2022-01-12T00:00:00"/>
    <s v="5012468"/>
    <s v="DIAMOND H PDS CU/MON 1.67# (50#)"/>
    <s v="595"/>
    <s v="ANIMATE (55.115#)"/>
    <x v="0"/>
    <n v="9.1"/>
    <n v="0.14990000000000001"/>
    <n v="299.8"/>
    <n v="2728.18"/>
    <n v="1.36409"/>
    <s v="1000022"/>
    <x v="40"/>
    <x v="1"/>
    <x v="1"/>
    <x v="1"/>
  </r>
  <r>
    <x v="1"/>
    <x v="4"/>
    <m/>
    <d v="2022-01-25T00:00:00"/>
    <s v="595"/>
    <s v="ANIMATE (55.115#)"/>
    <s v="595"/>
    <s v="ANIMATE (55.115#)"/>
    <x v="0"/>
    <n v="1.1020000000000001"/>
    <n v="1"/>
    <n v="2000"/>
    <n v="2204"/>
    <n v="1.1020000000000001"/>
    <s v="1000022"/>
    <x v="40"/>
    <x v="1"/>
    <x v="1"/>
    <x v="1"/>
  </r>
  <r>
    <x v="1"/>
    <x v="4"/>
    <m/>
    <d v="2022-01-27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1"/>
    <x v="2"/>
    <m/>
    <d v="2021-09-15T00:00:00"/>
    <s v="5012468"/>
    <s v="DIAMOND H PDS CU/MON 1.67# (50#)"/>
    <s v="595"/>
    <s v="ANIMATE (55.115#)"/>
    <x v="0"/>
    <n v="9.4"/>
    <n v="0.14990000000000001"/>
    <n v="299.8"/>
    <n v="2818.12"/>
    <n v="1.40906"/>
    <s v="1000022"/>
    <x v="40"/>
    <x v="1"/>
    <x v="1"/>
    <x v="1"/>
  </r>
  <r>
    <x v="1"/>
    <x v="2"/>
    <m/>
    <d v="2021-09-22T00:00:00"/>
    <s v="595"/>
    <s v="ANIMATE (55.115#)"/>
    <s v="595"/>
    <s v="ANIMATE (55.115#)"/>
    <x v="0"/>
    <n v="4.4089999999999998"/>
    <n v="1"/>
    <n v="2000"/>
    <n v="8818"/>
    <n v="4.4089999999999998"/>
    <s v="1000022"/>
    <x v="40"/>
    <x v="1"/>
    <x v="1"/>
    <x v="1"/>
  </r>
  <r>
    <x v="2"/>
    <x v="2"/>
    <m/>
    <d v="2020-09-04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0"/>
    <x v="2"/>
    <s v="90305244"/>
    <d v="2019-09-10T00:00:00"/>
    <s v="5012468"/>
    <s v="DIAMOND H PDS CU/RUM 1.67# (50#)"/>
    <s v="595"/>
    <s v="ANIMATE (55.115#)"/>
    <x v="0"/>
    <n v="6.0250000000000004"/>
    <n v="0.14990000000000001"/>
    <n v="299.8"/>
    <n v="1806.2950000000001"/>
    <n v="0.90314749999999999"/>
    <s v="1000022"/>
    <x v="40"/>
    <x v="1"/>
    <x v="1"/>
    <x v="1"/>
  </r>
  <r>
    <x v="0"/>
    <x v="2"/>
    <s v="90305245"/>
    <d v="2019-09-10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0"/>
    <x v="2"/>
    <s v="90309260"/>
    <d v="2019-09-26T00:00:00"/>
    <s v="5012468"/>
    <s v="DIAMOND H PDS CU/RUM 1.67# (50#)"/>
    <s v="595"/>
    <s v="ANIMATE (55.115#)"/>
    <x v="0"/>
    <n v="6.4249999999999998"/>
    <n v="0.14990000000000001"/>
    <n v="299.8"/>
    <n v="1926.2149999999999"/>
    <n v="0.96310750000000001"/>
    <s v="1000022"/>
    <x v="40"/>
    <x v="1"/>
    <x v="1"/>
    <x v="1"/>
  </r>
  <r>
    <x v="0"/>
    <x v="0"/>
    <s v="90288196"/>
    <d v="2019-07-03T00:00:00"/>
    <s v="5012468"/>
    <s v="DIAMOND H PDS CU/RUM 1.67# (50#)"/>
    <s v="595"/>
    <s v="ANIMATE (55.115#)"/>
    <x v="0"/>
    <n v="6.05"/>
    <n v="0.15001500000000001"/>
    <n v="300.02999999999997"/>
    <n v="1815.182"/>
    <n v="0.90759100000000004"/>
    <s v="1000022"/>
    <x v="40"/>
    <x v="1"/>
    <x v="1"/>
    <x v="1"/>
  </r>
  <r>
    <x v="0"/>
    <x v="0"/>
    <s v="90288196"/>
    <d v="2019-07-03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0"/>
    <x v="0"/>
    <s v="90291556"/>
    <d v="2019-07-17T00:00:00"/>
    <s v="5012468"/>
    <s v="DIAMOND H PDS CU/RUM 1.67# (50#)"/>
    <s v="595"/>
    <s v="ANIMATE (55.115#)"/>
    <x v="0"/>
    <n v="6.125"/>
    <n v="0.15001500000000001"/>
    <n v="300.02999999999997"/>
    <n v="1837.684"/>
    <n v="0.91884199999999994"/>
    <s v="1000022"/>
    <x v="40"/>
    <x v="1"/>
    <x v="1"/>
    <x v="1"/>
  </r>
  <r>
    <x v="0"/>
    <x v="0"/>
    <s v="90292997"/>
    <d v="2019-07-24T00:00:00"/>
    <s v="5012468"/>
    <s v="DIAMOND H PDS CU/RUM 1.67# (50#)"/>
    <s v="595"/>
    <s v="ANIMATE (55.115#)"/>
    <x v="0"/>
    <n v="6"/>
    <n v="0.15001500000000001"/>
    <n v="300.02999999999997"/>
    <n v="1800.18"/>
    <n v="0.90009000000000006"/>
    <s v="1000022"/>
    <x v="40"/>
    <x v="1"/>
    <x v="1"/>
    <x v="1"/>
  </r>
  <r>
    <x v="0"/>
    <x v="0"/>
    <s v="90292997"/>
    <d v="2019-07-24T00:00:00"/>
    <s v="595"/>
    <s v="ANIMATE (55.115#)"/>
    <s v="595"/>
    <s v="ANIMATE (55.115#)"/>
    <x v="0"/>
    <n v="1.1020000000000001"/>
    <n v="1"/>
    <n v="2000"/>
    <n v="2204"/>
    <n v="1.1020000000000001"/>
    <s v="1000022"/>
    <x v="40"/>
    <x v="1"/>
    <x v="1"/>
    <x v="1"/>
  </r>
  <r>
    <x v="0"/>
    <x v="1"/>
    <s v="90297952"/>
    <d v="2019-08-11T00:00:00"/>
    <s v="5012468"/>
    <s v="DIAMOND H PDS CU/RUM 1.67# (50#)"/>
    <s v="595"/>
    <s v="ANIMATE (55.115#)"/>
    <x v="0"/>
    <n v="6.05"/>
    <n v="0.14990000000000001"/>
    <n v="299.8"/>
    <n v="1813.79"/>
    <n v="0.90689500000000001"/>
    <s v="1000022"/>
    <x v="40"/>
    <x v="1"/>
    <x v="1"/>
    <x v="1"/>
  </r>
  <r>
    <x v="0"/>
    <x v="1"/>
    <s v="90297952"/>
    <d v="2019-08-11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0"/>
    <x v="1"/>
    <s v="90302985"/>
    <d v="2019-08-30T00:00:00"/>
    <s v="5012468"/>
    <s v="DIAMOND H PDS CU/RUM 1.67# (50#)"/>
    <s v="595"/>
    <s v="ANIMATE (55.115#)"/>
    <x v="0"/>
    <n v="6"/>
    <n v="0.14990000000000001"/>
    <n v="299.8"/>
    <n v="1798.8"/>
    <n v="0.89939999999999998"/>
    <s v="1000022"/>
    <x v="40"/>
    <x v="1"/>
    <x v="1"/>
    <x v="1"/>
  </r>
  <r>
    <x v="0"/>
    <x v="6"/>
    <s v="90317601"/>
    <d v="2019-10-11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0"/>
    <x v="6"/>
    <s v="90313916"/>
    <d v="2019-10-15T00:00:00"/>
    <s v="5012468"/>
    <s v="DIAMOND H PDS CU/RUM 1.67# (50#)"/>
    <s v="595"/>
    <s v="ANIMATE (55.115#)"/>
    <x v="0"/>
    <n v="6"/>
    <n v="0.14990000000000001"/>
    <n v="299.8"/>
    <n v="1798.8"/>
    <n v="0.89939999999999998"/>
    <s v="1000022"/>
    <x v="40"/>
    <x v="1"/>
    <x v="1"/>
    <x v="1"/>
  </r>
  <r>
    <x v="0"/>
    <x v="6"/>
    <s v="90317857"/>
    <d v="2019-10-28T00:00:00"/>
    <s v="5012468"/>
    <s v="DIAMOND H PDS CU/RUM 1.67# (50#)"/>
    <s v="595"/>
    <s v="ANIMATE (55.115#)"/>
    <x v="0"/>
    <n v="6.05"/>
    <n v="0.14990000000000001"/>
    <n v="299.8"/>
    <n v="1813.79"/>
    <n v="0.90689500000000001"/>
    <s v="1000022"/>
    <x v="40"/>
    <x v="1"/>
    <x v="1"/>
    <x v="1"/>
  </r>
  <r>
    <x v="0"/>
    <x v="3"/>
    <s v="90320244"/>
    <d v="2019-11-05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0"/>
    <x v="3"/>
    <s v="90320968"/>
    <d v="2019-11-11T00:00:00"/>
    <s v="5012468"/>
    <s v="DIAMOND H PDS CU/MON 1.67# (50#)"/>
    <s v="595"/>
    <s v="ANIMATE (55.115#)"/>
    <x v="0"/>
    <n v="9.1999999999999993"/>
    <n v="0.14990000000000001"/>
    <n v="299.8"/>
    <n v="2758.16"/>
    <n v="1.3790799999999999"/>
    <s v="1000022"/>
    <x v="40"/>
    <x v="1"/>
    <x v="1"/>
    <x v="1"/>
  </r>
  <r>
    <x v="0"/>
    <x v="3"/>
    <s v="90325937"/>
    <d v="2019-11-28T00:00:00"/>
    <s v="5012468"/>
    <s v="DIAMOND H PDS CU/MON 1.67# (50#)"/>
    <s v="595"/>
    <s v="ANIMATE (55.115#)"/>
    <x v="0"/>
    <n v="6.1"/>
    <n v="0.14990000000000001"/>
    <n v="299.8"/>
    <n v="1828.78"/>
    <n v="0.91439000000000004"/>
    <s v="1000022"/>
    <x v="40"/>
    <x v="1"/>
    <x v="1"/>
    <x v="1"/>
  </r>
  <r>
    <x v="0"/>
    <x v="7"/>
    <s v="90327656"/>
    <d v="2019-12-03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0"/>
    <x v="7"/>
    <s v="90333007"/>
    <d v="2019-12-26T00:00:00"/>
    <s v="5012468"/>
    <s v="DIAMOND H PDS CU/MON 1.67# (50#)"/>
    <s v="595"/>
    <s v="ANIMATE (55.115#)"/>
    <x v="0"/>
    <n v="6.1749999999999998"/>
    <n v="0.14990000000000001"/>
    <n v="299.8"/>
    <n v="1851.2650000000001"/>
    <n v="0.92563250000000008"/>
    <s v="1000022"/>
    <x v="40"/>
    <x v="1"/>
    <x v="1"/>
    <x v="1"/>
  </r>
  <r>
    <x v="0"/>
    <x v="4"/>
    <s v="90337212"/>
    <d v="2020-01-10T00:00:00"/>
    <s v="5012468"/>
    <s v="DIAMOND H PDS CU/MON 1.67# (50#)"/>
    <s v="595"/>
    <s v="ANIMATE (55.115#)"/>
    <x v="0"/>
    <n v="6.125"/>
    <n v="0.14990000000000001"/>
    <n v="299.8"/>
    <n v="1836.2750000000001"/>
    <n v="0.91813750000000005"/>
    <s v="1000022"/>
    <x v="40"/>
    <x v="1"/>
    <x v="1"/>
    <x v="1"/>
  </r>
  <r>
    <x v="0"/>
    <x v="4"/>
    <s v="90337212"/>
    <d v="2020-01-10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0"/>
    <x v="4"/>
    <s v="90339842"/>
    <d v="2020-01-22T00:00:00"/>
    <s v="5012468"/>
    <s v="DIAMOND H PDS CU/MON 1.67# (50#)"/>
    <s v="595"/>
    <s v="ANIMATE (55.115#)"/>
    <x v="0"/>
    <n v="9.1999999999999993"/>
    <n v="0.14990000000000001"/>
    <n v="299.8"/>
    <n v="2758.16"/>
    <n v="1.3790799999999999"/>
    <s v="1000022"/>
    <x v="40"/>
    <x v="1"/>
    <x v="1"/>
    <x v="1"/>
  </r>
  <r>
    <x v="0"/>
    <x v="4"/>
    <s v="90341099"/>
    <d v="2020-01-25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0"/>
    <x v="5"/>
    <m/>
    <d v="2020-02-14T00:00:00"/>
    <s v="5012468"/>
    <s v="DIAMOND H PDS CU/MON 1.67# (50#)"/>
    <s v="595"/>
    <s v="ANIMATE (55.115#)"/>
    <x v="0"/>
    <n v="9.5"/>
    <n v="0.14990000000000001"/>
    <n v="299.8"/>
    <n v="2848.1"/>
    <n v="1.42405"/>
    <s v="1000022"/>
    <x v="40"/>
    <x v="1"/>
    <x v="1"/>
    <x v="1"/>
  </r>
  <r>
    <x v="0"/>
    <x v="8"/>
    <m/>
    <d v="2020-03-25T00:00:00"/>
    <s v="5012468"/>
    <s v="DIAMOND H PDS CU/MON 1.67# (50#)"/>
    <s v="595"/>
    <s v="ANIMATE (55.115#)"/>
    <x v="0"/>
    <n v="6.3"/>
    <n v="0.14990000000000001"/>
    <n v="299.8"/>
    <n v="1888.74"/>
    <n v="0.94437000000000004"/>
    <s v="1000022"/>
    <x v="40"/>
    <x v="1"/>
    <x v="1"/>
    <x v="1"/>
  </r>
  <r>
    <x v="0"/>
    <x v="8"/>
    <m/>
    <d v="2020-03-25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0"/>
    <x v="9"/>
    <m/>
    <d v="2020-04-27T00:00:00"/>
    <s v="5012468"/>
    <s v="DIAMOND H PDS CU/MON 1.67# (50#)"/>
    <s v="595"/>
    <s v="ANIMATE (55.115#)"/>
    <x v="0"/>
    <n v="5.9"/>
    <n v="0.14990000000000001"/>
    <n v="299.8"/>
    <n v="1768.82"/>
    <n v="0.88440999999999992"/>
    <s v="1000022"/>
    <x v="40"/>
    <x v="1"/>
    <x v="1"/>
    <x v="1"/>
  </r>
  <r>
    <x v="0"/>
    <x v="10"/>
    <m/>
    <d v="2020-05-26T00:00:00"/>
    <s v="5012468"/>
    <s v="DIAMOND H PDS CU/MON 1.67# (50#)"/>
    <s v="595"/>
    <s v="ANIMATE (55.115#)"/>
    <x v="0"/>
    <n v="6.0250000000000004"/>
    <n v="0.14990000000000001"/>
    <n v="299.8"/>
    <n v="1806.2950000000001"/>
    <n v="0.90314749999999999"/>
    <s v="1000022"/>
    <x v="40"/>
    <x v="1"/>
    <x v="1"/>
    <x v="1"/>
  </r>
  <r>
    <x v="0"/>
    <x v="10"/>
    <m/>
    <d v="2020-05-19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0"/>
    <x v="11"/>
    <m/>
    <d v="2020-06-04T00:00:00"/>
    <s v="5012468"/>
    <s v="DIAMOND H PDS CU/MON 1.67# (50#)"/>
    <s v="595"/>
    <s v="ANIMATE (55.115#)"/>
    <x v="0"/>
    <n v="6.1"/>
    <n v="0.14990000000000001"/>
    <n v="299.8"/>
    <n v="1828.78"/>
    <n v="0.91439000000000004"/>
    <s v="1000022"/>
    <x v="40"/>
    <x v="1"/>
    <x v="1"/>
    <x v="1"/>
  </r>
  <r>
    <x v="0"/>
    <x v="11"/>
    <m/>
    <d v="2020-06-26T00:00:00"/>
    <s v="5012468"/>
    <s v="DIAMOND H PDS CU/MON 1.67# (50#)"/>
    <s v="595"/>
    <s v="ANIMATE (55.115#)"/>
    <x v="0"/>
    <n v="6.2"/>
    <n v="0.14990000000000001"/>
    <n v="299.8"/>
    <n v="1858.76"/>
    <n v="0.92937999999999998"/>
    <s v="1000022"/>
    <x v="40"/>
    <x v="1"/>
    <x v="1"/>
    <x v="1"/>
  </r>
  <r>
    <x v="0"/>
    <x v="11"/>
    <m/>
    <d v="2020-06-16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2"/>
    <x v="0"/>
    <m/>
    <d v="2020-07-15T00:00:00"/>
    <s v="5012468"/>
    <s v="DIAMOND H PDS CU/MON 1.67# (50#)"/>
    <s v="595"/>
    <s v="ANIMATE (55.115#)"/>
    <x v="0"/>
    <n v="9.0250000000000004"/>
    <n v="0.14990000000000001"/>
    <n v="299.8"/>
    <n v="2705.6950000000002"/>
    <n v="1.3528475"/>
    <s v="1000022"/>
    <x v="40"/>
    <x v="1"/>
    <x v="1"/>
    <x v="1"/>
  </r>
  <r>
    <x v="2"/>
    <x v="0"/>
    <m/>
    <d v="2020-07-09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2"/>
    <x v="1"/>
    <m/>
    <d v="2020-08-12T00:00:00"/>
    <s v="5012468"/>
    <s v="DIAMOND H PDS CU/MON 1.67# (50#)"/>
    <s v="595"/>
    <s v="ANIMATE (55.115#)"/>
    <x v="0"/>
    <n v="5.9"/>
    <n v="0.14990000000000001"/>
    <n v="299.8"/>
    <n v="1768.82"/>
    <n v="0.88440999999999992"/>
    <s v="1000022"/>
    <x v="40"/>
    <x v="1"/>
    <x v="1"/>
    <x v="1"/>
  </r>
  <r>
    <x v="2"/>
    <x v="1"/>
    <m/>
    <d v="2020-08-24T00:00:00"/>
    <s v="5012468"/>
    <s v="DIAMOND H PDS CU/MON 1.67# (50#)"/>
    <s v="595"/>
    <s v="ANIMATE (55.115#)"/>
    <x v="0"/>
    <n v="9"/>
    <n v="0.14990000000000001"/>
    <n v="299.8"/>
    <n v="2698.2"/>
    <n v="1.3491"/>
    <s v="1000022"/>
    <x v="40"/>
    <x v="1"/>
    <x v="1"/>
    <x v="1"/>
  </r>
  <r>
    <x v="2"/>
    <x v="1"/>
    <m/>
    <d v="2020-08-12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2"/>
    <x v="6"/>
    <m/>
    <d v="2020-10-08T00:00:00"/>
    <s v="5012468"/>
    <s v="DIAMOND H PDS CU/MON 1.67# (50#)"/>
    <s v="595"/>
    <s v="ANIMATE (55.115#)"/>
    <x v="0"/>
    <n v="8.9749999999999996"/>
    <n v="0.14990000000000001"/>
    <n v="299.8"/>
    <n v="2690.7049999999999"/>
    <n v="1.3453525"/>
    <s v="1000022"/>
    <x v="40"/>
    <x v="1"/>
    <x v="1"/>
    <x v="1"/>
  </r>
  <r>
    <x v="2"/>
    <x v="6"/>
    <m/>
    <d v="2020-10-26T00:00:00"/>
    <s v="5012468"/>
    <s v="DIAMOND H PDS CU/MON 1.67# (50#)"/>
    <s v="595"/>
    <s v="ANIMATE (55.115#)"/>
    <x v="0"/>
    <n v="6.2249999999999996"/>
    <n v="0.14990000000000001"/>
    <n v="299.8"/>
    <n v="1866.2550000000001"/>
    <n v="0.93312750000000011"/>
    <s v="1000022"/>
    <x v="40"/>
    <x v="1"/>
    <x v="1"/>
    <x v="1"/>
  </r>
  <r>
    <x v="2"/>
    <x v="6"/>
    <m/>
    <d v="2020-10-13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2"/>
    <x v="2"/>
    <m/>
    <d v="2020-09-14T00:00:00"/>
    <s v="5012468"/>
    <s v="DIAMOND H PDS CU/MON 1.67# (50#)"/>
    <s v="595"/>
    <s v="ANIMATE (55.115#)"/>
    <x v="0"/>
    <n v="8.9250000000000007"/>
    <n v="0.14990000000000001"/>
    <n v="299.8"/>
    <n v="2675.7150000000001"/>
    <n v="1.3378575000000001"/>
    <s v="1000022"/>
    <x v="40"/>
    <x v="1"/>
    <x v="1"/>
    <x v="1"/>
  </r>
  <r>
    <x v="2"/>
    <x v="3"/>
    <m/>
    <d v="2020-11-16T00:00:00"/>
    <s v="5012468"/>
    <s v="DIAMOND H PDS CU/MON 1.67# (50#)"/>
    <s v="595"/>
    <s v="ANIMATE (55.115#)"/>
    <x v="0"/>
    <n v="8.85"/>
    <n v="0.14990000000000001"/>
    <n v="299.8"/>
    <n v="2653.23"/>
    <n v="1.3266150000000001"/>
    <s v="1000022"/>
    <x v="40"/>
    <x v="1"/>
    <x v="1"/>
    <x v="1"/>
  </r>
  <r>
    <x v="2"/>
    <x v="3"/>
    <m/>
    <d v="2020-11-12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2"/>
    <x v="7"/>
    <m/>
    <d v="2020-12-07T00:00:00"/>
    <s v="5012468"/>
    <s v="DIAMOND H PDS CU/MON 1.67# (50#)"/>
    <s v="595"/>
    <s v="ANIMATE (55.115#)"/>
    <x v="0"/>
    <n v="9.2249999999999996"/>
    <n v="0.14990000000000001"/>
    <n v="299.8"/>
    <n v="2765.6550000000002"/>
    <n v="1.3828275000000001"/>
    <s v="1000022"/>
    <x v="40"/>
    <x v="1"/>
    <x v="1"/>
    <x v="1"/>
  </r>
  <r>
    <x v="2"/>
    <x v="7"/>
    <m/>
    <d v="2020-12-24T00:00:00"/>
    <s v="5012468"/>
    <s v="DIAMOND H PDS CU/MON 1.67# (50#)"/>
    <s v="595"/>
    <s v="ANIMATE (55.115#)"/>
    <x v="0"/>
    <n v="9.15"/>
    <n v="0.14990000000000001"/>
    <n v="299.8"/>
    <n v="2743.17"/>
    <n v="1.3715850000000001"/>
    <s v="1000022"/>
    <x v="40"/>
    <x v="1"/>
    <x v="1"/>
    <x v="1"/>
  </r>
  <r>
    <x v="2"/>
    <x v="7"/>
    <m/>
    <d v="2020-12-07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2"/>
    <x v="4"/>
    <m/>
    <d v="2021-01-26T00:00:00"/>
    <s v="5012468"/>
    <s v="DIAMOND H PDS CU/MON 1.67#* (50#)"/>
    <s v="595"/>
    <s v="ANIMATE (55.115#)"/>
    <x v="0"/>
    <n v="9.1750000000000007"/>
    <n v="0.14990000000000001"/>
    <n v="299.8"/>
    <n v="2750.665"/>
    <n v="1.3753325000000001"/>
    <s v="1000022"/>
    <x v="40"/>
    <x v="1"/>
    <x v="1"/>
    <x v="1"/>
  </r>
  <r>
    <x v="2"/>
    <x v="4"/>
    <m/>
    <d v="2021-01-07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2"/>
    <x v="5"/>
    <m/>
    <d v="2021-02-26T00:00:00"/>
    <s v="5012468"/>
    <s v="DIAMOND H PDS CU/MON 1.67#* (50#)"/>
    <s v="595"/>
    <s v="ANIMATE (55.115#)"/>
    <x v="0"/>
    <n v="9.1750000000000007"/>
    <n v="0.14990000000000001"/>
    <n v="299.8"/>
    <n v="2750.665"/>
    <n v="1.3753325000000001"/>
    <s v="1000022"/>
    <x v="40"/>
    <x v="1"/>
    <x v="1"/>
    <x v="1"/>
  </r>
  <r>
    <x v="2"/>
    <x v="5"/>
    <m/>
    <d v="2021-02-08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2"/>
    <x v="8"/>
    <m/>
    <d v="2021-03-24T00:00:00"/>
    <s v="5012468"/>
    <s v="DIAMOND H PDS CU/MON 1.67# (50#)"/>
    <s v="595"/>
    <s v="ANIMATE (55.115#)"/>
    <x v="0"/>
    <n v="8.65"/>
    <n v="0.14990000000000001"/>
    <n v="299.8"/>
    <n v="2593.27"/>
    <n v="1.296635"/>
    <s v="1000022"/>
    <x v="40"/>
    <x v="1"/>
    <x v="1"/>
    <x v="1"/>
  </r>
  <r>
    <x v="2"/>
    <x v="8"/>
    <m/>
    <d v="2021-03-29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2"/>
    <x v="9"/>
    <m/>
    <d v="2021-04-23T00:00:00"/>
    <s v="5012468"/>
    <s v="DIAMOND H PDS CU/MON 1.67# (50#)"/>
    <s v="595"/>
    <s v="ANIMATE (55.115#)"/>
    <x v="0"/>
    <n v="9.0500000000000007"/>
    <n v="0.14990000000000001"/>
    <n v="299.8"/>
    <n v="2713.19"/>
    <n v="1.356595"/>
    <s v="1000022"/>
    <x v="40"/>
    <x v="1"/>
    <x v="1"/>
    <x v="1"/>
  </r>
  <r>
    <x v="2"/>
    <x v="10"/>
    <m/>
    <d v="2021-05-06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2"/>
    <x v="11"/>
    <m/>
    <d v="2021-06-15T00:00:00"/>
    <s v="5012468"/>
    <s v="DIAMOND H PDS CU/MON 1.67# (50#)"/>
    <s v="595"/>
    <s v="ANIMATE (55.115#)"/>
    <x v="0"/>
    <n v="6"/>
    <n v="0.14990000000000001"/>
    <n v="299.8"/>
    <n v="1798.8"/>
    <n v="0.89939999999999998"/>
    <s v="1000022"/>
    <x v="40"/>
    <x v="1"/>
    <x v="1"/>
    <x v="1"/>
  </r>
  <r>
    <x v="2"/>
    <x v="11"/>
    <m/>
    <d v="2021-06-29T00:00:00"/>
    <s v="5012468"/>
    <s v="DIAMOND H PDS CU/MON 1.67# (50#)"/>
    <s v="595"/>
    <s v="ANIMATE (55.115#)"/>
    <x v="0"/>
    <n v="5.9749999999999996"/>
    <n v="0.14990000000000001"/>
    <n v="299.8"/>
    <n v="1791.3050000000001"/>
    <n v="0.89565250000000007"/>
    <s v="1000022"/>
    <x v="40"/>
    <x v="1"/>
    <x v="1"/>
    <x v="1"/>
  </r>
  <r>
    <x v="2"/>
    <x v="11"/>
    <m/>
    <d v="2021-06-21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1"/>
    <x v="0"/>
    <m/>
    <d v="2021-07-26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1"/>
    <x v="0"/>
    <m/>
    <d v="2021-07-21T00:00:00"/>
    <s v="5012468"/>
    <s v="DIAMOND H PDS CU/MON 1.67# (50#)"/>
    <s v="595"/>
    <s v="ANIMATE (55.115#)"/>
    <x v="0"/>
    <n v="6.0750000000000002"/>
    <n v="0.14990000000000001"/>
    <n v="299.8"/>
    <n v="1821.2850000000001"/>
    <n v="0.91064250000000002"/>
    <s v="1000022"/>
    <x v="40"/>
    <x v="1"/>
    <x v="1"/>
    <x v="1"/>
  </r>
  <r>
    <x v="1"/>
    <x v="1"/>
    <m/>
    <d v="2021-08-02T00:00:00"/>
    <s v="5012468"/>
    <s v="DIAMOND H PDS CU/MON 1.67# (50#)"/>
    <s v="595"/>
    <s v="ANIMATE (55.115#)"/>
    <x v="0"/>
    <n v="6.05"/>
    <n v="0.14990000000000001"/>
    <n v="299.8"/>
    <n v="1813.79"/>
    <n v="0.90689500000000001"/>
    <s v="1000022"/>
    <x v="40"/>
    <x v="1"/>
    <x v="1"/>
    <x v="1"/>
  </r>
  <r>
    <x v="1"/>
    <x v="1"/>
    <m/>
    <d v="2021-08-11T00:00:00"/>
    <s v="5012468"/>
    <s v="DIAMOND H PDS CU/MON 1.67# (50#)"/>
    <s v="595"/>
    <s v="ANIMATE (55.115#)"/>
    <x v="0"/>
    <n v="9.3249999999999993"/>
    <n v="0.14990000000000001"/>
    <n v="299.8"/>
    <n v="2795.6350000000002"/>
    <n v="1.3978175000000002"/>
    <s v="1000022"/>
    <x v="40"/>
    <x v="1"/>
    <x v="1"/>
    <x v="1"/>
  </r>
  <r>
    <x v="1"/>
    <x v="1"/>
    <m/>
    <d v="2021-08-20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1"/>
    <x v="6"/>
    <m/>
    <d v="2021-10-01T00:00:00"/>
    <s v="5012468"/>
    <s v="DIAMOND H PDS CU/MON 1.67# (50#)"/>
    <s v="595"/>
    <s v="ANIMATE (55.115#)"/>
    <x v="0"/>
    <n v="8.6750000000000007"/>
    <n v="0.14990000000000001"/>
    <n v="299.8"/>
    <n v="2600.7649999999999"/>
    <n v="1.3003825"/>
    <s v="1000022"/>
    <x v="40"/>
    <x v="1"/>
    <x v="1"/>
    <x v="1"/>
  </r>
  <r>
    <x v="1"/>
    <x v="6"/>
    <m/>
    <d v="2021-10-20T00:00:00"/>
    <s v="5012468"/>
    <s v="DIAMOND H PDS CU/MON 1.67# (50#)"/>
    <s v="595"/>
    <s v="ANIMATE (55.115#)"/>
    <x v="0"/>
    <n v="8.875"/>
    <n v="0.14990000000000001"/>
    <n v="299.8"/>
    <n v="2660.7249999999999"/>
    <n v="1.3303624999999999"/>
    <s v="1000022"/>
    <x v="40"/>
    <x v="1"/>
    <x v="1"/>
    <x v="1"/>
  </r>
  <r>
    <x v="1"/>
    <x v="6"/>
    <m/>
    <d v="2021-10-20T00:00:00"/>
    <s v="595"/>
    <s v="ANIMATE (55.115#)"/>
    <s v="595"/>
    <s v="ANIMATE (55.115#)"/>
    <x v="0"/>
    <n v="4.4089999999999998"/>
    <n v="1"/>
    <n v="2000"/>
    <n v="8818"/>
    <n v="4.4089999999999998"/>
    <s v="1000022"/>
    <x v="40"/>
    <x v="1"/>
    <x v="1"/>
    <x v="1"/>
  </r>
  <r>
    <x v="1"/>
    <x v="3"/>
    <m/>
    <d v="2021-11-12T00:00:00"/>
    <s v="5012468"/>
    <s v="DIAMOND H PDS CU/MON 1.67# (50#)"/>
    <s v="595"/>
    <s v="ANIMATE (55.115#)"/>
    <x v="0"/>
    <n v="9.15"/>
    <n v="0.14990000000000001"/>
    <n v="299.8"/>
    <n v="2743.17"/>
    <n v="1.3715850000000001"/>
    <s v="1000022"/>
    <x v="40"/>
    <x v="1"/>
    <x v="1"/>
    <x v="1"/>
  </r>
  <r>
    <x v="1"/>
    <x v="7"/>
    <m/>
    <d v="2021-12-04T00:00:00"/>
    <s v="5012468"/>
    <s v="DIAMOND H PDS CU/MON 1.67# (50#)"/>
    <s v="595"/>
    <s v="ANIMATE (55.115#)"/>
    <x v="0"/>
    <n v="9.125"/>
    <n v="0.14990000000000001"/>
    <n v="299.8"/>
    <n v="2735.6750000000002"/>
    <n v="1.3678375"/>
    <s v="1000022"/>
    <x v="40"/>
    <x v="1"/>
    <x v="1"/>
    <x v="1"/>
  </r>
  <r>
    <x v="1"/>
    <x v="7"/>
    <m/>
    <d v="2021-12-10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1"/>
    <x v="5"/>
    <m/>
    <d v="2022-02-17T00:00:00"/>
    <s v="5012468"/>
    <s v="DIAMOND H PDS CU/MON 1.67# (50#)"/>
    <s v="595"/>
    <s v="ANIMATE (55.115#)"/>
    <x v="0"/>
    <n v="9.1"/>
    <n v="0.14990000000000001"/>
    <n v="299.8"/>
    <n v="2728.18"/>
    <n v="1.36409"/>
    <s v="1000022"/>
    <x v="40"/>
    <x v="1"/>
    <x v="1"/>
    <x v="1"/>
  </r>
  <r>
    <x v="1"/>
    <x v="8"/>
    <m/>
    <d v="2022-03-09T00:00:00"/>
    <s v="5012468"/>
    <s v="DIAMOND H PDS CU/MON 1.67# (50#)"/>
    <s v="595"/>
    <s v="ANIMATE (55.115#)"/>
    <x v="0"/>
    <n v="8.9749999999999996"/>
    <n v="0.14990000000000001"/>
    <n v="299.8"/>
    <n v="2690.7049999999999"/>
    <n v="1.3453525"/>
    <s v="1000022"/>
    <x v="40"/>
    <x v="1"/>
    <x v="1"/>
    <x v="1"/>
  </r>
  <r>
    <x v="1"/>
    <x v="8"/>
    <m/>
    <d v="2022-03-01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1"/>
    <x v="9"/>
    <m/>
    <d v="2022-04-05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9"/>
    <m/>
    <d v="2022-04-15T00:00:00"/>
    <s v="302"/>
    <s v="AB20 (55.115#)"/>
    <s v="302"/>
    <s v="AB20 (55.115#)"/>
    <x v="3"/>
    <n v="3.3069999999999999"/>
    <n v="1"/>
    <n v="2000"/>
    <n v="6614"/>
    <n v="3.3069999999999999"/>
    <s v="1002723"/>
    <x v="35"/>
    <x v="19"/>
    <x v="1"/>
    <x v="21"/>
  </r>
  <r>
    <x v="2"/>
    <x v="7"/>
    <m/>
    <d v="2020-12-09T00:00:00"/>
    <s v="5022931"/>
    <s v="DIXIE CREEK DDS CU/RUM 1.57# (BULK)"/>
    <s v="595"/>
    <s v="ANIMATE (55.115#)"/>
    <x v="0"/>
    <n v="12.73"/>
    <n v="6.3915E-2"/>
    <n v="127.83"/>
    <n v="1627.2760000000001"/>
    <n v="0.81363800000000008"/>
    <s v="1002095"/>
    <x v="41"/>
    <x v="18"/>
    <x v="1"/>
    <x v="18"/>
  </r>
  <r>
    <x v="2"/>
    <x v="7"/>
    <m/>
    <d v="2020-12-21T00:00:00"/>
    <s v="5022931"/>
    <s v="DIXIE CREEK DDS CU/RUM 1.57# (BULK)"/>
    <s v="595"/>
    <s v="ANIMATE (55.115#)"/>
    <x v="0"/>
    <n v="12.89"/>
    <n v="6.3915E-2"/>
    <n v="127.83"/>
    <n v="1647.729"/>
    <n v="0.8238645"/>
    <s v="1002095"/>
    <x v="41"/>
    <x v="18"/>
    <x v="1"/>
    <x v="18"/>
  </r>
  <r>
    <x v="2"/>
    <x v="0"/>
    <m/>
    <d v="2020-07-13T00:00:00"/>
    <s v="5022927"/>
    <s v="DIXIE CREEK DDS CU/RUM 1.57# (50#)"/>
    <s v="595"/>
    <s v="ANIMATE (55.115#)"/>
    <x v="0"/>
    <n v="5.125"/>
    <n v="0.198015"/>
    <n v="396.03"/>
    <n v="2029.654"/>
    <n v="1.0148269999999999"/>
    <s v="1002095"/>
    <x v="41"/>
    <x v="18"/>
    <x v="1"/>
    <x v="18"/>
  </r>
  <r>
    <x v="2"/>
    <x v="0"/>
    <m/>
    <d v="2020-07-30T00:00:00"/>
    <s v="5022927"/>
    <s v="DIXIE CREEK DDS CU/RUM 1.57# (50#)"/>
    <s v="595"/>
    <s v="ANIMATE (55.115#)"/>
    <x v="0"/>
    <n v="1"/>
    <n v="0.198015"/>
    <n v="396.03"/>
    <n v="396.03"/>
    <n v="0.198015"/>
    <s v="1002095"/>
    <x v="41"/>
    <x v="18"/>
    <x v="1"/>
    <x v="18"/>
  </r>
  <r>
    <x v="2"/>
    <x v="0"/>
    <m/>
    <d v="2020-07-31T00:00:00"/>
    <s v="5022927"/>
    <s v="DIXIE CREEK DDS CU/RUM 1.57# (50#)"/>
    <s v="595"/>
    <s v="ANIMATE (55.115#)"/>
    <x v="0"/>
    <n v="2.0249999999999999"/>
    <n v="0.198015"/>
    <n v="396.03"/>
    <n v="801.96100000000001"/>
    <n v="0.40098050000000002"/>
    <s v="1002095"/>
    <x v="41"/>
    <x v="18"/>
    <x v="1"/>
    <x v="18"/>
  </r>
  <r>
    <x v="2"/>
    <x v="1"/>
    <m/>
    <d v="2020-08-07T00:00:00"/>
    <s v="5022927"/>
    <s v="DIXIE CREEK DDS CU/RUM 1.57# (50#)"/>
    <s v="595"/>
    <s v="ANIMATE (55.115#)"/>
    <x v="0"/>
    <n v="3"/>
    <n v="6.3915E-2"/>
    <n v="127.83"/>
    <n v="383.49"/>
    <n v="0.191745"/>
    <s v="1002095"/>
    <x v="41"/>
    <x v="18"/>
    <x v="1"/>
    <x v="18"/>
  </r>
  <r>
    <x v="2"/>
    <x v="1"/>
    <m/>
    <d v="2020-08-06T00:00:00"/>
    <s v="5022927"/>
    <s v="DIXIE CREEK DDS CU/RUM 1.57# (50#)"/>
    <s v="595"/>
    <s v="ANIMATE (55.115#)"/>
    <x v="0"/>
    <n v="1"/>
    <n v="6.3915E-2"/>
    <n v="127.83"/>
    <n v="127.83"/>
    <n v="6.3915E-2"/>
    <s v="1002095"/>
    <x v="41"/>
    <x v="18"/>
    <x v="1"/>
    <x v="18"/>
  </r>
  <r>
    <x v="2"/>
    <x v="1"/>
    <m/>
    <d v="2020-08-05T00:00:00"/>
    <s v="5022927"/>
    <s v="DIXIE CREEK DDS CU/RUM 1.57# (50#)"/>
    <s v="595"/>
    <s v="ANIMATE (55.115#)"/>
    <x v="0"/>
    <n v="1"/>
    <n v="6.3915E-2"/>
    <n v="127.83"/>
    <n v="127.83"/>
    <n v="6.3915E-2"/>
    <s v="1002095"/>
    <x v="41"/>
    <x v="18"/>
    <x v="1"/>
    <x v="18"/>
  </r>
  <r>
    <x v="2"/>
    <x v="1"/>
    <m/>
    <d v="2020-08-05T00:00:00"/>
    <s v="5022927"/>
    <s v="DIXIE CREEK DDS CU/RUM 1.57# (50#)"/>
    <s v="595"/>
    <s v="ANIMATE (55.115#)"/>
    <x v="0"/>
    <n v="1.0249999999999999"/>
    <n v="6.3915E-2"/>
    <n v="127.83"/>
    <n v="131.02600000000001"/>
    <n v="6.5513000000000002E-2"/>
    <s v="1002095"/>
    <x v="41"/>
    <x v="18"/>
    <x v="1"/>
    <x v="18"/>
  </r>
  <r>
    <x v="2"/>
    <x v="1"/>
    <m/>
    <d v="2020-08-13T00:00:00"/>
    <s v="5022927"/>
    <s v="DIXIE CREEK DDS CU/RUM 1.57# (50#)"/>
    <s v="595"/>
    <s v="ANIMATE (55.115#)"/>
    <x v="0"/>
    <n v="11.25"/>
    <n v="6.3915E-2"/>
    <n v="127.83"/>
    <n v="1438.088"/>
    <n v="0.71904400000000002"/>
    <s v="1002095"/>
    <x v="41"/>
    <x v="18"/>
    <x v="1"/>
    <x v="18"/>
  </r>
  <r>
    <x v="2"/>
    <x v="6"/>
    <m/>
    <d v="2020-10-13T00:00:00"/>
    <s v="5022927"/>
    <s v="DIXIE CREEK DDS CU/RUM 1.57# (50#)"/>
    <s v="595"/>
    <s v="ANIMATE (55.115#)"/>
    <x v="0"/>
    <n v="8.875"/>
    <n v="6.3915E-2"/>
    <n v="127.83"/>
    <n v="1134.491"/>
    <n v="0.56724549999999996"/>
    <s v="1002095"/>
    <x v="41"/>
    <x v="18"/>
    <x v="1"/>
    <x v="18"/>
  </r>
  <r>
    <x v="2"/>
    <x v="2"/>
    <m/>
    <d v="2020-09-11T00:00:00"/>
    <s v="5022927"/>
    <s v="DIXIE CREEK DDS CU/RUM 1.57# (50#)"/>
    <s v="595"/>
    <s v="ANIMATE (55.115#)"/>
    <x v="0"/>
    <n v="10.95"/>
    <n v="6.3915E-2"/>
    <n v="127.83"/>
    <n v="1399.739"/>
    <n v="0.69986950000000003"/>
    <s v="1002095"/>
    <x v="41"/>
    <x v="18"/>
    <x v="1"/>
    <x v="18"/>
  </r>
  <r>
    <x v="2"/>
    <x v="3"/>
    <m/>
    <d v="2020-11-17T00:00:00"/>
    <s v="5022931"/>
    <s v="DIXIE CREEK DDS CU/RUM 1.57# (BULK)"/>
    <s v="595"/>
    <s v="ANIMATE (55.115#)"/>
    <x v="0"/>
    <n v="8.6300000000000008"/>
    <n v="6.3915E-2"/>
    <n v="127.83"/>
    <n v="1103.173"/>
    <n v="0.55158649999999998"/>
    <s v="1002095"/>
    <x v="41"/>
    <x v="18"/>
    <x v="1"/>
    <x v="18"/>
  </r>
  <r>
    <x v="2"/>
    <x v="5"/>
    <m/>
    <d v="2021-02-12T00:00:00"/>
    <s v="5022931"/>
    <s v="DIXIE CREEK DDS CU/RUM 1.57# * (BULK)"/>
    <s v="595"/>
    <s v="ANIMATE (55.115#)"/>
    <x v="0"/>
    <n v="9.9700000000000006"/>
    <n v="6.3915E-2"/>
    <n v="127.83"/>
    <n v="1274.4649999999999"/>
    <n v="0.63723249999999998"/>
    <s v="1002095"/>
    <x v="41"/>
    <x v="18"/>
    <x v="1"/>
    <x v="18"/>
  </r>
  <r>
    <x v="2"/>
    <x v="8"/>
    <m/>
    <d v="2021-03-24T00:00:00"/>
    <s v="5022931"/>
    <s v="DIXIE CREEK DDS CU/RUM 1.57# (BULK)"/>
    <s v="595"/>
    <s v="ANIMATE (55.115#)"/>
    <x v="0"/>
    <n v="12.02"/>
    <n v="6.3915E-2"/>
    <n v="127.83"/>
    <n v="1536.5170000000001"/>
    <n v="0.76825850000000007"/>
    <s v="1002095"/>
    <x v="41"/>
    <x v="18"/>
    <x v="1"/>
    <x v="18"/>
  </r>
  <r>
    <x v="2"/>
    <x v="7"/>
    <m/>
    <d v="2020-12-02T00:00:00"/>
    <s v="5012763"/>
    <s v="DOUBLE J ADC MILK COW 1.6# (BULK)"/>
    <s v="300"/>
    <s v="AB20 (2000#)"/>
    <x v="3"/>
    <n v="24.01"/>
    <n v="6.105E-2"/>
    <n v="122.1"/>
    <n v="2931.6210000000001"/>
    <n v="1.4658105000000001"/>
    <s v="1002014"/>
    <x v="42"/>
    <x v="24"/>
    <x v="1"/>
    <x v="25"/>
  </r>
  <r>
    <x v="2"/>
    <x v="7"/>
    <m/>
    <d v="2020-12-05T00:00:00"/>
    <s v="5012763"/>
    <s v="DOUBLE J ADC MILK COW 1.6# (BULK)"/>
    <s v="300"/>
    <s v="AB20 (2000#)"/>
    <x v="3"/>
    <n v="24.34"/>
    <n v="6.105E-2"/>
    <n v="122.1"/>
    <n v="2971.9140000000002"/>
    <n v="1.4859570000000002"/>
    <s v="1002014"/>
    <x v="42"/>
    <x v="24"/>
    <x v="1"/>
    <x v="25"/>
  </r>
  <r>
    <x v="2"/>
    <x v="7"/>
    <m/>
    <d v="2020-12-09T00:00:00"/>
    <s v="5012763"/>
    <s v="DOUBLE J ADC MILK COW 1.6# (BULK)"/>
    <s v="300"/>
    <s v="AB20 (2000#)"/>
    <x v="3"/>
    <n v="23.68"/>
    <n v="6.105E-2"/>
    <n v="122.1"/>
    <n v="2891.328"/>
    <n v="1.4456640000000001"/>
    <s v="1002014"/>
    <x v="42"/>
    <x v="24"/>
    <x v="1"/>
    <x v="25"/>
  </r>
  <r>
    <x v="2"/>
    <x v="7"/>
    <m/>
    <d v="2020-12-17T00:00:00"/>
    <s v="5012763"/>
    <s v="DOUBLE J ADC MILK COW 1.6# (BULK)"/>
    <s v="300"/>
    <s v="AB20 (2000#)"/>
    <x v="3"/>
    <n v="23.36"/>
    <n v="6.105E-2"/>
    <n v="122.1"/>
    <n v="2852.2559999999999"/>
    <n v="1.4261279999999998"/>
    <s v="1002014"/>
    <x v="42"/>
    <x v="24"/>
    <x v="1"/>
    <x v="25"/>
  </r>
  <r>
    <x v="2"/>
    <x v="7"/>
    <m/>
    <d v="2020-12-18T00:00:00"/>
    <s v="5012763"/>
    <s v="DOUBLE J ADC MILK COW 1.6# (BULK)"/>
    <s v="300"/>
    <s v="AB20 (2000#)"/>
    <x v="3"/>
    <n v="24.03"/>
    <n v="6.105E-2"/>
    <n v="122.1"/>
    <n v="2934.0630000000001"/>
    <n v="1.4670315"/>
    <s v="1002014"/>
    <x v="42"/>
    <x v="24"/>
    <x v="1"/>
    <x v="25"/>
  </r>
  <r>
    <x v="2"/>
    <x v="7"/>
    <m/>
    <d v="2020-12-22T00:00:00"/>
    <s v="5012763"/>
    <s v="DOUBLE J ADC MILK COW 1.6# (BULK)"/>
    <s v="300"/>
    <s v="AB20 (2000#)"/>
    <x v="3"/>
    <n v="23.97"/>
    <n v="6.105E-2"/>
    <n v="122.1"/>
    <n v="2926.7370000000001"/>
    <n v="1.4633685000000001"/>
    <s v="1002014"/>
    <x v="42"/>
    <x v="24"/>
    <x v="1"/>
    <x v="25"/>
  </r>
  <r>
    <x v="2"/>
    <x v="7"/>
    <m/>
    <d v="2020-12-28T00:00:00"/>
    <s v="5012763"/>
    <s v="DOUBLE J ADC MILK COW 1.6# (BULK)"/>
    <s v="300"/>
    <s v="AB20 (2000#)"/>
    <x v="3"/>
    <n v="25.34"/>
    <n v="6.105E-2"/>
    <n v="122.1"/>
    <n v="3094.0140000000001"/>
    <n v="1.547007"/>
    <s v="1002014"/>
    <x v="42"/>
    <x v="24"/>
    <x v="1"/>
    <x v="25"/>
  </r>
  <r>
    <x v="2"/>
    <x v="7"/>
    <m/>
    <d v="2020-12-31T00:00:00"/>
    <s v="5012763"/>
    <s v="DOUBLE J ADC MILK COW 1.6# (BULK)"/>
    <s v="300"/>
    <s v="AB20 (2000#)"/>
    <x v="3"/>
    <n v="23.43"/>
    <n v="6.105E-2"/>
    <n v="122.1"/>
    <n v="2860.8029999999999"/>
    <n v="1.4304014999999999"/>
    <s v="1002014"/>
    <x v="42"/>
    <x v="24"/>
    <x v="1"/>
    <x v="25"/>
  </r>
  <r>
    <x v="0"/>
    <x v="2"/>
    <s v="90304610"/>
    <d v="2019-09-06T00:00:00"/>
    <s v="5012763"/>
    <s v="DOUBLE J ADC MC/RUM 1.61# (BULK)"/>
    <s v="300"/>
    <s v="AB20 (2000#)"/>
    <x v="3"/>
    <n v="24.45"/>
    <n v="6.0850000000000001E-2"/>
    <n v="121.7"/>
    <n v="2975.5650000000001"/>
    <n v="1.4877825"/>
    <s v="1002014"/>
    <x v="42"/>
    <x v="24"/>
    <x v="1"/>
    <x v="25"/>
  </r>
  <r>
    <x v="0"/>
    <x v="2"/>
    <s v="90306561"/>
    <d v="2019-09-13T00:00:00"/>
    <s v="5012763"/>
    <s v="DOUBLE J ADC MC/RUM 1.61# (BULK)"/>
    <s v="300"/>
    <s v="AB20 (2000#)"/>
    <x v="3"/>
    <n v="24.94"/>
    <n v="6.0850000000000001E-2"/>
    <n v="121.7"/>
    <n v="3035.1979999999999"/>
    <n v="1.5175989999999999"/>
    <s v="1002014"/>
    <x v="42"/>
    <x v="24"/>
    <x v="1"/>
    <x v="25"/>
  </r>
  <r>
    <x v="0"/>
    <x v="2"/>
    <s v="90307361"/>
    <d v="2019-09-19T00:00:00"/>
    <s v="5012763"/>
    <s v="DOUBLE J ADC MC/RUM 1.61# (BULK)"/>
    <s v="300"/>
    <s v="AB20 (2000#)"/>
    <x v="3"/>
    <n v="24.96"/>
    <n v="6.0850000000000001E-2"/>
    <n v="121.7"/>
    <n v="3037.6320000000001"/>
    <n v="1.5188159999999999"/>
    <s v="1002014"/>
    <x v="42"/>
    <x v="24"/>
    <x v="1"/>
    <x v="25"/>
  </r>
  <r>
    <x v="0"/>
    <x v="2"/>
    <s v="90308543"/>
    <d v="2019-09-24T00:00:00"/>
    <s v="5012763"/>
    <s v="DOUBLE J ADC MC/RUM 1.61# (BULK)"/>
    <s v="300"/>
    <s v="AB20 (2000#)"/>
    <x v="3"/>
    <n v="24.34"/>
    <n v="6.0850000000000001E-2"/>
    <n v="121.7"/>
    <n v="2962.1779999999999"/>
    <n v="1.4810889999999999"/>
    <s v="1002014"/>
    <x v="42"/>
    <x v="24"/>
    <x v="1"/>
    <x v="25"/>
  </r>
  <r>
    <x v="0"/>
    <x v="0"/>
    <s v="90287837"/>
    <d v="2019-07-02T00:00:00"/>
    <s v="5012763"/>
    <s v="DOUBLE J ADC MC/RUM 1.61# (BULK)"/>
    <s v="300"/>
    <s v="AB20 (2000#)"/>
    <x v="3"/>
    <n v="24.12"/>
    <n v="6.0850000000000001E-2"/>
    <n v="121.7"/>
    <n v="2935.404"/>
    <n v="1.4677020000000001"/>
    <s v="1002014"/>
    <x v="42"/>
    <x v="24"/>
    <x v="1"/>
    <x v="25"/>
  </r>
  <r>
    <x v="0"/>
    <x v="0"/>
    <s v="90288204"/>
    <d v="2019-07-05T00:00:00"/>
    <s v="5012763"/>
    <s v="DOUBLE J ADC MC/RUM 1.61# (BULK)"/>
    <s v="300"/>
    <s v="AB20 (2000#)"/>
    <x v="3"/>
    <n v="24.16"/>
    <n v="6.0850000000000001E-2"/>
    <n v="121.7"/>
    <n v="2940.2719999999999"/>
    <n v="1.4701359999999999"/>
    <s v="1002014"/>
    <x v="42"/>
    <x v="24"/>
    <x v="1"/>
    <x v="25"/>
  </r>
  <r>
    <x v="0"/>
    <x v="0"/>
    <s v="90290421"/>
    <d v="2019-07-12T00:00:00"/>
    <s v="5012763"/>
    <s v="DOUBLE J ADC MC/RUM 1.61# (BULK)"/>
    <s v="300"/>
    <s v="AB20 (2000#)"/>
    <x v="3"/>
    <n v="23.44"/>
    <n v="6.0850000000000001E-2"/>
    <n v="121.7"/>
    <n v="2852.6480000000001"/>
    <n v="1.4263240000000001"/>
    <s v="1002014"/>
    <x v="42"/>
    <x v="24"/>
    <x v="1"/>
    <x v="25"/>
  </r>
  <r>
    <x v="0"/>
    <x v="0"/>
    <s v="90292046"/>
    <d v="2019-07-19T00:00:00"/>
    <s v="5012763"/>
    <s v="DOUBLE J ADC MC/RUM 1.61# (BULK)"/>
    <s v="300"/>
    <s v="AB20 (2000#)"/>
    <x v="3"/>
    <n v="23.21"/>
    <n v="6.0850000000000001E-2"/>
    <n v="121.7"/>
    <n v="2824.6570000000002"/>
    <n v="1.4123285000000001"/>
    <s v="1002014"/>
    <x v="42"/>
    <x v="24"/>
    <x v="1"/>
    <x v="25"/>
  </r>
  <r>
    <x v="0"/>
    <x v="0"/>
    <s v="90294148"/>
    <d v="2019-07-26T00:00:00"/>
    <s v="5012763"/>
    <s v="DOUBLE J ADC MC/RUM 1.61# (BULK)"/>
    <s v="300"/>
    <s v="AB20 (2000#)"/>
    <x v="3"/>
    <n v="25.18"/>
    <n v="6.0850000000000001E-2"/>
    <n v="121.7"/>
    <n v="3064.4059999999999"/>
    <n v="1.532203"/>
    <s v="1002014"/>
    <x v="42"/>
    <x v="24"/>
    <x v="1"/>
    <x v="25"/>
  </r>
  <r>
    <x v="0"/>
    <x v="1"/>
    <s v="90295677"/>
    <d v="2019-08-02T00:00:00"/>
    <s v="5012763"/>
    <s v="DOUBLE J ADC MC/RUM 1.61# (BULK)"/>
    <s v="300"/>
    <s v="AB20 (2000#)"/>
    <x v="3"/>
    <n v="24.41"/>
    <n v="6.0850000000000001E-2"/>
    <n v="121.7"/>
    <n v="2970.6970000000001"/>
    <n v="1.4853485"/>
    <s v="1002014"/>
    <x v="42"/>
    <x v="24"/>
    <x v="1"/>
    <x v="25"/>
  </r>
  <r>
    <x v="0"/>
    <x v="1"/>
    <s v="90298592"/>
    <d v="2019-08-14T00:00:00"/>
    <s v="5012763"/>
    <s v="DOUBLE J ADC MC/RUM 1.61# (BULK)"/>
    <s v="300"/>
    <s v="AB20 (2000#)"/>
    <x v="3"/>
    <n v="24.14"/>
    <n v="6.0850000000000001E-2"/>
    <n v="121.7"/>
    <n v="2937.8380000000002"/>
    <n v="1.4689190000000001"/>
    <s v="1002014"/>
    <x v="42"/>
    <x v="24"/>
    <x v="1"/>
    <x v="25"/>
  </r>
  <r>
    <x v="0"/>
    <x v="1"/>
    <s v="90300403"/>
    <d v="2019-08-21T00:00:00"/>
    <s v="5012763"/>
    <s v="DOUBLE J ADC MC/RUM 1.61# (BULK)"/>
    <s v="300"/>
    <s v="AB20 (2000#)"/>
    <x v="3"/>
    <n v="23.52"/>
    <n v="6.0850000000000001E-2"/>
    <n v="121.7"/>
    <n v="2862.384"/>
    <n v="1.431192"/>
    <s v="1002014"/>
    <x v="42"/>
    <x v="24"/>
    <x v="1"/>
    <x v="25"/>
  </r>
  <r>
    <x v="0"/>
    <x v="1"/>
    <s v="90301984"/>
    <d v="2019-08-27T00:00:00"/>
    <s v="5012763"/>
    <s v="DOUBLE J ADC MC/RUM 1.61# (BULK)"/>
    <s v="300"/>
    <s v="AB20 (2000#)"/>
    <x v="3"/>
    <n v="24.54"/>
    <n v="6.0850000000000001E-2"/>
    <n v="121.7"/>
    <n v="2986.518"/>
    <n v="1.4932590000000001"/>
    <s v="1002014"/>
    <x v="42"/>
    <x v="24"/>
    <x v="1"/>
    <x v="25"/>
  </r>
  <r>
    <x v="0"/>
    <x v="6"/>
    <s v="90312472"/>
    <d v="2019-10-04T00:00:00"/>
    <s v="5012763"/>
    <s v="DOUBLE J ADC MC/RUM 1.61# (BULK)"/>
    <s v="300"/>
    <s v="AB20 (2000#)"/>
    <x v="3"/>
    <n v="23.01"/>
    <n v="6.0850000000000001E-2"/>
    <n v="121.7"/>
    <n v="2800.317"/>
    <n v="1.4001585000000001"/>
    <s v="1002014"/>
    <x v="42"/>
    <x v="24"/>
    <x v="1"/>
    <x v="25"/>
  </r>
  <r>
    <x v="0"/>
    <x v="6"/>
    <s v="90313007"/>
    <d v="2019-10-11T00:00:00"/>
    <s v="5012763"/>
    <s v="DOUBLE J ADC MC/RUM 1.61# (BULK)"/>
    <s v="300"/>
    <s v="AB20 (2000#)"/>
    <x v="3"/>
    <n v="24.81"/>
    <n v="6.0850000000000001E-2"/>
    <n v="121.7"/>
    <n v="3019.377"/>
    <n v="1.5096885"/>
    <s v="1002014"/>
    <x v="42"/>
    <x v="24"/>
    <x v="1"/>
    <x v="25"/>
  </r>
  <r>
    <x v="0"/>
    <x v="6"/>
    <s v="90317902"/>
    <d v="2019-10-16T00:00:00"/>
    <s v="5012763"/>
    <s v="DOUBLE J ADC MC/RUM 1.61# (BULK)"/>
    <s v="300"/>
    <s v="AB20 (2000#)"/>
    <x v="3"/>
    <n v="24.99"/>
    <n v="6.0850000000000001E-2"/>
    <n v="121.7"/>
    <n v="3041.2829999999999"/>
    <n v="1.5206415"/>
    <s v="1002014"/>
    <x v="42"/>
    <x v="24"/>
    <x v="1"/>
    <x v="25"/>
  </r>
  <r>
    <x v="0"/>
    <x v="6"/>
    <s v="90317781"/>
    <d v="2019-10-24T00:00:00"/>
    <s v="5012763"/>
    <s v="DOUBLE J ADC MC/RUM 1.61# (BULK)"/>
    <s v="300"/>
    <s v="AB20 (2000#)"/>
    <x v="3"/>
    <n v="24.74"/>
    <n v="6.0850000000000001E-2"/>
    <n v="121.7"/>
    <n v="3010.8580000000002"/>
    <n v="1.5054290000000001"/>
    <s v="1002014"/>
    <x v="42"/>
    <x v="24"/>
    <x v="1"/>
    <x v="25"/>
  </r>
  <r>
    <x v="0"/>
    <x v="3"/>
    <s v="90319461"/>
    <d v="2019-11-01T00:00:00"/>
    <s v="5012763"/>
    <s v="DOUBLE J ADC MC/RUM 1.61# (BULK)"/>
    <s v="300"/>
    <s v="AB20 (2000#)"/>
    <x v="3"/>
    <n v="25.21"/>
    <n v="6.0850000000000001E-2"/>
    <n v="121.7"/>
    <n v="3068.0569999999998"/>
    <n v="1.5340284999999998"/>
    <s v="1002014"/>
    <x v="42"/>
    <x v="24"/>
    <x v="1"/>
    <x v="25"/>
  </r>
  <r>
    <x v="0"/>
    <x v="3"/>
    <s v="90320366"/>
    <d v="2019-11-07T00:00:00"/>
    <s v="5012763"/>
    <s v="DOUBLE J ADC MC/RUM 1.61# (BULK)"/>
    <s v="300"/>
    <s v="AB20 (2000#)"/>
    <x v="3"/>
    <n v="24.17"/>
    <n v="6.0850000000000001E-2"/>
    <n v="121.7"/>
    <n v="2941.489"/>
    <n v="1.4707445000000001"/>
    <s v="1002014"/>
    <x v="42"/>
    <x v="24"/>
    <x v="1"/>
    <x v="25"/>
  </r>
  <r>
    <x v="0"/>
    <x v="3"/>
    <s v="90322073"/>
    <d v="2019-11-14T00:00:00"/>
    <s v="5012763"/>
    <s v="DOUBLE J ADC MC/RUM 1.61# (BULK)"/>
    <s v="300"/>
    <s v="AB20 (2000#)"/>
    <x v="3"/>
    <n v="23.14"/>
    <n v="6.0850000000000001E-2"/>
    <n v="121.7"/>
    <n v="2816.1379999999999"/>
    <n v="1.408069"/>
    <s v="1002014"/>
    <x v="42"/>
    <x v="24"/>
    <x v="1"/>
    <x v="25"/>
  </r>
  <r>
    <x v="0"/>
    <x v="3"/>
    <s v="90322136"/>
    <d v="2019-11-16T00:00:00"/>
    <s v="5012763"/>
    <s v="DOUBLE J ADC MC/RUM 1.61# (BULK)"/>
    <s v="300"/>
    <s v="AB20 (2000#)"/>
    <x v="3"/>
    <n v="23.18"/>
    <n v="6.0850000000000001E-2"/>
    <n v="121.7"/>
    <n v="2821.0059999999999"/>
    <n v="1.4105029999999998"/>
    <s v="1002014"/>
    <x v="42"/>
    <x v="24"/>
    <x v="1"/>
    <x v="25"/>
  </r>
  <r>
    <x v="0"/>
    <x v="3"/>
    <s v="90324416"/>
    <d v="2019-11-23T00:00:00"/>
    <s v="5012763"/>
    <s v="DOUBLE J ADC MC/RUM 1.61# (BULK)"/>
    <s v="300"/>
    <s v="AB20 (2000#)"/>
    <x v="3"/>
    <n v="23.28"/>
    <n v="6.0850000000000001E-2"/>
    <n v="121.7"/>
    <n v="2833.1759999999999"/>
    <n v="1.416588"/>
    <s v="1002014"/>
    <x v="42"/>
    <x v="24"/>
    <x v="1"/>
    <x v="25"/>
  </r>
  <r>
    <x v="0"/>
    <x v="3"/>
    <s v="90325919"/>
    <d v="2019-11-27T00:00:00"/>
    <s v="5012763"/>
    <s v="DOUBLE J ADC MC/RUM 1.61# (BULK)"/>
    <s v="300"/>
    <s v="AB20 (2000#)"/>
    <x v="3"/>
    <n v="22.25"/>
    <n v="6.0850000000000001E-2"/>
    <n v="121.7"/>
    <n v="2707.8249999999998"/>
    <n v="1.3539124999999999"/>
    <s v="1002014"/>
    <x v="42"/>
    <x v="24"/>
    <x v="1"/>
    <x v="25"/>
  </r>
  <r>
    <x v="0"/>
    <x v="7"/>
    <s v="90328712"/>
    <d v="2019-12-06T00:00:00"/>
    <s v="5012763"/>
    <s v="DOUBLE J ADC MC/RUM 1.61# (BULK)"/>
    <s v="300"/>
    <s v="AB20 (2000#)"/>
    <x v="3"/>
    <n v="23.21"/>
    <n v="6.0850000000000001E-2"/>
    <n v="121.7"/>
    <n v="2824.6570000000002"/>
    <n v="1.4123285000000001"/>
    <s v="1002014"/>
    <x v="42"/>
    <x v="24"/>
    <x v="1"/>
    <x v="25"/>
  </r>
  <r>
    <x v="0"/>
    <x v="7"/>
    <s v="90331393"/>
    <d v="2019-12-17T00:00:00"/>
    <s v="5012763"/>
    <s v="DOUBLE J ADC MC/RUM 1.61# (BULK)"/>
    <s v="300"/>
    <s v="AB20 (2000#)"/>
    <x v="3"/>
    <n v="24.45"/>
    <n v="6.0850000000000001E-2"/>
    <n v="121.7"/>
    <n v="2975.5650000000001"/>
    <n v="1.4877825"/>
    <s v="1002014"/>
    <x v="42"/>
    <x v="24"/>
    <x v="1"/>
    <x v="25"/>
  </r>
  <r>
    <x v="0"/>
    <x v="7"/>
    <s v="90332184"/>
    <d v="2019-12-20T00:00:00"/>
    <s v="5012763"/>
    <s v="DOUBLE J ADC MC/RUM 1.61# (BULK)"/>
    <s v="300"/>
    <s v="AB20 (2000#)"/>
    <x v="3"/>
    <n v="23.44"/>
    <n v="6.0850000000000001E-2"/>
    <n v="121.7"/>
    <n v="2852.6480000000001"/>
    <n v="1.4263240000000001"/>
    <s v="1002014"/>
    <x v="42"/>
    <x v="24"/>
    <x v="1"/>
    <x v="25"/>
  </r>
  <r>
    <x v="0"/>
    <x v="7"/>
    <s v="90333436"/>
    <d v="2019-12-27T00:00:00"/>
    <s v="5012763"/>
    <s v="DOUBLE J ADC MC/RUM 1.61# (BULK)"/>
    <s v="300"/>
    <s v="AB20 (2000#)"/>
    <x v="3"/>
    <n v="22.5"/>
    <n v="6.0850000000000001E-2"/>
    <n v="121.7"/>
    <n v="2738.25"/>
    <n v="1.3691249999999999"/>
    <s v="1002014"/>
    <x v="42"/>
    <x v="24"/>
    <x v="1"/>
    <x v="25"/>
  </r>
  <r>
    <x v="0"/>
    <x v="4"/>
    <s v="90339075"/>
    <d v="2020-01-04T00:00:00"/>
    <s v="5012763"/>
    <s v="DOUBLE J ADC MC/RUM 1.61# (BULK)"/>
    <s v="300"/>
    <s v="AB20 (2000#)"/>
    <x v="3"/>
    <n v="24.99"/>
    <n v="6.0850000000000001E-2"/>
    <n v="121.7"/>
    <n v="3041.2829999999999"/>
    <n v="1.5206415"/>
    <s v="1002014"/>
    <x v="42"/>
    <x v="24"/>
    <x v="1"/>
    <x v="25"/>
  </r>
  <r>
    <x v="0"/>
    <x v="4"/>
    <s v="90339081"/>
    <d v="2020-01-09T00:00:00"/>
    <s v="5012763"/>
    <s v="DOUBLE J ADC MC/RUM 1.61# (BULK)"/>
    <s v="300"/>
    <s v="AB20 (2000#)"/>
    <x v="3"/>
    <n v="24.22"/>
    <n v="6.0850000000000001E-2"/>
    <n v="121.7"/>
    <n v="2947.5740000000001"/>
    <n v="1.473787"/>
    <s v="1002014"/>
    <x v="42"/>
    <x v="24"/>
    <x v="1"/>
    <x v="25"/>
  </r>
  <r>
    <x v="0"/>
    <x v="4"/>
    <s v="90339088"/>
    <d v="2020-01-15T00:00:00"/>
    <s v="5012763"/>
    <s v="DOUBLE J ADC MC/RUM 1.61# (BULK)"/>
    <s v="300"/>
    <s v="AB20 (2000#)"/>
    <x v="3"/>
    <n v="23.83"/>
    <n v="6.0850000000000001E-2"/>
    <n v="121.7"/>
    <n v="2900.1109999999999"/>
    <n v="1.4500554999999999"/>
    <s v="1002014"/>
    <x v="42"/>
    <x v="24"/>
    <x v="1"/>
    <x v="25"/>
  </r>
  <r>
    <x v="0"/>
    <x v="4"/>
    <s v="90341750"/>
    <d v="2020-01-29T00:00:00"/>
    <s v="5012763"/>
    <s v="DOUBLE J ADC MC/RUM 1.61# (BULK)"/>
    <s v="300"/>
    <s v="AB20 (2000#)"/>
    <x v="3"/>
    <n v="25.11"/>
    <n v="6.0850000000000001E-2"/>
    <n v="121.7"/>
    <n v="3055.8870000000002"/>
    <n v="1.5279435000000001"/>
    <s v="1002014"/>
    <x v="42"/>
    <x v="24"/>
    <x v="1"/>
    <x v="25"/>
  </r>
  <r>
    <x v="0"/>
    <x v="5"/>
    <m/>
    <d v="2020-02-03T00:00:00"/>
    <s v="5012763"/>
    <s v="DOUBLE J ADC MC/RUM 1.61# (BULK)"/>
    <s v="300"/>
    <s v="AB20 (2000#)"/>
    <x v="3"/>
    <n v="24.37"/>
    <n v="6.0850000000000001E-2"/>
    <n v="121.7"/>
    <n v="2965.8290000000002"/>
    <n v="1.4829145000000001"/>
    <s v="1002014"/>
    <x v="42"/>
    <x v="24"/>
    <x v="1"/>
    <x v="25"/>
  </r>
  <r>
    <x v="0"/>
    <x v="5"/>
    <m/>
    <d v="2020-02-06T00:00:00"/>
    <s v="5012763"/>
    <s v="DOUBLE J ADC MC/RUM 1.61# (BULK)"/>
    <s v="300"/>
    <s v="AB20 (2000#)"/>
    <x v="3"/>
    <n v="25.1"/>
    <n v="6.0850000000000001E-2"/>
    <n v="121.7"/>
    <n v="3054.67"/>
    <n v="1.5273350000000001"/>
    <s v="1002014"/>
    <x v="42"/>
    <x v="24"/>
    <x v="1"/>
    <x v="25"/>
  </r>
  <r>
    <x v="0"/>
    <x v="5"/>
    <m/>
    <d v="2020-02-12T00:00:00"/>
    <s v="5012763"/>
    <s v="DOUBLE J ADC MC/RUM 1.61# (BULK)"/>
    <s v="300"/>
    <s v="AB20 (2000#)"/>
    <x v="3"/>
    <n v="24.05"/>
    <n v="6.0850000000000001E-2"/>
    <n v="121.7"/>
    <n v="2926.8850000000002"/>
    <n v="1.4634425000000002"/>
    <s v="1002014"/>
    <x v="42"/>
    <x v="24"/>
    <x v="1"/>
    <x v="25"/>
  </r>
  <r>
    <x v="0"/>
    <x v="5"/>
    <m/>
    <d v="2020-02-19T00:00:00"/>
    <s v="5012763"/>
    <s v="DOUBLE J ADC MC/RUM 1.61# (BULK)"/>
    <s v="300"/>
    <s v="AB20 (2000#)"/>
    <x v="3"/>
    <n v="25.09"/>
    <n v="6.0850000000000001E-2"/>
    <n v="121.7"/>
    <n v="3053.453"/>
    <n v="1.5267265000000001"/>
    <s v="1002014"/>
    <x v="42"/>
    <x v="24"/>
    <x v="1"/>
    <x v="25"/>
  </r>
  <r>
    <x v="0"/>
    <x v="5"/>
    <m/>
    <d v="2020-02-20T00:00:00"/>
    <s v="5012763"/>
    <s v="DOUBLE J ADC MC/RUM 1.61# (BULK)"/>
    <s v="300"/>
    <s v="AB20 (2000#)"/>
    <x v="3"/>
    <n v="24.59"/>
    <n v="6.0850000000000001E-2"/>
    <n v="121.7"/>
    <n v="2992.6030000000001"/>
    <n v="1.4963015"/>
    <s v="1002014"/>
    <x v="42"/>
    <x v="24"/>
    <x v="1"/>
    <x v="25"/>
  </r>
  <r>
    <x v="0"/>
    <x v="5"/>
    <m/>
    <d v="2020-02-28T00:00:00"/>
    <s v="5012763"/>
    <s v="DOUBLE J ADC MC/RUM 1.61# (BULK)"/>
    <s v="300"/>
    <s v="AB20 (2000#)"/>
    <x v="3"/>
    <n v="23.18"/>
    <n v="6.0850000000000001E-2"/>
    <n v="121.7"/>
    <n v="2821.0059999999999"/>
    <n v="1.4105029999999998"/>
    <s v="1002014"/>
    <x v="42"/>
    <x v="24"/>
    <x v="1"/>
    <x v="25"/>
  </r>
  <r>
    <x v="0"/>
    <x v="8"/>
    <m/>
    <d v="2020-03-06T00:00:00"/>
    <s v="5012763"/>
    <s v="DOUBLE J ADC MC/RUM 1.61# (BULK)"/>
    <s v="300"/>
    <s v="AB20 (2000#)"/>
    <x v="3"/>
    <n v="24.52"/>
    <n v="6.0850000000000001E-2"/>
    <n v="121.7"/>
    <n v="2984.0839999999998"/>
    <n v="1.4920419999999999"/>
    <s v="1002014"/>
    <x v="42"/>
    <x v="24"/>
    <x v="1"/>
    <x v="25"/>
  </r>
  <r>
    <x v="0"/>
    <x v="8"/>
    <m/>
    <d v="2020-03-11T00:00:00"/>
    <s v="5012763"/>
    <s v="DOUBLE J ADC MC/RUM 1.61# (BULK)"/>
    <s v="300"/>
    <s v="AB20 (2000#)"/>
    <x v="3"/>
    <n v="24.42"/>
    <n v="6.0850000000000001E-2"/>
    <n v="121.7"/>
    <n v="2971.9140000000002"/>
    <n v="1.4859570000000002"/>
    <s v="1002014"/>
    <x v="42"/>
    <x v="24"/>
    <x v="1"/>
    <x v="25"/>
  </r>
  <r>
    <x v="0"/>
    <x v="8"/>
    <m/>
    <d v="2020-03-17T00:00:00"/>
    <s v="5012763"/>
    <s v="DOUBLE J ADC MC/RUM 1.61# (BULK)"/>
    <s v="300"/>
    <s v="AB20 (2000#)"/>
    <x v="3"/>
    <n v="24.09"/>
    <n v="6.0850000000000001E-2"/>
    <n v="121.7"/>
    <n v="2931.7530000000002"/>
    <n v="1.4658765"/>
    <s v="1002014"/>
    <x v="42"/>
    <x v="24"/>
    <x v="1"/>
    <x v="25"/>
  </r>
  <r>
    <x v="0"/>
    <x v="8"/>
    <m/>
    <d v="2020-03-24T00:00:00"/>
    <s v="5012763"/>
    <s v="DOUBLE J ADC MC/RUM 1.61# (BULK)"/>
    <s v="300"/>
    <s v="AB20 (2000#)"/>
    <x v="3"/>
    <n v="24.08"/>
    <n v="6.0850000000000001E-2"/>
    <n v="121.7"/>
    <n v="2930.5360000000001"/>
    <n v="1.465268"/>
    <s v="1002014"/>
    <x v="42"/>
    <x v="24"/>
    <x v="1"/>
    <x v="25"/>
  </r>
  <r>
    <x v="0"/>
    <x v="8"/>
    <m/>
    <d v="2020-03-26T00:00:00"/>
    <s v="5012763"/>
    <s v="DOUBLE J ADC MC/RUM 1.61# (BULK)"/>
    <s v="300"/>
    <s v="AB20 (2000#)"/>
    <x v="3"/>
    <n v="22.22"/>
    <n v="6.0850000000000001E-2"/>
    <n v="121.7"/>
    <n v="2704.174"/>
    <n v="1.352087"/>
    <s v="1002014"/>
    <x v="42"/>
    <x v="24"/>
    <x v="1"/>
    <x v="25"/>
  </r>
  <r>
    <x v="0"/>
    <x v="9"/>
    <m/>
    <d v="2020-04-03T00:00:00"/>
    <s v="5012763"/>
    <s v="DOUBLE J ADC MC/RUM 1.61# (BULK)"/>
    <s v="300"/>
    <s v="AB20 (2000#)"/>
    <x v="3"/>
    <n v="24.13"/>
    <n v="6.0850000000000001E-2"/>
    <n v="121.7"/>
    <n v="2936.6210000000001"/>
    <n v="1.4683105000000001"/>
    <s v="1002014"/>
    <x v="42"/>
    <x v="24"/>
    <x v="1"/>
    <x v="25"/>
  </r>
  <r>
    <x v="0"/>
    <x v="9"/>
    <m/>
    <d v="2020-04-08T00:00:00"/>
    <s v="5012763"/>
    <s v="DOUBLE J ADC MC/RUM 1.61# (BULK)"/>
    <s v="300"/>
    <s v="AB20 (2000#)"/>
    <x v="3"/>
    <n v="22.76"/>
    <n v="6.0850000000000001E-2"/>
    <n v="121.7"/>
    <n v="2769.8919999999998"/>
    <n v="1.384946"/>
    <s v="1002014"/>
    <x v="42"/>
    <x v="24"/>
    <x v="1"/>
    <x v="25"/>
  </r>
  <r>
    <x v="0"/>
    <x v="9"/>
    <m/>
    <d v="2020-04-08T00:00:00"/>
    <s v="5012763"/>
    <s v="DOUBLE J ADC MC/RUM 1.61# (BULK)"/>
    <s v="300"/>
    <s v="AB20 (2000#)"/>
    <x v="3"/>
    <n v="24.03"/>
    <n v="6.0850000000000001E-2"/>
    <n v="121.7"/>
    <n v="2924.451"/>
    <n v="1.4622255"/>
    <s v="1002014"/>
    <x v="42"/>
    <x v="24"/>
    <x v="1"/>
    <x v="25"/>
  </r>
  <r>
    <x v="0"/>
    <x v="9"/>
    <m/>
    <d v="2020-04-16T00:00:00"/>
    <s v="5012763"/>
    <s v="DOUBLE J ADC MC/RUM 1.61# (BULK)"/>
    <s v="300"/>
    <s v="AB20 (2000#)"/>
    <x v="3"/>
    <n v="24.45"/>
    <n v="6.0850000000000001E-2"/>
    <n v="121.7"/>
    <n v="2975.5650000000001"/>
    <n v="1.4877825"/>
    <s v="1002014"/>
    <x v="42"/>
    <x v="24"/>
    <x v="1"/>
    <x v="25"/>
  </r>
  <r>
    <x v="0"/>
    <x v="9"/>
    <m/>
    <d v="2020-04-21T00:00:00"/>
    <s v="5012763"/>
    <s v="DOUBLE J ADC MC/RUM 1.61# (BULK)"/>
    <s v="300"/>
    <s v="AB20 (2000#)"/>
    <x v="3"/>
    <n v="23.95"/>
    <n v="6.0850000000000001E-2"/>
    <n v="121.7"/>
    <n v="2914.7150000000001"/>
    <n v="1.4573575000000001"/>
    <s v="1002014"/>
    <x v="42"/>
    <x v="24"/>
    <x v="1"/>
    <x v="25"/>
  </r>
  <r>
    <x v="0"/>
    <x v="9"/>
    <m/>
    <d v="2020-04-27T00:00:00"/>
    <s v="5012763"/>
    <s v="DOUBLE J ADC MC/RUM 1.61# (BULK)"/>
    <s v="300"/>
    <s v="AB20 (2000#)"/>
    <x v="3"/>
    <n v="23.94"/>
    <n v="6.0850000000000001E-2"/>
    <n v="121.7"/>
    <n v="2913.498"/>
    <n v="1.4567490000000001"/>
    <s v="1002014"/>
    <x v="42"/>
    <x v="24"/>
    <x v="1"/>
    <x v="25"/>
  </r>
  <r>
    <x v="0"/>
    <x v="9"/>
    <m/>
    <d v="2020-04-28T00:00:00"/>
    <s v="5012763"/>
    <s v="DOUBLE J ADC MC/RUM 1.61# (BULK)"/>
    <s v="300"/>
    <s v="AB20 (2000#)"/>
    <x v="3"/>
    <n v="23.64"/>
    <n v="6.0850000000000001E-2"/>
    <n v="121.7"/>
    <n v="2876.9879999999998"/>
    <n v="1.4384939999999999"/>
    <s v="1002014"/>
    <x v="42"/>
    <x v="24"/>
    <x v="1"/>
    <x v="25"/>
  </r>
  <r>
    <x v="0"/>
    <x v="10"/>
    <m/>
    <d v="2020-05-05T00:00:00"/>
    <s v="5012763"/>
    <s v="DOUBLE J ADC MC/RUM 1.61# (BULK)"/>
    <s v="300"/>
    <s v="AB20 (2000#)"/>
    <x v="3"/>
    <n v="23.1"/>
    <n v="6.0850000000000001E-2"/>
    <n v="121.7"/>
    <n v="2811.27"/>
    <n v="1.405635"/>
    <s v="1002014"/>
    <x v="42"/>
    <x v="24"/>
    <x v="1"/>
    <x v="25"/>
  </r>
  <r>
    <x v="0"/>
    <x v="10"/>
    <m/>
    <d v="2020-05-08T00:00:00"/>
    <s v="5012763"/>
    <s v="DOUBLE J ADC MC/RUM 1.61# (BULK)"/>
    <s v="300"/>
    <s v="AB20 (2000#)"/>
    <x v="3"/>
    <n v="22.84"/>
    <n v="6.0850000000000001E-2"/>
    <n v="121.7"/>
    <n v="2779.6280000000002"/>
    <n v="1.3898140000000001"/>
    <s v="1002014"/>
    <x v="42"/>
    <x v="24"/>
    <x v="1"/>
    <x v="25"/>
  </r>
  <r>
    <x v="0"/>
    <x v="10"/>
    <m/>
    <d v="2020-05-12T00:00:00"/>
    <s v="5012763"/>
    <s v="DOUBLE J ADC MC/RUM 1.61# (BULK)"/>
    <s v="300"/>
    <s v="AB20 (2000#)"/>
    <x v="3"/>
    <n v="23.83"/>
    <n v="6.0850000000000001E-2"/>
    <n v="121.7"/>
    <n v="2900.1109999999999"/>
    <n v="1.4500554999999999"/>
    <s v="1002014"/>
    <x v="42"/>
    <x v="24"/>
    <x v="1"/>
    <x v="25"/>
  </r>
  <r>
    <x v="0"/>
    <x v="10"/>
    <m/>
    <d v="2020-05-18T00:00:00"/>
    <s v="5012763"/>
    <s v="DOUBLE J ADC MC/RUM 1.61# (BULK)"/>
    <s v="300"/>
    <s v="AB20 (2000#)"/>
    <x v="3"/>
    <n v="22.74"/>
    <n v="6.0850000000000001E-2"/>
    <n v="121.7"/>
    <n v="2767.4580000000001"/>
    <n v="1.383729"/>
    <s v="1002014"/>
    <x v="42"/>
    <x v="24"/>
    <x v="1"/>
    <x v="25"/>
  </r>
  <r>
    <x v="0"/>
    <x v="11"/>
    <m/>
    <d v="2020-06-03T00:00:00"/>
    <s v="5012763"/>
    <s v="DOUBLE J ADC MC/RUM 1.61# (BULK)"/>
    <s v="300"/>
    <s v="AB20 (2000#)"/>
    <x v="3"/>
    <n v="23.12"/>
    <n v="6.0850000000000001E-2"/>
    <n v="121.7"/>
    <n v="2813.7040000000002"/>
    <n v="1.406852"/>
    <s v="1002014"/>
    <x v="42"/>
    <x v="24"/>
    <x v="1"/>
    <x v="25"/>
  </r>
  <r>
    <x v="0"/>
    <x v="11"/>
    <m/>
    <d v="2020-06-09T00:00:00"/>
    <s v="5012763"/>
    <s v="DOUBLE J ADC MC/RUM 1.61# (BULK)"/>
    <s v="300"/>
    <s v="AB20 (2000#)"/>
    <x v="3"/>
    <n v="23.76"/>
    <n v="6.0850000000000001E-2"/>
    <n v="121.7"/>
    <n v="2891.5920000000001"/>
    <n v="1.4457960000000001"/>
    <s v="1002014"/>
    <x v="42"/>
    <x v="24"/>
    <x v="1"/>
    <x v="25"/>
  </r>
  <r>
    <x v="0"/>
    <x v="11"/>
    <m/>
    <d v="2020-06-12T00:00:00"/>
    <s v="5012763"/>
    <s v="DOUBLE J ADC MC/RUM 1.61# (BULK)"/>
    <s v="300"/>
    <s v="AB20 (2000#)"/>
    <x v="3"/>
    <n v="23.33"/>
    <n v="6.0850000000000001E-2"/>
    <n v="121.7"/>
    <n v="2839.261"/>
    <n v="1.4196305"/>
    <s v="1002014"/>
    <x v="42"/>
    <x v="24"/>
    <x v="1"/>
    <x v="25"/>
  </r>
  <r>
    <x v="0"/>
    <x v="11"/>
    <m/>
    <d v="2020-06-17T00:00:00"/>
    <s v="5012763"/>
    <s v="DOUBLE J ADC MC/RUM 1.61# (BULK)"/>
    <s v="300"/>
    <s v="AB20 (2000#)"/>
    <x v="3"/>
    <n v="24.01"/>
    <n v="6.0850000000000001E-2"/>
    <n v="121.7"/>
    <n v="2922.0169999999998"/>
    <n v="1.4610084999999999"/>
    <s v="1002014"/>
    <x v="42"/>
    <x v="24"/>
    <x v="1"/>
    <x v="25"/>
  </r>
  <r>
    <x v="0"/>
    <x v="11"/>
    <m/>
    <d v="2020-06-23T00:00:00"/>
    <s v="5012763"/>
    <s v="DOUBLE J ADC MC/RUM 1.61# (BULK)"/>
    <s v="300"/>
    <s v="AB20 (2000#)"/>
    <x v="3"/>
    <n v="23.68"/>
    <n v="6.0850000000000001E-2"/>
    <n v="121.7"/>
    <n v="2881.8560000000002"/>
    <n v="1.4409280000000002"/>
    <s v="1002014"/>
    <x v="42"/>
    <x v="24"/>
    <x v="1"/>
    <x v="25"/>
  </r>
  <r>
    <x v="0"/>
    <x v="11"/>
    <m/>
    <d v="2020-06-30T00:00:00"/>
    <s v="5012763"/>
    <s v="DOUBLE J ADC MILK COW 1.6# (BULK)"/>
    <s v="300"/>
    <s v="AB20 (2000#)"/>
    <x v="3"/>
    <n v="24.11"/>
    <n v="6.105E-2"/>
    <n v="122.1"/>
    <n v="2943.8310000000001"/>
    <n v="1.4719155000000002"/>
    <s v="1002014"/>
    <x v="42"/>
    <x v="24"/>
    <x v="1"/>
    <x v="25"/>
  </r>
  <r>
    <x v="2"/>
    <x v="0"/>
    <m/>
    <d v="2020-07-08T00:00:00"/>
    <s v="5012763"/>
    <s v="DOUBLE J ADC MILK COW 1.6# (BULK)"/>
    <s v="300"/>
    <s v="AB20 (2000#)"/>
    <x v="3"/>
    <n v="21.55"/>
    <n v="6.105E-2"/>
    <n v="122.1"/>
    <n v="2631.2550000000001"/>
    <n v="1.3156274999999999"/>
    <s v="1002014"/>
    <x v="42"/>
    <x v="24"/>
    <x v="1"/>
    <x v="25"/>
  </r>
  <r>
    <x v="2"/>
    <x v="0"/>
    <m/>
    <d v="2020-07-14T00:00:00"/>
    <s v="5012763"/>
    <s v="DOUBLE J ADC MILK COW 1.6# (BULK)"/>
    <s v="300"/>
    <s v="AB20 (2000#)"/>
    <x v="3"/>
    <n v="23.66"/>
    <n v="6.105E-2"/>
    <n v="122.1"/>
    <n v="2888.886"/>
    <n v="1.4444429999999999"/>
    <s v="1002014"/>
    <x v="42"/>
    <x v="24"/>
    <x v="1"/>
    <x v="25"/>
  </r>
  <r>
    <x v="2"/>
    <x v="0"/>
    <m/>
    <d v="2020-07-16T00:00:00"/>
    <s v="5012763"/>
    <s v="DOUBLE J ADC MILK COW 1.6# (BULK)"/>
    <s v="300"/>
    <s v="AB20 (2000#)"/>
    <x v="3"/>
    <n v="23.35"/>
    <n v="6.105E-2"/>
    <n v="122.1"/>
    <n v="2851.0349999999999"/>
    <n v="1.4255175"/>
    <s v="1002014"/>
    <x v="42"/>
    <x v="24"/>
    <x v="1"/>
    <x v="25"/>
  </r>
  <r>
    <x v="2"/>
    <x v="0"/>
    <m/>
    <d v="2020-07-21T00:00:00"/>
    <s v="5012763"/>
    <s v="DOUBLE J ADC MILK COW 1.6# (BULK)"/>
    <s v="300"/>
    <s v="AB20 (2000#)"/>
    <x v="3"/>
    <n v="23.96"/>
    <n v="6.105E-2"/>
    <n v="122.1"/>
    <n v="2925.5160000000001"/>
    <n v="1.462758"/>
    <s v="1002014"/>
    <x v="42"/>
    <x v="24"/>
    <x v="1"/>
    <x v="25"/>
  </r>
  <r>
    <x v="2"/>
    <x v="0"/>
    <m/>
    <d v="2020-07-28T00:00:00"/>
    <s v="5012763"/>
    <s v="DOUBLE J ADC MILK COW 1.6# (BULK)"/>
    <s v="300"/>
    <s v="AB20 (2000#)"/>
    <x v="3"/>
    <n v="23.48"/>
    <n v="6.105E-2"/>
    <n v="122.1"/>
    <n v="2866.9079999999999"/>
    <n v="1.433454"/>
    <s v="1002014"/>
    <x v="42"/>
    <x v="24"/>
    <x v="1"/>
    <x v="25"/>
  </r>
  <r>
    <x v="2"/>
    <x v="0"/>
    <m/>
    <d v="2020-07-30T00:00:00"/>
    <s v="5012763"/>
    <s v="DOUBLE J ADC MILK COW 1.6# (BULK)"/>
    <s v="300"/>
    <s v="AB20 (2000#)"/>
    <x v="3"/>
    <n v="23.67"/>
    <n v="6.105E-2"/>
    <n v="122.1"/>
    <n v="2890.107"/>
    <n v="1.4450535"/>
    <s v="1002014"/>
    <x v="42"/>
    <x v="24"/>
    <x v="1"/>
    <x v="25"/>
  </r>
  <r>
    <x v="2"/>
    <x v="1"/>
    <m/>
    <d v="2020-08-05T00:00:00"/>
    <s v="5012763"/>
    <s v="DOUBLE J ADC MILK COW 1.6# (BULK)"/>
    <s v="300"/>
    <s v="AB20 (2000#)"/>
    <x v="3"/>
    <n v="23.8"/>
    <n v="6.105E-2"/>
    <n v="122.1"/>
    <n v="2905.98"/>
    <n v="1.45299"/>
    <s v="1002014"/>
    <x v="42"/>
    <x v="24"/>
    <x v="1"/>
    <x v="25"/>
  </r>
  <r>
    <x v="2"/>
    <x v="1"/>
    <m/>
    <d v="2020-08-11T00:00:00"/>
    <s v="5012763"/>
    <s v="DOUBLE J ADC MILK COW 1.6# (BULK)"/>
    <s v="300"/>
    <s v="AB20 (2000#)"/>
    <x v="3"/>
    <n v="24.42"/>
    <n v="6.105E-2"/>
    <n v="122.1"/>
    <n v="2981.6819999999998"/>
    <n v="1.4908409999999999"/>
    <s v="1002014"/>
    <x v="42"/>
    <x v="24"/>
    <x v="1"/>
    <x v="25"/>
  </r>
  <r>
    <x v="2"/>
    <x v="1"/>
    <m/>
    <d v="2020-08-18T00:00:00"/>
    <s v="5012763"/>
    <s v="DOUBLE J ADC MILK COW 1.6# (BULK)"/>
    <s v="300"/>
    <s v="AB20 (2000#)"/>
    <x v="3"/>
    <n v="24.46"/>
    <n v="6.105E-2"/>
    <n v="122.1"/>
    <n v="2986.5659999999998"/>
    <n v="1.4932829999999999"/>
    <s v="1002014"/>
    <x v="42"/>
    <x v="24"/>
    <x v="1"/>
    <x v="25"/>
  </r>
  <r>
    <x v="2"/>
    <x v="1"/>
    <m/>
    <d v="2020-08-20T00:00:00"/>
    <s v="5012763"/>
    <s v="DOUBLE J ADC MILK COW 1.6# (BULK)"/>
    <s v="300"/>
    <s v="AB20 (2000#)"/>
    <x v="3"/>
    <n v="24.38"/>
    <n v="6.105E-2"/>
    <n v="122.1"/>
    <n v="2976.7979999999998"/>
    <n v="1.4883989999999998"/>
    <s v="1002014"/>
    <x v="42"/>
    <x v="24"/>
    <x v="1"/>
    <x v="25"/>
  </r>
  <r>
    <x v="2"/>
    <x v="1"/>
    <m/>
    <d v="2020-08-25T00:00:00"/>
    <s v="5012763"/>
    <s v="DOUBLE J ADC MILK COW 1.6# (BULK)"/>
    <s v="300"/>
    <s v="AB20 (2000#)"/>
    <x v="3"/>
    <n v="24.54"/>
    <n v="6.105E-2"/>
    <n v="122.1"/>
    <n v="2996.3339999999998"/>
    <n v="1.498167"/>
    <s v="1002014"/>
    <x v="42"/>
    <x v="24"/>
    <x v="1"/>
    <x v="25"/>
  </r>
  <r>
    <x v="2"/>
    <x v="2"/>
    <m/>
    <d v="2020-09-02T00:00:00"/>
    <s v="5012763"/>
    <s v="DOUBLE J ADC MILK COW 1.6# (BULK)"/>
    <s v="300"/>
    <s v="AB20 (2000#)"/>
    <x v="3"/>
    <n v="23.28"/>
    <n v="6.105E-2"/>
    <n v="122.1"/>
    <n v="2842.4879999999998"/>
    <n v="1.421244"/>
    <s v="1002014"/>
    <x v="42"/>
    <x v="24"/>
    <x v="1"/>
    <x v="25"/>
  </r>
  <r>
    <x v="2"/>
    <x v="2"/>
    <m/>
    <d v="2020-09-04T00:00:00"/>
    <s v="5012763"/>
    <s v="DOUBLE J ADC MILK COW 1.6# (BULK)"/>
    <s v="300"/>
    <s v="AB20 (2000#)"/>
    <x v="3"/>
    <n v="23.81"/>
    <n v="6.105E-2"/>
    <n v="122.1"/>
    <n v="2907.201"/>
    <n v="1.4536005000000001"/>
    <s v="1002014"/>
    <x v="42"/>
    <x v="24"/>
    <x v="1"/>
    <x v="25"/>
  </r>
  <r>
    <x v="2"/>
    <x v="6"/>
    <m/>
    <d v="2020-10-01T00:00:00"/>
    <s v="5012763"/>
    <s v="DOUBLE J ADC MILK COW 1.6# (BULK)"/>
    <s v="300"/>
    <s v="AB20 (2000#)"/>
    <x v="3"/>
    <n v="24.24"/>
    <n v="6.105E-2"/>
    <n v="122.1"/>
    <n v="2959.7040000000002"/>
    <n v="1.4798520000000002"/>
    <s v="1002014"/>
    <x v="42"/>
    <x v="24"/>
    <x v="1"/>
    <x v="25"/>
  </r>
  <r>
    <x v="2"/>
    <x v="6"/>
    <m/>
    <d v="2020-10-09T00:00:00"/>
    <s v="5012763"/>
    <s v="DOUBLE J ADC MILK COW 1.6# (BULK)"/>
    <s v="300"/>
    <s v="AB20 (2000#)"/>
    <x v="3"/>
    <n v="23.93"/>
    <n v="6.105E-2"/>
    <n v="122.1"/>
    <n v="2921.8530000000001"/>
    <n v="1.4609265"/>
    <s v="1002014"/>
    <x v="42"/>
    <x v="24"/>
    <x v="1"/>
    <x v="25"/>
  </r>
  <r>
    <x v="2"/>
    <x v="6"/>
    <m/>
    <d v="2020-10-14T00:00:00"/>
    <s v="5012763"/>
    <s v="DOUBLE J ADC MILK COW 1.6# (BULK)"/>
    <s v="300"/>
    <s v="AB20 (2000#)"/>
    <x v="3"/>
    <n v="24.29"/>
    <n v="6.105E-2"/>
    <n v="122.1"/>
    <n v="2965.8090000000002"/>
    <n v="1.4829045000000001"/>
    <s v="1002014"/>
    <x v="42"/>
    <x v="24"/>
    <x v="1"/>
    <x v="25"/>
  </r>
  <r>
    <x v="2"/>
    <x v="6"/>
    <m/>
    <d v="2020-10-20T00:00:00"/>
    <s v="5012763"/>
    <s v="DOUBLE J ADC MILK COW 1.6# (BULK)"/>
    <s v="300"/>
    <s v="AB20 (2000#)"/>
    <x v="3"/>
    <n v="24.78"/>
    <n v="6.105E-2"/>
    <n v="122.1"/>
    <n v="3025.6379999999999"/>
    <n v="1.5128189999999999"/>
    <s v="1002014"/>
    <x v="42"/>
    <x v="24"/>
    <x v="1"/>
    <x v="25"/>
  </r>
  <r>
    <x v="2"/>
    <x v="6"/>
    <m/>
    <d v="2020-10-27T00:00:00"/>
    <s v="5012763"/>
    <s v="DOUBLE J ADC MILK COW 1.6# (BULK)"/>
    <s v="300"/>
    <s v="AB20 (2000#)"/>
    <x v="3"/>
    <n v="23.99"/>
    <n v="6.105E-2"/>
    <n v="122.1"/>
    <n v="2929.1790000000001"/>
    <n v="1.4645895"/>
    <s v="1002014"/>
    <x v="42"/>
    <x v="24"/>
    <x v="1"/>
    <x v="25"/>
  </r>
  <r>
    <x v="2"/>
    <x v="2"/>
    <m/>
    <d v="2020-09-11T00:00:00"/>
    <s v="5012763"/>
    <s v="DOUBLE J ADC MILK COW 1.6# (BULK)"/>
    <s v="300"/>
    <s v="AB20 (2000#)"/>
    <x v="3"/>
    <n v="24.74"/>
    <n v="6.105E-2"/>
    <n v="122.1"/>
    <n v="3020.7539999999999"/>
    <n v="1.5103769999999999"/>
    <s v="1002014"/>
    <x v="42"/>
    <x v="24"/>
    <x v="1"/>
    <x v="25"/>
  </r>
  <r>
    <x v="2"/>
    <x v="2"/>
    <m/>
    <d v="2020-09-14T00:00:00"/>
    <s v="5012763"/>
    <s v="DOUBLE J ADC MILK COW 1.6# (BULK)"/>
    <s v="300"/>
    <s v="AB20 (2000#)"/>
    <x v="3"/>
    <n v="23.99"/>
    <n v="6.105E-2"/>
    <n v="122.1"/>
    <n v="2929.1790000000001"/>
    <n v="1.4645895"/>
    <s v="1002014"/>
    <x v="42"/>
    <x v="24"/>
    <x v="1"/>
    <x v="25"/>
  </r>
  <r>
    <x v="2"/>
    <x v="2"/>
    <m/>
    <d v="2020-09-17T00:00:00"/>
    <s v="5012763"/>
    <s v="DOUBLE J ADC MILK COW 1.6# (BULK)"/>
    <s v="300"/>
    <s v="AB20 (2000#)"/>
    <x v="3"/>
    <n v="23.43"/>
    <n v="6.105E-2"/>
    <n v="122.1"/>
    <n v="2860.8029999999999"/>
    <n v="1.4304014999999999"/>
    <s v="1002014"/>
    <x v="42"/>
    <x v="24"/>
    <x v="1"/>
    <x v="25"/>
  </r>
  <r>
    <x v="2"/>
    <x v="2"/>
    <m/>
    <d v="2020-09-22T00:00:00"/>
    <s v="5012763"/>
    <s v="DOUBLE J ADC MILK COW 1.6# (BULK)"/>
    <s v="300"/>
    <s v="AB20 (2000#)"/>
    <x v="3"/>
    <n v="23.71"/>
    <n v="6.105E-2"/>
    <n v="122.1"/>
    <n v="2894.991"/>
    <n v="1.4474955"/>
    <s v="1002014"/>
    <x v="42"/>
    <x v="24"/>
    <x v="1"/>
    <x v="25"/>
  </r>
  <r>
    <x v="2"/>
    <x v="2"/>
    <m/>
    <d v="2020-09-28T00:00:00"/>
    <s v="5012763"/>
    <s v="DOUBLE J ADC MILK COW 1.6# (BULK)"/>
    <s v="300"/>
    <s v="AB20 (2000#)"/>
    <x v="3"/>
    <n v="24.01"/>
    <n v="6.105E-2"/>
    <n v="122.1"/>
    <n v="2931.6210000000001"/>
    <n v="1.4658105000000001"/>
    <s v="1002014"/>
    <x v="42"/>
    <x v="24"/>
    <x v="1"/>
    <x v="25"/>
  </r>
  <r>
    <x v="2"/>
    <x v="3"/>
    <m/>
    <d v="2020-11-03T00:00:00"/>
    <s v="5012763"/>
    <s v="DOUBLE J ADC MILK COW 1.6# (BULK)"/>
    <s v="300"/>
    <s v="AB20 (2000#)"/>
    <x v="3"/>
    <n v="24.35"/>
    <n v="6.105E-2"/>
    <n v="122.1"/>
    <n v="2973.1350000000002"/>
    <n v="1.4865675"/>
    <s v="1002014"/>
    <x v="42"/>
    <x v="24"/>
    <x v="1"/>
    <x v="25"/>
  </r>
  <r>
    <x v="2"/>
    <x v="3"/>
    <m/>
    <d v="2020-11-12T00:00:00"/>
    <s v="5012763"/>
    <s v="DOUBLE J ADC MILK COW 1.6# (BULK)"/>
    <s v="300"/>
    <s v="AB20 (2000#)"/>
    <x v="3"/>
    <n v="23.99"/>
    <n v="6.105E-2"/>
    <n v="122.1"/>
    <n v="2929.1790000000001"/>
    <n v="1.4645895"/>
    <s v="1002014"/>
    <x v="42"/>
    <x v="24"/>
    <x v="1"/>
    <x v="25"/>
  </r>
  <r>
    <x v="2"/>
    <x v="3"/>
    <m/>
    <d v="2020-11-20T00:00:00"/>
    <s v="5012763"/>
    <s v="DOUBLE J ADC MILK COW 1.6# (BULK)"/>
    <s v="300"/>
    <s v="AB20 (2000#)"/>
    <x v="3"/>
    <n v="23.58"/>
    <n v="6.105E-2"/>
    <n v="122.1"/>
    <n v="2879.1179999999999"/>
    <n v="1.439559"/>
    <s v="1002014"/>
    <x v="42"/>
    <x v="24"/>
    <x v="1"/>
    <x v="25"/>
  </r>
  <r>
    <x v="2"/>
    <x v="3"/>
    <m/>
    <d v="2020-11-25T00:00:00"/>
    <s v="5012763"/>
    <s v="DOUBLE J ADC MILK COW 1.6# (BULK)"/>
    <s v="300"/>
    <s v="AB20 (2000#)"/>
    <x v="3"/>
    <n v="23.99"/>
    <n v="6.105E-2"/>
    <n v="122.1"/>
    <n v="2929.1790000000001"/>
    <n v="1.4645895"/>
    <s v="1002014"/>
    <x v="42"/>
    <x v="24"/>
    <x v="1"/>
    <x v="25"/>
  </r>
  <r>
    <x v="2"/>
    <x v="4"/>
    <m/>
    <d v="2021-01-06T00:00:00"/>
    <s v="5012763"/>
    <s v="DOUBLE J ADC MILK COW 1.6#* (BULK)"/>
    <s v="300"/>
    <s v="AB20 (2000#)"/>
    <x v="3"/>
    <n v="24.7"/>
    <n v="6.105E-2"/>
    <n v="122.1"/>
    <n v="3015.87"/>
    <n v="1.507935"/>
    <s v="1002014"/>
    <x v="42"/>
    <x v="24"/>
    <x v="1"/>
    <x v="25"/>
  </r>
  <r>
    <x v="2"/>
    <x v="4"/>
    <m/>
    <d v="2021-01-14T00:00:00"/>
    <s v="5012763"/>
    <s v="DOUBLE J ADC MILK COW 1.6#* (BULK)"/>
    <s v="300"/>
    <s v="AB20 (2000#)"/>
    <x v="3"/>
    <n v="24.38"/>
    <n v="6.105E-2"/>
    <n v="122.1"/>
    <n v="2976.7979999999998"/>
    <n v="1.4883989999999998"/>
    <s v="1002014"/>
    <x v="42"/>
    <x v="24"/>
    <x v="1"/>
    <x v="25"/>
  </r>
  <r>
    <x v="2"/>
    <x v="4"/>
    <m/>
    <d v="2021-01-19T00:00:00"/>
    <s v="5012763"/>
    <s v="DOUBLE J ADC MILK COW 1.6#* (BULK)"/>
    <s v="300"/>
    <s v="AB20 (2000#)"/>
    <x v="3"/>
    <n v="24.45"/>
    <n v="6.105E-2"/>
    <n v="122.1"/>
    <n v="2985.3449999999998"/>
    <n v="1.4926724999999998"/>
    <s v="1002014"/>
    <x v="42"/>
    <x v="24"/>
    <x v="1"/>
    <x v="25"/>
  </r>
  <r>
    <x v="2"/>
    <x v="4"/>
    <m/>
    <d v="2021-01-21T00:00:00"/>
    <s v="5012763"/>
    <s v="DOUBLE J ADC MILK COW 1.6#* (BULK)"/>
    <s v="300"/>
    <s v="AB20 (2000#)"/>
    <x v="3"/>
    <n v="24.61"/>
    <n v="6.105E-2"/>
    <n v="122.1"/>
    <n v="3004.8809999999999"/>
    <n v="1.5024404999999998"/>
    <s v="1002014"/>
    <x v="42"/>
    <x v="24"/>
    <x v="1"/>
    <x v="25"/>
  </r>
  <r>
    <x v="2"/>
    <x v="5"/>
    <m/>
    <d v="2021-02-01T00:00:00"/>
    <s v="5012763"/>
    <s v="DOUBLE J ADC MILK COW 1.6#* (BULK)"/>
    <s v="300"/>
    <s v="AB20 (2000#)"/>
    <x v="3"/>
    <n v="24.44"/>
    <n v="6.105E-2"/>
    <n v="122.1"/>
    <n v="2984.1239999999998"/>
    <n v="1.492062"/>
    <s v="1002014"/>
    <x v="42"/>
    <x v="24"/>
    <x v="1"/>
    <x v="25"/>
  </r>
  <r>
    <x v="2"/>
    <x v="5"/>
    <m/>
    <d v="2021-02-01T00:00:00"/>
    <s v="5012763"/>
    <s v="DOUBLE J ADC MILK COW 1.6#* (BULK)"/>
    <s v="300"/>
    <s v="AB20 (2000#)"/>
    <x v="3"/>
    <n v="24.49"/>
    <n v="6.105E-2"/>
    <n v="122.1"/>
    <n v="2990.2289999999998"/>
    <n v="1.4951144999999999"/>
    <s v="1002014"/>
    <x v="42"/>
    <x v="24"/>
    <x v="1"/>
    <x v="25"/>
  </r>
  <r>
    <x v="2"/>
    <x v="5"/>
    <m/>
    <d v="2021-02-10T00:00:00"/>
    <s v="5012763"/>
    <s v="DOUBLE J ADC MILK COW 1.6#* (BULK)"/>
    <s v="300"/>
    <s v="AB20 (2000#)"/>
    <x v="3"/>
    <n v="23.81"/>
    <n v="6.105E-2"/>
    <n v="122.1"/>
    <n v="2907.201"/>
    <n v="1.4536005000000001"/>
    <s v="1002014"/>
    <x v="42"/>
    <x v="24"/>
    <x v="1"/>
    <x v="25"/>
  </r>
  <r>
    <x v="2"/>
    <x v="5"/>
    <m/>
    <d v="2021-02-18T00:00:00"/>
    <s v="5012763"/>
    <s v="DOUBLE J ADC MILK COW 1.6#* (BULK)"/>
    <s v="300"/>
    <s v="AB20 (2000#)"/>
    <x v="3"/>
    <n v="24.19"/>
    <n v="6.105E-2"/>
    <n v="122.1"/>
    <n v="2953.5990000000002"/>
    <n v="1.4767995"/>
    <s v="1002014"/>
    <x v="42"/>
    <x v="24"/>
    <x v="1"/>
    <x v="25"/>
  </r>
  <r>
    <x v="2"/>
    <x v="5"/>
    <m/>
    <d v="2021-02-23T00:00:00"/>
    <s v="5012763"/>
    <s v="DOUBLE J ADC MILK COW 1.6#* (BULK)"/>
    <s v="300"/>
    <s v="AB20 (2000#)"/>
    <x v="3"/>
    <n v="24.11"/>
    <n v="6.105E-2"/>
    <n v="122.1"/>
    <n v="2943.8310000000001"/>
    <n v="1.4719155000000002"/>
    <s v="1002014"/>
    <x v="42"/>
    <x v="24"/>
    <x v="1"/>
    <x v="25"/>
  </r>
  <r>
    <x v="2"/>
    <x v="5"/>
    <m/>
    <d v="2021-02-25T00:00:00"/>
    <s v="5012763"/>
    <s v="DOUBLE J ADC MILK COW 1.6#* (BULK)"/>
    <s v="300"/>
    <s v="AB20 (2000#)"/>
    <x v="3"/>
    <n v="24.28"/>
    <n v="6.105E-2"/>
    <n v="122.1"/>
    <n v="2964.5880000000002"/>
    <n v="1.482294"/>
    <s v="1002014"/>
    <x v="42"/>
    <x v="24"/>
    <x v="1"/>
    <x v="25"/>
  </r>
  <r>
    <x v="2"/>
    <x v="8"/>
    <m/>
    <d v="2021-03-03T00:00:00"/>
    <s v="5012763"/>
    <s v="DOUBLE J ADC MILK COW 1.6# (BULK)"/>
    <s v="300"/>
    <s v="AB20 (2000#)"/>
    <x v="3"/>
    <n v="24.63"/>
    <n v="5.67E-2"/>
    <n v="113.4"/>
    <n v="2793.0419999999999"/>
    <n v="1.3965209999999999"/>
    <s v="1002014"/>
    <x v="42"/>
    <x v="24"/>
    <x v="1"/>
    <x v="25"/>
  </r>
  <r>
    <x v="2"/>
    <x v="8"/>
    <m/>
    <d v="2021-03-10T00:00:00"/>
    <s v="5012763"/>
    <s v="DOUBLE J ADC MILK COW 1.6# (BULK)"/>
    <s v="300"/>
    <s v="AB20 (2000#)"/>
    <x v="3"/>
    <n v="23.04"/>
    <n v="5.67E-2"/>
    <n v="113.4"/>
    <n v="2612.7359999999999"/>
    <n v="1.306368"/>
    <s v="1002014"/>
    <x v="42"/>
    <x v="24"/>
    <x v="1"/>
    <x v="25"/>
  </r>
  <r>
    <x v="2"/>
    <x v="8"/>
    <m/>
    <d v="2021-03-12T00:00:00"/>
    <s v="5012763"/>
    <s v="DOUBLE J ADC MILK COW 1.6# (BULK)"/>
    <s v="300"/>
    <s v="AB20 (2000#)"/>
    <x v="3"/>
    <n v="23.41"/>
    <n v="5.67E-2"/>
    <n v="113.4"/>
    <n v="2654.694"/>
    <n v="1.3273470000000001"/>
    <s v="1002014"/>
    <x v="42"/>
    <x v="24"/>
    <x v="1"/>
    <x v="25"/>
  </r>
  <r>
    <x v="2"/>
    <x v="8"/>
    <m/>
    <d v="2021-03-17T00:00:00"/>
    <s v="5012763"/>
    <s v="DOUBLE J ADC MILK COW 1.6# (BULK)"/>
    <s v="300"/>
    <s v="AB20 (2000#)"/>
    <x v="3"/>
    <n v="24.26"/>
    <n v="5.67E-2"/>
    <n v="113.4"/>
    <n v="2751.0839999999998"/>
    <n v="1.3755419999999998"/>
    <s v="1002014"/>
    <x v="42"/>
    <x v="24"/>
    <x v="1"/>
    <x v="25"/>
  </r>
  <r>
    <x v="2"/>
    <x v="8"/>
    <m/>
    <d v="2021-03-19T00:00:00"/>
    <s v="5012763"/>
    <s v="DOUBLE J ADC MILK COW 1.6# (BULK)"/>
    <s v="300"/>
    <s v="AB20 (2000#)"/>
    <x v="3"/>
    <n v="24.13"/>
    <n v="5.67E-2"/>
    <n v="113.4"/>
    <n v="2736.3420000000001"/>
    <n v="1.368171"/>
    <s v="1002014"/>
    <x v="42"/>
    <x v="24"/>
    <x v="1"/>
    <x v="25"/>
  </r>
  <r>
    <x v="2"/>
    <x v="8"/>
    <m/>
    <d v="2021-03-30T00:00:00"/>
    <s v="5012763"/>
    <s v="DOUBLE J ADC MILK COW 1.6# (BULK)"/>
    <s v="300"/>
    <s v="AB20 (2000#)"/>
    <x v="3"/>
    <n v="24.39"/>
    <n v="5.67E-2"/>
    <n v="113.4"/>
    <n v="2765.826"/>
    <n v="1.3829130000000001"/>
    <s v="1002014"/>
    <x v="42"/>
    <x v="24"/>
    <x v="1"/>
    <x v="25"/>
  </r>
  <r>
    <x v="2"/>
    <x v="8"/>
    <m/>
    <d v="2021-03-03T00:00:00"/>
    <s v="5012763"/>
    <s v="DOUBLE J ADC MILK COW 1.6# (BULK)"/>
    <s v="561"/>
    <s v="OMNIGEN PRO (25KG)"/>
    <x v="1"/>
    <n v="24.63"/>
    <n v="8.09E-2"/>
    <n v="161.80000000000001"/>
    <n v="3985.134"/>
    <n v="1.992567"/>
    <s v="1002014"/>
    <x v="42"/>
    <x v="24"/>
    <x v="1"/>
    <x v="25"/>
  </r>
  <r>
    <x v="2"/>
    <x v="8"/>
    <m/>
    <d v="2021-03-10T00:00:00"/>
    <s v="5012763"/>
    <s v="DOUBLE J ADC MILK COW 1.6# (BULK)"/>
    <s v="561"/>
    <s v="OMNIGEN PRO (25KG)"/>
    <x v="1"/>
    <n v="23.04"/>
    <n v="8.09E-2"/>
    <n v="161.80000000000001"/>
    <n v="3727.8719999999998"/>
    <n v="1.8639359999999998"/>
    <s v="1002014"/>
    <x v="42"/>
    <x v="24"/>
    <x v="1"/>
    <x v="25"/>
  </r>
  <r>
    <x v="2"/>
    <x v="8"/>
    <m/>
    <d v="2021-03-12T00:00:00"/>
    <s v="5012763"/>
    <s v="DOUBLE J ADC MILK COW 1.6# (BULK)"/>
    <s v="561"/>
    <s v="OMNIGEN PRO (25KG)"/>
    <x v="1"/>
    <n v="23.41"/>
    <n v="8.09E-2"/>
    <n v="161.80000000000001"/>
    <n v="3787.7379999999998"/>
    <n v="1.893869"/>
    <s v="1002014"/>
    <x v="42"/>
    <x v="24"/>
    <x v="1"/>
    <x v="25"/>
  </r>
  <r>
    <x v="2"/>
    <x v="8"/>
    <m/>
    <d v="2021-03-17T00:00:00"/>
    <s v="5012763"/>
    <s v="DOUBLE J ADC MILK COW 1.6# (BULK)"/>
    <s v="561"/>
    <s v="OMNIGEN PRO (25KG)"/>
    <x v="1"/>
    <n v="24.26"/>
    <n v="8.09E-2"/>
    <n v="161.80000000000001"/>
    <n v="3925.268"/>
    <n v="1.962634"/>
    <s v="1002014"/>
    <x v="42"/>
    <x v="24"/>
    <x v="1"/>
    <x v="25"/>
  </r>
  <r>
    <x v="2"/>
    <x v="8"/>
    <m/>
    <d v="2021-03-19T00:00:00"/>
    <s v="5012763"/>
    <s v="DOUBLE J ADC MILK COW 1.6# (BULK)"/>
    <s v="561"/>
    <s v="OMNIGEN PRO (25KG)"/>
    <x v="1"/>
    <n v="24.13"/>
    <n v="8.09E-2"/>
    <n v="161.80000000000001"/>
    <n v="3904.2339999999999"/>
    <n v="1.9521169999999999"/>
    <s v="1002014"/>
    <x v="42"/>
    <x v="24"/>
    <x v="1"/>
    <x v="25"/>
  </r>
  <r>
    <x v="2"/>
    <x v="8"/>
    <m/>
    <d v="2021-03-30T00:00:00"/>
    <s v="5012763"/>
    <s v="DOUBLE J ADC MILK COW 1.6# (BULK)"/>
    <s v="561"/>
    <s v="OMNIGEN PRO (25KG)"/>
    <x v="1"/>
    <n v="24.39"/>
    <n v="8.09E-2"/>
    <n v="161.80000000000001"/>
    <n v="3946.3020000000001"/>
    <n v="1.9731510000000001"/>
    <s v="1002014"/>
    <x v="42"/>
    <x v="24"/>
    <x v="1"/>
    <x v="25"/>
  </r>
  <r>
    <x v="2"/>
    <x v="9"/>
    <m/>
    <d v="2021-04-01T00:00:00"/>
    <s v="5012763"/>
    <s v="DOUBLE J ADC MILK COW 1.6# (BULK)"/>
    <s v="300"/>
    <s v="AB20 (2000#)"/>
    <x v="3"/>
    <n v="24.39"/>
    <n v="5.67E-2"/>
    <n v="113.4"/>
    <n v="2765.826"/>
    <n v="1.3829130000000001"/>
    <s v="1002014"/>
    <x v="42"/>
    <x v="24"/>
    <x v="1"/>
    <x v="25"/>
  </r>
  <r>
    <x v="2"/>
    <x v="9"/>
    <m/>
    <d v="2021-04-06T00:00:00"/>
    <s v="5012763"/>
    <s v="DOUBLE J ADC MILK COW 1.6# (BULK)"/>
    <s v="300"/>
    <s v="AB20 (2000#)"/>
    <x v="3"/>
    <n v="24.81"/>
    <n v="5.67E-2"/>
    <n v="113.4"/>
    <n v="2813.4540000000002"/>
    <n v="1.4067270000000001"/>
    <s v="1002014"/>
    <x v="42"/>
    <x v="24"/>
    <x v="1"/>
    <x v="25"/>
  </r>
  <r>
    <x v="2"/>
    <x v="9"/>
    <m/>
    <d v="2021-04-15T00:00:00"/>
    <s v="5012763"/>
    <s v="DOUBLE J ADC MILK COW 1.6# (BULK)"/>
    <s v="300"/>
    <s v="AB20 (2000#)"/>
    <x v="3"/>
    <n v="23.22"/>
    <n v="5.67E-2"/>
    <n v="113.4"/>
    <n v="2633.1480000000001"/>
    <n v="1.3165740000000001"/>
    <s v="1002014"/>
    <x v="42"/>
    <x v="24"/>
    <x v="1"/>
    <x v="25"/>
  </r>
  <r>
    <x v="2"/>
    <x v="9"/>
    <m/>
    <d v="2021-04-19T00:00:00"/>
    <s v="5012763"/>
    <s v="DOUBLE J ADC MILK COW 1.6# (BULK)"/>
    <s v="300"/>
    <s v="AB20 (2000#)"/>
    <x v="3"/>
    <n v="24.32"/>
    <n v="5.67E-2"/>
    <n v="113.4"/>
    <n v="2757.8879999999999"/>
    <n v="1.3789439999999999"/>
    <s v="1002014"/>
    <x v="42"/>
    <x v="24"/>
    <x v="1"/>
    <x v="25"/>
  </r>
  <r>
    <x v="2"/>
    <x v="9"/>
    <m/>
    <d v="2021-04-01T00:00:00"/>
    <s v="5012763"/>
    <s v="DOUBLE J ADC MILK COW 1.6# (BULK)"/>
    <s v="561"/>
    <s v="OMNIGEN PRO (25KG)"/>
    <x v="1"/>
    <n v="24.39"/>
    <n v="8.09E-2"/>
    <n v="161.80000000000001"/>
    <n v="3946.3020000000001"/>
    <n v="1.9731510000000001"/>
    <s v="1002014"/>
    <x v="42"/>
    <x v="24"/>
    <x v="1"/>
    <x v="25"/>
  </r>
  <r>
    <x v="2"/>
    <x v="9"/>
    <m/>
    <d v="2021-04-06T00:00:00"/>
    <s v="5012763"/>
    <s v="DOUBLE J ADC MILK COW 1.6# (BULK)"/>
    <s v="561"/>
    <s v="OMNIGEN PRO (25KG)"/>
    <x v="1"/>
    <n v="24.81"/>
    <n v="8.09E-2"/>
    <n v="161.80000000000001"/>
    <n v="4014.2579999999998"/>
    <n v="2.0071289999999999"/>
    <s v="1002014"/>
    <x v="42"/>
    <x v="24"/>
    <x v="1"/>
    <x v="25"/>
  </r>
  <r>
    <x v="2"/>
    <x v="9"/>
    <m/>
    <d v="2021-04-15T00:00:00"/>
    <s v="5012763"/>
    <s v="DOUBLE J ADC MILK COW 1.6# (BULK)"/>
    <s v="561"/>
    <s v="OMNIGEN PRO (25KG)"/>
    <x v="1"/>
    <n v="23.22"/>
    <n v="8.09E-2"/>
    <n v="161.80000000000001"/>
    <n v="3756.9960000000001"/>
    <n v="1.878498"/>
    <s v="1002014"/>
    <x v="42"/>
    <x v="24"/>
    <x v="1"/>
    <x v="25"/>
  </r>
  <r>
    <x v="2"/>
    <x v="9"/>
    <m/>
    <d v="2021-04-19T00:00:00"/>
    <s v="5012763"/>
    <s v="DOUBLE J ADC MILK COW 1.6# (BULK)"/>
    <s v="561"/>
    <s v="OMNIGEN PRO (25KG)"/>
    <x v="1"/>
    <n v="24.32"/>
    <n v="8.09E-2"/>
    <n v="161.80000000000001"/>
    <n v="3934.9760000000001"/>
    <n v="1.9674880000000001"/>
    <s v="1002014"/>
    <x v="42"/>
    <x v="24"/>
    <x v="1"/>
    <x v="25"/>
  </r>
  <r>
    <x v="1"/>
    <x v="2"/>
    <m/>
    <d v="2021-09-16T00:00:00"/>
    <s v="302"/>
    <s v="AB20 (55.115#)"/>
    <s v="302"/>
    <s v="AB20 (55.115#)"/>
    <x v="3"/>
    <n v="4.4089999999999998"/>
    <n v="1"/>
    <n v="2000"/>
    <n v="8818"/>
    <n v="4.4089999999999998"/>
    <s v="1002026"/>
    <x v="43"/>
    <x v="25"/>
    <x v="2"/>
    <x v="26"/>
  </r>
  <r>
    <x v="2"/>
    <x v="2"/>
    <m/>
    <d v="2020-09-28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2"/>
    <s v="90308559"/>
    <d v="2019-09-24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0"/>
    <x v="0"/>
    <s v="90288907"/>
    <d v="2019-07-04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0"/>
    <x v="1"/>
    <s v="90299422"/>
    <d v="2019-08-19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6"/>
    <s v="90316311"/>
    <d v="2019-10-18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3"/>
    <s v="90319874"/>
    <d v="2019-11-05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3"/>
    <s v="90324469"/>
    <d v="2019-11-25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7"/>
    <s v="90333435"/>
    <d v="2019-12-24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0"/>
    <x v="4"/>
    <s v="90337983"/>
    <d v="2020-01-16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4"/>
    <s v="90341726"/>
    <d v="2020-01-29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0"/>
    <x v="5"/>
    <m/>
    <d v="2020-02-07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0"/>
    <x v="5"/>
    <m/>
    <d v="2020-02-25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0"/>
    <x v="5"/>
    <m/>
    <d v="2020-02-24T00:00:00"/>
    <s v="302"/>
    <s v="AB20 (55.115#)"/>
    <s v="302"/>
    <s v="AB20 (55.115#)"/>
    <x v="3"/>
    <n v="0.68899999999999995"/>
    <n v="1"/>
    <n v="2000"/>
    <n v="1378"/>
    <n v="0.68899999999999995"/>
    <s v="1002026"/>
    <x v="43"/>
    <x v="25"/>
    <x v="2"/>
    <x v="26"/>
  </r>
  <r>
    <x v="0"/>
    <x v="8"/>
    <m/>
    <d v="2020-03-05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9"/>
    <m/>
    <d v="2020-04-01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0"/>
    <x v="10"/>
    <m/>
    <d v="2020-05-18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11"/>
    <m/>
    <d v="2020-06-11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11"/>
    <m/>
    <d v="2020-06-24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2"/>
    <x v="0"/>
    <m/>
    <d v="2020-07-22T00:00:00"/>
    <s v="302"/>
    <s v="AB20 (55.115#)"/>
    <s v="302"/>
    <s v="AB20 (55.115#)"/>
    <x v="3"/>
    <n v="1.1020000000000001"/>
    <n v="1"/>
    <n v="2000"/>
    <n v="2204"/>
    <n v="1.1020000000000001"/>
    <s v="1002026"/>
    <x v="43"/>
    <x v="25"/>
    <x v="2"/>
    <x v="26"/>
  </r>
  <r>
    <x v="2"/>
    <x v="1"/>
    <m/>
    <d v="2020-08-17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2"/>
    <x v="6"/>
    <m/>
    <d v="2020-10-22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2"/>
    <x v="3"/>
    <m/>
    <d v="2020-11-13T00:00:00"/>
    <s v="302"/>
    <s v="AB20 (55.115#)"/>
    <s v="302"/>
    <s v="AB20 (55.115#)"/>
    <x v="3"/>
    <n v="4.4089999999999998"/>
    <n v="1"/>
    <n v="2000"/>
    <n v="8818"/>
    <n v="4.4089999999999998"/>
    <s v="1002026"/>
    <x v="43"/>
    <x v="25"/>
    <x v="2"/>
    <x v="26"/>
  </r>
  <r>
    <x v="2"/>
    <x v="5"/>
    <m/>
    <d v="2021-02-03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2"/>
    <x v="5"/>
    <m/>
    <d v="2021-02-25T00:00:00"/>
    <s v="302"/>
    <s v="AB20 (55.115#)"/>
    <s v="302"/>
    <s v="AB20 (55.115#)"/>
    <x v="3"/>
    <n v="1.1020000000000001"/>
    <n v="1"/>
    <n v="2000"/>
    <n v="2204"/>
    <n v="1.1020000000000001"/>
    <s v="1002026"/>
    <x v="43"/>
    <x v="25"/>
    <x v="2"/>
    <x v="26"/>
  </r>
  <r>
    <x v="2"/>
    <x v="8"/>
    <m/>
    <d v="2021-03-19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2"/>
    <x v="9"/>
    <m/>
    <d v="2021-04-05T00:00:00"/>
    <s v="302"/>
    <s v="AB20 (55.115#)"/>
    <s v="302"/>
    <s v="AB20 (55.115#)"/>
    <x v="3"/>
    <n v="1.1020000000000001"/>
    <n v="1"/>
    <n v="2000"/>
    <n v="2204"/>
    <n v="1.1020000000000001"/>
    <s v="1002026"/>
    <x v="43"/>
    <x v="25"/>
    <x v="3"/>
    <x v="26"/>
  </r>
  <r>
    <x v="2"/>
    <x v="9"/>
    <m/>
    <d v="2021-04-23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3"/>
    <x v="26"/>
  </r>
  <r>
    <x v="2"/>
    <x v="11"/>
    <m/>
    <d v="2021-06-23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1"/>
    <x v="26"/>
  </r>
  <r>
    <x v="1"/>
    <x v="1"/>
    <m/>
    <d v="2021-08-20T00:00:00"/>
    <s v="302"/>
    <s v="AB20 (55.115#)"/>
    <s v="302"/>
    <s v="AB20 (55.115#)"/>
    <x v="3"/>
    <n v="1.1020000000000001"/>
    <n v="1"/>
    <n v="2000"/>
    <n v="2204"/>
    <n v="1.1020000000000001"/>
    <s v="1002026"/>
    <x v="43"/>
    <x v="25"/>
    <x v="2"/>
    <x v="26"/>
  </r>
  <r>
    <x v="1"/>
    <x v="7"/>
    <m/>
    <d v="2021-12-22T00:00:00"/>
    <s v="302"/>
    <s v="AB20 (55.115#)"/>
    <s v="302"/>
    <s v="AB20 (55.115#)"/>
    <x v="3"/>
    <n v="4.4089999999999998"/>
    <n v="1"/>
    <n v="2000"/>
    <n v="8818"/>
    <n v="4.4089999999999998"/>
    <s v="1002026"/>
    <x v="43"/>
    <x v="25"/>
    <x v="2"/>
    <x v="26"/>
  </r>
  <r>
    <x v="1"/>
    <x v="7"/>
    <m/>
    <d v="2021-12-14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0"/>
    <x v="6"/>
    <s v="90313609"/>
    <d v="2019-10-11T00:00:00"/>
    <s v="302"/>
    <s v="AB20 (55.115#)"/>
    <s v="302"/>
    <s v="AB20 (55.115#)"/>
    <x v="3"/>
    <n v="2.2050000000000001"/>
    <n v="1"/>
    <n v="2000"/>
    <n v="4410"/>
    <n v="2.2050000000000001"/>
    <s v="1000467"/>
    <x v="44"/>
    <x v="19"/>
    <x v="1"/>
    <x v="19"/>
  </r>
  <r>
    <x v="1"/>
    <x v="4"/>
    <m/>
    <d v="2022-01-10T00:00:00"/>
    <s v="5021535"/>
    <s v="DEJONG DAIRIES CU/MONO 0.33# (50#)"/>
    <s v="595"/>
    <s v="ANIMATE (55.115#)"/>
    <x v="0"/>
    <n v="10"/>
    <n v="0.69789999999999996"/>
    <n v="1395.8"/>
    <n v="13958"/>
    <n v="6.9790000000000001"/>
    <s v="1002719"/>
    <x v="45"/>
    <x v="26"/>
    <x v="4"/>
    <x v="27"/>
  </r>
  <r>
    <x v="2"/>
    <x v="7"/>
    <m/>
    <d v="2020-12-22T00:00:00"/>
    <s v="5021535"/>
    <s v="DEJONG DAIRIES CU/MONO 0.33# (50#)"/>
    <s v="595"/>
    <s v="ANIMATE (55.115#)"/>
    <x v="0"/>
    <n v="12"/>
    <n v="0.69789999999999996"/>
    <n v="1395.8"/>
    <n v="16749.599999999999"/>
    <n v="8.3747999999999987"/>
    <s v="1002719"/>
    <x v="45"/>
    <x v="26"/>
    <x v="4"/>
    <x v="27"/>
  </r>
  <r>
    <x v="2"/>
    <x v="11"/>
    <m/>
    <d v="2021-06-28T00:00:00"/>
    <s v="5021535"/>
    <s v="DEJONG DAIRIES CU/MONO 0.33# (50#)"/>
    <s v="595"/>
    <s v="ANIMATE (55.115#)"/>
    <x v="0"/>
    <n v="11.4"/>
    <n v="0.69789999999999996"/>
    <n v="1395.8"/>
    <n v="15912.12"/>
    <n v="7.9560600000000008"/>
    <s v="1002719"/>
    <x v="45"/>
    <x v="26"/>
    <x v="4"/>
    <x v="27"/>
  </r>
  <r>
    <x v="1"/>
    <x v="5"/>
    <m/>
    <d v="2022-02-10T00:00:00"/>
    <s v="410124"/>
    <s v="AFS DAIRY GOAT PELLET 3# (BULK)"/>
    <s v="302"/>
    <s v="AB20 (55.115#)"/>
    <x v="3"/>
    <n v="2.98"/>
    <n v="7.3400000000000002E-3"/>
    <n v="14.68"/>
    <n v="43.746000000000002"/>
    <n v="2.1873E-2"/>
    <s v="1003034"/>
    <x v="46"/>
    <x v="27"/>
    <x v="1"/>
    <x v="28"/>
  </r>
  <r>
    <x v="1"/>
    <x v="6"/>
    <m/>
    <d v="2021-10-16T00:00:00"/>
    <s v="410124"/>
    <s v="AFS DAIRY GOAT PELLET 3# (BULK)"/>
    <s v="302"/>
    <s v="AB20 (55.115#)"/>
    <x v="3"/>
    <n v="3.01"/>
    <n v="7.3400000000000002E-3"/>
    <n v="14.68"/>
    <n v="44.186999999999998"/>
    <n v="2.2093499999999999E-2"/>
    <s v="1003034"/>
    <x v="46"/>
    <x v="27"/>
    <x v="1"/>
    <x v="28"/>
  </r>
  <r>
    <x v="2"/>
    <x v="4"/>
    <m/>
    <d v="2021-01-12T00:00:00"/>
    <s v="595"/>
    <s v="ANIMATE (55.115#)"/>
    <s v="595"/>
    <s v="ANIMATE (55.115#)"/>
    <x v="0"/>
    <n v="0.22"/>
    <n v="1"/>
    <n v="2000"/>
    <n v="440"/>
    <n v="0.22"/>
    <s v="1001869"/>
    <x v="47"/>
    <x v="28"/>
    <x v="1"/>
    <x v="29"/>
  </r>
  <r>
    <x v="2"/>
    <x v="9"/>
    <m/>
    <d v="2021-04-08T00:00:00"/>
    <s v="302"/>
    <s v="AB20 (55.115#)"/>
    <s v="302"/>
    <s v="AB20 (55.115#)"/>
    <x v="3"/>
    <n v="0.55100000000000005"/>
    <n v="1"/>
    <n v="2000"/>
    <n v="1102"/>
    <n v="0.55100000000000005"/>
    <s v="1001084"/>
    <x v="48"/>
    <x v="19"/>
    <x v="1"/>
    <x v="19"/>
  </r>
  <r>
    <x v="2"/>
    <x v="9"/>
    <m/>
    <d v="2021-04-09T00:00:00"/>
    <s v="302"/>
    <s v="AB20 (55.115#)"/>
    <s v="302"/>
    <s v="AB20 (55.115#)"/>
    <x v="3"/>
    <n v="3.3069999999999999"/>
    <n v="1"/>
    <n v="2000"/>
    <n v="6614"/>
    <n v="3.3069999999999999"/>
    <s v="1001084"/>
    <x v="48"/>
    <x v="19"/>
    <x v="1"/>
    <x v="19"/>
  </r>
  <r>
    <x v="1"/>
    <x v="2"/>
    <m/>
    <d v="2021-09-07T00:00:00"/>
    <s v="595"/>
    <s v="ANIMATE (55.115#)"/>
    <s v="595"/>
    <s v="ANIMATE (55.115#)"/>
    <x v="0"/>
    <n v="6.6139999999999999"/>
    <n v="1"/>
    <n v="2000"/>
    <n v="13228"/>
    <n v="6.6139999999999999"/>
    <s v="1003101"/>
    <x v="49"/>
    <x v="29"/>
    <x v="1"/>
    <x v="30"/>
  </r>
  <r>
    <x v="2"/>
    <x v="9"/>
    <m/>
    <d v="2021-04-23T00:00:00"/>
    <s v="595"/>
    <s v="ANIMATE (55.115#)"/>
    <s v="595"/>
    <s v="ANIMATE (55.115#)"/>
    <x v="0"/>
    <n v="0.55100000000000005"/>
    <n v="1"/>
    <n v="2000"/>
    <n v="1102"/>
    <n v="0.55100000000000005"/>
    <s v="1003101"/>
    <x v="49"/>
    <x v="29"/>
    <x v="1"/>
    <x v="30"/>
  </r>
  <r>
    <x v="2"/>
    <x v="9"/>
    <m/>
    <d v="2021-04-27T00:00:00"/>
    <s v="595"/>
    <s v="ANIMATE (55.115#)"/>
    <s v="595"/>
    <s v="ANIMATE (55.115#)"/>
    <x v="0"/>
    <n v="4.4089999999999998"/>
    <n v="1"/>
    <n v="2000"/>
    <n v="8818"/>
    <n v="4.4089999999999998"/>
    <s v="1003101"/>
    <x v="49"/>
    <x v="29"/>
    <x v="1"/>
    <x v="30"/>
  </r>
  <r>
    <x v="2"/>
    <x v="11"/>
    <m/>
    <d v="2021-06-04T00:00:00"/>
    <s v="595"/>
    <s v="ANIMATE (55.115#)"/>
    <s v="595"/>
    <s v="ANIMATE (55.115#)"/>
    <x v="0"/>
    <n v="3.3069999999999999"/>
    <n v="1"/>
    <n v="2000"/>
    <n v="6614"/>
    <n v="3.3069999999999999"/>
    <s v="1003101"/>
    <x v="49"/>
    <x v="29"/>
    <x v="1"/>
    <x v="30"/>
  </r>
  <r>
    <x v="2"/>
    <x v="11"/>
    <m/>
    <d v="2021-06-18T00:00:00"/>
    <s v="595"/>
    <s v="ANIMATE (55.115#)"/>
    <s v="595"/>
    <s v="ANIMATE (55.115#)"/>
    <x v="0"/>
    <n v="1.1020000000000001"/>
    <n v="1"/>
    <n v="2000"/>
    <n v="2204"/>
    <n v="1.1020000000000001"/>
    <s v="1003101"/>
    <x v="49"/>
    <x v="29"/>
    <x v="1"/>
    <x v="30"/>
  </r>
  <r>
    <x v="2"/>
    <x v="11"/>
    <m/>
    <d v="2021-06-22T00:00:00"/>
    <s v="595"/>
    <s v="ANIMATE (55.115#)"/>
    <s v="595"/>
    <s v="ANIMATE (55.115#)"/>
    <x v="0"/>
    <n v="4.4089999999999998"/>
    <n v="1"/>
    <n v="2000"/>
    <n v="8818"/>
    <n v="4.4089999999999998"/>
    <s v="1003101"/>
    <x v="49"/>
    <x v="29"/>
    <x v="1"/>
    <x v="30"/>
  </r>
  <r>
    <x v="1"/>
    <x v="0"/>
    <m/>
    <d v="2021-07-08T00:00:00"/>
    <s v="595"/>
    <s v="ANIMATE (55.115#)"/>
    <s v="595"/>
    <s v="ANIMATE (55.115#)"/>
    <x v="0"/>
    <n v="4.4089999999999998"/>
    <n v="1"/>
    <n v="2000"/>
    <n v="8818"/>
    <n v="4.4089999999999998"/>
    <s v="1003101"/>
    <x v="49"/>
    <x v="29"/>
    <x v="1"/>
    <x v="30"/>
  </r>
  <r>
    <x v="1"/>
    <x v="0"/>
    <m/>
    <d v="2021-07-28T00:00:00"/>
    <s v="595"/>
    <s v="ANIMATE (55.115#)"/>
    <s v="595"/>
    <s v="ANIMATE (55.115#)"/>
    <x v="0"/>
    <n v="2.2050000000000001"/>
    <n v="1"/>
    <n v="2000"/>
    <n v="4410"/>
    <n v="2.2050000000000001"/>
    <s v="1003101"/>
    <x v="49"/>
    <x v="29"/>
    <x v="1"/>
    <x v="30"/>
  </r>
  <r>
    <x v="1"/>
    <x v="1"/>
    <m/>
    <d v="2021-08-04T00:00:00"/>
    <s v="595"/>
    <s v="ANIMATE (55.115#)"/>
    <s v="595"/>
    <s v="ANIMATE (55.115#)"/>
    <x v="0"/>
    <n v="0.27600000000000002"/>
    <n v="1"/>
    <n v="2000"/>
    <n v="552"/>
    <n v="0.27600000000000002"/>
    <s v="1003101"/>
    <x v="49"/>
    <x v="29"/>
    <x v="1"/>
    <x v="30"/>
  </r>
  <r>
    <x v="1"/>
    <x v="1"/>
    <m/>
    <d v="2021-08-05T00:00:00"/>
    <s v="595"/>
    <s v="ANIMATE (55.115#)"/>
    <s v="595"/>
    <s v="ANIMATE (55.115#)"/>
    <x v="0"/>
    <n v="4.4089999999999998"/>
    <n v="1"/>
    <n v="2000"/>
    <n v="8818"/>
    <n v="4.4089999999999998"/>
    <s v="1003101"/>
    <x v="49"/>
    <x v="29"/>
    <x v="1"/>
    <x v="30"/>
  </r>
  <r>
    <x v="1"/>
    <x v="1"/>
    <m/>
    <d v="2021-08-17T00:00:00"/>
    <s v="595"/>
    <s v="ANIMATE (55.115#)"/>
    <s v="595"/>
    <s v="ANIMATE (55.115#)"/>
    <x v="0"/>
    <n v="5.5119999999999996"/>
    <n v="1"/>
    <n v="2000"/>
    <n v="11024"/>
    <n v="5.5119999999999996"/>
    <s v="1003101"/>
    <x v="49"/>
    <x v="29"/>
    <x v="1"/>
    <x v="30"/>
  </r>
  <r>
    <x v="1"/>
    <x v="6"/>
    <m/>
    <d v="2021-10-21T00:00:00"/>
    <s v="595"/>
    <s v="ANIMATE (55.115#)"/>
    <s v="595"/>
    <s v="ANIMATE (55.115#)"/>
    <x v="0"/>
    <n v="-0.193"/>
    <n v="1"/>
    <n v="2000"/>
    <n v="-386"/>
    <n v="-0.193"/>
    <s v="1003101"/>
    <x v="49"/>
    <x v="29"/>
    <x v="1"/>
    <x v="30"/>
  </r>
  <r>
    <x v="1"/>
    <x v="6"/>
    <m/>
    <d v="2021-10-21T00:00:00"/>
    <s v="595"/>
    <s v="ANIMATE (55.115#)"/>
    <s v="595"/>
    <s v="ANIMATE (55.115#)"/>
    <x v="0"/>
    <n v="-5.5119999999999996"/>
    <n v="1"/>
    <n v="2000"/>
    <n v="-11024"/>
    <n v="-5.5119999999999996"/>
    <s v="1003101"/>
    <x v="49"/>
    <x v="29"/>
    <x v="1"/>
    <x v="30"/>
  </r>
  <r>
    <x v="1"/>
    <x v="5"/>
    <m/>
    <d v="2022-02-23T00:00:00"/>
    <s v="4001071"/>
    <s v="HIGH NOON IDC CU/RUM 0.6# (50#)"/>
    <s v="595"/>
    <s v="ANIMATE (55.115#)"/>
    <x v="0"/>
    <n v="8.15"/>
    <n v="0.16189999999999999"/>
    <n v="323.8"/>
    <n v="2638.97"/>
    <n v="1.3194849999999998"/>
    <s v="1002334"/>
    <x v="50"/>
    <x v="30"/>
    <x v="0"/>
    <x v="31"/>
  </r>
  <r>
    <x v="1"/>
    <x v="4"/>
    <m/>
    <d v="2022-01-10T00:00:00"/>
    <s v="4001071"/>
    <s v="HIGH NOON IDC CU/RUM 0.6#* (50#)"/>
    <s v="595"/>
    <s v="ANIMATE (55.115#)"/>
    <x v="0"/>
    <n v="4.0250000000000004"/>
    <n v="0.16189999999999999"/>
    <n v="323.8"/>
    <n v="1303.2950000000001"/>
    <n v="0.65164750000000005"/>
    <s v="1002334"/>
    <x v="50"/>
    <x v="30"/>
    <x v="0"/>
    <x v="31"/>
  </r>
  <r>
    <x v="1"/>
    <x v="2"/>
    <m/>
    <d v="2021-09-03T00:00:00"/>
    <s v="4001071"/>
    <s v="HIGH NOON IDC CU/RUM 0.6#* (50#)"/>
    <s v="595"/>
    <s v="ANIMATE (55.115#)"/>
    <x v="0"/>
    <n v="2.0499999999999998"/>
    <n v="0.16189999999999999"/>
    <n v="323.8"/>
    <n v="663.79"/>
    <n v="0.331895"/>
    <s v="1002334"/>
    <x v="50"/>
    <x v="30"/>
    <x v="0"/>
    <x v="31"/>
  </r>
  <r>
    <x v="1"/>
    <x v="2"/>
    <m/>
    <d v="2021-09-15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1"/>
    <x v="2"/>
    <m/>
    <d v="2021-09-28T00:00:00"/>
    <s v="4001071"/>
    <s v="HIGH NOON IDC CU/RUM 0.6#* (50#)"/>
    <s v="595"/>
    <s v="ANIMATE (55.115#)"/>
    <x v="0"/>
    <n v="2.15"/>
    <n v="0.16189999999999999"/>
    <n v="323.8"/>
    <n v="696.17"/>
    <n v="0.34808499999999998"/>
    <s v="1002334"/>
    <x v="50"/>
    <x v="30"/>
    <x v="0"/>
    <x v="31"/>
  </r>
  <r>
    <x v="2"/>
    <x v="10"/>
    <m/>
    <d v="2021-05-14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10"/>
    <m/>
    <d v="2021-05-25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7"/>
    <m/>
    <d v="2020-12-01T00:00:00"/>
    <s v="4001071"/>
    <s v="HIGH NOON IDC CU/RUM .6# (50#)"/>
    <s v="595"/>
    <s v="ANIMATE (55.115#)"/>
    <x v="0"/>
    <n v="2.0499999999999998"/>
    <n v="0.16189999999999999"/>
    <n v="323.8"/>
    <n v="663.79"/>
    <n v="0.331895"/>
    <s v="1002334"/>
    <x v="50"/>
    <x v="30"/>
    <x v="0"/>
    <x v="31"/>
  </r>
  <r>
    <x v="2"/>
    <x v="7"/>
    <m/>
    <d v="2020-12-29T00:00:00"/>
    <s v="4001071"/>
    <s v="HIGH NOON IDC CU/RUM .6# (50#)"/>
    <s v="595"/>
    <s v="ANIMATE (55.115#)"/>
    <x v="0"/>
    <n v="2.0750000000000002"/>
    <n v="0.16189999999999999"/>
    <n v="323.8"/>
    <n v="671.88499999999999"/>
    <n v="0.33594249999999998"/>
    <s v="1002334"/>
    <x v="50"/>
    <x v="30"/>
    <x v="0"/>
    <x v="31"/>
  </r>
  <r>
    <x v="0"/>
    <x v="2"/>
    <s v="90305668"/>
    <d v="2019-09-09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2"/>
    <s v="90309196"/>
    <d v="2019-09-20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0"/>
    <s v="90289985"/>
    <d v="2019-07-05T00:00:00"/>
    <s v="4001071"/>
    <s v="HIGH NOON IDC CU/RUM .6# (50#)"/>
    <s v="595"/>
    <s v="ANIMATE (55.115#)"/>
    <x v="0"/>
    <n v="2.0249999999999999"/>
    <n v="0.16189999999999999"/>
    <n v="323.8"/>
    <n v="655.69500000000005"/>
    <n v="0.32784750000000001"/>
    <s v="1002334"/>
    <x v="50"/>
    <x v="30"/>
    <x v="0"/>
    <x v="31"/>
  </r>
  <r>
    <x v="0"/>
    <x v="0"/>
    <s v="90293434"/>
    <d v="2019-07-17T00:00:00"/>
    <s v="4001071"/>
    <s v="HIGH NOON IDC CU/RUM .6# (50#)"/>
    <s v="595"/>
    <s v="ANIMATE (55.115#)"/>
    <x v="0"/>
    <n v="2.0499999999999998"/>
    <n v="0.16189999999999999"/>
    <n v="323.8"/>
    <n v="663.79"/>
    <n v="0.331895"/>
    <s v="1002334"/>
    <x v="50"/>
    <x v="30"/>
    <x v="0"/>
    <x v="31"/>
  </r>
  <r>
    <x v="0"/>
    <x v="1"/>
    <s v="90297017"/>
    <d v="2019-08-01T00:00:00"/>
    <s v="4001071"/>
    <s v="HIGH NOON IDC CU/RUM .6# (50#)"/>
    <s v="595"/>
    <s v="ANIMATE (55.115#)"/>
    <x v="0"/>
    <n v="1.325"/>
    <n v="0.16189999999999999"/>
    <n v="323.8"/>
    <n v="429.03500000000003"/>
    <n v="0.2145175"/>
    <s v="1002334"/>
    <x v="50"/>
    <x v="30"/>
    <x v="0"/>
    <x v="31"/>
  </r>
  <r>
    <x v="0"/>
    <x v="1"/>
    <s v="90299463"/>
    <d v="2019-08-15T00:00:00"/>
    <s v="4001071"/>
    <s v="HIGH NOON IDC CU/RUM .6# (50#)"/>
    <s v="595"/>
    <s v="ANIMATE (55.115#)"/>
    <x v="0"/>
    <n v="2.1"/>
    <n v="0.16189999999999999"/>
    <n v="323.8"/>
    <n v="679.98"/>
    <n v="0.33999000000000001"/>
    <s v="1002334"/>
    <x v="50"/>
    <x v="30"/>
    <x v="0"/>
    <x v="31"/>
  </r>
  <r>
    <x v="0"/>
    <x v="1"/>
    <s v="90302519"/>
    <d v="2019-08-15T00:00:00"/>
    <s v="4001071"/>
    <s v="HIGH NOON IDC CU/RUM .6# (50#)"/>
    <s v="595"/>
    <s v="ANIMATE (55.115#)"/>
    <x v="0"/>
    <n v="1.325"/>
    <n v="0.16189999999999999"/>
    <n v="323.8"/>
    <n v="429.03500000000003"/>
    <n v="0.2145175"/>
    <s v="1002334"/>
    <x v="50"/>
    <x v="30"/>
    <x v="0"/>
    <x v="31"/>
  </r>
  <r>
    <x v="0"/>
    <x v="1"/>
    <s v="90302485"/>
    <d v="2019-08-22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6"/>
    <s v="90313366"/>
    <d v="2019-10-08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6"/>
    <s v="90318309"/>
    <d v="2019-10-26T00:00:00"/>
    <s v="4001071"/>
    <s v="HIGH NOON IDC CU/RUM .6# (50#)"/>
    <s v="595"/>
    <s v="ANIMATE (55.115#)"/>
    <x v="0"/>
    <n v="2.0499999999999998"/>
    <n v="0.16189999999999999"/>
    <n v="323.8"/>
    <n v="663.79"/>
    <n v="0.331895"/>
    <s v="1002334"/>
    <x v="50"/>
    <x v="30"/>
    <x v="0"/>
    <x v="31"/>
  </r>
  <r>
    <x v="0"/>
    <x v="3"/>
    <s v="90320664"/>
    <d v="2019-11-06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3"/>
    <s v="90323638"/>
    <d v="2019-11-18T00:00:00"/>
    <s v="4001071"/>
    <s v="HIGH NOON IDC CU/RUM .6# (50#)"/>
    <s v="595"/>
    <s v="ANIMATE (55.115#)"/>
    <x v="0"/>
    <n v="2.0499999999999998"/>
    <n v="0.16189999999999999"/>
    <n v="323.8"/>
    <n v="663.79"/>
    <n v="0.331895"/>
    <s v="1002334"/>
    <x v="50"/>
    <x v="30"/>
    <x v="0"/>
    <x v="31"/>
  </r>
  <r>
    <x v="0"/>
    <x v="7"/>
    <s v="90329552"/>
    <d v="2019-12-06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7"/>
    <s v="90334053"/>
    <d v="2019-12-23T00:00:00"/>
    <s v="4001071"/>
    <s v="HIGH NOON IDC CU/RUM .6# (50#)"/>
    <s v="595"/>
    <s v="ANIMATE (55.115#)"/>
    <x v="0"/>
    <n v="1.925"/>
    <n v="0.16189999999999999"/>
    <n v="323.8"/>
    <n v="623.31500000000005"/>
    <n v="0.31165750000000003"/>
    <s v="1002334"/>
    <x v="50"/>
    <x v="30"/>
    <x v="0"/>
    <x v="31"/>
  </r>
  <r>
    <x v="0"/>
    <x v="4"/>
    <s v="90338708"/>
    <d v="2020-01-14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4"/>
    <s v="90340321"/>
    <d v="2020-01-23T00:00:00"/>
    <s v="4001071"/>
    <s v="HIGH NOON IDC CU/RUM .6# (50#)"/>
    <s v="595"/>
    <s v="ANIMATE (55.115#)"/>
    <x v="0"/>
    <n v="2.1"/>
    <n v="0.16189999999999999"/>
    <n v="323.8"/>
    <n v="679.98"/>
    <n v="0.33999000000000001"/>
    <s v="1002334"/>
    <x v="50"/>
    <x v="30"/>
    <x v="0"/>
    <x v="31"/>
  </r>
  <r>
    <x v="0"/>
    <x v="5"/>
    <m/>
    <d v="2020-02-12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5"/>
    <m/>
    <d v="2020-02-25T00:00:00"/>
    <s v="4001071"/>
    <s v="HIGH NOON IDC CU/RUM .6# (50#)"/>
    <s v="595"/>
    <s v="ANIMATE (55.115#)"/>
    <x v="0"/>
    <n v="2.1"/>
    <n v="0.16189999999999999"/>
    <n v="323.8"/>
    <n v="679.98"/>
    <n v="0.33999000000000001"/>
    <s v="1002334"/>
    <x v="50"/>
    <x v="30"/>
    <x v="0"/>
    <x v="31"/>
  </r>
  <r>
    <x v="0"/>
    <x v="8"/>
    <m/>
    <d v="2020-03-18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8"/>
    <m/>
    <d v="2020-03-31T00:00:00"/>
    <s v="4001071"/>
    <s v="HIGH NOON IDC CU/RUM .6# (50#)"/>
    <s v="595"/>
    <s v="ANIMATE (55.115#)"/>
    <x v="0"/>
    <n v="2.0750000000000002"/>
    <n v="0.16189999999999999"/>
    <n v="323.8"/>
    <n v="671.88499999999999"/>
    <n v="0.33594249999999998"/>
    <s v="1002334"/>
    <x v="50"/>
    <x v="30"/>
    <x v="0"/>
    <x v="31"/>
  </r>
  <r>
    <x v="0"/>
    <x v="9"/>
    <m/>
    <d v="2020-04-16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9"/>
    <m/>
    <d v="2020-04-30T00:00:00"/>
    <s v="4001071"/>
    <s v="HIGH NOON IDC CU/RUM .6# (50#)"/>
    <s v="595"/>
    <s v="ANIMATE (55.115#)"/>
    <x v="0"/>
    <n v="2.2250000000000001"/>
    <n v="0.16189999999999999"/>
    <n v="323.8"/>
    <n v="720.45500000000004"/>
    <n v="0.36022750000000003"/>
    <s v="1002334"/>
    <x v="50"/>
    <x v="30"/>
    <x v="0"/>
    <x v="31"/>
  </r>
  <r>
    <x v="0"/>
    <x v="10"/>
    <m/>
    <d v="2020-05-15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0"/>
    <x v="10"/>
    <m/>
    <d v="2020-05-27T00:00:00"/>
    <s v="4001071"/>
    <s v="HIGH NOON IDC CU/RUM .6# (50#)"/>
    <s v="595"/>
    <s v="ANIMATE (55.115#)"/>
    <x v="0"/>
    <n v="2.15"/>
    <n v="0.16189999999999999"/>
    <n v="323.8"/>
    <n v="696.17"/>
    <n v="0.34808499999999998"/>
    <s v="1002334"/>
    <x v="50"/>
    <x v="30"/>
    <x v="0"/>
    <x v="31"/>
  </r>
  <r>
    <x v="0"/>
    <x v="11"/>
    <m/>
    <d v="2020-06-11T00:00:00"/>
    <s v="4001071"/>
    <s v="HIGH NOON IDC CU/RUM .6# (50#)"/>
    <s v="595"/>
    <s v="ANIMATE (55.115#)"/>
    <x v="0"/>
    <n v="4.05"/>
    <n v="0.16189999999999999"/>
    <n v="323.8"/>
    <n v="1311.39"/>
    <n v="0.65569500000000003"/>
    <s v="1002334"/>
    <x v="50"/>
    <x v="30"/>
    <x v="0"/>
    <x v="31"/>
  </r>
  <r>
    <x v="2"/>
    <x v="1"/>
    <m/>
    <d v="2020-08-12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1"/>
    <m/>
    <d v="2020-08-26T00:00:00"/>
    <s v="4001071"/>
    <s v="HIGH NOON IDC CU/RUM .6# (50#)"/>
    <s v="595"/>
    <s v="ANIMATE (55.115#)"/>
    <x v="0"/>
    <n v="2.0750000000000002"/>
    <n v="0.16189999999999999"/>
    <n v="323.8"/>
    <n v="671.88499999999999"/>
    <n v="0.33594249999999998"/>
    <s v="1002334"/>
    <x v="50"/>
    <x v="30"/>
    <x v="0"/>
    <x v="31"/>
  </r>
  <r>
    <x v="2"/>
    <x v="6"/>
    <m/>
    <d v="2020-10-21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2"/>
    <m/>
    <d v="2020-09-11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2"/>
    <m/>
    <d v="2020-09-22T00:00:00"/>
    <s v="4001071"/>
    <s v="HIGH NOON IDC CU/RUM .6# (50#)"/>
    <s v="595"/>
    <s v="ANIMATE (55.115#)"/>
    <x v="0"/>
    <n v="2.1"/>
    <n v="0.16189999999999999"/>
    <n v="323.8"/>
    <n v="679.98"/>
    <n v="0.33999000000000001"/>
    <s v="1002334"/>
    <x v="50"/>
    <x v="30"/>
    <x v="0"/>
    <x v="31"/>
  </r>
  <r>
    <x v="2"/>
    <x v="3"/>
    <m/>
    <d v="2020-11-03T00:00:00"/>
    <s v="4001071"/>
    <s v="HIGH NOON IDC CU/RUM .6# (50#)"/>
    <s v="595"/>
    <s v="ANIMATE (55.115#)"/>
    <x v="0"/>
    <n v="2.0750000000000002"/>
    <n v="0.16189999999999999"/>
    <n v="323.8"/>
    <n v="671.88499999999999"/>
    <n v="0.33594249999999998"/>
    <s v="1002334"/>
    <x v="50"/>
    <x v="30"/>
    <x v="0"/>
    <x v="31"/>
  </r>
  <r>
    <x v="2"/>
    <x v="3"/>
    <m/>
    <d v="2020-11-12T00:00:00"/>
    <s v="4001071"/>
    <s v="HIGH NOON IDC CU/RUM .6#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4"/>
    <m/>
    <d v="2021-01-08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4"/>
    <m/>
    <d v="2021-01-20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5"/>
    <m/>
    <d v="2021-02-05T00:00:00"/>
    <s v="4001071"/>
    <s v="HIGH NOON IDC CU/RUM 0.6#* (50#)"/>
    <s v="595"/>
    <s v="ANIMATE (55.115#)"/>
    <x v="0"/>
    <n v="4"/>
    <n v="0.16189999999999999"/>
    <n v="323.8"/>
    <n v="1295.2"/>
    <n v="0.64760000000000006"/>
    <s v="1002334"/>
    <x v="50"/>
    <x v="30"/>
    <x v="0"/>
    <x v="31"/>
  </r>
  <r>
    <x v="2"/>
    <x v="5"/>
    <m/>
    <d v="2021-02-26T00:00:00"/>
    <s v="4001071"/>
    <s v="HIGH NOON IDC CU/RUM 0.6#* (50#)"/>
    <s v="595"/>
    <s v="ANIMATE (55.115#)"/>
    <x v="0"/>
    <n v="3.9249999999999998"/>
    <n v="0.16189999999999999"/>
    <n v="323.8"/>
    <n v="1270.915"/>
    <n v="0.63545750000000001"/>
    <s v="1002334"/>
    <x v="50"/>
    <x v="30"/>
    <x v="0"/>
    <x v="31"/>
  </r>
  <r>
    <x v="2"/>
    <x v="8"/>
    <m/>
    <d v="2021-03-19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8"/>
    <m/>
    <d v="2021-03-26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2"/>
    <x v="9"/>
    <m/>
    <d v="2021-04-26T00:00:00"/>
    <s v="4001071"/>
    <s v="HIGH NOON IDC CU/RUM 0.6#* (50#)"/>
    <s v="595"/>
    <s v="ANIMATE (55.115#)"/>
    <x v="0"/>
    <n v="2.5"/>
    <n v="0.16189999999999999"/>
    <n v="323.8"/>
    <n v="809.5"/>
    <n v="0.40475"/>
    <s v="1002334"/>
    <x v="50"/>
    <x v="30"/>
    <x v="0"/>
    <x v="31"/>
  </r>
  <r>
    <x v="2"/>
    <x v="11"/>
    <m/>
    <d v="2021-06-28T00:00:00"/>
    <s v="4001071"/>
    <s v="HIGH NOON IDC CU/RUM 0.6#* (50#)"/>
    <s v="595"/>
    <s v="ANIMATE (55.115#)"/>
    <x v="0"/>
    <n v="2.0249999999999999"/>
    <n v="0.16189999999999999"/>
    <n v="323.8"/>
    <n v="655.69500000000005"/>
    <n v="0.32784750000000001"/>
    <s v="1002334"/>
    <x v="50"/>
    <x v="30"/>
    <x v="0"/>
    <x v="31"/>
  </r>
  <r>
    <x v="1"/>
    <x v="0"/>
    <m/>
    <d v="2021-07-16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1"/>
    <x v="0"/>
    <m/>
    <d v="2021-07-23T00:00:00"/>
    <s v="4001071"/>
    <s v="HIGH NOON IDC CU/RUM 0.6#* (50#)"/>
    <s v="595"/>
    <s v="ANIMATE (55.115#)"/>
    <x v="0"/>
    <n v="1.925"/>
    <n v="0.16189999999999999"/>
    <n v="323.8"/>
    <n v="623.31500000000005"/>
    <n v="0.31165750000000003"/>
    <s v="1002334"/>
    <x v="50"/>
    <x v="30"/>
    <x v="0"/>
    <x v="31"/>
  </r>
  <r>
    <x v="1"/>
    <x v="1"/>
    <m/>
    <d v="2021-08-10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1"/>
    <x v="1"/>
    <m/>
    <d v="2021-08-20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1"/>
    <x v="6"/>
    <m/>
    <d v="2021-10-15T00:00:00"/>
    <s v="4001071"/>
    <s v="HIGH NOON IDC CU/RUM 0.6#* (50#)"/>
    <s v="595"/>
    <s v="ANIMATE (55.115#)"/>
    <x v="0"/>
    <n v="2"/>
    <n v="0.16189999999999999"/>
    <n v="323.8"/>
    <n v="647.6"/>
    <n v="0.32380000000000003"/>
    <s v="1002334"/>
    <x v="50"/>
    <x v="30"/>
    <x v="0"/>
    <x v="31"/>
  </r>
  <r>
    <x v="1"/>
    <x v="3"/>
    <m/>
    <d v="2021-11-16T00:00:00"/>
    <s v="4001071"/>
    <s v="HIGH NOON IDC CU/RUM 0.6#* (50#)"/>
    <s v="595"/>
    <s v="ANIMATE (55.115#)"/>
    <x v="0"/>
    <n v="4"/>
    <n v="0.16189999999999999"/>
    <n v="323.8"/>
    <n v="1295.2"/>
    <n v="0.64760000000000006"/>
    <s v="1002334"/>
    <x v="50"/>
    <x v="30"/>
    <x v="0"/>
    <x v="31"/>
  </r>
  <r>
    <x v="1"/>
    <x v="7"/>
    <m/>
    <d v="2021-12-20T00:00:00"/>
    <s v="4001071"/>
    <s v="HIGH NOON IDC CU/RUM 0.6#* (50#)"/>
    <s v="595"/>
    <s v="ANIMATE (55.115#)"/>
    <x v="0"/>
    <n v="3.7749999999999999"/>
    <n v="0.16189999999999999"/>
    <n v="323.8"/>
    <n v="1222.345"/>
    <n v="0.61117250000000001"/>
    <s v="1002334"/>
    <x v="50"/>
    <x v="30"/>
    <x v="0"/>
    <x v="31"/>
  </r>
  <r>
    <x v="1"/>
    <x v="5"/>
    <m/>
    <d v="2022-02-16T00:00:00"/>
    <s v="5016066"/>
    <s v="HIGHSTREET DAIRY EDC CU/RUM 2.0# (50#)"/>
    <s v="595"/>
    <s v="ANIMATE (55.115#)"/>
    <x v="0"/>
    <n v="3.9750000000000001"/>
    <n v="0.14804999999999999"/>
    <n v="296.10000000000002"/>
    <n v="1176.998"/>
    <n v="0.58849899999999999"/>
    <s v="1000655"/>
    <x v="51"/>
    <x v="19"/>
    <x v="1"/>
    <x v="19"/>
  </r>
  <r>
    <x v="1"/>
    <x v="4"/>
    <m/>
    <d v="2022-01-15T00:00:00"/>
    <s v="5016066"/>
    <s v="HIGHSTREET DAIRY EDC CU/RUM 2.0# (50#)"/>
    <s v="595"/>
    <s v="ANIMATE (55.115#)"/>
    <x v="0"/>
    <n v="3.9"/>
    <n v="0.14804999999999999"/>
    <n v="296.10000000000002"/>
    <n v="1154.79"/>
    <n v="0.57739499999999999"/>
    <s v="1000655"/>
    <x v="51"/>
    <x v="19"/>
    <x v="1"/>
    <x v="19"/>
  </r>
  <r>
    <x v="1"/>
    <x v="2"/>
    <m/>
    <d v="2021-09-10T00:00:00"/>
    <s v="5016066"/>
    <s v="HIGHSTREET DAIRY EDC CU/RUM 2.0# (50#)"/>
    <s v="595"/>
    <s v="ANIMATE (55.115#)"/>
    <x v="0"/>
    <n v="4.125"/>
    <n v="0.14804999999999999"/>
    <n v="296.10000000000002"/>
    <n v="1221.413"/>
    <n v="0.61070650000000004"/>
    <s v="1000655"/>
    <x v="51"/>
    <x v="19"/>
    <x v="1"/>
    <x v="19"/>
  </r>
  <r>
    <x v="1"/>
    <x v="2"/>
    <m/>
    <d v="2021-09-23T00:00:00"/>
    <s v="5016066"/>
    <s v="HIGHSTREET DAIRY EDC CU/RUM 2.0# (50#)"/>
    <s v="595"/>
    <s v="ANIMATE (55.115#)"/>
    <x v="0"/>
    <n v="3.9249999999999998"/>
    <n v="0.14804999999999999"/>
    <n v="296.10000000000002"/>
    <n v="1162.193"/>
    <n v="0.58109650000000002"/>
    <s v="1000655"/>
    <x v="51"/>
    <x v="19"/>
    <x v="1"/>
    <x v="19"/>
  </r>
  <r>
    <x v="2"/>
    <x v="10"/>
    <m/>
    <d v="2021-05-04T00:00:00"/>
    <s v="5016066"/>
    <s v="HIGHSTREET DAIRY EDC CU/RUM 2.0# (50#)"/>
    <s v="595"/>
    <s v="ANIMATE (55.115#)"/>
    <x v="0"/>
    <n v="5.0250000000000004"/>
    <n v="0.14804999999999999"/>
    <n v="296.10000000000002"/>
    <n v="1487.903"/>
    <n v="0.74395149999999999"/>
    <s v="1000655"/>
    <x v="51"/>
    <x v="19"/>
    <x v="1"/>
    <x v="19"/>
  </r>
  <r>
    <x v="2"/>
    <x v="7"/>
    <m/>
    <d v="2020-12-19T00:00:00"/>
    <s v="5016066"/>
    <s v="HIGHSTREET DAIRY EDC CU/RUM 2.0#(50#)"/>
    <s v="595"/>
    <s v="ANIMATE (55.115#)"/>
    <x v="0"/>
    <n v="5.3"/>
    <n v="0.14804999999999999"/>
    <n v="296.10000000000002"/>
    <n v="1569.33"/>
    <n v="0.78466499999999995"/>
    <s v="1000655"/>
    <x v="51"/>
    <x v="19"/>
    <x v="1"/>
    <x v="19"/>
  </r>
  <r>
    <x v="0"/>
    <x v="2"/>
    <s v="90306690"/>
    <d v="2019-09-16T00:00:00"/>
    <s v="5016066"/>
    <s v="HIGHSTREET DAIRY EDC CU/RUM 2.0#(50#)"/>
    <s v="595"/>
    <s v="ANIMATE (55.115#)"/>
    <x v="0"/>
    <n v="2.9"/>
    <n v="0.14729999999999999"/>
    <n v="294.60000000000002"/>
    <n v="854.34"/>
    <n v="0.42716999999999999"/>
    <s v="1000655"/>
    <x v="51"/>
    <x v="19"/>
    <x v="1"/>
    <x v="19"/>
  </r>
  <r>
    <x v="0"/>
    <x v="2"/>
    <s v="90308567"/>
    <d v="2019-09-24T00:00:00"/>
    <s v="5016066"/>
    <s v="HIGHSTREET DAIRY EDC CU/RUM 2.0#(50#)"/>
    <s v="595"/>
    <s v="ANIMATE (55.115#)"/>
    <x v="0"/>
    <n v="3"/>
    <n v="0.14729999999999999"/>
    <n v="294.60000000000002"/>
    <n v="883.8"/>
    <n v="0.44189999999999996"/>
    <s v="1000655"/>
    <x v="51"/>
    <x v="19"/>
    <x v="1"/>
    <x v="19"/>
  </r>
  <r>
    <x v="0"/>
    <x v="0"/>
    <s v="90290276"/>
    <d v="2019-07-12T00:00:00"/>
    <s v="5016066"/>
    <s v="HIGHSTREET DAIRY EDC CU/RUM 2.0#(50#)"/>
    <s v="595"/>
    <s v="ANIMATE (55.115#)"/>
    <x v="0"/>
    <n v="3"/>
    <n v="0.14729999999999999"/>
    <n v="294.60000000000002"/>
    <n v="883.8"/>
    <n v="0.44189999999999996"/>
    <s v="1000655"/>
    <x v="51"/>
    <x v="19"/>
    <x v="1"/>
    <x v="19"/>
  </r>
  <r>
    <x v="0"/>
    <x v="1"/>
    <s v="90295230"/>
    <d v="2019-08-01T00:00:00"/>
    <s v="5016066"/>
    <s v="HIGHSTREET DAIRY EDC CU/RUM 2.0#(50#)"/>
    <s v="595"/>
    <s v="ANIMATE (55.115#)"/>
    <x v="0"/>
    <n v="3.25"/>
    <n v="0.14729999999999999"/>
    <n v="294.60000000000002"/>
    <n v="957.45"/>
    <n v="0.47872500000000001"/>
    <s v="1000655"/>
    <x v="51"/>
    <x v="19"/>
    <x v="1"/>
    <x v="19"/>
  </r>
  <r>
    <x v="0"/>
    <x v="1"/>
    <s v="90302004"/>
    <d v="2019-08-28T00:00:00"/>
    <s v="5016066"/>
    <s v="HIGHSTREET DAIRY EDC CU/RUM 2.0#(50#)"/>
    <s v="595"/>
    <s v="ANIMATE (55.115#)"/>
    <x v="0"/>
    <n v="3.1749999999999998"/>
    <n v="0.14729999999999999"/>
    <n v="294.60000000000002"/>
    <n v="935.35500000000002"/>
    <n v="0.46767750000000002"/>
    <s v="1000655"/>
    <x v="51"/>
    <x v="19"/>
    <x v="1"/>
    <x v="19"/>
  </r>
  <r>
    <x v="0"/>
    <x v="6"/>
    <s v="90318404"/>
    <d v="2019-10-25T00:00:00"/>
    <s v="5016066"/>
    <s v="HIGHSTREET DAIRY EDC CU/RUM 2.0#(50#)"/>
    <s v="595"/>
    <s v="ANIMATE (55.115#)"/>
    <x v="0"/>
    <n v="1"/>
    <n v="0.14729999999999999"/>
    <n v="294.60000000000002"/>
    <n v="294.60000000000002"/>
    <n v="0.14730000000000001"/>
    <s v="1000655"/>
    <x v="51"/>
    <x v="19"/>
    <x v="1"/>
    <x v="19"/>
  </r>
  <r>
    <x v="0"/>
    <x v="6"/>
    <s v="90318406"/>
    <d v="2019-10-28T00:00:00"/>
    <s v="5016066"/>
    <s v="HIGHSTREET DAIRY EDC CU/RUM 2.0#(50#)"/>
    <s v="595"/>
    <s v="ANIMATE (55.115#)"/>
    <x v="0"/>
    <n v="2.0249999999999999"/>
    <n v="0.14729999999999999"/>
    <n v="294.60000000000002"/>
    <n v="596.56500000000005"/>
    <n v="0.29828250000000001"/>
    <s v="1000655"/>
    <x v="51"/>
    <x v="19"/>
    <x v="1"/>
    <x v="19"/>
  </r>
  <r>
    <x v="0"/>
    <x v="3"/>
    <s v="90319872"/>
    <d v="2019-11-05T00:00:00"/>
    <s v="5016066"/>
    <s v="HIGHSTREET DAIRY EDC CU/RUM 2.0#(50#)"/>
    <s v="595"/>
    <s v="ANIMATE (55.115#)"/>
    <x v="0"/>
    <n v="3.05"/>
    <n v="0.14729999999999999"/>
    <n v="294.60000000000002"/>
    <n v="898.53"/>
    <n v="0.44926499999999997"/>
    <s v="1000655"/>
    <x v="51"/>
    <x v="19"/>
    <x v="1"/>
    <x v="19"/>
  </r>
  <r>
    <x v="0"/>
    <x v="3"/>
    <s v="90324413"/>
    <d v="2019-11-21T00:00:00"/>
    <s v="5016066"/>
    <s v="HIGHSTREET DAIRY EDC CU/RUM 2.0#(50#)"/>
    <s v="595"/>
    <s v="ANIMATE (55.115#)"/>
    <x v="0"/>
    <n v="4.0750000000000002"/>
    <n v="0.14729999999999999"/>
    <n v="294.60000000000002"/>
    <n v="1200.4949999999999"/>
    <n v="0.60024749999999993"/>
    <s v="1000655"/>
    <x v="51"/>
    <x v="19"/>
    <x v="1"/>
    <x v="19"/>
  </r>
  <r>
    <x v="0"/>
    <x v="7"/>
    <s v="90330960"/>
    <d v="2019-12-13T00:00:00"/>
    <s v="5016066"/>
    <s v="HIGHSTREET DAIRY EDC CU/RUM 2.0#(50#)"/>
    <s v="595"/>
    <s v="ANIMATE (55.115#)"/>
    <x v="0"/>
    <n v="4.0250000000000004"/>
    <n v="0.14729999999999999"/>
    <n v="294.60000000000002"/>
    <n v="1185.7650000000001"/>
    <n v="0.59288250000000009"/>
    <s v="1000655"/>
    <x v="51"/>
    <x v="19"/>
    <x v="1"/>
    <x v="19"/>
  </r>
  <r>
    <x v="0"/>
    <x v="9"/>
    <m/>
    <d v="2020-04-15T00:00:00"/>
    <s v="5016066"/>
    <s v="HIGHSTREET DAIRY EDC CU/RUM 2.0#(50#)"/>
    <s v="595"/>
    <s v="ANIMATE (55.115#)"/>
    <x v="0"/>
    <n v="3.15"/>
    <n v="0.14729999999999999"/>
    <n v="294.60000000000002"/>
    <n v="927.99"/>
    <n v="0.46399499999999999"/>
    <s v="1000655"/>
    <x v="51"/>
    <x v="19"/>
    <x v="1"/>
    <x v="19"/>
  </r>
  <r>
    <x v="0"/>
    <x v="11"/>
    <m/>
    <d v="2020-06-04T00:00:00"/>
    <s v="5016066"/>
    <s v="HIGHSTREET DAIRY EDC CU/RUM 2.0#(50#)"/>
    <s v="595"/>
    <s v="ANIMATE (55.115#)"/>
    <x v="0"/>
    <n v="3.15"/>
    <n v="0.14729999999999999"/>
    <n v="294.60000000000002"/>
    <n v="927.99"/>
    <n v="0.46399499999999999"/>
    <s v="1000655"/>
    <x v="51"/>
    <x v="19"/>
    <x v="1"/>
    <x v="19"/>
  </r>
  <r>
    <x v="0"/>
    <x v="11"/>
    <m/>
    <d v="2020-06-22T00:00:00"/>
    <s v="5016066"/>
    <s v="HIGHSTREET DAIRY EDC CU/RUM 2.0#(50#)"/>
    <s v="595"/>
    <s v="ANIMATE (55.115#)"/>
    <x v="0"/>
    <n v="3"/>
    <n v="0.14729999999999999"/>
    <n v="294.60000000000002"/>
    <n v="883.8"/>
    <n v="0.44189999999999996"/>
    <s v="1000655"/>
    <x v="51"/>
    <x v="19"/>
    <x v="1"/>
    <x v="19"/>
  </r>
  <r>
    <x v="2"/>
    <x v="0"/>
    <m/>
    <d v="2020-07-15T00:00:00"/>
    <s v="5016066"/>
    <s v="HIGHSTREET DAIRY EDC CU/RUM 2.0#(50#)"/>
    <s v="595"/>
    <s v="ANIMATE (55.115#)"/>
    <x v="0"/>
    <n v="3"/>
    <n v="0.14804999999999999"/>
    <n v="296.10000000000002"/>
    <n v="888.3"/>
    <n v="0.44414999999999999"/>
    <s v="1000655"/>
    <x v="51"/>
    <x v="19"/>
    <x v="1"/>
    <x v="19"/>
  </r>
  <r>
    <x v="2"/>
    <x v="1"/>
    <m/>
    <d v="2020-08-07T00:00:00"/>
    <s v="5016066"/>
    <s v="HIGHSTREET DAIRY EDC CU/RUM 2.0#(50#)"/>
    <s v="595"/>
    <s v="ANIMATE (55.115#)"/>
    <x v="0"/>
    <n v="4.45"/>
    <n v="0.14804999999999999"/>
    <n v="296.10000000000002"/>
    <n v="1317.645"/>
    <n v="0.65882249999999998"/>
    <s v="1000655"/>
    <x v="51"/>
    <x v="19"/>
    <x v="1"/>
    <x v="19"/>
  </r>
  <r>
    <x v="2"/>
    <x v="1"/>
    <m/>
    <d v="2020-08-28T00:00:00"/>
    <s v="5016066"/>
    <s v="HIGHSTREET DAIRY EDC CU/RUM 2.0#(50#)"/>
    <s v="595"/>
    <s v="ANIMATE (55.115#)"/>
    <x v="0"/>
    <n v="1.9750000000000001"/>
    <n v="0.14804999999999999"/>
    <n v="296.10000000000002"/>
    <n v="584.798"/>
    <n v="0.29239900000000002"/>
    <s v="1000655"/>
    <x v="51"/>
    <x v="19"/>
    <x v="1"/>
    <x v="19"/>
  </r>
  <r>
    <x v="2"/>
    <x v="6"/>
    <m/>
    <d v="2020-10-16T00:00:00"/>
    <s v="5016066"/>
    <s v="HIGHSTREET DAIRY EDC CU/RUM 2.0#(50#)"/>
    <s v="595"/>
    <s v="ANIMATE (55.115#)"/>
    <x v="0"/>
    <n v="4.3250000000000002"/>
    <n v="0.14804999999999999"/>
    <n v="296.10000000000002"/>
    <n v="1280.633"/>
    <n v="0.64031650000000007"/>
    <s v="1000655"/>
    <x v="51"/>
    <x v="19"/>
    <x v="1"/>
    <x v="19"/>
  </r>
  <r>
    <x v="2"/>
    <x v="6"/>
    <m/>
    <d v="2020-10-30T00:00:00"/>
    <s v="5016066"/>
    <s v="HIGHSTREET DAIRY EDC CU/RUM 2.0#(50#)"/>
    <s v="595"/>
    <s v="ANIMATE (55.115#)"/>
    <x v="0"/>
    <n v="3.9750000000000001"/>
    <n v="0.14804999999999999"/>
    <n v="296.10000000000002"/>
    <n v="1176.998"/>
    <n v="0.58849899999999999"/>
    <s v="1000655"/>
    <x v="51"/>
    <x v="19"/>
    <x v="1"/>
    <x v="19"/>
  </r>
  <r>
    <x v="2"/>
    <x v="2"/>
    <m/>
    <d v="2020-09-22T00:00:00"/>
    <s v="5016066"/>
    <s v="HIGHSTREET DAIRY EDC CU/RUM 2.0#(50#)"/>
    <s v="595"/>
    <s v="ANIMATE (55.115#)"/>
    <x v="0"/>
    <n v="3.1749999999999998"/>
    <n v="0.14804999999999999"/>
    <n v="296.10000000000002"/>
    <n v="940.11800000000005"/>
    <n v="0.470059"/>
    <s v="1000655"/>
    <x v="51"/>
    <x v="19"/>
    <x v="1"/>
    <x v="19"/>
  </r>
  <r>
    <x v="2"/>
    <x v="3"/>
    <m/>
    <d v="2020-11-24T00:00:00"/>
    <s v="5016066"/>
    <s v="HIGHSTREET DAIRY EDC CU/RUM 2.0#(50#)"/>
    <s v="595"/>
    <s v="ANIMATE (55.115#)"/>
    <x v="0"/>
    <n v="3.25"/>
    <n v="0.14804999999999999"/>
    <n v="296.10000000000002"/>
    <n v="962.32500000000005"/>
    <n v="0.48116250000000005"/>
    <s v="1000655"/>
    <x v="51"/>
    <x v="19"/>
    <x v="1"/>
    <x v="19"/>
  </r>
  <r>
    <x v="2"/>
    <x v="4"/>
    <m/>
    <d v="2021-01-21T00:00:00"/>
    <s v="5016066"/>
    <s v="HIGHSTREET DAIRY EDC CU/RUM 2.0#* (50#)"/>
    <s v="595"/>
    <s v="ANIMATE (55.115#)"/>
    <x v="0"/>
    <n v="5.15"/>
    <n v="0.14804999999999999"/>
    <n v="296.10000000000002"/>
    <n v="1524.915"/>
    <n v="0.76245750000000001"/>
    <s v="1000655"/>
    <x v="51"/>
    <x v="19"/>
    <x v="1"/>
    <x v="19"/>
  </r>
  <r>
    <x v="2"/>
    <x v="5"/>
    <m/>
    <d v="2021-02-17T00:00:00"/>
    <s v="5016066"/>
    <s v="HIGHSTREET DAIRY EDC CU/RUM 2.0#* (50#)"/>
    <s v="595"/>
    <s v="ANIMATE (55.115#)"/>
    <x v="0"/>
    <n v="5.15"/>
    <n v="0.14804999999999999"/>
    <n v="296.10000000000002"/>
    <n v="1524.915"/>
    <n v="0.76245750000000001"/>
    <s v="1000655"/>
    <x v="51"/>
    <x v="19"/>
    <x v="1"/>
    <x v="19"/>
  </r>
  <r>
    <x v="2"/>
    <x v="8"/>
    <m/>
    <d v="2021-03-17T00:00:00"/>
    <s v="5016066"/>
    <s v="HIGHSTREET DAIRY EDC CU/RUM 2.0# (50#)"/>
    <s v="595"/>
    <s v="ANIMATE (55.115#)"/>
    <x v="0"/>
    <n v="5.2"/>
    <n v="0.14804999999999999"/>
    <n v="296.10000000000002"/>
    <n v="1539.72"/>
    <n v="0.76985999999999999"/>
    <s v="1000655"/>
    <x v="51"/>
    <x v="19"/>
    <x v="1"/>
    <x v="19"/>
  </r>
  <r>
    <x v="1"/>
    <x v="0"/>
    <m/>
    <d v="2021-07-12T00:00:00"/>
    <s v="5016066"/>
    <s v="HIGHSTREET DAIRY EDC CU/RUM 2.0# (50#)"/>
    <s v="595"/>
    <s v="ANIMATE (55.115#)"/>
    <x v="0"/>
    <n v="4.0250000000000004"/>
    <n v="0.14804999999999999"/>
    <n v="296.10000000000002"/>
    <n v="1191.8030000000001"/>
    <n v="0.59590150000000008"/>
    <s v="1000655"/>
    <x v="51"/>
    <x v="19"/>
    <x v="1"/>
    <x v="19"/>
  </r>
  <r>
    <x v="1"/>
    <x v="0"/>
    <m/>
    <d v="2021-07-26T00:00:00"/>
    <s v="5016066"/>
    <s v="HIGHSTREET DAIRY EDC CU/RUM 2.0# (50#)"/>
    <s v="595"/>
    <s v="ANIMATE (55.115#)"/>
    <x v="0"/>
    <n v="4.05"/>
    <n v="0.14804999999999999"/>
    <n v="296.10000000000002"/>
    <n v="1199.2049999999999"/>
    <n v="0.59960249999999993"/>
    <s v="1000655"/>
    <x v="51"/>
    <x v="19"/>
    <x v="1"/>
    <x v="19"/>
  </r>
  <r>
    <x v="1"/>
    <x v="6"/>
    <m/>
    <d v="2021-10-22T00:00:00"/>
    <s v="5016066"/>
    <s v="HIGHSTREET DAIRY EDC CU/RUM 2.0# (50#)"/>
    <s v="595"/>
    <s v="ANIMATE (55.115#)"/>
    <x v="0"/>
    <n v="4.3"/>
    <n v="0.14804999999999999"/>
    <n v="296.10000000000002"/>
    <n v="1273.23"/>
    <n v="0.63661500000000004"/>
    <s v="1000655"/>
    <x v="51"/>
    <x v="19"/>
    <x v="1"/>
    <x v="19"/>
  </r>
  <r>
    <x v="1"/>
    <x v="3"/>
    <m/>
    <d v="2021-11-23T00:00:00"/>
    <s v="5016066"/>
    <s v="HIGHSTREET DAIRY EDC CU/RUM 2.0# (50#)"/>
    <s v="595"/>
    <s v="ANIMATE (55.115#)"/>
    <x v="0"/>
    <n v="4"/>
    <n v="0.14804999999999999"/>
    <n v="296.10000000000002"/>
    <n v="1184.4000000000001"/>
    <n v="0.59220000000000006"/>
    <s v="1000655"/>
    <x v="51"/>
    <x v="19"/>
    <x v="1"/>
    <x v="19"/>
  </r>
  <r>
    <x v="1"/>
    <x v="9"/>
    <m/>
    <d v="2022-04-21T00:00:00"/>
    <s v="302"/>
    <s v="AB20 (55.115#)"/>
    <s v="302"/>
    <s v="AB20 (55.115#)"/>
    <x v="3"/>
    <n v="2.2050000000000001"/>
    <n v="1"/>
    <n v="2000"/>
    <n v="4410"/>
    <n v="2.2050000000000001"/>
    <s v="1002723"/>
    <x v="35"/>
    <x v="19"/>
    <x v="1"/>
    <x v="21"/>
  </r>
  <r>
    <x v="1"/>
    <x v="2"/>
    <m/>
    <d v="2021-09-09T00:00:00"/>
    <s v="5015853"/>
    <s v="HILLCREST PDS CU/MON/JFLY 3.15# (BULK)"/>
    <s v="595"/>
    <s v="ANIMATE (55.115#)"/>
    <x v="0"/>
    <n v="25"/>
    <n v="0.31040000000000001"/>
    <n v="620.79999999999995"/>
    <n v="15520"/>
    <n v="7.76"/>
    <s v="1000674"/>
    <x v="52"/>
    <x v="31"/>
    <x v="1"/>
    <x v="32"/>
  </r>
  <r>
    <x v="2"/>
    <x v="10"/>
    <m/>
    <d v="2021-05-05T00:00:00"/>
    <s v="5015853"/>
    <s v="HILLCREST PDS CU/MON/JFLY 2.93# (BULK)"/>
    <s v="595"/>
    <s v="ANIMATE (55.115#)"/>
    <x v="0"/>
    <n v="23.96"/>
    <n v="0.33360000000000001"/>
    <n v="667.2"/>
    <n v="15986.111999999999"/>
    <n v="7.9930559999999993"/>
    <s v="1000674"/>
    <x v="52"/>
    <x v="31"/>
    <x v="1"/>
    <x v="32"/>
  </r>
  <r>
    <x v="2"/>
    <x v="7"/>
    <m/>
    <d v="2020-12-04T00:00:00"/>
    <s v="5015853"/>
    <s v="HILLCREST PDS CU/MON 3.55# (BULK)"/>
    <s v="595"/>
    <s v="ANIMATE (55.115#)"/>
    <x v="0"/>
    <n v="22.07"/>
    <n v="0.31319999999999998"/>
    <n v="626.4"/>
    <n v="13824.647999999999"/>
    <n v="6.9123239999999999"/>
    <s v="1000674"/>
    <x v="52"/>
    <x v="31"/>
    <x v="1"/>
    <x v="32"/>
  </r>
  <r>
    <x v="0"/>
    <x v="2"/>
    <s v="90305264"/>
    <d v="2019-09-09T00:00:00"/>
    <s v="5015853"/>
    <s v="HILLCREST PDS CU/RUM 3.57# (BULK)"/>
    <s v="595"/>
    <s v="ANIMATE (55.115#)"/>
    <x v="0"/>
    <n v="23.93"/>
    <n v="0.31004999999999999"/>
    <n v="620.1"/>
    <n v="14838.993"/>
    <n v="7.4194965000000002"/>
    <s v="1000674"/>
    <x v="52"/>
    <x v="31"/>
    <x v="1"/>
    <x v="32"/>
  </r>
  <r>
    <x v="0"/>
    <x v="0"/>
    <s v="90294540"/>
    <d v="2019-07-30T00:00:00"/>
    <s v="5015853"/>
    <s v="HILLCREST PDS CU/RUM 3.57# (BULK)"/>
    <s v="595"/>
    <s v="ANIMATE (55.115#)"/>
    <x v="0"/>
    <n v="24.37"/>
    <n v="0.31004999999999999"/>
    <n v="620.1"/>
    <n v="15111.837"/>
    <n v="7.5559184999999998"/>
    <s v="1000674"/>
    <x v="52"/>
    <x v="31"/>
    <x v="1"/>
    <x v="32"/>
  </r>
  <r>
    <x v="0"/>
    <x v="3"/>
    <s v="90320271"/>
    <d v="2019-11-06T00:00:00"/>
    <s v="5015853"/>
    <s v="HILLCREST PDS CU/RUM 3.57# (BULK)"/>
    <s v="595"/>
    <s v="ANIMATE (55.115#)"/>
    <x v="0"/>
    <n v="23.99"/>
    <n v="0.312"/>
    <n v="624"/>
    <n v="14969.76"/>
    <n v="7.4848800000000004"/>
    <s v="1000674"/>
    <x v="52"/>
    <x v="31"/>
    <x v="1"/>
    <x v="32"/>
  </r>
  <r>
    <x v="0"/>
    <x v="7"/>
    <s v="90332074"/>
    <d v="2019-12-19T00:00:00"/>
    <s v="5015853"/>
    <s v="HILLCREST PDS CU/RUM 3.57# (BULK)"/>
    <s v="595"/>
    <s v="ANIMATE (55.115#)"/>
    <x v="0"/>
    <n v="24.27"/>
    <n v="0.312"/>
    <n v="624"/>
    <n v="15144.48"/>
    <n v="7.5722399999999999"/>
    <s v="1000674"/>
    <x v="52"/>
    <x v="31"/>
    <x v="1"/>
    <x v="32"/>
  </r>
  <r>
    <x v="2"/>
    <x v="6"/>
    <m/>
    <d v="2020-10-23T00:00:00"/>
    <s v="5015853"/>
    <s v="HILLCREST PDS CU/MON 3.56# (BULK)"/>
    <s v="595"/>
    <s v="ANIMATE (55.115#)"/>
    <x v="0"/>
    <n v="23.44"/>
    <n v="0.312"/>
    <n v="624"/>
    <n v="14626.56"/>
    <n v="7.3132799999999998"/>
    <s v="1000674"/>
    <x v="52"/>
    <x v="31"/>
    <x v="1"/>
    <x v="32"/>
  </r>
  <r>
    <x v="2"/>
    <x v="4"/>
    <m/>
    <d v="2021-01-09T00:00:00"/>
    <s v="5015853"/>
    <s v="HILLCREST PDS CU/MON 3.55#* (BULK)"/>
    <s v="595"/>
    <s v="ANIMATE (55.115#)"/>
    <x v="0"/>
    <n v="22.91"/>
    <n v="0.31319999999999998"/>
    <n v="626.4"/>
    <n v="14350.824000000001"/>
    <n v="7.1754120000000006"/>
    <s v="1000674"/>
    <x v="52"/>
    <x v="31"/>
    <x v="1"/>
    <x v="32"/>
  </r>
  <r>
    <x v="2"/>
    <x v="8"/>
    <m/>
    <d v="2021-03-04T00:00:00"/>
    <s v="5015853"/>
    <s v="HILLCREST PDS CU/MON 3.55# (BULK)"/>
    <s v="595"/>
    <s v="ANIMATE (55.115#)"/>
    <x v="0"/>
    <n v="24.1"/>
    <n v="0.31319999999999998"/>
    <n v="626.4"/>
    <n v="15096.24"/>
    <n v="7.5481199999999999"/>
    <s v="1000674"/>
    <x v="52"/>
    <x v="31"/>
    <x v="1"/>
    <x v="32"/>
  </r>
  <r>
    <x v="1"/>
    <x v="0"/>
    <m/>
    <d v="2021-07-08T00:00:00"/>
    <s v="5015853"/>
    <s v="HILLCREST PDS CU/MON/JFLY 2.93# (BULK)"/>
    <s v="595"/>
    <s v="ANIMATE (55.115#)"/>
    <x v="0"/>
    <n v="24.92"/>
    <n v="0.33360000000000001"/>
    <n v="667.2"/>
    <n v="16626.624"/>
    <n v="8.3133119999999998"/>
    <s v="1000674"/>
    <x v="52"/>
    <x v="31"/>
    <x v="1"/>
    <x v="32"/>
  </r>
  <r>
    <x v="1"/>
    <x v="1"/>
    <m/>
    <d v="2021-08-05T00:00:00"/>
    <s v="5015853"/>
    <s v="HILLCREST PDS CU/MON/JFLY 3.15# (BULK)"/>
    <s v="595"/>
    <s v="ANIMATE (55.115#)"/>
    <x v="0"/>
    <n v="22.97"/>
    <n v="0.31040000000000001"/>
    <n v="620.79999999999995"/>
    <n v="14259.776"/>
    <n v="7.1298880000000002"/>
    <s v="1000674"/>
    <x v="52"/>
    <x v="31"/>
    <x v="1"/>
    <x v="32"/>
  </r>
  <r>
    <x v="1"/>
    <x v="1"/>
    <m/>
    <d v="2021-08-04T00:00:00"/>
    <s v="5015853"/>
    <s v="HILLCREST PDS CU/MON/JFLY 3.15# (BULK)"/>
    <s v="595"/>
    <s v="ANIMATE (55.115#)"/>
    <x v="0"/>
    <n v="20.36"/>
    <n v="0.31040000000000001"/>
    <n v="620.79999999999995"/>
    <n v="12639.487999999999"/>
    <n v="6.319744"/>
    <s v="1000674"/>
    <x v="52"/>
    <x v="31"/>
    <x v="1"/>
    <x v="32"/>
  </r>
  <r>
    <x v="1"/>
    <x v="6"/>
    <m/>
    <d v="2021-10-13T00:00:00"/>
    <s v="5015853"/>
    <s v="HILLCREST DAIRY PDS CU/MON 3.13# (BULK)"/>
    <s v="595"/>
    <s v="ANIMATE (55.115#)"/>
    <x v="0"/>
    <n v="24.97"/>
    <n v="0.31254999999999999"/>
    <n v="625.1"/>
    <n v="15608.746999999999"/>
    <n v="7.8043734999999996"/>
    <s v="1000674"/>
    <x v="52"/>
    <x v="31"/>
    <x v="1"/>
    <x v="32"/>
  </r>
  <r>
    <x v="1"/>
    <x v="3"/>
    <m/>
    <d v="2021-11-19T00:00:00"/>
    <s v="5015853"/>
    <s v="HILLCREST DAIRY PDS CU/MON 3.13# (BULK)"/>
    <s v="595"/>
    <s v="ANIMATE (55.115#)"/>
    <x v="0"/>
    <n v="24.55"/>
    <n v="0.31254999999999999"/>
    <n v="625.1"/>
    <n v="15346.205"/>
    <n v="7.6731024999999997"/>
    <s v="1000674"/>
    <x v="52"/>
    <x v="31"/>
    <x v="1"/>
    <x v="32"/>
  </r>
  <r>
    <x v="1"/>
    <x v="7"/>
    <m/>
    <d v="2021-12-17T00:00:00"/>
    <s v="5015853"/>
    <s v="HILLCREST DAIRY PDS CU/MON 3.13# (BULK)"/>
    <s v="595"/>
    <s v="ANIMATE (55.115#)"/>
    <x v="0"/>
    <n v="24.3"/>
    <n v="0.31254999999999999"/>
    <n v="625.1"/>
    <n v="15189.93"/>
    <n v="7.5949650000000002"/>
    <s v="1000674"/>
    <x v="52"/>
    <x v="31"/>
    <x v="1"/>
    <x v="32"/>
  </r>
  <r>
    <x v="1"/>
    <x v="9"/>
    <m/>
    <d v="2022-04-22T00:00:00"/>
    <s v="5012468"/>
    <s v="DIAMOND H PDS CU/MON 1.67# (50#)"/>
    <s v="595"/>
    <s v="ANIMATE (55.115#)"/>
    <x v="0"/>
    <n v="9.65"/>
    <n v="0.14990000000000001"/>
    <n v="299.8"/>
    <n v="2893.07"/>
    <n v="1.4465350000000001"/>
    <s v="1000022"/>
    <x v="40"/>
    <x v="1"/>
    <x v="1"/>
    <x v="1"/>
  </r>
  <r>
    <x v="0"/>
    <x v="8"/>
    <m/>
    <d v="2020-03-25T00:00:00"/>
    <s v="5021535"/>
    <s v="DEJONG DAIRIES CU/MONO 0.33# (50#)"/>
    <s v="595"/>
    <s v="ANIMATE (55.115#)"/>
    <x v="0"/>
    <n v="4"/>
    <n v="0.69789999999999996"/>
    <n v="1395.8"/>
    <n v="5583.2"/>
    <n v="2.7915999999999999"/>
    <s v="1002605"/>
    <x v="53"/>
    <x v="32"/>
    <x v="1"/>
    <x v="33"/>
  </r>
  <r>
    <x v="0"/>
    <x v="8"/>
    <m/>
    <d v="2020-03-25T00:00:00"/>
    <s v="5021535"/>
    <s v="DEJONG DAIRIES CU/MONO 0.33# (50#)"/>
    <s v="595"/>
    <s v="ANIMATE (55.115#)"/>
    <x v="0"/>
    <n v="4"/>
    <n v="0.69789999999999996"/>
    <n v="1395.8"/>
    <n v="5583.2"/>
    <n v="2.7915999999999999"/>
    <s v="1002605"/>
    <x v="53"/>
    <x v="32"/>
    <x v="1"/>
    <x v="33"/>
  </r>
  <r>
    <x v="2"/>
    <x v="0"/>
    <m/>
    <d v="2020-07-31T00:00:00"/>
    <s v="5021535"/>
    <s v="DEJONG DAIRIES CU/MONO 0.33# (50#)"/>
    <s v="595"/>
    <s v="ANIMATE (55.115#)"/>
    <x v="0"/>
    <n v="4"/>
    <n v="0.69789999999999996"/>
    <n v="1395.8"/>
    <n v="5583.2"/>
    <n v="2.7915999999999999"/>
    <s v="1002605"/>
    <x v="53"/>
    <x v="32"/>
    <x v="1"/>
    <x v="33"/>
  </r>
  <r>
    <x v="2"/>
    <x v="4"/>
    <m/>
    <d v="2021-01-18T00:00:00"/>
    <s v="5021535"/>
    <s v="DEJONG DAIRIES CU/MONO 0.33# * (50#)"/>
    <s v="595"/>
    <s v="ANIMATE (55.115#)"/>
    <x v="0"/>
    <n v="4"/>
    <n v="0.69789999999999996"/>
    <n v="1395.8"/>
    <n v="5583.2"/>
    <n v="2.7915999999999999"/>
    <s v="1002605"/>
    <x v="53"/>
    <x v="32"/>
    <x v="1"/>
    <x v="33"/>
  </r>
  <r>
    <x v="1"/>
    <x v="0"/>
    <m/>
    <d v="2021-07-06T00:00:00"/>
    <s v="5021535"/>
    <s v="DEJONG DAIRIES CU/MONO 0.33# (50#)"/>
    <s v="595"/>
    <s v="ANIMATE (55.115#)"/>
    <x v="0"/>
    <n v="5.3250000000000002"/>
    <n v="0.69789999999999996"/>
    <n v="1395.8"/>
    <n v="7432.6350000000002"/>
    <n v="3.7163175000000002"/>
    <s v="1002605"/>
    <x v="53"/>
    <x v="32"/>
    <x v="1"/>
    <x v="33"/>
  </r>
  <r>
    <x v="1"/>
    <x v="0"/>
    <m/>
    <d v="2021-07-06T00:00:00"/>
    <s v="5021535"/>
    <s v="DEJONG DAIRIES CU/MONO 0.33# (50#)"/>
    <s v="595"/>
    <s v="ANIMATE (55.115#)"/>
    <x v="0"/>
    <n v="5"/>
    <n v="0.69789999999999996"/>
    <n v="1395.8"/>
    <n v="6979"/>
    <n v="3.4895"/>
    <s v="1002605"/>
    <x v="53"/>
    <x v="32"/>
    <x v="1"/>
    <x v="33"/>
  </r>
  <r>
    <x v="1"/>
    <x v="7"/>
    <m/>
    <d v="2021-12-20T00:00:00"/>
    <s v="5021535"/>
    <s v="DEJONG DAIRIES CU/MONO 0.33# (50#)"/>
    <s v="595"/>
    <s v="ANIMATE (55.115#)"/>
    <x v="0"/>
    <n v="6.2750000000000004"/>
    <n v="0.69789999999999996"/>
    <n v="1395.8"/>
    <n v="8758.6450000000004"/>
    <n v="4.3793224999999998"/>
    <s v="1002605"/>
    <x v="53"/>
    <x v="32"/>
    <x v="1"/>
    <x v="33"/>
  </r>
  <r>
    <x v="1"/>
    <x v="7"/>
    <m/>
    <d v="2021-12-20T00:00:00"/>
    <s v="5021535"/>
    <s v="DEJONG DAIRIES CU/MONO 0.33# (50#)"/>
    <s v="595"/>
    <s v="ANIMATE (55.115#)"/>
    <x v="0"/>
    <n v="7"/>
    <n v="0.69789999999999996"/>
    <n v="1395.8"/>
    <n v="9770.6"/>
    <n v="4.8853"/>
    <s v="1002605"/>
    <x v="53"/>
    <x v="32"/>
    <x v="1"/>
    <x v="33"/>
  </r>
  <r>
    <x v="1"/>
    <x v="9"/>
    <m/>
    <d v="2022-04-22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1"/>
    <x v="9"/>
    <m/>
    <d v="2022-04-05T00:00:00"/>
    <s v="5016066"/>
    <s v="HIGHSTREET DAIRY EDC CU/RUM 2.0# (50#)"/>
    <s v="595"/>
    <s v="ANIMATE (55.115#)"/>
    <x v="0"/>
    <n v="5"/>
    <n v="0.14804999999999999"/>
    <n v="296.10000000000002"/>
    <n v="1480.5"/>
    <n v="0.74024999999999996"/>
    <s v="1000655"/>
    <x v="51"/>
    <x v="19"/>
    <x v="1"/>
    <x v="19"/>
  </r>
  <r>
    <x v="1"/>
    <x v="5"/>
    <m/>
    <d v="2022-02-04T00:00:00"/>
    <s v="561"/>
    <s v="OMNIGEN PRO (25KG)"/>
    <s v="561"/>
    <s v="OMNIGEN PRO (25KG)"/>
    <x v="1"/>
    <n v="1.1020000000000001"/>
    <n v="1"/>
    <n v="2000"/>
    <n v="2204"/>
    <n v="1.1020000000000001"/>
    <s v="1000694"/>
    <x v="54"/>
    <x v="14"/>
    <x v="1"/>
    <x v="14"/>
  </r>
  <r>
    <x v="1"/>
    <x v="5"/>
    <m/>
    <d v="2022-02-08T00:00:00"/>
    <s v="561"/>
    <s v="OMNIGEN PRO (25KG)"/>
    <s v="561"/>
    <s v="OMNIGEN PRO (25KG)"/>
    <x v="1"/>
    <n v="2.2050000000000001"/>
    <n v="1"/>
    <n v="2000"/>
    <n v="4410"/>
    <n v="2.2050000000000001"/>
    <s v="1000694"/>
    <x v="54"/>
    <x v="14"/>
    <x v="1"/>
    <x v="14"/>
  </r>
  <r>
    <x v="2"/>
    <x v="2"/>
    <m/>
    <d v="2020-09-02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2"/>
    <x v="2"/>
    <m/>
    <d v="2020-09-17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0"/>
    <x v="2"/>
    <s v="90307440"/>
    <d v="2019-09-12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0"/>
    <x v="6"/>
    <s v="90318273"/>
    <d v="2019-10-23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0"/>
    <x v="3"/>
    <s v="90324494"/>
    <d v="2019-11-19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0"/>
    <x v="7"/>
    <s v="90331446"/>
    <d v="2019-12-17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0"/>
    <x v="4"/>
    <s v="90340313"/>
    <d v="2020-01-22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0"/>
    <x v="8"/>
    <m/>
    <d v="2020-03-03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0"/>
    <x v="9"/>
    <m/>
    <d v="2020-04-24T00:00:00"/>
    <s v="595"/>
    <s v="ANIMATE (55.115#)"/>
    <s v="595"/>
    <s v="ANIMATE (55.115#)"/>
    <x v="0"/>
    <n v="2.2050000000000001"/>
    <n v="1"/>
    <n v="2000"/>
    <n v="4410"/>
    <n v="2.2050000000000001"/>
    <s v="1002555"/>
    <x v="55"/>
    <x v="33"/>
    <x v="5"/>
    <x v="34"/>
  </r>
  <r>
    <x v="0"/>
    <x v="10"/>
    <m/>
    <d v="2020-05-15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2"/>
    <x v="0"/>
    <m/>
    <d v="2020-07-31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2"/>
    <x v="1"/>
    <m/>
    <d v="2020-08-20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2"/>
    <x v="6"/>
    <m/>
    <d v="2020-10-23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2"/>
    <x v="3"/>
    <m/>
    <d v="2020-11-12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2"/>
    <x v="7"/>
    <m/>
    <d v="2020-12-29T00:00:00"/>
    <s v="595"/>
    <s v="ANIMATE (55.115#)"/>
    <s v="595"/>
    <s v="ANIMATE (55.115#)"/>
    <x v="0"/>
    <n v="1.1020000000000001"/>
    <n v="1"/>
    <n v="2000"/>
    <n v="2204"/>
    <n v="1.1020000000000001"/>
    <s v="1002555"/>
    <x v="55"/>
    <x v="33"/>
    <x v="5"/>
    <x v="34"/>
  </r>
  <r>
    <x v="1"/>
    <x v="5"/>
    <m/>
    <d v="2022-02-03T00:00:00"/>
    <s v="5016179"/>
    <s v="RICHARD IEST NKN CLOSE UP 1.6# (50#)"/>
    <s v="595"/>
    <s v="ANIMATE (55.115#)"/>
    <x v="0"/>
    <n v="8.3000000000000007"/>
    <n v="0.17499999999999999"/>
    <n v="350"/>
    <n v="2905"/>
    <n v="1.4524999999999999"/>
    <s v="1002105"/>
    <x v="56"/>
    <x v="27"/>
    <x v="1"/>
    <x v="28"/>
  </r>
  <r>
    <x v="1"/>
    <x v="2"/>
    <m/>
    <d v="2021-09-15T00:00:00"/>
    <s v="5016179"/>
    <s v="RICHARD IEST NKN CLOSE UP 1.6# (50#)"/>
    <s v="595"/>
    <s v="ANIMATE (55.115#)"/>
    <x v="0"/>
    <n v="5.95"/>
    <n v="0.17499999999999999"/>
    <n v="350"/>
    <n v="2082.5"/>
    <n v="1.04125"/>
    <s v="1002105"/>
    <x v="56"/>
    <x v="27"/>
    <x v="1"/>
    <x v="28"/>
  </r>
  <r>
    <x v="2"/>
    <x v="4"/>
    <m/>
    <d v="2021-01-13T00:00:00"/>
    <s v="5016179"/>
    <s v="RICHARD IEST NKN CLOSE UP 1.6# (50#)"/>
    <s v="595"/>
    <s v="ANIMATE (55.115#)"/>
    <x v="0"/>
    <n v="2.0249999999999999"/>
    <n v="0.16250000000000001"/>
    <n v="325"/>
    <n v="658.125"/>
    <n v="0.32906249999999998"/>
    <s v="1002105"/>
    <x v="56"/>
    <x v="27"/>
    <x v="1"/>
    <x v="28"/>
  </r>
  <r>
    <x v="2"/>
    <x v="4"/>
    <m/>
    <d v="2021-01-18T00:00:00"/>
    <s v="5016179"/>
    <s v="RICHARD IEST NKN CLOSE UP 1.6# (50#)"/>
    <s v="595"/>
    <s v="ANIMATE (55.115#)"/>
    <x v="0"/>
    <n v="5.875"/>
    <n v="0.16250000000000001"/>
    <n v="325"/>
    <n v="1909.375"/>
    <n v="0.95468750000000002"/>
    <s v="1002105"/>
    <x v="56"/>
    <x v="27"/>
    <x v="1"/>
    <x v="28"/>
  </r>
  <r>
    <x v="2"/>
    <x v="5"/>
    <m/>
    <d v="2021-02-09T00:00:00"/>
    <s v="5016179"/>
    <s v="RICHARD IEST NKN CLOSE UP 1.6# (50#)"/>
    <s v="595"/>
    <s v="ANIMATE (55.115#)"/>
    <x v="0"/>
    <n v="6.05"/>
    <n v="0.16250000000000001"/>
    <n v="325"/>
    <n v="1966.25"/>
    <n v="0.98312500000000003"/>
    <s v="1002105"/>
    <x v="56"/>
    <x v="27"/>
    <x v="1"/>
    <x v="28"/>
  </r>
  <r>
    <x v="2"/>
    <x v="8"/>
    <m/>
    <d v="2021-03-24T00:00:00"/>
    <s v="5016179"/>
    <s v="RICHARD IEST NKN CLOSE UP 1.6# (50#)"/>
    <s v="595"/>
    <s v="ANIMATE (55.115#)"/>
    <x v="0"/>
    <n v="5.875"/>
    <n v="0.16250000000000001"/>
    <n v="325"/>
    <n v="1909.375"/>
    <n v="0.95468750000000002"/>
    <s v="1002105"/>
    <x v="56"/>
    <x v="27"/>
    <x v="1"/>
    <x v="28"/>
  </r>
  <r>
    <x v="2"/>
    <x v="11"/>
    <m/>
    <d v="2021-06-08T00:00:00"/>
    <s v="5016179"/>
    <s v="RICHARD IEST NKN CLOSE UP 1.6# (50#)"/>
    <s v="595"/>
    <s v="ANIMATE (55.115#)"/>
    <x v="0"/>
    <n v="6.375"/>
    <n v="0.17499999999999999"/>
    <n v="350"/>
    <n v="2231.25"/>
    <n v="1.1156250000000001"/>
    <s v="1002105"/>
    <x v="56"/>
    <x v="27"/>
    <x v="1"/>
    <x v="28"/>
  </r>
  <r>
    <x v="1"/>
    <x v="0"/>
    <m/>
    <d v="2021-07-09T00:00:00"/>
    <s v="5016179"/>
    <s v="RICHARD IEST NKN CLOSE UP 1.6# (50#)"/>
    <s v="595"/>
    <s v="ANIMATE (55.115#)"/>
    <x v="0"/>
    <n v="5.9"/>
    <n v="0.17499999999999999"/>
    <n v="350"/>
    <n v="2065"/>
    <n v="1.0325"/>
    <s v="1002105"/>
    <x v="56"/>
    <x v="27"/>
    <x v="1"/>
    <x v="28"/>
  </r>
  <r>
    <x v="1"/>
    <x v="1"/>
    <m/>
    <d v="2021-08-18T00:00:00"/>
    <s v="5016179"/>
    <s v="RICHARD IEST NKN CLOSE UP 1.6# (50#)"/>
    <s v="595"/>
    <s v="ANIMATE (55.115#)"/>
    <x v="0"/>
    <n v="6"/>
    <n v="0.17499999999999999"/>
    <n v="350"/>
    <n v="2100"/>
    <n v="1.05"/>
    <s v="1002105"/>
    <x v="56"/>
    <x v="27"/>
    <x v="1"/>
    <x v="28"/>
  </r>
  <r>
    <x v="1"/>
    <x v="6"/>
    <m/>
    <d v="2021-10-20T00:00:00"/>
    <s v="5016179"/>
    <s v="RICHARD IEST NKN CLOSE UP 1.6# (50#)"/>
    <s v="595"/>
    <s v="ANIMATE (55.115#)"/>
    <x v="0"/>
    <n v="6"/>
    <n v="0.17499999999999999"/>
    <n v="350"/>
    <n v="2100"/>
    <n v="1.05"/>
    <s v="1002105"/>
    <x v="56"/>
    <x v="27"/>
    <x v="1"/>
    <x v="28"/>
  </r>
  <r>
    <x v="1"/>
    <x v="3"/>
    <m/>
    <d v="2021-11-17T00:00:00"/>
    <s v="5016179"/>
    <s v="RICHARD IEST NKN CLOSE UP 1.6# (50#)"/>
    <s v="595"/>
    <s v="ANIMATE (55.115#)"/>
    <x v="0"/>
    <n v="6.25"/>
    <n v="0.17499999999999999"/>
    <n v="350"/>
    <n v="2187.5"/>
    <n v="1.09375"/>
    <s v="1002105"/>
    <x v="56"/>
    <x v="27"/>
    <x v="1"/>
    <x v="28"/>
  </r>
  <r>
    <x v="1"/>
    <x v="7"/>
    <m/>
    <d v="2021-12-07T00:00:00"/>
    <s v="5016179"/>
    <s v="RICHARD IEST NKN CLOSE UP 1.6# (50#)"/>
    <s v="595"/>
    <s v="ANIMATE (55.115#)"/>
    <x v="0"/>
    <n v="6.0750000000000002"/>
    <n v="0.17499999999999999"/>
    <n v="350"/>
    <n v="2126.25"/>
    <n v="1.0631250000000001"/>
    <s v="1002105"/>
    <x v="56"/>
    <x v="27"/>
    <x v="1"/>
    <x v="28"/>
  </r>
  <r>
    <x v="1"/>
    <x v="7"/>
    <m/>
    <d v="2021-12-16T00:00:00"/>
    <s v="5016179"/>
    <s v="RICHARD IEST NKN CLOSE UP 1.6# (50#)"/>
    <s v="595"/>
    <s v="ANIMATE (55.115#)"/>
    <x v="0"/>
    <n v="9"/>
    <n v="0.17499999999999999"/>
    <n v="350"/>
    <n v="3150"/>
    <n v="1.575"/>
    <s v="1002105"/>
    <x v="56"/>
    <x v="27"/>
    <x v="1"/>
    <x v="28"/>
  </r>
  <r>
    <x v="1"/>
    <x v="8"/>
    <m/>
    <d v="2022-03-06T00:00:00"/>
    <s v="5016179"/>
    <s v="RICHARD IEST NKN CLOSE UP 1.6# (50#)"/>
    <s v="595"/>
    <s v="ANIMATE (55.115#)"/>
    <x v="0"/>
    <n v="8.9250000000000007"/>
    <n v="0.17499999999999999"/>
    <n v="350"/>
    <n v="3123.75"/>
    <n v="1.5618749999999999"/>
    <s v="1002105"/>
    <x v="56"/>
    <x v="27"/>
    <x v="1"/>
    <x v="28"/>
  </r>
  <r>
    <x v="1"/>
    <x v="8"/>
    <m/>
    <d v="2022-03-23T00:00:00"/>
    <s v="5016179"/>
    <s v="RICHARD IEST NKN CLOSE UP 1.6# (50#)"/>
    <s v="595"/>
    <s v="ANIMATE (55.115#)"/>
    <x v="0"/>
    <n v="9.2750000000000004"/>
    <n v="0.17499999999999999"/>
    <n v="350"/>
    <n v="3246.25"/>
    <n v="1.6231249999999999"/>
    <s v="1002105"/>
    <x v="56"/>
    <x v="27"/>
    <x v="1"/>
    <x v="28"/>
  </r>
  <r>
    <x v="1"/>
    <x v="8"/>
    <m/>
    <d v="2022-03-01T00:00:00"/>
    <s v="5016591"/>
    <s v="J &amp; J DERAADT DRE MC/MON 2.36# (BULK)"/>
    <s v="302"/>
    <s v="AB20 (55.115#)"/>
    <x v="3"/>
    <n v="24.32"/>
    <n v="2.8000000000000001E-2"/>
    <n v="56"/>
    <n v="1361.92"/>
    <n v="0.68096000000000001"/>
    <s v="1000848"/>
    <x v="57"/>
    <x v="34"/>
    <x v="1"/>
    <x v="35"/>
  </r>
  <r>
    <x v="1"/>
    <x v="8"/>
    <m/>
    <d v="2022-03-24T00:00:00"/>
    <s v="5016591"/>
    <s v="J &amp; J DERAADT DRE MC/MON 2.36# (BULK)"/>
    <s v="302"/>
    <s v="AB20 (55.115#)"/>
    <x v="3"/>
    <n v="24.01"/>
    <n v="2.8000000000000001E-2"/>
    <n v="56"/>
    <n v="1344.56"/>
    <n v="0.67227999999999999"/>
    <s v="1000848"/>
    <x v="57"/>
    <x v="34"/>
    <x v="1"/>
    <x v="35"/>
  </r>
  <r>
    <x v="1"/>
    <x v="5"/>
    <m/>
    <d v="2022-02-02T00:00:00"/>
    <s v="5016591"/>
    <s v="J &amp; J DERAADT DRE MC/MON 2.36# (BULK)"/>
    <s v="302"/>
    <s v="AB20 (55.115#)"/>
    <x v="3"/>
    <n v="24.46"/>
    <n v="2.8000000000000001E-2"/>
    <n v="56"/>
    <n v="1369.76"/>
    <n v="0.68488000000000004"/>
    <s v="1000848"/>
    <x v="57"/>
    <x v="34"/>
    <x v="1"/>
    <x v="35"/>
  </r>
  <r>
    <x v="1"/>
    <x v="4"/>
    <m/>
    <d v="2022-01-06T00:00:00"/>
    <s v="5016591"/>
    <s v="J &amp; J DERAADT DRE MC/MON 2.36# (BULK)"/>
    <s v="302"/>
    <s v="AB20 (55.115#)"/>
    <x v="3"/>
    <n v="24.38"/>
    <n v="2.8000000000000001E-2"/>
    <n v="56"/>
    <n v="1365.28"/>
    <n v="0.68264000000000002"/>
    <s v="1000848"/>
    <x v="57"/>
    <x v="34"/>
    <x v="1"/>
    <x v="35"/>
  </r>
  <r>
    <x v="1"/>
    <x v="2"/>
    <m/>
    <d v="2021-09-16T00:00:00"/>
    <s v="5016591"/>
    <s v="J &amp; J DERAADT DRE MC/MON/JFLY 2.37# BULK"/>
    <s v="302"/>
    <s v="AB20 (55.115#)"/>
    <x v="3"/>
    <n v="24.73"/>
    <n v="2.7900000000000001E-2"/>
    <n v="55.8"/>
    <n v="1379.934"/>
    <n v="0.689967"/>
    <s v="1000848"/>
    <x v="57"/>
    <x v="34"/>
    <x v="1"/>
    <x v="35"/>
  </r>
  <r>
    <x v="2"/>
    <x v="10"/>
    <m/>
    <d v="2021-05-20T00:00:00"/>
    <s v="5016591"/>
    <s v="J &amp; J DERAADT DRE MC/MON/JFLY 2.51# BULK"/>
    <s v="302"/>
    <s v="AB20 (55.115#)"/>
    <x v="3"/>
    <n v="24.39"/>
    <n v="2.63E-2"/>
    <n v="52.6"/>
    <n v="1282.914"/>
    <n v="0.64145699999999994"/>
    <s v="1000848"/>
    <x v="57"/>
    <x v="34"/>
    <x v="1"/>
    <x v="35"/>
  </r>
  <r>
    <x v="0"/>
    <x v="2"/>
    <s v="90305269"/>
    <d v="2019-09-11T00:00:00"/>
    <s v="5016591"/>
    <s v="J &amp; J DERAADT DRE MC/RUM 2.53# BULK"/>
    <s v="302"/>
    <s v="AB20 (55.115#)"/>
    <x v="3"/>
    <n v="24.67"/>
    <n v="1.2500000000000001E-2"/>
    <n v="25"/>
    <n v="616.75"/>
    <n v="0.30837500000000001"/>
    <s v="1000848"/>
    <x v="57"/>
    <x v="34"/>
    <x v="1"/>
    <x v="35"/>
  </r>
  <r>
    <x v="0"/>
    <x v="6"/>
    <s v="90311098"/>
    <d v="2019-10-03T00:00:00"/>
    <s v="5016591"/>
    <s v="J &amp; J DERAADT DRE MC/RUM/JFLY 2.7# BULK"/>
    <s v="302"/>
    <s v="AB20 (55.115#)"/>
    <x v="3"/>
    <n v="24.52"/>
    <n v="1.2200000000000001E-2"/>
    <n v="24.4"/>
    <n v="598.28800000000001"/>
    <n v="0.29914400000000002"/>
    <s v="1000848"/>
    <x v="57"/>
    <x v="34"/>
    <x v="1"/>
    <x v="35"/>
  </r>
  <r>
    <x v="0"/>
    <x v="6"/>
    <s v="90316420"/>
    <d v="2019-10-24T00:00:00"/>
    <s v="5016591"/>
    <s v="J &amp; J DERAADT DRE MC/RUM 2.52# BULK"/>
    <s v="302"/>
    <s v="AB20 (55.115#)"/>
    <x v="3"/>
    <n v="24.26"/>
    <n v="9.5999999999999992E-3"/>
    <n v="19.2"/>
    <n v="465.79199999999997"/>
    <n v="0.23289599999999999"/>
    <s v="1000848"/>
    <x v="57"/>
    <x v="34"/>
    <x v="1"/>
    <x v="35"/>
  </r>
  <r>
    <x v="0"/>
    <x v="3"/>
    <s v="90322028"/>
    <d v="2019-11-14T00:00:00"/>
    <s v="5016591"/>
    <s v="J &amp; J DERAADT DRE MC/RUM 2.52# BULK"/>
    <s v="302"/>
    <s v="AB20 (55.115#)"/>
    <x v="3"/>
    <n v="24.02"/>
    <n v="9.5999999999999992E-3"/>
    <n v="19.2"/>
    <n v="461.18400000000003"/>
    <n v="0.23059200000000002"/>
    <s v="1000848"/>
    <x v="57"/>
    <x v="34"/>
    <x v="1"/>
    <x v="35"/>
  </r>
  <r>
    <x v="0"/>
    <x v="7"/>
    <s v="90328071"/>
    <d v="2019-12-05T00:00:00"/>
    <s v="5016591"/>
    <s v="J &amp; J DERAADT DRE MC/RUM 2.52# BULK"/>
    <s v="302"/>
    <s v="AB20 (55.115#)"/>
    <x v="3"/>
    <n v="24.18"/>
    <n v="9.5999999999999992E-3"/>
    <n v="19.2"/>
    <n v="464.25599999999997"/>
    <n v="0.23212799999999997"/>
    <s v="1000848"/>
    <x v="57"/>
    <x v="34"/>
    <x v="1"/>
    <x v="35"/>
  </r>
  <r>
    <x v="0"/>
    <x v="7"/>
    <s v="90333995"/>
    <d v="2019-12-19T00:00:00"/>
    <s v="5016591"/>
    <s v="J &amp; J DERAADT DRE MC/RUM 2.55# BULK"/>
    <s v="302"/>
    <s v="AB20 (55.115#)"/>
    <x v="3"/>
    <n v="24.67"/>
    <n v="9.4999999999999998E-3"/>
    <n v="19"/>
    <n v="468.73"/>
    <n v="0.23436500000000002"/>
    <s v="1000848"/>
    <x v="57"/>
    <x v="34"/>
    <x v="1"/>
    <x v="35"/>
  </r>
  <r>
    <x v="0"/>
    <x v="4"/>
    <s v="90338009"/>
    <d v="2020-01-16T00:00:00"/>
    <s v="5016591"/>
    <s v="J &amp; J DERAADT DRE MC/RUM 2.55# BULK"/>
    <s v="302"/>
    <s v="AB20 (55.115#)"/>
    <x v="3"/>
    <n v="24.49"/>
    <n v="9.4999999999999998E-3"/>
    <n v="19"/>
    <n v="465.31"/>
    <n v="0.232655"/>
    <s v="1000848"/>
    <x v="57"/>
    <x v="34"/>
    <x v="1"/>
    <x v="35"/>
  </r>
  <r>
    <x v="0"/>
    <x v="5"/>
    <m/>
    <d v="2020-02-06T00:00:00"/>
    <s v="5016591"/>
    <s v="J &amp; J DERAADT DRE MC/RUM 2.58# BULK"/>
    <s v="302"/>
    <s v="AB20 (55.115#)"/>
    <x v="3"/>
    <n v="23.43"/>
    <n v="9.4999999999999998E-3"/>
    <n v="19"/>
    <n v="445.17"/>
    <n v="0.22258500000000001"/>
    <s v="1000848"/>
    <x v="57"/>
    <x v="34"/>
    <x v="1"/>
    <x v="35"/>
  </r>
  <r>
    <x v="0"/>
    <x v="5"/>
    <m/>
    <d v="2020-02-27T00:00:00"/>
    <s v="5016591"/>
    <s v="J &amp; J DERAADT DRE MC/RUM 2.58# BULK"/>
    <s v="302"/>
    <s v="AB20 (55.115#)"/>
    <x v="3"/>
    <n v="24.41"/>
    <n v="9.4999999999999998E-3"/>
    <n v="19"/>
    <n v="463.79"/>
    <n v="0.23189500000000002"/>
    <s v="1000848"/>
    <x v="57"/>
    <x v="34"/>
    <x v="1"/>
    <x v="35"/>
  </r>
  <r>
    <x v="0"/>
    <x v="8"/>
    <m/>
    <d v="2020-03-25T00:00:00"/>
    <s v="5016591"/>
    <s v="J &amp; J DERAADT DRE MC/RUM/JFLY 2.58# BULK"/>
    <s v="302"/>
    <s v="AB20 (55.115#)"/>
    <x v="3"/>
    <n v="24.2"/>
    <n v="9.4000000000000004E-3"/>
    <n v="18.8"/>
    <n v="454.96"/>
    <n v="0.22747999999999999"/>
    <s v="1000848"/>
    <x v="57"/>
    <x v="34"/>
    <x v="1"/>
    <x v="35"/>
  </r>
  <r>
    <x v="2"/>
    <x v="5"/>
    <m/>
    <d v="2021-02-24T00:00:00"/>
    <s v="5016591"/>
    <s v="J &amp; J DERAADT DRE MC/MON 2.66# BULK"/>
    <s v="302"/>
    <s v="AB20 (55.115#)"/>
    <x v="3"/>
    <n v="24.7"/>
    <n v="2.46E-2"/>
    <n v="49.2"/>
    <n v="1215.24"/>
    <n v="0.60762000000000005"/>
    <s v="1000848"/>
    <x v="57"/>
    <x v="34"/>
    <x v="1"/>
    <x v="35"/>
  </r>
  <r>
    <x v="2"/>
    <x v="8"/>
    <m/>
    <d v="2021-03-18T00:00:00"/>
    <s v="5016591"/>
    <s v="J &amp; J DERAADT DRE MC/MON 2.66# BULK"/>
    <s v="302"/>
    <s v="AB20 (55.115#)"/>
    <x v="3"/>
    <n v="24.21"/>
    <n v="2.46E-2"/>
    <n v="49.2"/>
    <n v="1191.1320000000001"/>
    <n v="0.59556600000000004"/>
    <s v="1000848"/>
    <x v="57"/>
    <x v="34"/>
    <x v="1"/>
    <x v="35"/>
  </r>
  <r>
    <x v="2"/>
    <x v="9"/>
    <m/>
    <d v="2021-04-08T00:00:00"/>
    <s v="5016591"/>
    <s v="J &amp; J DERAADT DRE MC/MON 2.66# BULK"/>
    <s v="302"/>
    <s v="AB20 (55.115#)"/>
    <x v="3"/>
    <n v="23.49"/>
    <n v="2.46E-2"/>
    <n v="49.2"/>
    <n v="1155.7080000000001"/>
    <n v="0.57785400000000009"/>
    <s v="1000848"/>
    <x v="57"/>
    <x v="34"/>
    <x v="1"/>
    <x v="35"/>
  </r>
  <r>
    <x v="2"/>
    <x v="9"/>
    <m/>
    <d v="2021-04-27T00:00:00"/>
    <s v="5016591"/>
    <s v="J &amp; J DERAADT DRE MC/MON 2.66# BULK"/>
    <s v="302"/>
    <s v="AB20 (55.115#)"/>
    <x v="3"/>
    <n v="24.62"/>
    <n v="2.46E-2"/>
    <n v="49.2"/>
    <n v="1211.3040000000001"/>
    <n v="0.60565200000000008"/>
    <s v="1000848"/>
    <x v="57"/>
    <x v="34"/>
    <x v="1"/>
    <x v="35"/>
  </r>
  <r>
    <x v="2"/>
    <x v="11"/>
    <m/>
    <d v="2021-06-16T00:00:00"/>
    <s v="5016591"/>
    <s v="J &amp; J DERAADT DRE MC/MON/JFLY 2.48# BULK"/>
    <s v="302"/>
    <s v="AB20 (55.115#)"/>
    <x v="3"/>
    <n v="23.37"/>
    <n v="2.6599999999999999E-2"/>
    <n v="53.2"/>
    <n v="1243.2840000000001"/>
    <n v="0.62164200000000003"/>
    <s v="1000848"/>
    <x v="57"/>
    <x v="34"/>
    <x v="1"/>
    <x v="35"/>
  </r>
  <r>
    <x v="2"/>
    <x v="11"/>
    <m/>
    <d v="2021-06-29T00:00:00"/>
    <s v="5016591"/>
    <s v="J &amp; J DERAADT DRE MC/MON/JFLY 2.48# BULK"/>
    <s v="302"/>
    <s v="AB20 (55.115#)"/>
    <x v="3"/>
    <n v="24.33"/>
    <n v="2.6599999999999999E-2"/>
    <n v="53.2"/>
    <n v="1294.356"/>
    <n v="0.64717800000000003"/>
    <s v="1000848"/>
    <x v="57"/>
    <x v="34"/>
    <x v="1"/>
    <x v="35"/>
  </r>
  <r>
    <x v="1"/>
    <x v="0"/>
    <m/>
    <d v="2021-07-28T00:00:00"/>
    <s v="5016591"/>
    <s v="J &amp; J DERAADT DRE MC/MON/JFLY 2.48# BULK"/>
    <s v="302"/>
    <s v="AB20 (55.115#)"/>
    <x v="3"/>
    <n v="24.95"/>
    <n v="2.6599999999999999E-2"/>
    <n v="53.2"/>
    <n v="1327.34"/>
    <n v="0.66366999999999998"/>
    <s v="1000848"/>
    <x v="57"/>
    <x v="34"/>
    <x v="1"/>
    <x v="35"/>
  </r>
  <r>
    <x v="1"/>
    <x v="1"/>
    <m/>
    <d v="2021-08-24T00:00:00"/>
    <s v="5016591"/>
    <s v="J &amp; J DERAADT DRE MC/MON/JFLY 2.45# BULK"/>
    <s v="302"/>
    <s v="AB20 (55.115#)"/>
    <x v="3"/>
    <n v="24.67"/>
    <n v="2.7E-2"/>
    <n v="54"/>
    <n v="1332.18"/>
    <n v="0.66609000000000007"/>
    <s v="1000848"/>
    <x v="57"/>
    <x v="34"/>
    <x v="1"/>
    <x v="35"/>
  </r>
  <r>
    <x v="1"/>
    <x v="3"/>
    <m/>
    <d v="2021-11-02T00:00:00"/>
    <s v="5016591"/>
    <s v="J &amp; J DERAADT DRE MC/MON/JFLY 2.37# BULK"/>
    <s v="302"/>
    <s v="AB20 (55.115#)"/>
    <x v="3"/>
    <n v="22.92"/>
    <n v="2.7900000000000001E-2"/>
    <n v="55.8"/>
    <n v="1278.9359999999999"/>
    <n v="0.63946799999999993"/>
    <s v="1000848"/>
    <x v="57"/>
    <x v="34"/>
    <x v="1"/>
    <x v="35"/>
  </r>
  <r>
    <x v="1"/>
    <x v="3"/>
    <m/>
    <d v="2021-11-23T00:00:00"/>
    <s v="5016591"/>
    <s v="J &amp; J DERAADT DRE MC/MON 2.36# (BULK)"/>
    <s v="302"/>
    <s v="AB20 (55.115#)"/>
    <x v="3"/>
    <n v="24.1"/>
    <n v="2.8000000000000001E-2"/>
    <n v="56"/>
    <n v="1349.6"/>
    <n v="0.67479999999999996"/>
    <s v="1000848"/>
    <x v="57"/>
    <x v="34"/>
    <x v="1"/>
    <x v="35"/>
  </r>
  <r>
    <x v="1"/>
    <x v="6"/>
    <m/>
    <d v="2021-10-06T00:00:00"/>
    <s v="5016591"/>
    <s v="J &amp; J DERAADT DRE MC/MON/JFLY 2.37# BULK"/>
    <s v="302"/>
    <s v="AB20 (55.115#)"/>
    <x v="3"/>
    <n v="24.2"/>
    <n v="2.7900000000000001E-2"/>
    <n v="55.8"/>
    <n v="1350.36"/>
    <n v="0.67518"/>
    <s v="1000848"/>
    <x v="57"/>
    <x v="34"/>
    <x v="1"/>
    <x v="35"/>
  </r>
  <r>
    <x v="1"/>
    <x v="7"/>
    <m/>
    <d v="2021-12-15T00:00:00"/>
    <s v="5016591"/>
    <s v="J &amp; J DERAADT DRE MC/MON 2.36# (BULK)"/>
    <s v="302"/>
    <s v="AB20 (55.115#)"/>
    <x v="3"/>
    <n v="24.35"/>
    <n v="2.8000000000000001E-2"/>
    <n v="56"/>
    <n v="1363.6"/>
    <n v="0.68179999999999996"/>
    <s v="1000848"/>
    <x v="57"/>
    <x v="34"/>
    <x v="1"/>
    <x v="35"/>
  </r>
  <r>
    <x v="1"/>
    <x v="9"/>
    <m/>
    <d v="2022-04-01T00:00:00"/>
    <s v="5021535"/>
    <s v="DEJONG DAIRIES CU/MONO 0.33# (50#)"/>
    <s v="595"/>
    <s v="ANIMATE (55.115#)"/>
    <x v="0"/>
    <n v="7.3"/>
    <n v="0.69789999999999996"/>
    <n v="1395.8"/>
    <n v="10189.34"/>
    <n v="5.0946699999999998"/>
    <s v="1002605"/>
    <x v="53"/>
    <x v="32"/>
    <x v="1"/>
    <x v="33"/>
  </r>
  <r>
    <x v="0"/>
    <x v="3"/>
    <s v="90319559"/>
    <d v="2019-11-01T00:00:00"/>
    <s v="560"/>
    <s v="OMNIGEN AF (25KG)"/>
    <s v="560"/>
    <s v="OMNIGEN AF (25KG)"/>
    <x v="2"/>
    <n v="1.1020000000000001"/>
    <n v="1"/>
    <n v="2000"/>
    <n v="2204"/>
    <n v="1.1020000000000001"/>
    <s v="1001999"/>
    <x v="58"/>
    <x v="35"/>
    <x v="1"/>
    <x v="36"/>
  </r>
  <r>
    <x v="0"/>
    <x v="3"/>
    <s v="90319581"/>
    <d v="2019-11-01T00:00:00"/>
    <s v="560"/>
    <s v="OMNIGEN AF (25KG)"/>
    <s v="560"/>
    <s v="OMNIGEN AF (25KG)"/>
    <x v="2"/>
    <n v="1.1020000000000001"/>
    <n v="1"/>
    <n v="2000"/>
    <n v="2204"/>
    <n v="1.1020000000000001"/>
    <s v="1001999"/>
    <x v="58"/>
    <x v="35"/>
    <x v="1"/>
    <x v="36"/>
  </r>
  <r>
    <x v="0"/>
    <x v="3"/>
    <s v="90320203"/>
    <d v="2019-11-07T00:00:00"/>
    <s v="5015363"/>
    <s v="JDS RANCH DDS DC 0.45# (50#)"/>
    <s v="560"/>
    <s v="OMNIGEN AF (25KG)"/>
    <x v="2"/>
    <n v="3.6"/>
    <n v="0.28050000000000003"/>
    <n v="561"/>
    <n v="2019.6"/>
    <n v="1.0098"/>
    <s v="1001999"/>
    <x v="58"/>
    <x v="35"/>
    <x v="1"/>
    <x v="36"/>
  </r>
  <r>
    <x v="0"/>
    <x v="3"/>
    <s v="90320355"/>
    <d v="2019-11-08T00:00:00"/>
    <s v="5015369"/>
    <s v="JDS RANCH DDS MC 1.44# (BULK)"/>
    <s v="560"/>
    <s v="OMNIGEN AF (25KG)"/>
    <x v="2"/>
    <n v="23.81"/>
    <n v="8.7099999999999997E-2"/>
    <n v="174.2"/>
    <n v="4147.7020000000002"/>
    <n v="2.0738510000000003"/>
    <s v="1001999"/>
    <x v="58"/>
    <x v="35"/>
    <x v="1"/>
    <x v="36"/>
  </r>
  <r>
    <x v="0"/>
    <x v="3"/>
    <s v="90321933"/>
    <d v="2019-11-13T00:00:00"/>
    <s v="5015369"/>
    <s v="JDS RANCH DDS MC 1.44# (BULK)"/>
    <s v="560"/>
    <s v="OMNIGEN AF (25KG)"/>
    <x v="2"/>
    <n v="23.22"/>
    <n v="8.7099999999999997E-2"/>
    <n v="174.2"/>
    <n v="4044.924"/>
    <n v="2.022462"/>
    <s v="1001999"/>
    <x v="58"/>
    <x v="35"/>
    <x v="1"/>
    <x v="36"/>
  </r>
  <r>
    <x v="0"/>
    <x v="3"/>
    <s v="90323285"/>
    <d v="2019-11-19T00:00:00"/>
    <s v="5015369"/>
    <s v="JDS RANCH DDS MC 1.44# (BULK)"/>
    <s v="560"/>
    <s v="OMNIGEN AF (25KG)"/>
    <x v="2"/>
    <n v="24.02"/>
    <n v="8.7099999999999997E-2"/>
    <n v="174.2"/>
    <n v="4184.2839999999997"/>
    <n v="2.0921419999999999"/>
    <s v="1001999"/>
    <x v="58"/>
    <x v="35"/>
    <x v="1"/>
    <x v="36"/>
  </r>
  <r>
    <x v="0"/>
    <x v="3"/>
    <s v="90324442"/>
    <d v="2019-11-23T00:00:00"/>
    <s v="5015369"/>
    <s v="JDS RANCH DDS MC 1.44# (BULK)"/>
    <s v="560"/>
    <s v="OMNIGEN AF (25KG)"/>
    <x v="2"/>
    <n v="23.92"/>
    <n v="8.7099999999999997E-2"/>
    <n v="174.2"/>
    <n v="4166.8639999999996"/>
    <n v="2.0834319999999997"/>
    <s v="1001999"/>
    <x v="58"/>
    <x v="35"/>
    <x v="1"/>
    <x v="36"/>
  </r>
  <r>
    <x v="0"/>
    <x v="7"/>
    <s v="90327507"/>
    <d v="2019-12-02T00:00:00"/>
    <s v="5015369"/>
    <s v="JDS RANCH DDS MC 1.44# (BULK)"/>
    <s v="560"/>
    <s v="OMNIGEN AF (25KG)"/>
    <x v="2"/>
    <n v="24.28"/>
    <n v="8.7099999999999997E-2"/>
    <n v="174.2"/>
    <n v="4229.576"/>
    <n v="2.1147879999999999"/>
    <s v="1001999"/>
    <x v="58"/>
    <x v="35"/>
    <x v="1"/>
    <x v="36"/>
  </r>
  <r>
    <x v="0"/>
    <x v="7"/>
    <s v="90327924"/>
    <d v="2019-12-04T00:00:00"/>
    <s v="5015363"/>
    <s v="JDS RANCH DDS DC 0.45# (50#)"/>
    <s v="560"/>
    <s v="OMNIGEN AF (25KG)"/>
    <x v="2"/>
    <n v="4.28"/>
    <n v="0.28050000000000003"/>
    <n v="561"/>
    <n v="2401.08"/>
    <n v="1.2005399999999999"/>
    <s v="1001999"/>
    <x v="58"/>
    <x v="35"/>
    <x v="1"/>
    <x v="36"/>
  </r>
  <r>
    <x v="0"/>
    <x v="7"/>
    <s v="90329077"/>
    <d v="2019-12-10T00:00:00"/>
    <s v="5015369"/>
    <s v="JDS RANCH DDS MC 1.44# (BULK)"/>
    <s v="560"/>
    <s v="OMNIGEN AF (25KG)"/>
    <x v="2"/>
    <n v="23.59"/>
    <n v="8.7099999999999997E-2"/>
    <n v="174.2"/>
    <n v="4109.3779999999997"/>
    <n v="2.0546889999999998"/>
    <s v="1001999"/>
    <x v="58"/>
    <x v="35"/>
    <x v="1"/>
    <x v="36"/>
  </r>
  <r>
    <x v="0"/>
    <x v="7"/>
    <s v="90330934"/>
    <d v="2019-12-13T00:00:00"/>
    <s v="5015369"/>
    <s v="JDS RANCH DDS MC 1.44# (BULK)"/>
    <s v="560"/>
    <s v="OMNIGEN AF (25KG)"/>
    <x v="2"/>
    <n v="23.69"/>
    <n v="8.7099999999999997E-2"/>
    <n v="174.2"/>
    <n v="4126.7979999999998"/>
    <n v="2.063399"/>
    <s v="1001999"/>
    <x v="58"/>
    <x v="35"/>
    <x v="1"/>
    <x v="36"/>
  </r>
  <r>
    <x v="0"/>
    <x v="7"/>
    <s v="90331704"/>
    <d v="2019-12-17T00:00:00"/>
    <s v="5015369"/>
    <s v="JDS RANCH DDS MC 1.44# (BULK)"/>
    <s v="560"/>
    <s v="OMNIGEN AF (25KG)"/>
    <x v="2"/>
    <n v="24.26"/>
    <n v="8.7099999999999997E-2"/>
    <n v="174.2"/>
    <n v="4226.0919999999996"/>
    <n v="2.1130459999999998"/>
    <s v="1001999"/>
    <x v="58"/>
    <x v="35"/>
    <x v="1"/>
    <x v="36"/>
  </r>
  <r>
    <x v="0"/>
    <x v="7"/>
    <s v="90332996"/>
    <d v="2019-12-26T00:00:00"/>
    <s v="5015369"/>
    <s v="JDS RANCH DDS MC 1.44# (BULK)"/>
    <s v="560"/>
    <s v="OMNIGEN AF (25KG)"/>
    <x v="2"/>
    <n v="24.34"/>
    <n v="8.7099999999999997E-2"/>
    <n v="174.2"/>
    <n v="4240.0280000000002"/>
    <n v="2.1200140000000003"/>
    <s v="1001999"/>
    <x v="58"/>
    <x v="35"/>
    <x v="1"/>
    <x v="36"/>
  </r>
  <r>
    <x v="0"/>
    <x v="4"/>
    <s v="90336279"/>
    <d v="2020-01-07T00:00:00"/>
    <s v="5015369"/>
    <s v="JDS RANCH DDS MC 1.44# (BULK)"/>
    <s v="560"/>
    <s v="OMNIGEN AF (25KG)"/>
    <x v="2"/>
    <n v="24.94"/>
    <n v="8.7099999999999997E-2"/>
    <n v="174.2"/>
    <n v="4344.5479999999998"/>
    <n v="2.1722739999999998"/>
    <s v="1001999"/>
    <x v="58"/>
    <x v="35"/>
    <x v="1"/>
    <x v="36"/>
  </r>
  <r>
    <x v="0"/>
    <x v="4"/>
    <s v="90337877"/>
    <d v="2020-01-13T00:00:00"/>
    <s v="5015369"/>
    <s v="JDS RANCH DDS MC 1.44# (BULK)"/>
    <s v="560"/>
    <s v="OMNIGEN AF (25KG)"/>
    <x v="2"/>
    <n v="23.86"/>
    <n v="8.7099999999999997E-2"/>
    <n v="174.2"/>
    <n v="4156.4120000000003"/>
    <n v="2.0782060000000002"/>
    <s v="1001999"/>
    <x v="58"/>
    <x v="35"/>
    <x v="1"/>
    <x v="36"/>
  </r>
  <r>
    <x v="0"/>
    <x v="4"/>
    <s v="90337924"/>
    <d v="2020-01-14T00:00:00"/>
    <s v="5015363"/>
    <s v="JDS RANCH DDS DC 0.45# (50#)"/>
    <s v="560"/>
    <s v="OMNIGEN AF (25KG)"/>
    <x v="2"/>
    <n v="3"/>
    <n v="0.28050000000000003"/>
    <n v="561"/>
    <n v="1683"/>
    <n v="0.84150000000000003"/>
    <s v="1001999"/>
    <x v="58"/>
    <x v="35"/>
    <x v="1"/>
    <x v="36"/>
  </r>
  <r>
    <x v="0"/>
    <x v="4"/>
    <s v="90338097"/>
    <d v="2020-01-17T00:00:00"/>
    <s v="5015369"/>
    <s v="JDS RANCH DDS MC 1.44# (BULK)"/>
    <s v="560"/>
    <s v="OMNIGEN AF (25KG)"/>
    <x v="2"/>
    <n v="24.48"/>
    <n v="8.7099999999999997E-2"/>
    <n v="174.2"/>
    <n v="4264.4160000000002"/>
    <n v="2.1322079999999999"/>
    <s v="1001999"/>
    <x v="58"/>
    <x v="35"/>
    <x v="1"/>
    <x v="36"/>
  </r>
  <r>
    <x v="0"/>
    <x v="4"/>
    <s v="90340018"/>
    <d v="2020-01-21T00:00:00"/>
    <s v="5015369"/>
    <s v="JDS RANCH DDS MC 1.44# (BULK)"/>
    <s v="560"/>
    <s v="OMNIGEN AF (25KG)"/>
    <x v="2"/>
    <n v="23.92"/>
    <n v="8.7099999999999997E-2"/>
    <n v="174.2"/>
    <n v="4166.8639999999996"/>
    <n v="2.0834319999999997"/>
    <s v="1001999"/>
    <x v="58"/>
    <x v="35"/>
    <x v="1"/>
    <x v="36"/>
  </r>
  <r>
    <x v="0"/>
    <x v="4"/>
    <s v="90341460"/>
    <d v="2020-01-27T00:00:00"/>
    <s v="5015369"/>
    <s v="JDS RANCH DDS MC 1.44# (BULK)"/>
    <s v="560"/>
    <s v="OMNIGEN AF (25KG)"/>
    <x v="2"/>
    <n v="24.91"/>
    <n v="8.7099999999999997E-2"/>
    <n v="174.2"/>
    <n v="4339.3220000000001"/>
    <n v="2.1696610000000001"/>
    <s v="1001999"/>
    <x v="58"/>
    <x v="35"/>
    <x v="1"/>
    <x v="36"/>
  </r>
  <r>
    <x v="0"/>
    <x v="5"/>
    <m/>
    <d v="2020-02-04T00:00:00"/>
    <s v="5015369"/>
    <s v="JDS RANCH DDS MC 1.44# (BULK)"/>
    <s v="560"/>
    <s v="OMNIGEN AF (25KG)"/>
    <x v="2"/>
    <n v="24.26"/>
    <n v="8.7099999999999997E-2"/>
    <n v="174.2"/>
    <n v="4226.0919999999996"/>
    <n v="2.1130459999999998"/>
    <s v="1001999"/>
    <x v="58"/>
    <x v="35"/>
    <x v="1"/>
    <x v="36"/>
  </r>
  <r>
    <x v="0"/>
    <x v="5"/>
    <m/>
    <d v="2020-02-10T00:00:00"/>
    <s v="5015369"/>
    <s v="JDS RANCH DDS MC 1.44# (BULK)"/>
    <s v="560"/>
    <s v="OMNIGEN AF (25KG)"/>
    <x v="2"/>
    <n v="24.8"/>
    <n v="8.7099999999999997E-2"/>
    <n v="174.2"/>
    <n v="4320.16"/>
    <n v="2.1600799999999998"/>
    <s v="1001999"/>
    <x v="58"/>
    <x v="35"/>
    <x v="1"/>
    <x v="36"/>
  </r>
  <r>
    <x v="0"/>
    <x v="5"/>
    <m/>
    <d v="2020-02-20T00:00:00"/>
    <s v="5015369"/>
    <s v="JDS RANCH DDS MC 1.33# (BULK)"/>
    <s v="560"/>
    <s v="OMNIGEN AF (25KG)"/>
    <x v="2"/>
    <n v="24.19"/>
    <n v="9.4299999999999995E-2"/>
    <n v="188.6"/>
    <n v="4562.2340000000004"/>
    <n v="2.2811170000000001"/>
    <s v="1001999"/>
    <x v="58"/>
    <x v="35"/>
    <x v="1"/>
    <x v="36"/>
  </r>
  <r>
    <x v="0"/>
    <x v="5"/>
    <m/>
    <d v="2020-02-26T00:00:00"/>
    <s v="5015369"/>
    <s v="JDS RANCH DDS MC 1.33# (BULK)"/>
    <s v="560"/>
    <s v="OMNIGEN AF (25KG)"/>
    <x v="2"/>
    <n v="23.74"/>
    <n v="9.4299999999999995E-2"/>
    <n v="188.6"/>
    <n v="4477.3639999999996"/>
    <n v="2.2386819999999998"/>
    <s v="1001999"/>
    <x v="58"/>
    <x v="35"/>
    <x v="1"/>
    <x v="36"/>
  </r>
  <r>
    <x v="0"/>
    <x v="8"/>
    <m/>
    <d v="2020-03-02T00:00:00"/>
    <s v="5015363"/>
    <s v="JDS RANCH DDS DC 0.44# (50#)"/>
    <s v="560"/>
    <s v="OMNIGEN AF (25KG)"/>
    <x v="2"/>
    <n v="3"/>
    <n v="0.2828"/>
    <n v="565.6"/>
    <n v="1696.8"/>
    <n v="0.84839999999999993"/>
    <s v="1001999"/>
    <x v="58"/>
    <x v="35"/>
    <x v="1"/>
    <x v="36"/>
  </r>
  <r>
    <x v="0"/>
    <x v="8"/>
    <m/>
    <d v="2020-03-31T00:00:00"/>
    <s v="5015363"/>
    <s v="JDS RANCH DDS DC 0.44# (50#)"/>
    <s v="560"/>
    <s v="OMNIGEN AF (25KG)"/>
    <x v="2"/>
    <n v="3.9689999999999999"/>
    <n v="0.2828"/>
    <n v="565.6"/>
    <n v="2244.866"/>
    <n v="1.122433"/>
    <s v="1001999"/>
    <x v="58"/>
    <x v="35"/>
    <x v="1"/>
    <x v="36"/>
  </r>
  <r>
    <x v="0"/>
    <x v="8"/>
    <m/>
    <d v="2020-03-05T00:00:00"/>
    <s v="5015369"/>
    <s v="JDS RANCH DDS MC 1.33# (BULK)"/>
    <s v="560"/>
    <s v="OMNIGEN AF (25KG)"/>
    <x v="2"/>
    <n v="24.24"/>
    <n v="9.4299999999999995E-2"/>
    <n v="188.6"/>
    <n v="4571.6639999999998"/>
    <n v="2.2858320000000001"/>
    <s v="1001999"/>
    <x v="58"/>
    <x v="35"/>
    <x v="1"/>
    <x v="36"/>
  </r>
  <r>
    <x v="0"/>
    <x v="8"/>
    <m/>
    <d v="2020-03-12T00:00:00"/>
    <s v="5015369"/>
    <s v="JDS RANCH DDS MC 1.33# (BULK)"/>
    <s v="560"/>
    <s v="OMNIGEN AF (25KG)"/>
    <x v="2"/>
    <n v="23.92"/>
    <n v="9.4299999999999995E-2"/>
    <n v="188.6"/>
    <n v="4511.3119999999999"/>
    <n v="2.2556560000000001"/>
    <s v="1001999"/>
    <x v="58"/>
    <x v="35"/>
    <x v="1"/>
    <x v="36"/>
  </r>
  <r>
    <x v="0"/>
    <x v="8"/>
    <m/>
    <d v="2020-03-23T00:00:00"/>
    <s v="5015369"/>
    <s v="JDS RANCH DDS MC 1.33# (BULK)"/>
    <s v="560"/>
    <s v="OMNIGEN AF (25KG)"/>
    <x v="2"/>
    <n v="24.95"/>
    <n v="9.4299999999999995E-2"/>
    <n v="188.6"/>
    <n v="4705.57"/>
    <n v="2.3527849999999999"/>
    <s v="1001999"/>
    <x v="58"/>
    <x v="35"/>
    <x v="1"/>
    <x v="36"/>
  </r>
  <r>
    <x v="0"/>
    <x v="9"/>
    <m/>
    <d v="2020-04-02T00:00:00"/>
    <s v="5015369"/>
    <s v="JDS RANCH DDS MC 1.33# (BULK)"/>
    <s v="560"/>
    <s v="OMNIGEN AF (25KG)"/>
    <x v="2"/>
    <n v="23.68"/>
    <n v="9.4299999999999995E-2"/>
    <n v="188.6"/>
    <n v="4466.0479999999998"/>
    <n v="2.2330239999999999"/>
    <s v="1001999"/>
    <x v="58"/>
    <x v="35"/>
    <x v="1"/>
    <x v="36"/>
  </r>
  <r>
    <x v="0"/>
    <x v="9"/>
    <m/>
    <d v="2020-04-09T00:00:00"/>
    <s v="5015369"/>
    <s v="JDS RANCH DDS MC 1.33# (BULK)"/>
    <s v="560"/>
    <s v="OMNIGEN AF (25KG)"/>
    <x v="2"/>
    <n v="22.74"/>
    <n v="9.4299999999999995E-2"/>
    <n v="188.6"/>
    <n v="4288.7640000000001"/>
    <n v="2.1443820000000002"/>
    <s v="1001999"/>
    <x v="58"/>
    <x v="35"/>
    <x v="1"/>
    <x v="36"/>
  </r>
  <r>
    <x v="0"/>
    <x v="9"/>
    <m/>
    <d v="2020-04-17T00:00:00"/>
    <s v="5015369"/>
    <s v="JDS RANCH DDS MC 1.33# (BULK)"/>
    <s v="560"/>
    <s v="OMNIGEN AF (25KG)"/>
    <x v="2"/>
    <n v="23.91"/>
    <n v="9.4299999999999995E-2"/>
    <n v="188.6"/>
    <n v="4509.4260000000004"/>
    <n v="2.2547130000000002"/>
    <s v="1001999"/>
    <x v="58"/>
    <x v="35"/>
    <x v="1"/>
    <x v="36"/>
  </r>
  <r>
    <x v="0"/>
    <x v="9"/>
    <m/>
    <d v="2020-04-27T00:00:00"/>
    <s v="5015369"/>
    <s v="JDS RANCH DDS MC 1.33# (BULK)"/>
    <s v="560"/>
    <s v="OMNIGEN AF (25KG)"/>
    <x v="2"/>
    <n v="24.73"/>
    <n v="9.4299999999999995E-2"/>
    <n v="188.6"/>
    <n v="4664.0780000000004"/>
    <n v="2.3320390000000004"/>
    <s v="1001999"/>
    <x v="58"/>
    <x v="35"/>
    <x v="1"/>
    <x v="36"/>
  </r>
  <r>
    <x v="2"/>
    <x v="7"/>
    <m/>
    <d v="2020-12-07T00:00:00"/>
    <s v="5015363"/>
    <s v="JDS RANCH DDS DC 0.45# (50#)"/>
    <s v="561"/>
    <s v="OMNIGEN PRO (25KG)"/>
    <x v="1"/>
    <n v="3.95"/>
    <n v="0.31036399999999997"/>
    <n v="620.72799999999995"/>
    <n v="2451.8760000000002"/>
    <n v="1.2259380000000002"/>
    <s v="1001999"/>
    <x v="58"/>
    <x v="35"/>
    <x v="1"/>
    <x v="36"/>
  </r>
  <r>
    <x v="2"/>
    <x v="7"/>
    <m/>
    <d v="2020-12-03T00:00:00"/>
    <s v="5015369"/>
    <s v="JDS RANCH DDS MC 0.74# (BULK)"/>
    <s v="561"/>
    <s v="OMNIGEN PRO (25KG)"/>
    <x v="1"/>
    <n v="24.32"/>
    <n v="0.18806200000000001"/>
    <n v="376.12400000000002"/>
    <n v="9147.3359999999993"/>
    <n v="4.5736679999999996"/>
    <s v="1001999"/>
    <x v="58"/>
    <x v="35"/>
    <x v="1"/>
    <x v="36"/>
  </r>
  <r>
    <x v="2"/>
    <x v="7"/>
    <m/>
    <d v="2020-12-14T00:00:00"/>
    <s v="5015369"/>
    <s v="JDS RANCH DDS MC 0.74# (BULK)"/>
    <s v="561"/>
    <s v="OMNIGEN PRO (25KG)"/>
    <x v="1"/>
    <n v="24.1"/>
    <n v="0.18806200000000001"/>
    <n v="376.12400000000002"/>
    <n v="9064.5879999999997"/>
    <n v="4.5322940000000003"/>
    <s v="1001999"/>
    <x v="58"/>
    <x v="35"/>
    <x v="1"/>
    <x v="36"/>
  </r>
  <r>
    <x v="2"/>
    <x v="4"/>
    <m/>
    <d v="2021-01-04T00:00:00"/>
    <s v="5015369"/>
    <s v="JDS RANCH DDS MC 0.74# (BULK)"/>
    <s v="561"/>
    <s v="OMNIGEN PRO (25KG)"/>
    <x v="1"/>
    <n v="24.42"/>
    <n v="0.18806200000000001"/>
    <n v="376.12400000000002"/>
    <n v="9184.9480000000003"/>
    <n v="4.5924740000000002"/>
    <s v="1001999"/>
    <x v="58"/>
    <x v="35"/>
    <x v="1"/>
    <x v="36"/>
  </r>
  <r>
    <x v="2"/>
    <x v="9"/>
    <m/>
    <d v="2021-04-21T00:00:00"/>
    <s v="5015369"/>
    <s v="JDS RANCH DDS MC 0.74# (BULK)"/>
    <s v="561"/>
    <s v="OMNIGEN PRO (25KG)"/>
    <x v="1"/>
    <n v="24.02"/>
    <n v="0.18806200000000001"/>
    <n v="376.12400000000002"/>
    <n v="9034.4979999999996"/>
    <n v="4.5172489999999996"/>
    <s v="1001999"/>
    <x v="58"/>
    <x v="35"/>
    <x v="1"/>
    <x v="36"/>
  </r>
  <r>
    <x v="2"/>
    <x v="10"/>
    <m/>
    <d v="2021-05-04T00:00:00"/>
    <s v="5015369"/>
    <s v="JDS RANCH DDS MC 0.74# (BULK)"/>
    <s v="561"/>
    <s v="OMNIGEN PRO (25KG)"/>
    <x v="1"/>
    <n v="23.98"/>
    <n v="0.18806200000000001"/>
    <n v="376.12400000000002"/>
    <n v="9019.4539999999997"/>
    <n v="4.5097269999999998"/>
    <s v="1001999"/>
    <x v="58"/>
    <x v="35"/>
    <x v="1"/>
    <x v="36"/>
  </r>
  <r>
    <x v="2"/>
    <x v="10"/>
    <m/>
    <d v="2021-05-19T00:00:00"/>
    <s v="5015369"/>
    <s v="JDS RANCH DDS MC 0.74# (BULK)"/>
    <s v="561"/>
    <s v="OMNIGEN PRO (25KG)"/>
    <x v="1"/>
    <n v="24.32"/>
    <n v="0.18806200000000001"/>
    <n v="376.12400000000002"/>
    <n v="9147.3359999999993"/>
    <n v="4.5736679999999996"/>
    <s v="1001999"/>
    <x v="58"/>
    <x v="35"/>
    <x v="1"/>
    <x v="36"/>
  </r>
  <r>
    <x v="2"/>
    <x v="10"/>
    <m/>
    <d v="2021-05-28T00:00:00"/>
    <s v="5015369"/>
    <s v="JDS RANCH DDS MC 0.74# (BULK)"/>
    <s v="561"/>
    <s v="OMNIGEN PRO (25KG)"/>
    <x v="1"/>
    <n v="24.18"/>
    <n v="0.18806200000000001"/>
    <n v="376.12400000000002"/>
    <n v="9094.6779999999999"/>
    <n v="4.547339"/>
    <s v="1001999"/>
    <x v="58"/>
    <x v="35"/>
    <x v="1"/>
    <x v="36"/>
  </r>
  <r>
    <x v="2"/>
    <x v="11"/>
    <m/>
    <d v="2021-06-10T00:00:00"/>
    <s v="5015369"/>
    <s v="JDS RANCH DDS MC 0.74# (BULK)"/>
    <s v="561"/>
    <s v="OMNIGEN PRO (25KG)"/>
    <x v="1"/>
    <n v="24.26"/>
    <n v="0.18806200000000001"/>
    <n v="376.12400000000002"/>
    <n v="9124.768"/>
    <n v="4.5623839999999998"/>
    <s v="1001999"/>
    <x v="58"/>
    <x v="35"/>
    <x v="1"/>
    <x v="36"/>
  </r>
  <r>
    <x v="2"/>
    <x v="11"/>
    <m/>
    <d v="2021-06-18T00:00:00"/>
    <s v="5015369"/>
    <s v="JDS RANCH DDS MC 0.74# (BULK)"/>
    <s v="561"/>
    <s v="OMNIGEN PRO (25KG)"/>
    <x v="1"/>
    <n v="25.09"/>
    <n v="0.18806200000000001"/>
    <n v="376.12400000000002"/>
    <n v="9436.9509999999991"/>
    <n v="4.7184754999999994"/>
    <s v="1001999"/>
    <x v="58"/>
    <x v="35"/>
    <x v="1"/>
    <x v="36"/>
  </r>
  <r>
    <x v="2"/>
    <x v="11"/>
    <m/>
    <d v="2021-06-28T00:00:00"/>
    <s v="5015369"/>
    <s v="JDS RANCH DDS MC 0.74# (BULK)"/>
    <s v="561"/>
    <s v="OMNIGEN PRO (25KG)"/>
    <x v="1"/>
    <n v="23.98"/>
    <n v="0.18806200000000001"/>
    <n v="376.12400000000002"/>
    <n v="9019.4539999999997"/>
    <n v="4.5097269999999998"/>
    <s v="1001999"/>
    <x v="58"/>
    <x v="35"/>
    <x v="1"/>
    <x v="36"/>
  </r>
  <r>
    <x v="1"/>
    <x v="2"/>
    <m/>
    <d v="2021-09-03T00:00:00"/>
    <s v="5015369"/>
    <s v="JDS RANCH DDS MC 0.74# (BULK)"/>
    <s v="561"/>
    <s v="OMNIGEN PRO (25KG)"/>
    <x v="1"/>
    <n v="24.44"/>
    <n v="0.18806200000000001"/>
    <n v="376.12400000000002"/>
    <n v="9192.4709999999995"/>
    <n v="4.5962354999999997"/>
    <s v="1001999"/>
    <x v="58"/>
    <x v="35"/>
    <x v="1"/>
    <x v="36"/>
  </r>
  <r>
    <x v="1"/>
    <x v="2"/>
    <m/>
    <d v="2021-09-17T00:00:00"/>
    <s v="5015369"/>
    <s v="JDS RANCH DDS MC 0.74# (BULK)"/>
    <s v="561"/>
    <s v="OMNIGEN PRO (25KG)"/>
    <x v="1"/>
    <n v="24.24"/>
    <n v="0.18806200000000001"/>
    <n v="376.12400000000002"/>
    <n v="9117.2459999999992"/>
    <n v="4.5586229999999999"/>
    <s v="1001999"/>
    <x v="58"/>
    <x v="35"/>
    <x v="1"/>
    <x v="36"/>
  </r>
  <r>
    <x v="1"/>
    <x v="0"/>
    <m/>
    <d v="2021-07-13T00:00:00"/>
    <s v="5015369"/>
    <s v="JDS RANCH DDS MC 0.74# (BULK)"/>
    <s v="561"/>
    <s v="OMNIGEN PRO (25KG)"/>
    <x v="1"/>
    <n v="24.29"/>
    <n v="0.18806200000000001"/>
    <n v="376.12400000000002"/>
    <n v="9136.0519999999997"/>
    <n v="4.5680259999999997"/>
    <s v="1001999"/>
    <x v="58"/>
    <x v="35"/>
    <x v="1"/>
    <x v="36"/>
  </r>
  <r>
    <x v="1"/>
    <x v="0"/>
    <m/>
    <d v="2021-07-26T00:00:00"/>
    <s v="5015369"/>
    <s v="JDS RANCH DDS MC 0.74# (BULK)"/>
    <s v="561"/>
    <s v="OMNIGEN PRO (25KG)"/>
    <x v="1"/>
    <n v="24.42"/>
    <n v="0.18806200000000001"/>
    <n v="376.12400000000002"/>
    <n v="9184.9480000000003"/>
    <n v="4.5924740000000002"/>
    <s v="1001999"/>
    <x v="58"/>
    <x v="35"/>
    <x v="1"/>
    <x v="36"/>
  </r>
  <r>
    <x v="1"/>
    <x v="1"/>
    <m/>
    <d v="2021-08-12T00:00:00"/>
    <s v="5015369"/>
    <s v="JDS RANCH DDS MC 0.74# (BULK)"/>
    <s v="561"/>
    <s v="OMNIGEN PRO (25KG)"/>
    <x v="1"/>
    <n v="24.7"/>
    <n v="0.18806200000000001"/>
    <n v="376.12400000000002"/>
    <n v="9290.2630000000008"/>
    <n v="4.6451315000000006"/>
    <s v="1001999"/>
    <x v="58"/>
    <x v="35"/>
    <x v="1"/>
    <x v="36"/>
  </r>
  <r>
    <x v="1"/>
    <x v="1"/>
    <m/>
    <d v="2021-08-25T00:00:00"/>
    <s v="5015369"/>
    <s v="JDS RANCH DDS MC 0.74# (BULK)"/>
    <s v="561"/>
    <s v="OMNIGEN PRO (25KG)"/>
    <x v="1"/>
    <n v="23.93"/>
    <n v="0.18806200000000001"/>
    <n v="376.12400000000002"/>
    <n v="9000.6470000000008"/>
    <n v="4.5003235000000004"/>
    <s v="1001999"/>
    <x v="58"/>
    <x v="35"/>
    <x v="1"/>
    <x v="36"/>
  </r>
  <r>
    <x v="1"/>
    <x v="6"/>
    <m/>
    <d v="2021-10-01T00:00:00"/>
    <s v="5015369"/>
    <s v="JDS RANCH DDS MC 0.74# (BULK)"/>
    <s v="561"/>
    <s v="OMNIGEN PRO (25KG)"/>
    <x v="1"/>
    <n v="24.63"/>
    <n v="0.18806200000000001"/>
    <n v="376.12400000000002"/>
    <n v="9263.9339999999993"/>
    <n v="4.6319669999999995"/>
    <s v="1001999"/>
    <x v="58"/>
    <x v="35"/>
    <x v="1"/>
    <x v="36"/>
  </r>
  <r>
    <x v="1"/>
    <x v="4"/>
    <m/>
    <d v="2022-01-13T00:00:00"/>
    <s v="930628"/>
    <s v="JONES FARMS CVN CU PL 10# (BULK)"/>
    <s v="595"/>
    <s v="ANIMATE (55.115#)"/>
    <x v="0"/>
    <n v="20.07"/>
    <n v="3.6799999999999999E-2"/>
    <n v="73.599999999999994"/>
    <n v="1477.152"/>
    <n v="0.73857600000000001"/>
    <s v="1000795"/>
    <x v="59"/>
    <x v="36"/>
    <x v="1"/>
    <x v="37"/>
  </r>
  <r>
    <x v="1"/>
    <x v="3"/>
    <m/>
    <d v="2021-11-11T00:00:00"/>
    <s v="930628"/>
    <s v="JONES FARMS CVN CU PL 10# (BULK)"/>
    <s v="595"/>
    <s v="ANIMATE (55.115#)"/>
    <x v="0"/>
    <n v="19.68"/>
    <n v="3.6799999999999999E-2"/>
    <n v="73.599999999999994"/>
    <n v="1448.4480000000001"/>
    <n v="0.72422400000000009"/>
    <s v="1000795"/>
    <x v="59"/>
    <x v="36"/>
    <x v="1"/>
    <x v="37"/>
  </r>
  <r>
    <x v="1"/>
    <x v="7"/>
    <m/>
    <d v="2021-12-20T00:00:00"/>
    <s v="930628"/>
    <s v="JONES FARMS CVN CU PL 10# (BULK)"/>
    <s v="595"/>
    <s v="ANIMATE (55.115#)"/>
    <x v="0"/>
    <n v="20.23"/>
    <n v="3.6799999999999999E-2"/>
    <n v="73.599999999999994"/>
    <n v="1488.9280000000001"/>
    <n v="0.74446400000000001"/>
    <s v="1000795"/>
    <x v="59"/>
    <x v="36"/>
    <x v="1"/>
    <x v="37"/>
  </r>
  <r>
    <x v="1"/>
    <x v="8"/>
    <m/>
    <d v="2022-03-04T00:00:00"/>
    <s v="930628"/>
    <s v="JONES FARMS CVN CU PL 10# (BULK)"/>
    <s v="595"/>
    <s v="ANIMATE (55.115#)"/>
    <x v="0"/>
    <n v="19.72"/>
    <n v="3.6799999999999999E-2"/>
    <n v="73.599999999999994"/>
    <n v="1451.3920000000001"/>
    <n v="0.72569600000000001"/>
    <s v="1000795"/>
    <x v="59"/>
    <x v="36"/>
    <x v="1"/>
    <x v="37"/>
  </r>
  <r>
    <x v="1"/>
    <x v="8"/>
    <m/>
    <d v="2022-03-30T00:00:00"/>
    <s v="930628"/>
    <s v="JONES FARMS CVN CU PL 10# (BULK)"/>
    <s v="595"/>
    <s v="ANIMATE (55.115#)"/>
    <x v="0"/>
    <n v="19.510000000000002"/>
    <n v="3.6799999999999999E-2"/>
    <n v="73.599999999999994"/>
    <n v="1435.9359999999999"/>
    <n v="0.71796799999999994"/>
    <s v="1000795"/>
    <x v="59"/>
    <x v="36"/>
    <x v="1"/>
    <x v="37"/>
  </r>
  <r>
    <x v="0"/>
    <x v="1"/>
    <s v="90297965"/>
    <d v="2019-08-12T00:00:00"/>
    <s v="302"/>
    <s v="AB20 (55.115#)"/>
    <s v="302"/>
    <s v="AB20 (55.115#)"/>
    <x v="3"/>
    <n v="0.27600000000000002"/>
    <n v="1"/>
    <n v="2000"/>
    <n v="552"/>
    <n v="0.27600000000000002"/>
    <s v="1000846"/>
    <x v="60"/>
    <x v="37"/>
    <x v="1"/>
    <x v="38"/>
  </r>
  <r>
    <x v="1"/>
    <x v="5"/>
    <m/>
    <d v="2022-02-23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1"/>
    <x v="2"/>
    <m/>
    <d v="2021-09-03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0"/>
    <x v="2"/>
    <s v="90307240"/>
    <d v="2019-09-18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0"/>
    <x v="3"/>
    <s v="90324542"/>
    <d v="2019-11-25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0"/>
    <x v="4"/>
    <s v="90341474"/>
    <d v="2020-01-28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0"/>
    <x v="8"/>
    <m/>
    <d v="2020-03-18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0"/>
    <x v="11"/>
    <m/>
    <d v="2020-06-15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2"/>
    <x v="7"/>
    <m/>
    <d v="2020-12-11T00:00:00"/>
    <s v="595"/>
    <s v="ANIMATE (55.115#)"/>
    <s v="595"/>
    <s v="ANIMATE (55.115#)"/>
    <x v="0"/>
    <n v="0.11"/>
    <n v="1"/>
    <n v="2000"/>
    <n v="220"/>
    <n v="0.11"/>
    <s v="1001589"/>
    <x v="61"/>
    <x v="38"/>
    <x v="1"/>
    <x v="39"/>
  </r>
  <r>
    <x v="2"/>
    <x v="4"/>
    <m/>
    <d v="2021-01-04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1"/>
    <x v="0"/>
    <m/>
    <d v="2021-07-28T00:00:00"/>
    <s v="595"/>
    <s v="ANIMATE (55.115#)"/>
    <s v="595"/>
    <s v="ANIMATE (55.115#)"/>
    <x v="0"/>
    <n v="8.3000000000000004E-2"/>
    <n v="1"/>
    <n v="2000"/>
    <n v="166"/>
    <n v="8.3000000000000004E-2"/>
    <s v="1001589"/>
    <x v="61"/>
    <x v="38"/>
    <x v="1"/>
    <x v="39"/>
  </r>
  <r>
    <x v="1"/>
    <x v="7"/>
    <m/>
    <d v="2021-12-06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2"/>
    <x v="7"/>
    <m/>
    <d v="2020-12-17T00:00:00"/>
    <s v="4001077"/>
    <s v="LEGACY DAIRY IDC CU 1.5# (BULK)"/>
    <s v="361"/>
    <s v="ANIMATE (1750#)"/>
    <x v="0"/>
    <n v="24.94"/>
    <n v="0.156"/>
    <n v="312"/>
    <n v="7781.28"/>
    <n v="3.8906399999999999"/>
    <s v="1002228"/>
    <x v="62"/>
    <x v="39"/>
    <x v="0"/>
    <x v="40"/>
  </r>
  <r>
    <x v="0"/>
    <x v="3"/>
    <s v="90321695"/>
    <d v="2019-11-12T00:00:00"/>
    <s v="4001077"/>
    <s v="LEGACY DAIRY IDC CU 1.42# (BULK)"/>
    <s v="595"/>
    <s v="ANIMATE (55.115#)"/>
    <x v="0"/>
    <n v="24.12"/>
    <n v="0.295518"/>
    <n v="591.03599999999994"/>
    <n v="14255.788"/>
    <n v="7.1278940000000004"/>
    <s v="1002228"/>
    <x v="62"/>
    <x v="39"/>
    <x v="0"/>
    <x v="40"/>
  </r>
  <r>
    <x v="0"/>
    <x v="7"/>
    <s v="90328412"/>
    <d v="2019-12-04T00:00:00"/>
    <s v="4001077"/>
    <s v="LEGACY DAIRY IDC CU 1.42# (BULK)"/>
    <s v="595"/>
    <s v="ANIMATE (55.115#)"/>
    <x v="0"/>
    <n v="24.16"/>
    <n v="0.295518"/>
    <n v="591.03599999999994"/>
    <n v="14279.43"/>
    <n v="7.1397149999999998"/>
    <s v="1002228"/>
    <x v="62"/>
    <x v="39"/>
    <x v="0"/>
    <x v="40"/>
  </r>
  <r>
    <x v="0"/>
    <x v="7"/>
    <s v="90334075"/>
    <d v="2019-12-27T00:00:00"/>
    <s v="4001077"/>
    <s v="LEGACY DAIRY IDC CU 1.42# (BULK)"/>
    <s v="595"/>
    <s v="ANIMATE (55.115#)"/>
    <x v="0"/>
    <n v="24.31"/>
    <n v="0.295518"/>
    <n v="591.03599999999994"/>
    <n v="14368.084999999999"/>
    <n v="7.1840424999999994"/>
    <s v="1002228"/>
    <x v="62"/>
    <x v="39"/>
    <x v="0"/>
    <x v="40"/>
  </r>
  <r>
    <x v="0"/>
    <x v="5"/>
    <m/>
    <d v="2020-02-03T00:00:00"/>
    <s v="4001077"/>
    <s v="LEGACY DAIRY IDC CU 1.42# (BULK)"/>
    <s v="595"/>
    <s v="ANIMATE (55.115#)"/>
    <x v="0"/>
    <n v="24.09"/>
    <n v="0.295518"/>
    <n v="591.03599999999994"/>
    <n v="14238.057000000001"/>
    <n v="7.1190285000000006"/>
    <s v="1002228"/>
    <x v="62"/>
    <x v="39"/>
    <x v="0"/>
    <x v="40"/>
  </r>
  <r>
    <x v="0"/>
    <x v="5"/>
    <m/>
    <d v="2020-02-20T00:00:00"/>
    <s v="4001077"/>
    <s v="LEGACY DAIRY IDC CU 1.42# (BULK)"/>
    <s v="595"/>
    <s v="ANIMATE (55.115#)"/>
    <x v="0"/>
    <n v="24.46"/>
    <n v="0.295518"/>
    <n v="591.03599999999994"/>
    <n v="14456.741"/>
    <n v="7.2283704999999996"/>
    <s v="1002228"/>
    <x v="62"/>
    <x v="39"/>
    <x v="0"/>
    <x v="40"/>
  </r>
  <r>
    <x v="0"/>
    <x v="8"/>
    <m/>
    <d v="2020-03-13T00:00:00"/>
    <s v="4001077"/>
    <s v="LEGACY DAIRY IDC CU 1.42# (BULK)"/>
    <s v="595"/>
    <s v="ANIMATE (55.115#)"/>
    <x v="0"/>
    <n v="24.06"/>
    <n v="0.295518"/>
    <n v="591.03599999999994"/>
    <n v="14220.325999999999"/>
    <n v="7.1101629999999991"/>
    <s v="1002228"/>
    <x v="62"/>
    <x v="39"/>
    <x v="0"/>
    <x v="40"/>
  </r>
  <r>
    <x v="0"/>
    <x v="9"/>
    <m/>
    <d v="2020-04-09T00:00:00"/>
    <s v="4001077"/>
    <s v="LEGACY DAIRY IDC CU 1.42# (BULK)"/>
    <s v="595"/>
    <s v="ANIMATE (55.115#)"/>
    <x v="0"/>
    <n v="24.14"/>
    <n v="0.295518"/>
    <n v="591.03599999999994"/>
    <n v="14267.609"/>
    <n v="7.1338045000000001"/>
    <s v="1002228"/>
    <x v="62"/>
    <x v="39"/>
    <x v="0"/>
    <x v="40"/>
  </r>
  <r>
    <x v="0"/>
    <x v="10"/>
    <m/>
    <d v="2020-05-13T00:00:00"/>
    <s v="4001077"/>
    <s v="LEGACY DAIRY IDC CU 1.5# (BULK)"/>
    <s v="595"/>
    <s v="ANIMATE (55.115#)"/>
    <x v="0"/>
    <n v="24.39"/>
    <n v="0.156"/>
    <n v="312"/>
    <n v="7609.68"/>
    <n v="3.80484"/>
    <s v="1002228"/>
    <x v="62"/>
    <x v="39"/>
    <x v="0"/>
    <x v="40"/>
  </r>
  <r>
    <x v="0"/>
    <x v="11"/>
    <m/>
    <d v="2020-06-16T00:00:00"/>
    <s v="4001077"/>
    <s v="LEGACY DAIRY IDC CU 1.5# (BULK)"/>
    <s v="595"/>
    <s v="ANIMATE (55.115#)"/>
    <x v="0"/>
    <n v="24.33"/>
    <n v="0.156"/>
    <n v="312"/>
    <n v="7590.96"/>
    <n v="3.79548"/>
    <s v="1002228"/>
    <x v="62"/>
    <x v="39"/>
    <x v="0"/>
    <x v="40"/>
  </r>
  <r>
    <x v="2"/>
    <x v="1"/>
    <m/>
    <d v="2020-08-25T00:00:00"/>
    <s v="4001077"/>
    <s v="LEGACY DAIRY IDC CU 1.5# (BULK)"/>
    <s v="595"/>
    <s v="ANIMATE (55.115#)"/>
    <x v="0"/>
    <n v="24.14"/>
    <n v="0.156"/>
    <n v="312"/>
    <n v="7531.68"/>
    <n v="3.7658400000000003"/>
    <s v="1002228"/>
    <x v="62"/>
    <x v="39"/>
    <x v="0"/>
    <x v="40"/>
  </r>
  <r>
    <x v="2"/>
    <x v="6"/>
    <m/>
    <d v="2020-10-28T00:00:00"/>
    <s v="4001077"/>
    <s v="LEGACY DAIRY IDC CU 1.5# (BULK)"/>
    <s v="361"/>
    <s v="ANIMATE (1750#)"/>
    <x v="0"/>
    <n v="24.4"/>
    <n v="0.156"/>
    <n v="312"/>
    <n v="7612.8"/>
    <n v="3.8064"/>
    <s v="1002228"/>
    <x v="62"/>
    <x v="39"/>
    <x v="0"/>
    <x v="40"/>
  </r>
  <r>
    <x v="2"/>
    <x v="2"/>
    <m/>
    <d v="2020-09-22T00:00:00"/>
    <s v="4001077"/>
    <s v="LEGACY DAIRY IDC CU 1.5# (BULK)"/>
    <s v="595"/>
    <s v="ANIMATE (55.115#)"/>
    <x v="0"/>
    <n v="23.45"/>
    <n v="0.156"/>
    <n v="312"/>
    <n v="7316.4"/>
    <n v="3.6581999999999999"/>
    <s v="1002228"/>
    <x v="62"/>
    <x v="39"/>
    <x v="0"/>
    <x v="40"/>
  </r>
  <r>
    <x v="2"/>
    <x v="3"/>
    <m/>
    <d v="2020-11-25T00:00:00"/>
    <s v="4001077"/>
    <s v="LEGACY DAIRY IDC CU 1.5# (BULK)"/>
    <s v="361"/>
    <s v="ANIMATE (1750#)"/>
    <x v="0"/>
    <n v="24.84"/>
    <n v="0.156"/>
    <n v="312"/>
    <n v="7750.08"/>
    <n v="3.8750399999999998"/>
    <s v="1002228"/>
    <x v="62"/>
    <x v="39"/>
    <x v="0"/>
    <x v="40"/>
  </r>
  <r>
    <x v="2"/>
    <x v="10"/>
    <m/>
    <d v="2021-05-20T00:00:00"/>
    <s v="595"/>
    <s v="ANIMATE (55.115#)"/>
    <s v="595"/>
    <s v="ANIMATE (55.115#)"/>
    <x v="0"/>
    <n v="1.1020000000000001"/>
    <n v="1"/>
    <n v="2000"/>
    <n v="2204"/>
    <n v="1.1020000000000001"/>
    <s v="1003116"/>
    <x v="63"/>
    <x v="24"/>
    <x v="1"/>
    <x v="41"/>
  </r>
  <r>
    <x v="1"/>
    <x v="0"/>
    <m/>
    <d v="2021-07-20T00:00:00"/>
    <s v="595"/>
    <s v="ANIMATE (55.115#)"/>
    <s v="595"/>
    <s v="ANIMATE (55.115#)"/>
    <x v="0"/>
    <n v="1.1020000000000001"/>
    <n v="1"/>
    <n v="2000"/>
    <n v="2204"/>
    <n v="1.1020000000000001"/>
    <s v="1003116"/>
    <x v="63"/>
    <x v="24"/>
    <x v="1"/>
    <x v="41"/>
  </r>
  <r>
    <x v="1"/>
    <x v="1"/>
    <m/>
    <d v="2021-08-13T00:00:00"/>
    <s v="595"/>
    <s v="ANIMATE (55.115#)"/>
    <s v="595"/>
    <s v="ANIMATE (55.115#)"/>
    <x v="0"/>
    <n v="0.38600000000000001"/>
    <n v="1"/>
    <n v="2000"/>
    <n v="772"/>
    <n v="0.38600000000000001"/>
    <s v="1003116"/>
    <x v="63"/>
    <x v="24"/>
    <x v="1"/>
    <x v="41"/>
  </r>
  <r>
    <x v="0"/>
    <x v="2"/>
    <s v="90305281"/>
    <d v="2019-09-10T00:00:00"/>
    <s v="5017134"/>
    <s v="LONE OAK#2 ADC MC/RUM 1.7#(BULK)"/>
    <s v="302"/>
    <s v="AB20 (55.115#)"/>
    <x v="3"/>
    <n v="24.32"/>
    <n v="6.055E-2"/>
    <n v="121.1"/>
    <n v="2945.152"/>
    <n v="1.4725760000000001"/>
    <s v="1002023"/>
    <x v="64"/>
    <x v="37"/>
    <x v="1"/>
    <x v="38"/>
  </r>
  <r>
    <x v="0"/>
    <x v="2"/>
    <s v="90306097"/>
    <d v="2019-09-12T00:00:00"/>
    <s v="5017134"/>
    <s v="LONE OAK#2 ADC MC/RUM 1.7#(BULK)"/>
    <s v="302"/>
    <s v="AB20 (55.115#)"/>
    <x v="3"/>
    <n v="24.51"/>
    <n v="6.055E-2"/>
    <n v="121.1"/>
    <n v="2968.1610000000001"/>
    <n v="1.4840805000000001"/>
    <s v="1002023"/>
    <x v="64"/>
    <x v="37"/>
    <x v="1"/>
    <x v="38"/>
  </r>
  <r>
    <x v="0"/>
    <x v="2"/>
    <s v="90307572"/>
    <d v="2019-09-19T00:00:00"/>
    <s v="5017134"/>
    <s v="LONE OAK#2 ADC MC/RUM 1.7#(BULK)"/>
    <s v="302"/>
    <s v="AB20 (55.115#)"/>
    <x v="3"/>
    <n v="24.91"/>
    <n v="6.055E-2"/>
    <n v="121.1"/>
    <n v="3016.6010000000001"/>
    <n v="1.5083005"/>
    <s v="1002023"/>
    <x v="64"/>
    <x v="37"/>
    <x v="1"/>
    <x v="38"/>
  </r>
  <r>
    <x v="0"/>
    <x v="2"/>
    <s v="90308990"/>
    <d v="2019-09-25T00:00:00"/>
    <s v="5017134"/>
    <s v="LONE OAK#2 ADC MC/RUM 1.7#(BULK)"/>
    <s v="302"/>
    <s v="AB20 (55.115#)"/>
    <x v="3"/>
    <n v="25.49"/>
    <n v="6.055E-2"/>
    <n v="121.1"/>
    <n v="3086.8389999999999"/>
    <n v="1.5434194999999999"/>
    <s v="1002023"/>
    <x v="64"/>
    <x v="37"/>
    <x v="1"/>
    <x v="38"/>
  </r>
  <r>
    <x v="0"/>
    <x v="0"/>
    <s v="90288210"/>
    <d v="2019-07-04T00:00:00"/>
    <s v="5017134"/>
    <s v="LONE OAK#2 ADC MC/RUM 1.7#(BULK)"/>
    <s v="302"/>
    <s v="AB20 (55.115#)"/>
    <x v="3"/>
    <n v="24.85"/>
    <n v="6.055E-2"/>
    <n v="121.1"/>
    <n v="3009.335"/>
    <n v="1.5046675"/>
    <s v="1002023"/>
    <x v="64"/>
    <x v="37"/>
    <x v="1"/>
    <x v="38"/>
  </r>
  <r>
    <x v="0"/>
    <x v="0"/>
    <s v="90290211"/>
    <d v="2019-07-12T00:00:00"/>
    <s v="5017134"/>
    <s v="LONE OAK#2 ADC MC/RUM 1.7#(BULK)"/>
    <s v="302"/>
    <s v="AB20 (55.115#)"/>
    <x v="3"/>
    <n v="23.44"/>
    <n v="6.055E-2"/>
    <n v="121.1"/>
    <n v="2838.5839999999998"/>
    <n v="1.419292"/>
    <s v="1002023"/>
    <x v="64"/>
    <x v="37"/>
    <x v="1"/>
    <x v="38"/>
  </r>
  <r>
    <x v="0"/>
    <x v="0"/>
    <s v="90291731"/>
    <d v="2019-07-18T00:00:00"/>
    <s v="5017134"/>
    <s v="LONE OAK#2 ADC MC/RUM 1.7#(BULK)"/>
    <s v="302"/>
    <s v="AB20 (55.115#)"/>
    <x v="3"/>
    <n v="24.89"/>
    <n v="6.055E-2"/>
    <n v="121.1"/>
    <n v="3014.1790000000001"/>
    <n v="1.5070895"/>
    <s v="1002023"/>
    <x v="64"/>
    <x v="37"/>
    <x v="1"/>
    <x v="38"/>
  </r>
  <r>
    <x v="0"/>
    <x v="0"/>
    <s v="90294749"/>
    <d v="2019-07-25T00:00:00"/>
    <s v="5017134"/>
    <s v="LONE OAK#2 ADC MC/RUM 1.7#(BULK)"/>
    <s v="302"/>
    <s v="AB20 (55.115#)"/>
    <x v="3"/>
    <n v="24.31"/>
    <n v="6.055E-2"/>
    <n v="121.1"/>
    <n v="2943.9409999999998"/>
    <n v="1.4719704999999998"/>
    <s v="1002023"/>
    <x v="64"/>
    <x v="37"/>
    <x v="1"/>
    <x v="38"/>
  </r>
  <r>
    <x v="0"/>
    <x v="1"/>
    <s v="90298563"/>
    <d v="2019-08-13T00:00:00"/>
    <s v="5017134"/>
    <s v="LONE OAK#2 ADC MC/RUM 1.7#(BULK)"/>
    <s v="302"/>
    <s v="AB20 (55.115#)"/>
    <x v="3"/>
    <n v="23.99"/>
    <n v="6.055E-2"/>
    <n v="121.1"/>
    <n v="2905.1889999999999"/>
    <n v="1.4525945"/>
    <s v="1002023"/>
    <x v="64"/>
    <x v="37"/>
    <x v="1"/>
    <x v="38"/>
  </r>
  <r>
    <x v="0"/>
    <x v="1"/>
    <s v="90300404"/>
    <d v="2019-08-21T00:00:00"/>
    <s v="5017134"/>
    <s v="LONE OAK#2 ADC MC/RUM 1.7#(BULK)"/>
    <s v="302"/>
    <s v="AB20 (55.115#)"/>
    <x v="3"/>
    <n v="24.4"/>
    <n v="6.055E-2"/>
    <n v="121.1"/>
    <n v="2954.84"/>
    <n v="1.4774200000000002"/>
    <s v="1002023"/>
    <x v="64"/>
    <x v="37"/>
    <x v="1"/>
    <x v="38"/>
  </r>
  <r>
    <x v="0"/>
    <x v="1"/>
    <s v="90303013"/>
    <d v="2019-08-29T00:00:00"/>
    <s v="5017134"/>
    <s v="LONE OAK#2 ADC MC/RUM 1.7#(BULK)"/>
    <s v="302"/>
    <s v="AB20 (55.115#)"/>
    <x v="3"/>
    <n v="24.23"/>
    <n v="6.055E-2"/>
    <n v="121.1"/>
    <n v="2934.2530000000002"/>
    <n v="1.4671265"/>
    <s v="1002023"/>
    <x v="64"/>
    <x v="37"/>
    <x v="1"/>
    <x v="38"/>
  </r>
  <r>
    <x v="0"/>
    <x v="6"/>
    <s v="90311881"/>
    <d v="2019-10-08T00:00:00"/>
    <s v="5017134"/>
    <s v="LONE OAK#2 ADC MC/RUM 1.7#(BULK)"/>
    <s v="302"/>
    <s v="AB20 (55.115#)"/>
    <x v="3"/>
    <n v="24.73"/>
    <n v="6.055E-2"/>
    <n v="121.1"/>
    <n v="2994.8029999999999"/>
    <n v="1.4974015000000001"/>
    <s v="1002023"/>
    <x v="64"/>
    <x v="37"/>
    <x v="1"/>
    <x v="38"/>
  </r>
  <r>
    <x v="0"/>
    <x v="6"/>
    <s v="90317907"/>
    <d v="2019-10-16T00:00:00"/>
    <s v="5017134"/>
    <s v="LONE OAK#2 ADC MC/RUM 1.7#(BULK)"/>
    <s v="302"/>
    <s v="AB20 (55.115#)"/>
    <x v="3"/>
    <n v="24.77"/>
    <n v="6.055E-2"/>
    <n v="121.1"/>
    <n v="2999.6469999999999"/>
    <n v="1.4998235"/>
    <s v="1002023"/>
    <x v="64"/>
    <x v="37"/>
    <x v="1"/>
    <x v="38"/>
  </r>
  <r>
    <x v="0"/>
    <x v="6"/>
    <s v="90318402"/>
    <d v="2019-10-25T00:00:00"/>
    <s v="5017134"/>
    <s v="LONE OAK#2 ADC MC/RUM 1.7#(BULK)"/>
    <s v="302"/>
    <s v="AB20 (55.115#)"/>
    <x v="3"/>
    <n v="24.69"/>
    <n v="6.055E-2"/>
    <n v="121.1"/>
    <n v="2989.9589999999998"/>
    <n v="1.4949794999999999"/>
    <s v="1002023"/>
    <x v="64"/>
    <x v="37"/>
    <x v="1"/>
    <x v="38"/>
  </r>
  <r>
    <x v="0"/>
    <x v="6"/>
    <s v="90318391"/>
    <d v="2019-10-31T00:00:00"/>
    <s v="5017134"/>
    <s v="LONE OAK#2 ADC MC/RUM 1.7#(BULK)"/>
    <s v="302"/>
    <s v="AB20 (55.115#)"/>
    <x v="3"/>
    <n v="23.83"/>
    <n v="6.055E-2"/>
    <n v="121.1"/>
    <n v="2885.8130000000001"/>
    <n v="1.4429065000000001"/>
    <s v="1002023"/>
    <x v="64"/>
    <x v="37"/>
    <x v="1"/>
    <x v="38"/>
  </r>
  <r>
    <x v="0"/>
    <x v="3"/>
    <s v="90320276"/>
    <d v="2019-11-06T00:00:00"/>
    <s v="5017134"/>
    <s v="LONE OAK#2 ADC MC/RUM 1.7#(BULK)"/>
    <s v="302"/>
    <s v="AB20 (55.115#)"/>
    <x v="3"/>
    <n v="23.66"/>
    <n v="6.055E-2"/>
    <n v="121.1"/>
    <n v="2865.2260000000001"/>
    <n v="1.4326130000000001"/>
    <s v="1002023"/>
    <x v="64"/>
    <x v="37"/>
    <x v="1"/>
    <x v="38"/>
  </r>
  <r>
    <x v="0"/>
    <x v="3"/>
    <s v="90322119"/>
    <d v="2019-11-15T00:00:00"/>
    <s v="5017134"/>
    <s v="LONE OAK#2 ADC MC/RUM 1.7#(BULK)"/>
    <s v="302"/>
    <s v="AB20 (55.115#)"/>
    <x v="3"/>
    <n v="23.83"/>
    <n v="6.055E-2"/>
    <n v="121.1"/>
    <n v="2885.8130000000001"/>
    <n v="1.4429065000000001"/>
    <s v="1002023"/>
    <x v="64"/>
    <x v="37"/>
    <x v="1"/>
    <x v="38"/>
  </r>
  <r>
    <x v="0"/>
    <x v="3"/>
    <s v="90323696"/>
    <d v="2019-11-20T00:00:00"/>
    <s v="5017134"/>
    <s v="LONE OAK#2 ADC MC/RUM 1.7#(BULK)"/>
    <s v="302"/>
    <s v="AB20 (55.115#)"/>
    <x v="3"/>
    <n v="23.92"/>
    <n v="6.055E-2"/>
    <n v="121.1"/>
    <n v="2896.712"/>
    <n v="1.448356"/>
    <s v="1002023"/>
    <x v="64"/>
    <x v="37"/>
    <x v="1"/>
    <x v="38"/>
  </r>
  <r>
    <x v="0"/>
    <x v="7"/>
    <s v="90328082"/>
    <d v="2019-12-04T00:00:00"/>
    <s v="5017134"/>
    <s v="LONE OAK#2 ADC MC/RUM 1.7#(BULK)"/>
    <s v="302"/>
    <s v="AB20 (55.115#)"/>
    <x v="3"/>
    <n v="24.12"/>
    <n v="6.055E-2"/>
    <n v="121.1"/>
    <n v="2920.9319999999998"/>
    <n v="1.4604659999999998"/>
    <s v="1002023"/>
    <x v="64"/>
    <x v="37"/>
    <x v="1"/>
    <x v="38"/>
  </r>
  <r>
    <x v="0"/>
    <x v="7"/>
    <s v="90329149"/>
    <d v="2019-12-11T00:00:00"/>
    <s v="5017134"/>
    <s v="LONE OAK#2 ADC MC/RUM 1.7#(BULK)"/>
    <s v="302"/>
    <s v="AB20 (55.115#)"/>
    <x v="3"/>
    <n v="23.79"/>
    <n v="6.055E-2"/>
    <n v="121.1"/>
    <n v="2880.9690000000001"/>
    <n v="1.4404844999999999"/>
    <s v="1002023"/>
    <x v="64"/>
    <x v="37"/>
    <x v="1"/>
    <x v="38"/>
  </r>
  <r>
    <x v="0"/>
    <x v="7"/>
    <s v="90332075"/>
    <d v="2019-12-19T00:00:00"/>
    <s v="5017134"/>
    <s v="LONE OAK#2 ADC MC/RUM 1.7#(BULK)"/>
    <s v="302"/>
    <s v="AB20 (55.115#)"/>
    <x v="3"/>
    <n v="23.41"/>
    <n v="6.055E-2"/>
    <n v="121.1"/>
    <n v="2834.951"/>
    <n v="1.4174755000000001"/>
    <s v="1002023"/>
    <x v="64"/>
    <x v="37"/>
    <x v="1"/>
    <x v="38"/>
  </r>
  <r>
    <x v="0"/>
    <x v="7"/>
    <s v="90333489"/>
    <d v="2019-12-28T00:00:00"/>
    <s v="5017134"/>
    <s v="LONE OAK#2 ADC MC/RUM 1.7#(BULK)"/>
    <s v="302"/>
    <s v="AB20 (55.115#)"/>
    <x v="3"/>
    <n v="23.4"/>
    <n v="6.055E-2"/>
    <n v="121.1"/>
    <n v="2833.74"/>
    <n v="1.4168699999999999"/>
    <s v="1002023"/>
    <x v="64"/>
    <x v="37"/>
    <x v="1"/>
    <x v="38"/>
  </r>
  <r>
    <x v="0"/>
    <x v="4"/>
    <s v="90336199"/>
    <d v="2020-01-03T00:00:00"/>
    <s v="5017134"/>
    <s v="LONE OAK#2 ADC MC/RUM 1.7#(BULK)"/>
    <s v="302"/>
    <s v="AB20 (55.115#)"/>
    <x v="3"/>
    <n v="24.39"/>
    <n v="6.055E-2"/>
    <n v="121.1"/>
    <n v="2953.6289999999999"/>
    <n v="1.4768144999999999"/>
    <s v="1002023"/>
    <x v="64"/>
    <x v="37"/>
    <x v="1"/>
    <x v="38"/>
  </r>
  <r>
    <x v="0"/>
    <x v="4"/>
    <s v="90338008"/>
    <d v="2020-01-16T00:00:00"/>
    <s v="5017134"/>
    <s v="LONE OAK#2 ADC MC/RUM 1.7#(BULK)"/>
    <s v="302"/>
    <s v="AB20 (55.115#)"/>
    <x v="3"/>
    <n v="24.11"/>
    <n v="6.055E-2"/>
    <n v="121.1"/>
    <n v="2919.721"/>
    <n v="1.4598605"/>
    <s v="1002023"/>
    <x v="64"/>
    <x v="37"/>
    <x v="1"/>
    <x v="38"/>
  </r>
  <r>
    <x v="0"/>
    <x v="4"/>
    <s v="90341458"/>
    <d v="2020-01-27T00:00:00"/>
    <s v="5017134"/>
    <s v="LONE OAK#2 ADC MC/RUM 1.7#(BULK)"/>
    <s v="302"/>
    <s v="AB20 (55.115#)"/>
    <x v="3"/>
    <n v="24.18"/>
    <n v="6.055E-2"/>
    <n v="121.1"/>
    <n v="2928.1979999999999"/>
    <n v="1.464099"/>
    <s v="1002023"/>
    <x v="64"/>
    <x v="37"/>
    <x v="1"/>
    <x v="38"/>
  </r>
  <r>
    <x v="0"/>
    <x v="4"/>
    <s v="90341775"/>
    <d v="2020-01-30T00:00:00"/>
    <s v="5017134"/>
    <s v="LONE OAK#2 ADC MC/RUM 1.7#(BULK)"/>
    <s v="302"/>
    <s v="AB20 (55.115#)"/>
    <x v="3"/>
    <n v="24.1"/>
    <n v="6.055E-2"/>
    <n v="121.1"/>
    <n v="2918.51"/>
    <n v="1.4592550000000002"/>
    <s v="1002023"/>
    <x v="64"/>
    <x v="37"/>
    <x v="1"/>
    <x v="38"/>
  </r>
  <r>
    <x v="0"/>
    <x v="5"/>
    <m/>
    <d v="2020-02-08T00:00:00"/>
    <s v="5017134"/>
    <s v="LONE OAK#2 ADC MC/RUM 1.7#(BULK)"/>
    <s v="302"/>
    <s v="AB20 (55.115#)"/>
    <x v="3"/>
    <n v="23.5"/>
    <n v="6.055E-2"/>
    <n v="121.1"/>
    <n v="2845.85"/>
    <n v="1.422925"/>
    <s v="1002023"/>
    <x v="64"/>
    <x v="37"/>
    <x v="1"/>
    <x v="38"/>
  </r>
  <r>
    <x v="0"/>
    <x v="5"/>
    <m/>
    <d v="2020-02-13T00:00:00"/>
    <s v="5017134"/>
    <s v="LONE OAK#2 ADC MC/RUM 1.7#(BULK)"/>
    <s v="302"/>
    <s v="AB20 (55.115#)"/>
    <x v="3"/>
    <n v="23.85"/>
    <n v="6.055E-2"/>
    <n v="121.1"/>
    <n v="2888.2350000000001"/>
    <n v="1.4441175000000002"/>
    <s v="1002023"/>
    <x v="64"/>
    <x v="37"/>
    <x v="1"/>
    <x v="38"/>
  </r>
  <r>
    <x v="0"/>
    <x v="5"/>
    <m/>
    <d v="2020-02-22T00:00:00"/>
    <s v="5017134"/>
    <s v="LONE OAK#2 ADC MC/RUM 1.7#(BULK)"/>
    <s v="302"/>
    <s v="AB20 (55.115#)"/>
    <x v="3"/>
    <n v="24.33"/>
    <n v="6.055E-2"/>
    <n v="121.1"/>
    <n v="2946.3629999999998"/>
    <n v="1.4731814999999999"/>
    <s v="1002023"/>
    <x v="64"/>
    <x v="37"/>
    <x v="1"/>
    <x v="38"/>
  </r>
  <r>
    <x v="0"/>
    <x v="5"/>
    <m/>
    <d v="2020-02-27T00:00:00"/>
    <s v="5017134"/>
    <s v="LONE OAK#2 ADC MC/RUM 1.7#(BULK)"/>
    <s v="302"/>
    <s v="AB20 (55.115#)"/>
    <x v="3"/>
    <n v="24.26"/>
    <n v="6.055E-2"/>
    <n v="121.1"/>
    <n v="2937.886"/>
    <n v="1.4689429999999999"/>
    <s v="1002023"/>
    <x v="64"/>
    <x v="37"/>
    <x v="1"/>
    <x v="38"/>
  </r>
  <r>
    <x v="0"/>
    <x v="8"/>
    <m/>
    <d v="2020-03-12T00:00:00"/>
    <s v="5017134"/>
    <s v="LONE OAK#2 ADC MC/RUM 1.7#(BULK)"/>
    <s v="302"/>
    <s v="AB20 (55.115#)"/>
    <x v="3"/>
    <n v="24.31"/>
    <n v="6.055E-2"/>
    <n v="121.1"/>
    <n v="2943.9409999999998"/>
    <n v="1.4719704999999998"/>
    <s v="1002023"/>
    <x v="64"/>
    <x v="37"/>
    <x v="1"/>
    <x v="38"/>
  </r>
  <r>
    <x v="0"/>
    <x v="8"/>
    <m/>
    <d v="2020-03-09T00:00:00"/>
    <s v="5017134"/>
    <s v="LONE OAK#2 ADC MC/RUM 1.7#(BULK)"/>
    <s v="302"/>
    <s v="AB20 (55.115#)"/>
    <x v="3"/>
    <n v="23.97"/>
    <n v="6.055E-2"/>
    <n v="121.1"/>
    <n v="2902.7669999999998"/>
    <n v="1.4513834999999999"/>
    <s v="1002023"/>
    <x v="64"/>
    <x v="37"/>
    <x v="1"/>
    <x v="38"/>
  </r>
  <r>
    <x v="0"/>
    <x v="8"/>
    <m/>
    <d v="2020-03-20T00:00:00"/>
    <s v="5017134"/>
    <s v="LONE OAK#2 ADC MC/RUM 1.7#(BULK)"/>
    <s v="302"/>
    <s v="AB20 (55.115#)"/>
    <x v="3"/>
    <n v="24.24"/>
    <n v="6.055E-2"/>
    <n v="121.1"/>
    <n v="2935.4639999999999"/>
    <n v="1.467732"/>
    <s v="1002023"/>
    <x v="64"/>
    <x v="37"/>
    <x v="1"/>
    <x v="38"/>
  </r>
  <r>
    <x v="0"/>
    <x v="9"/>
    <m/>
    <d v="2020-04-01T00:00:00"/>
    <s v="5017134"/>
    <s v="LONE OAK#2 ADC MC/RUM 1.7#(BULK)"/>
    <s v="302"/>
    <s v="AB20 (55.115#)"/>
    <x v="3"/>
    <n v="23.91"/>
    <n v="6.055E-2"/>
    <n v="121.1"/>
    <n v="2895.5010000000002"/>
    <n v="1.4477505000000002"/>
    <s v="1002023"/>
    <x v="64"/>
    <x v="37"/>
    <x v="1"/>
    <x v="38"/>
  </r>
  <r>
    <x v="0"/>
    <x v="9"/>
    <m/>
    <d v="2020-04-08T00:00:00"/>
    <s v="5017134"/>
    <s v="LONE OAK#2 ADC MC/RUM 1.7#(BULK)"/>
    <s v="302"/>
    <s v="AB20 (55.115#)"/>
    <x v="3"/>
    <n v="24.25"/>
    <n v="6.055E-2"/>
    <n v="121.1"/>
    <n v="2936.6750000000002"/>
    <n v="1.4683375000000001"/>
    <s v="1002023"/>
    <x v="64"/>
    <x v="37"/>
    <x v="1"/>
    <x v="38"/>
  </r>
  <r>
    <x v="0"/>
    <x v="9"/>
    <m/>
    <d v="2020-04-10T00:00:00"/>
    <s v="5017134"/>
    <s v="LONE OAK#2 ADC MC/RUM 1.7#(BULK)"/>
    <s v="302"/>
    <s v="AB20 (55.115#)"/>
    <x v="3"/>
    <n v="23.69"/>
    <n v="6.055E-2"/>
    <n v="121.1"/>
    <n v="2868.8589999999999"/>
    <n v="1.4344295"/>
    <s v="1002023"/>
    <x v="64"/>
    <x v="37"/>
    <x v="1"/>
    <x v="38"/>
  </r>
  <r>
    <x v="0"/>
    <x v="9"/>
    <m/>
    <d v="2020-04-17T00:00:00"/>
    <s v="5017134"/>
    <s v="LONE OAK#2 ADC MC/RUM 1.7#(BULK)"/>
    <s v="302"/>
    <s v="AB20 (55.115#)"/>
    <x v="3"/>
    <n v="24.46"/>
    <n v="6.055E-2"/>
    <n v="121.1"/>
    <n v="2962.1060000000002"/>
    <n v="1.4810530000000002"/>
    <s v="1002023"/>
    <x v="64"/>
    <x v="37"/>
    <x v="1"/>
    <x v="38"/>
  </r>
  <r>
    <x v="0"/>
    <x v="9"/>
    <m/>
    <d v="2020-04-23T00:00:00"/>
    <s v="5017134"/>
    <s v="LONE OAK#2 ADC MC/RUM 1.7#(BULK)"/>
    <s v="302"/>
    <s v="AB20 (55.115#)"/>
    <x v="3"/>
    <n v="24.91"/>
    <n v="6.055E-2"/>
    <n v="121.1"/>
    <n v="3016.6010000000001"/>
    <n v="1.5083005"/>
    <s v="1002023"/>
    <x v="64"/>
    <x v="37"/>
    <x v="1"/>
    <x v="38"/>
  </r>
  <r>
    <x v="0"/>
    <x v="9"/>
    <m/>
    <d v="2020-04-30T00:00:00"/>
    <s v="5017134"/>
    <s v="LONE OAK#2 ADC MC/RUM 1.7#(BULK)"/>
    <s v="302"/>
    <s v="AB20 (55.115#)"/>
    <x v="3"/>
    <n v="23.54"/>
    <n v="6.055E-2"/>
    <n v="121.1"/>
    <n v="2850.694"/>
    <n v="1.4253469999999999"/>
    <s v="1002023"/>
    <x v="64"/>
    <x v="37"/>
    <x v="1"/>
    <x v="38"/>
  </r>
  <r>
    <x v="0"/>
    <x v="10"/>
    <m/>
    <d v="2020-05-09T00:00:00"/>
    <s v="5017134"/>
    <s v="LONE OAK#2 ADC MC/RUM 1.7#(BULK)"/>
    <s v="302"/>
    <s v="AB20 (55.115#)"/>
    <x v="3"/>
    <n v="22.92"/>
    <n v="6.055E-2"/>
    <n v="121.1"/>
    <n v="2775.6120000000001"/>
    <n v="1.3878060000000001"/>
    <s v="1002023"/>
    <x v="64"/>
    <x v="37"/>
    <x v="1"/>
    <x v="38"/>
  </r>
  <r>
    <x v="0"/>
    <x v="10"/>
    <m/>
    <d v="2020-05-14T00:00:00"/>
    <s v="5017134"/>
    <s v="LONE OAK#2 ADC MC/RUM 1.7#(BULK)"/>
    <s v="302"/>
    <s v="AB20 (55.115#)"/>
    <x v="3"/>
    <n v="23.55"/>
    <n v="6.055E-2"/>
    <n v="121.1"/>
    <n v="2851.9050000000002"/>
    <n v="1.4259525000000002"/>
    <s v="1002023"/>
    <x v="64"/>
    <x v="37"/>
    <x v="1"/>
    <x v="38"/>
  </r>
  <r>
    <x v="0"/>
    <x v="10"/>
    <m/>
    <d v="2020-05-21T00:00:00"/>
    <s v="5017134"/>
    <s v="LONE OAK#2 ADC MC/RUM 1.7#(BULK)"/>
    <s v="302"/>
    <s v="AB20 (55.115#)"/>
    <x v="3"/>
    <n v="23.33"/>
    <n v="6.055E-2"/>
    <n v="121.1"/>
    <n v="2825.2629999999999"/>
    <n v="1.4126315"/>
    <s v="1002023"/>
    <x v="64"/>
    <x v="37"/>
    <x v="1"/>
    <x v="38"/>
  </r>
  <r>
    <x v="0"/>
    <x v="10"/>
    <m/>
    <d v="2020-05-28T00:00:00"/>
    <s v="5017134"/>
    <s v="LONE OAK#2 ADC MC/RUM 1.7#(BULK)"/>
    <s v="302"/>
    <s v="AB20 (55.115#)"/>
    <x v="3"/>
    <n v="23.78"/>
    <n v="6.055E-2"/>
    <n v="121.1"/>
    <n v="2879.7579999999998"/>
    <n v="1.4398789999999999"/>
    <s v="1002023"/>
    <x v="64"/>
    <x v="37"/>
    <x v="1"/>
    <x v="38"/>
  </r>
  <r>
    <x v="0"/>
    <x v="11"/>
    <m/>
    <d v="2020-06-09T00:00:00"/>
    <s v="5017134"/>
    <s v="LONE OAK#2 ADC MC/RUM 1.7#(BULK)"/>
    <s v="302"/>
    <s v="AB20 (55.115#)"/>
    <x v="3"/>
    <n v="23.16"/>
    <n v="6.055E-2"/>
    <n v="121.1"/>
    <n v="2804.6759999999999"/>
    <n v="1.4023379999999999"/>
    <s v="1002023"/>
    <x v="64"/>
    <x v="37"/>
    <x v="1"/>
    <x v="38"/>
  </r>
  <r>
    <x v="0"/>
    <x v="11"/>
    <m/>
    <d v="2020-06-12T00:00:00"/>
    <s v="5017134"/>
    <s v="LONE OAK#2 ADC MC/RUM 1.7#(BULK)"/>
    <s v="302"/>
    <s v="AB20 (55.115#)"/>
    <x v="3"/>
    <n v="23.91"/>
    <n v="6.055E-2"/>
    <n v="121.1"/>
    <n v="2895.5010000000002"/>
    <n v="1.4477505000000002"/>
    <s v="1002023"/>
    <x v="64"/>
    <x v="37"/>
    <x v="1"/>
    <x v="38"/>
  </r>
  <r>
    <x v="0"/>
    <x v="11"/>
    <m/>
    <d v="2020-06-19T00:00:00"/>
    <s v="5017134"/>
    <s v="LONE OAK#2 ADC MC/RUM 1.7#(BULK)"/>
    <s v="302"/>
    <s v="AB20 (55.115#)"/>
    <x v="3"/>
    <n v="24.09"/>
    <n v="6.055E-2"/>
    <n v="121.1"/>
    <n v="2917.299"/>
    <n v="1.4586494999999999"/>
    <s v="1002023"/>
    <x v="64"/>
    <x v="37"/>
    <x v="1"/>
    <x v="38"/>
  </r>
  <r>
    <x v="0"/>
    <x v="11"/>
    <m/>
    <d v="2020-06-25T00:00:00"/>
    <s v="5017134"/>
    <s v="LONE OAK#2 ADC MC/RUM 1.7#(BULK)"/>
    <s v="302"/>
    <s v="AB20 (55.115#)"/>
    <x v="3"/>
    <n v="23.48"/>
    <n v="6.055E-2"/>
    <n v="121.1"/>
    <n v="2843.4279999999999"/>
    <n v="1.4217139999999999"/>
    <s v="1002023"/>
    <x v="64"/>
    <x v="37"/>
    <x v="1"/>
    <x v="38"/>
  </r>
  <r>
    <x v="2"/>
    <x v="0"/>
    <m/>
    <d v="2020-07-06T00:00:00"/>
    <s v="5017134"/>
    <s v="LONE OAK#2 ADC MC/RUM 1.7#(BULK)"/>
    <s v="302"/>
    <s v="AB20 (55.115#)"/>
    <x v="3"/>
    <n v="23.48"/>
    <n v="6.055E-2"/>
    <n v="121.1"/>
    <n v="2843.4279999999999"/>
    <n v="1.4217139999999999"/>
    <s v="1002023"/>
    <x v="64"/>
    <x v="37"/>
    <x v="1"/>
    <x v="38"/>
  </r>
  <r>
    <x v="2"/>
    <x v="0"/>
    <m/>
    <d v="2020-07-09T00:00:00"/>
    <s v="5017134"/>
    <s v="LONE OAK#2 ADC MC/RUM 1.7#(BULK)"/>
    <s v="302"/>
    <s v="AB20 (55.115#)"/>
    <x v="3"/>
    <n v="23.88"/>
    <n v="6.055E-2"/>
    <n v="121.1"/>
    <n v="2891.8679999999999"/>
    <n v="1.4459340000000001"/>
    <s v="1002023"/>
    <x v="64"/>
    <x v="37"/>
    <x v="1"/>
    <x v="38"/>
  </r>
  <r>
    <x v="2"/>
    <x v="0"/>
    <m/>
    <d v="2020-07-16T00:00:00"/>
    <s v="5017134"/>
    <s v="LONE OAK#2 ADC MC/RUM 1.7#(BULK)"/>
    <s v="302"/>
    <s v="AB20 (55.115#)"/>
    <x v="3"/>
    <n v="23.59"/>
    <n v="6.055E-2"/>
    <n v="121.1"/>
    <n v="2856.7489999999998"/>
    <n v="1.4283744999999999"/>
    <s v="1002023"/>
    <x v="64"/>
    <x v="37"/>
    <x v="1"/>
    <x v="38"/>
  </r>
  <r>
    <x v="2"/>
    <x v="0"/>
    <m/>
    <d v="2020-07-22T00:00:00"/>
    <s v="5017134"/>
    <s v="LONE OAK#2 ADC MC/RUM 1.7#(BULK)"/>
    <s v="302"/>
    <s v="AB20 (55.115#)"/>
    <x v="3"/>
    <n v="23.24"/>
    <n v="6.055E-2"/>
    <n v="121.1"/>
    <n v="2814.364"/>
    <n v="1.4071819999999999"/>
    <s v="1002023"/>
    <x v="64"/>
    <x v="37"/>
    <x v="1"/>
    <x v="38"/>
  </r>
  <r>
    <x v="2"/>
    <x v="0"/>
    <m/>
    <d v="2020-07-29T00:00:00"/>
    <s v="5017134"/>
    <s v="LONE OAK#2 ADC MC/RUM 1.7#(BULK)"/>
    <s v="302"/>
    <s v="AB20 (55.115#)"/>
    <x v="3"/>
    <n v="23.73"/>
    <n v="6.055E-2"/>
    <n v="121.1"/>
    <n v="2873.703"/>
    <n v="1.4368514999999999"/>
    <s v="1002023"/>
    <x v="64"/>
    <x v="37"/>
    <x v="1"/>
    <x v="38"/>
  </r>
  <r>
    <x v="2"/>
    <x v="1"/>
    <m/>
    <d v="2020-08-19T00:00:00"/>
    <s v="5017134"/>
    <s v="LONE OAK#2 ADC MC/RUM 1.7#(BULK)"/>
    <s v="302"/>
    <s v="AB20 (55.115#)"/>
    <x v="3"/>
    <n v="24.71"/>
    <n v="6.055E-2"/>
    <n v="121.1"/>
    <n v="2992.3809999999999"/>
    <n v="1.4961905"/>
    <s v="1002023"/>
    <x v="64"/>
    <x v="37"/>
    <x v="1"/>
    <x v="38"/>
  </r>
  <r>
    <x v="2"/>
    <x v="1"/>
    <m/>
    <d v="2020-08-20T00:00:00"/>
    <s v="5017134"/>
    <s v="LONE OAK#2 ADC MC/RUM 1.7#(BULK)"/>
    <s v="302"/>
    <s v="AB20 (55.115#)"/>
    <x v="3"/>
    <n v="25.28"/>
    <n v="6.055E-2"/>
    <n v="121.1"/>
    <n v="3061.4079999999999"/>
    <n v="1.5307039999999998"/>
    <s v="1002023"/>
    <x v="64"/>
    <x v="37"/>
    <x v="1"/>
    <x v="38"/>
  </r>
  <r>
    <x v="2"/>
    <x v="1"/>
    <m/>
    <d v="2020-08-26T00:00:00"/>
    <s v="5017134"/>
    <s v="LONE OAK#2 ADC MC/RUM 1.7#(BULK)"/>
    <s v="302"/>
    <s v="AB20 (55.115#)"/>
    <x v="3"/>
    <n v="24.87"/>
    <n v="6.055E-2"/>
    <n v="121.1"/>
    <n v="3011.7570000000001"/>
    <n v="1.5058785000000001"/>
    <s v="1002023"/>
    <x v="64"/>
    <x v="37"/>
    <x v="1"/>
    <x v="38"/>
  </r>
  <r>
    <x v="2"/>
    <x v="6"/>
    <m/>
    <d v="2020-10-02T00:00:00"/>
    <s v="5017134"/>
    <s v="LONE OAK#2 ADC MC/RUM 1.7#(BULK)"/>
    <s v="302"/>
    <s v="AB20 (55.115#)"/>
    <x v="3"/>
    <n v="24.79"/>
    <n v="6.055E-2"/>
    <n v="121.1"/>
    <n v="3002.069"/>
    <n v="1.5010345"/>
    <s v="1002023"/>
    <x v="64"/>
    <x v="37"/>
    <x v="1"/>
    <x v="38"/>
  </r>
  <r>
    <x v="2"/>
    <x v="6"/>
    <m/>
    <d v="2020-10-09T00:00:00"/>
    <s v="5017134"/>
    <s v="LONE OAK#2 ADC MC/RUM 1.7#(BULK)"/>
    <s v="302"/>
    <s v="AB20 (55.115#)"/>
    <x v="3"/>
    <n v="24.3"/>
    <n v="6.055E-2"/>
    <n v="121.1"/>
    <n v="2942.73"/>
    <n v="1.471365"/>
    <s v="1002023"/>
    <x v="64"/>
    <x v="37"/>
    <x v="1"/>
    <x v="38"/>
  </r>
  <r>
    <x v="2"/>
    <x v="6"/>
    <m/>
    <d v="2020-10-14T00:00:00"/>
    <s v="5017134"/>
    <s v="LONE OAK#2 ADC MC/RUM 1.7#(BULK)"/>
    <s v="302"/>
    <s v="AB20 (55.115#)"/>
    <x v="3"/>
    <n v="23.4"/>
    <n v="6.055E-2"/>
    <n v="121.1"/>
    <n v="2833.74"/>
    <n v="1.4168699999999999"/>
    <s v="1002023"/>
    <x v="64"/>
    <x v="37"/>
    <x v="1"/>
    <x v="38"/>
  </r>
  <r>
    <x v="2"/>
    <x v="6"/>
    <m/>
    <d v="2020-10-26T00:00:00"/>
    <s v="5017134"/>
    <s v="LONE OAK#2 ADC MC/RUM 1.7#(BULK)"/>
    <s v="302"/>
    <s v="AB20 (55.115#)"/>
    <x v="3"/>
    <n v="23.71"/>
    <n v="6.055E-2"/>
    <n v="121.1"/>
    <n v="2871.2809999999999"/>
    <n v="1.4356404999999999"/>
    <s v="1002023"/>
    <x v="64"/>
    <x v="37"/>
    <x v="1"/>
    <x v="38"/>
  </r>
  <r>
    <x v="2"/>
    <x v="6"/>
    <m/>
    <d v="2020-10-30T00:00:00"/>
    <s v="5017134"/>
    <s v="LONE OAK#2 ADC MC/RUM 1.7#(BULK)"/>
    <s v="302"/>
    <s v="AB20 (55.115#)"/>
    <x v="3"/>
    <n v="24.41"/>
    <n v="6.055E-2"/>
    <n v="121.1"/>
    <n v="2956.0509999999999"/>
    <n v="1.4780255"/>
    <s v="1002023"/>
    <x v="64"/>
    <x v="37"/>
    <x v="1"/>
    <x v="38"/>
  </r>
  <r>
    <x v="2"/>
    <x v="2"/>
    <m/>
    <d v="2020-09-04T00:00:00"/>
    <s v="5017134"/>
    <s v="LONE OAK#2 ADC MC/RUM 1.7#(BULK)"/>
    <s v="302"/>
    <s v="AB20 (55.115#)"/>
    <x v="3"/>
    <n v="24.23"/>
    <n v="6.055E-2"/>
    <n v="121.1"/>
    <n v="2934.2530000000002"/>
    <n v="1.4671265"/>
    <s v="1002023"/>
    <x v="64"/>
    <x v="37"/>
    <x v="1"/>
    <x v="38"/>
  </r>
  <r>
    <x v="2"/>
    <x v="2"/>
    <m/>
    <d v="2020-09-10T00:00:00"/>
    <s v="5017134"/>
    <s v="LONE OAK#2 ADC MC/RUM 1.7#(BULK)"/>
    <s v="302"/>
    <s v="AB20 (55.115#)"/>
    <x v="3"/>
    <n v="24.41"/>
    <n v="6.055E-2"/>
    <n v="121.1"/>
    <n v="2956.0509999999999"/>
    <n v="1.4780255"/>
    <s v="1002023"/>
    <x v="64"/>
    <x v="37"/>
    <x v="1"/>
    <x v="38"/>
  </r>
  <r>
    <x v="2"/>
    <x v="3"/>
    <m/>
    <d v="2020-11-06T00:00:00"/>
    <s v="5017134"/>
    <s v="LONE OAK 2 ADC MC/RUM 1.46# (BULK)"/>
    <s v="302"/>
    <s v="AB20 (55.115#)"/>
    <x v="3"/>
    <n v="24.16"/>
    <n v="6.055E-2"/>
    <n v="121.1"/>
    <n v="2925.7759999999998"/>
    <n v="1.462888"/>
    <s v="1002023"/>
    <x v="64"/>
    <x v="37"/>
    <x v="1"/>
    <x v="38"/>
  </r>
  <r>
    <x v="2"/>
    <x v="3"/>
    <m/>
    <d v="2020-11-19T00:00:00"/>
    <s v="5017134"/>
    <s v="LONE OAK 2 ADC MC/RUM 1.46# (BULK)"/>
    <s v="302"/>
    <s v="AB20 (55.115#)"/>
    <x v="3"/>
    <n v="23.37"/>
    <n v="6.055E-2"/>
    <n v="121.1"/>
    <n v="2830.107"/>
    <n v="1.4150535"/>
    <s v="1002023"/>
    <x v="64"/>
    <x v="37"/>
    <x v="1"/>
    <x v="38"/>
  </r>
  <r>
    <x v="2"/>
    <x v="3"/>
    <m/>
    <d v="2020-11-25T00:00:00"/>
    <s v="5017134"/>
    <s v="LONE OAK 2 ADC MC/RUM 1.46# (BULK)"/>
    <s v="302"/>
    <s v="AB20 (55.115#)"/>
    <x v="3"/>
    <n v="24.68"/>
    <n v="6.055E-2"/>
    <n v="121.1"/>
    <n v="2988.748"/>
    <n v="1.4943740000000001"/>
    <s v="1002023"/>
    <x v="64"/>
    <x v="37"/>
    <x v="1"/>
    <x v="38"/>
  </r>
  <r>
    <x v="2"/>
    <x v="7"/>
    <m/>
    <d v="2020-12-02T00:00:00"/>
    <s v="302"/>
    <s v="AB20 (55.115#)"/>
    <s v="302"/>
    <s v="AB20 (55.115#)"/>
    <x v="3"/>
    <n v="6.6139999999999999"/>
    <n v="1"/>
    <n v="2000"/>
    <n v="13228"/>
    <n v="6.6139999999999999"/>
    <s v="1002380"/>
    <x v="65"/>
    <x v="14"/>
    <x v="1"/>
    <x v="14"/>
  </r>
  <r>
    <x v="2"/>
    <x v="2"/>
    <m/>
    <d v="2020-09-21T00:00:00"/>
    <s v="302"/>
    <s v="AB20 (55.115#)"/>
    <s v="302"/>
    <s v="AB20 (55.115#)"/>
    <x v="3"/>
    <n v="3.3069999999999999"/>
    <n v="1"/>
    <n v="2000"/>
    <n v="6614"/>
    <n v="3.3069999999999999"/>
    <s v="1002380"/>
    <x v="65"/>
    <x v="14"/>
    <x v="6"/>
    <x v="14"/>
  </r>
  <r>
    <x v="0"/>
    <x v="1"/>
    <s v="90301994"/>
    <d v="2019-08-27T00:00:00"/>
    <s v="302"/>
    <s v="AB20 (55.115#)"/>
    <s v="302"/>
    <s v="AB20 (55.115#)"/>
    <x v="3"/>
    <n v="11.023"/>
    <n v="1"/>
    <n v="2000"/>
    <n v="22046"/>
    <n v="11.023"/>
    <s v="1002380"/>
    <x v="65"/>
    <x v="14"/>
    <x v="6"/>
    <x v="14"/>
  </r>
  <r>
    <x v="0"/>
    <x v="6"/>
    <s v="90318421"/>
    <d v="2019-10-01T00:00:00"/>
    <s v="302"/>
    <s v="AB20 (55.115#)"/>
    <s v="302"/>
    <s v="AB20 (55.115#)"/>
    <x v="3"/>
    <n v="9.9209999999999994"/>
    <n v="1"/>
    <n v="2000"/>
    <n v="19842"/>
    <n v="9.9209999999999994"/>
    <s v="1002380"/>
    <x v="65"/>
    <x v="14"/>
    <x v="6"/>
    <x v="14"/>
  </r>
  <r>
    <x v="0"/>
    <x v="6"/>
    <s v="90315646"/>
    <d v="2019-10-22T00:00:00"/>
    <s v="302"/>
    <s v="AB20 (55.115#)"/>
    <s v="302"/>
    <s v="AB20 (55.115#)"/>
    <x v="3"/>
    <n v="6.6139999999999999"/>
    <n v="1"/>
    <n v="2000"/>
    <n v="13228"/>
    <n v="6.6139999999999999"/>
    <s v="1002380"/>
    <x v="65"/>
    <x v="14"/>
    <x v="6"/>
    <x v="14"/>
  </r>
  <r>
    <x v="0"/>
    <x v="3"/>
    <s v="90324046"/>
    <d v="2019-11-06T00:00:00"/>
    <s v="302"/>
    <s v="AB20 (55.115#)"/>
    <s v="302"/>
    <s v="AB20 (55.115#)"/>
    <x v="3"/>
    <n v="0.68899999999999995"/>
    <n v="1"/>
    <n v="2000"/>
    <n v="1378"/>
    <n v="0.68899999999999995"/>
    <s v="1002380"/>
    <x v="65"/>
    <x v="14"/>
    <x v="6"/>
    <x v="14"/>
  </r>
  <r>
    <x v="0"/>
    <x v="3"/>
    <s v="90320204"/>
    <d v="2019-11-07T00:00:00"/>
    <s v="302"/>
    <s v="AB20 (55.115#)"/>
    <s v="302"/>
    <s v="AB20 (55.115#)"/>
    <x v="3"/>
    <n v="6.6139999999999999"/>
    <n v="1"/>
    <n v="2000"/>
    <n v="13228"/>
    <n v="6.6139999999999999"/>
    <s v="1002380"/>
    <x v="65"/>
    <x v="14"/>
    <x v="6"/>
    <x v="14"/>
  </r>
  <r>
    <x v="0"/>
    <x v="3"/>
    <s v="90323141"/>
    <d v="2019-11-16T00:00:00"/>
    <s v="302"/>
    <s v="AB20 (55.115#)"/>
    <s v="302"/>
    <s v="AB20 (55.115#)"/>
    <x v="3"/>
    <n v="7.7160000000000002"/>
    <n v="1"/>
    <n v="2000"/>
    <n v="15432"/>
    <n v="7.7160000000000002"/>
    <s v="1002380"/>
    <x v="65"/>
    <x v="14"/>
    <x v="6"/>
    <x v="14"/>
  </r>
  <r>
    <x v="0"/>
    <x v="7"/>
    <s v="90328289"/>
    <d v="2019-12-06T00:00:00"/>
    <s v="302"/>
    <s v="AB20 (55.115#)"/>
    <s v="302"/>
    <s v="AB20 (55.115#)"/>
    <x v="3"/>
    <n v="15.432"/>
    <n v="1"/>
    <n v="2000"/>
    <n v="30864"/>
    <n v="15.432"/>
    <s v="1002380"/>
    <x v="65"/>
    <x v="14"/>
    <x v="6"/>
    <x v="14"/>
  </r>
  <r>
    <x v="0"/>
    <x v="4"/>
    <s v="90336329"/>
    <d v="2020-01-09T00:00:00"/>
    <s v="302"/>
    <s v="AB20 (55.115#)"/>
    <s v="302"/>
    <s v="AB20 (55.115#)"/>
    <x v="3"/>
    <n v="14.33"/>
    <n v="1"/>
    <n v="2000"/>
    <n v="28660"/>
    <n v="14.33"/>
    <s v="1002380"/>
    <x v="65"/>
    <x v="14"/>
    <x v="6"/>
    <x v="14"/>
  </r>
  <r>
    <x v="0"/>
    <x v="5"/>
    <m/>
    <d v="2020-02-03T00:00:00"/>
    <s v="302"/>
    <s v="AB20 (55.115#)"/>
    <s v="302"/>
    <s v="AB20 (55.115#)"/>
    <x v="3"/>
    <n v="15.432"/>
    <n v="1"/>
    <n v="2000"/>
    <n v="30864"/>
    <n v="15.432"/>
    <s v="1002380"/>
    <x v="65"/>
    <x v="14"/>
    <x v="6"/>
    <x v="14"/>
  </r>
  <r>
    <x v="0"/>
    <x v="8"/>
    <m/>
    <d v="2020-03-07T00:00:00"/>
    <s v="302"/>
    <s v="AB20 (55.115#)"/>
    <s v="302"/>
    <s v="AB20 (55.115#)"/>
    <x v="3"/>
    <n v="11.023"/>
    <n v="1"/>
    <n v="2000"/>
    <n v="22046"/>
    <n v="11.023"/>
    <s v="1002380"/>
    <x v="65"/>
    <x v="14"/>
    <x v="6"/>
    <x v="14"/>
  </r>
  <r>
    <x v="0"/>
    <x v="9"/>
    <m/>
    <d v="2020-04-02T00:00:00"/>
    <s v="302"/>
    <s v="AB20 (55.115#)"/>
    <s v="302"/>
    <s v="AB20 (55.115#)"/>
    <x v="3"/>
    <n v="13.228"/>
    <n v="1"/>
    <n v="2000"/>
    <n v="26456"/>
    <n v="13.228"/>
    <s v="1002380"/>
    <x v="65"/>
    <x v="14"/>
    <x v="6"/>
    <x v="14"/>
  </r>
  <r>
    <x v="0"/>
    <x v="9"/>
    <m/>
    <d v="2020-04-14T00:00:00"/>
    <s v="302"/>
    <s v="AB20 (55.115#)"/>
    <s v="302"/>
    <s v="AB20 (55.115#)"/>
    <x v="3"/>
    <n v="13.228"/>
    <n v="1"/>
    <n v="2000"/>
    <n v="26456"/>
    <n v="13.228"/>
    <s v="1002380"/>
    <x v="65"/>
    <x v="14"/>
    <x v="6"/>
    <x v="14"/>
  </r>
  <r>
    <x v="0"/>
    <x v="9"/>
    <m/>
    <d v="2020-04-14T00:00:00"/>
    <s v="302"/>
    <s v="AB20 (55.115#)"/>
    <s v="302"/>
    <s v="AB20 (55.115#)"/>
    <x v="3"/>
    <n v="2.2050000000000001"/>
    <n v="1"/>
    <n v="2000"/>
    <n v="4410"/>
    <n v="2.2050000000000001"/>
    <s v="1002380"/>
    <x v="65"/>
    <x v="14"/>
    <x v="6"/>
    <x v="14"/>
  </r>
  <r>
    <x v="0"/>
    <x v="9"/>
    <m/>
    <d v="2020-04-01T00:00:00"/>
    <s v="302"/>
    <s v="AB20 (55.115#)"/>
    <s v="302"/>
    <s v="AB20 (55.115#)"/>
    <x v="3"/>
    <n v="0.99199999999999999"/>
    <n v="1"/>
    <n v="2000"/>
    <n v="1984"/>
    <n v="0.99199999999999999"/>
    <s v="1002380"/>
    <x v="65"/>
    <x v="14"/>
    <x v="6"/>
    <x v="14"/>
  </r>
  <r>
    <x v="2"/>
    <x v="1"/>
    <m/>
    <d v="2020-08-26T00:00:00"/>
    <s v="302"/>
    <s v="AB20 (55.115#)"/>
    <s v="302"/>
    <s v="AB20 (55.115#)"/>
    <x v="3"/>
    <n v="3.3069999999999999"/>
    <n v="1"/>
    <n v="2000"/>
    <n v="6614"/>
    <n v="3.3069999999999999"/>
    <s v="1002380"/>
    <x v="65"/>
    <x v="14"/>
    <x v="6"/>
    <x v="14"/>
  </r>
  <r>
    <x v="2"/>
    <x v="3"/>
    <m/>
    <d v="2020-11-23T00:00:00"/>
    <s v="302"/>
    <s v="AB20 (55.115#)"/>
    <s v="302"/>
    <s v="AB20 (55.115#)"/>
    <x v="3"/>
    <n v="4.4089999999999998"/>
    <n v="1"/>
    <n v="2000"/>
    <n v="8818"/>
    <n v="4.4089999999999998"/>
    <s v="1002380"/>
    <x v="65"/>
    <x v="14"/>
    <x v="6"/>
    <x v="14"/>
  </r>
  <r>
    <x v="1"/>
    <x v="9"/>
    <m/>
    <d v="2022-04-01T00:00:00"/>
    <s v="5021535"/>
    <s v="DEJONG DAIRIES CU/MONO 0.33# (50#)"/>
    <s v="595"/>
    <s v="ANIMATE (55.115#)"/>
    <x v="0"/>
    <n v="7"/>
    <n v="0.69789999999999996"/>
    <n v="1395.8"/>
    <n v="9770.6"/>
    <n v="4.8853"/>
    <s v="1002605"/>
    <x v="53"/>
    <x v="32"/>
    <x v="1"/>
    <x v="33"/>
  </r>
  <r>
    <x v="2"/>
    <x v="3"/>
    <m/>
    <d v="2020-11-09T00:00:00"/>
    <s v="5022932"/>
    <s v="MEIKLE DAIRY DRE MC/MON 2.32# (BULK)"/>
    <s v="302"/>
    <s v="AB20 (55.115#)"/>
    <x v="3"/>
    <n v="11.78"/>
    <n v="1.4200000000000001E-2"/>
    <n v="28.4"/>
    <n v="334.55200000000002"/>
    <n v="0.16727600000000001"/>
    <s v="1000929"/>
    <x v="66"/>
    <x v="40"/>
    <x v="6"/>
    <x v="42"/>
  </r>
  <r>
    <x v="1"/>
    <x v="5"/>
    <m/>
    <d v="2022-02-08T00:00:00"/>
    <s v="5021535"/>
    <s v="DEJONG DAIRIES CU/MONO 0.33# (50#)"/>
    <s v="595"/>
    <s v="ANIMATE (55.115#)"/>
    <x v="0"/>
    <n v="20.475000000000001"/>
    <n v="0.69789999999999996"/>
    <n v="1395.8"/>
    <n v="28579.005000000001"/>
    <n v="14.289502500000001"/>
    <s v="1002851"/>
    <x v="67"/>
    <x v="41"/>
    <x v="4"/>
    <x v="43"/>
  </r>
  <r>
    <x v="1"/>
    <x v="4"/>
    <m/>
    <d v="2022-01-10T00:00:00"/>
    <s v="5021535"/>
    <s v="DEJONG DAIRIES CU/MONO 0.33# (50#)"/>
    <s v="595"/>
    <s v="ANIMATE (55.115#)"/>
    <x v="0"/>
    <n v="10"/>
    <n v="0.69789999999999996"/>
    <n v="1395.8"/>
    <n v="13958"/>
    <n v="6.9790000000000001"/>
    <s v="1002851"/>
    <x v="67"/>
    <x v="41"/>
    <x v="4"/>
    <x v="43"/>
  </r>
  <r>
    <x v="1"/>
    <x v="4"/>
    <m/>
    <d v="2022-01-24T00:00:00"/>
    <s v="5021535"/>
    <s v="DEJONG DAIRIES CU/MONO 0.33# (50#)"/>
    <s v="595"/>
    <s v="ANIMATE (55.115#)"/>
    <x v="0"/>
    <n v="4.7"/>
    <n v="0.69789999999999996"/>
    <n v="1395.8"/>
    <n v="6560.26"/>
    <n v="3.2801300000000002"/>
    <s v="1002851"/>
    <x v="67"/>
    <x v="41"/>
    <x v="4"/>
    <x v="43"/>
  </r>
  <r>
    <x v="1"/>
    <x v="4"/>
    <m/>
    <d v="2022-01-24T00:00:00"/>
    <s v="5021535"/>
    <s v="DEJONG DAIRIES CU/MONO 0.33# (50#)"/>
    <s v="595"/>
    <s v="ANIMATE (55.115#)"/>
    <x v="0"/>
    <n v="0.5"/>
    <n v="0.69789999999999996"/>
    <n v="1395.8"/>
    <n v="697.9"/>
    <n v="0.34894999999999998"/>
    <s v="1002851"/>
    <x v="67"/>
    <x v="41"/>
    <x v="4"/>
    <x v="43"/>
  </r>
  <r>
    <x v="2"/>
    <x v="7"/>
    <m/>
    <d v="2020-12-05T00:00:00"/>
    <s v="5021535"/>
    <s v="DEJONG DAIRIES CU/MONO 0.33# (50#)"/>
    <s v="595"/>
    <s v="ANIMATE (55.115#)"/>
    <x v="0"/>
    <n v="10.875"/>
    <n v="0.69789999999999996"/>
    <n v="1395.8"/>
    <n v="15179.325000000001"/>
    <n v="7.5896625000000002"/>
    <s v="1002851"/>
    <x v="67"/>
    <x v="41"/>
    <x v="4"/>
    <x v="43"/>
  </r>
  <r>
    <x v="0"/>
    <x v="1"/>
    <s v="90299807"/>
    <d v="2019-08-16T00:00:00"/>
    <s v="5021535"/>
    <s v="DEJONG DAIRIES CU/RUM .32(50#)"/>
    <s v="595"/>
    <s v="ANIMATE (55.115#)"/>
    <x v="0"/>
    <n v="23.975000000000001"/>
    <n v="0.72194999999999998"/>
    <n v="1443.9"/>
    <n v="34617.502999999997"/>
    <n v="17.3087515"/>
    <s v="1002851"/>
    <x v="67"/>
    <x v="41"/>
    <x v="4"/>
    <x v="43"/>
  </r>
  <r>
    <x v="0"/>
    <x v="1"/>
    <s v="90300784"/>
    <d v="2019-08-23T00:00:00"/>
    <s v="5021535"/>
    <s v="DEJONG DAIRIES CU/RUM .32(50#)"/>
    <s v="595"/>
    <s v="ANIMATE (55.115#)"/>
    <x v="0"/>
    <n v="4.0250000000000004"/>
    <n v="0.72194999999999998"/>
    <n v="1443.9"/>
    <n v="5811.6980000000003"/>
    <n v="2.9058490000000003"/>
    <s v="1002851"/>
    <x v="67"/>
    <x v="41"/>
    <x v="4"/>
    <x v="43"/>
  </r>
  <r>
    <x v="0"/>
    <x v="6"/>
    <s v="90316438"/>
    <d v="2019-10-23T00:00:00"/>
    <s v="5021535"/>
    <s v="DEJONG DAIRIES CU/RUM .32(50#)"/>
    <s v="595"/>
    <s v="ANIMATE (55.115#)"/>
    <x v="0"/>
    <n v="1"/>
    <n v="0.72194999999999998"/>
    <n v="1443.9"/>
    <n v="1443.9"/>
    <n v="0.72195000000000009"/>
    <s v="1002851"/>
    <x v="67"/>
    <x v="41"/>
    <x v="4"/>
    <x v="43"/>
  </r>
  <r>
    <x v="0"/>
    <x v="6"/>
    <s v="90317860"/>
    <d v="2019-10-28T00:00:00"/>
    <s v="5021535"/>
    <s v="DEJONG DAIRIES CU/RUM .32(50#)"/>
    <s v="595"/>
    <s v="ANIMATE (55.115#)"/>
    <x v="0"/>
    <n v="7.3"/>
    <n v="0.72194999999999998"/>
    <n v="1443.9"/>
    <n v="10540.47"/>
    <n v="5.2702349999999996"/>
    <s v="1002851"/>
    <x v="67"/>
    <x v="41"/>
    <x v="4"/>
    <x v="43"/>
  </r>
  <r>
    <x v="0"/>
    <x v="6"/>
    <s v="90317861"/>
    <d v="2019-10-28T00:00:00"/>
    <s v="5021535"/>
    <s v="DEJONG DAIRIES CU/RUM .32(50#)"/>
    <s v="595"/>
    <s v="ANIMATE (55.115#)"/>
    <x v="0"/>
    <n v="2.0499999999999998"/>
    <n v="0.72194999999999998"/>
    <n v="1443.9"/>
    <n v="2959.9949999999999"/>
    <n v="1.4799974999999999"/>
    <s v="1002851"/>
    <x v="67"/>
    <x v="41"/>
    <x v="4"/>
    <x v="43"/>
  </r>
  <r>
    <x v="0"/>
    <x v="4"/>
    <s v="90340582"/>
    <d v="2020-01-23T00:00:00"/>
    <s v="5021535"/>
    <s v="DEJONG DAIRIES CU/RUM .32(50#)"/>
    <s v="595"/>
    <s v="ANIMATE (55.115#)"/>
    <x v="0"/>
    <n v="21.7"/>
    <n v="0.72194999999999998"/>
    <n v="1443.9"/>
    <n v="31332.63"/>
    <n v="15.666315000000001"/>
    <s v="1002851"/>
    <x v="67"/>
    <x v="41"/>
    <x v="4"/>
    <x v="43"/>
  </r>
  <r>
    <x v="0"/>
    <x v="8"/>
    <m/>
    <d v="2020-03-25T00:00:00"/>
    <s v="5021535"/>
    <s v="DEJONG DAIRIES CU/MONO 0.33# (50#)"/>
    <s v="595"/>
    <s v="ANIMATE (55.115#)"/>
    <x v="0"/>
    <n v="4.375"/>
    <n v="0.69789999999999996"/>
    <n v="1395.8"/>
    <n v="6106.625"/>
    <n v="3.0533125000000001"/>
    <s v="1002851"/>
    <x v="67"/>
    <x v="41"/>
    <x v="4"/>
    <x v="43"/>
  </r>
  <r>
    <x v="2"/>
    <x v="0"/>
    <m/>
    <d v="2020-07-17T00:00:00"/>
    <s v="5021535"/>
    <s v="DEJONG DAIRIES CU/MONO 0.33# (50#)"/>
    <s v="595"/>
    <s v="ANIMATE (55.115#)"/>
    <x v="0"/>
    <n v="12"/>
    <n v="0.69789999999999996"/>
    <n v="1395.8"/>
    <n v="16749.599999999999"/>
    <n v="8.3747999999999987"/>
    <s v="1002851"/>
    <x v="67"/>
    <x v="41"/>
    <x v="4"/>
    <x v="43"/>
  </r>
  <r>
    <x v="2"/>
    <x v="4"/>
    <m/>
    <d v="2021-01-01T00:00:00"/>
    <s v="5021535"/>
    <s v="DEJONG DAIRIES CU/MONO 0.33# * (50#)"/>
    <s v="595"/>
    <s v="ANIMATE (55.115#)"/>
    <x v="0"/>
    <n v="11"/>
    <n v="0.69789999999999996"/>
    <n v="1395.8"/>
    <n v="15353.8"/>
    <n v="7.6768999999999998"/>
    <s v="1002851"/>
    <x v="67"/>
    <x v="41"/>
    <x v="4"/>
    <x v="43"/>
  </r>
  <r>
    <x v="2"/>
    <x v="8"/>
    <m/>
    <d v="2021-03-29T00:00:00"/>
    <s v="5021535"/>
    <s v="DEJONG DAIRIES CU/MONO 0.33# (50#)"/>
    <s v="595"/>
    <s v="ANIMATE (55.115#)"/>
    <x v="0"/>
    <n v="20.3"/>
    <n v="0.69789999999999996"/>
    <n v="1395.8"/>
    <n v="28334.74"/>
    <n v="14.16737"/>
    <s v="1002851"/>
    <x v="67"/>
    <x v="41"/>
    <x v="4"/>
    <x v="43"/>
  </r>
  <r>
    <x v="2"/>
    <x v="9"/>
    <m/>
    <d v="2021-04-09T00:00:00"/>
    <s v="5021535"/>
    <s v="DEJONG DAIRIES CU/MONO 0.33# (50#)"/>
    <s v="595"/>
    <s v="ANIMATE (55.115#)"/>
    <x v="0"/>
    <n v="9.1"/>
    <n v="0.69789999999999996"/>
    <n v="1395.8"/>
    <n v="12701.78"/>
    <n v="6.3508900000000006"/>
    <s v="1002851"/>
    <x v="67"/>
    <x v="41"/>
    <x v="4"/>
    <x v="43"/>
  </r>
  <r>
    <x v="2"/>
    <x v="9"/>
    <m/>
    <d v="2021-04-13T00:00:00"/>
    <s v="5021535"/>
    <s v="DEJONG DAIRIES CU/MONO 0.33# (50#)"/>
    <s v="595"/>
    <s v="ANIMATE (55.115#)"/>
    <x v="0"/>
    <n v="1"/>
    <n v="0.69789999999999996"/>
    <n v="1395.8"/>
    <n v="1395.8"/>
    <n v="0.69789999999999996"/>
    <s v="1002851"/>
    <x v="67"/>
    <x v="41"/>
    <x v="4"/>
    <x v="43"/>
  </r>
  <r>
    <x v="2"/>
    <x v="11"/>
    <m/>
    <d v="2021-06-28T00:00:00"/>
    <s v="5021535"/>
    <s v="DEJONG DAIRIES CU/MONO 0.33# (50#)"/>
    <s v="595"/>
    <s v="ANIMATE (55.115#)"/>
    <x v="0"/>
    <n v="11"/>
    <n v="0.69789999999999996"/>
    <n v="1395.8"/>
    <n v="15353.8"/>
    <n v="7.6768999999999998"/>
    <s v="1002851"/>
    <x v="67"/>
    <x v="41"/>
    <x v="4"/>
    <x v="43"/>
  </r>
  <r>
    <x v="1"/>
    <x v="0"/>
    <m/>
    <d v="2021-07-16T00:00:00"/>
    <s v="5021535"/>
    <s v="DEJONG DAIRIES CU/MONO 0.33# (50#)"/>
    <s v="595"/>
    <s v="ANIMATE (55.115#)"/>
    <x v="0"/>
    <n v="11.1"/>
    <n v="0.69789999999999996"/>
    <n v="1395.8"/>
    <n v="15493.38"/>
    <n v="7.7466899999999992"/>
    <s v="1002851"/>
    <x v="67"/>
    <x v="41"/>
    <x v="4"/>
    <x v="43"/>
  </r>
  <r>
    <x v="1"/>
    <x v="6"/>
    <m/>
    <d v="2021-10-22T00:00:00"/>
    <s v="5021535"/>
    <s v="DEJONG DAIRIES CU/MONO 0.33# (50#)"/>
    <s v="595"/>
    <s v="ANIMATE (55.115#)"/>
    <x v="0"/>
    <n v="21.25"/>
    <n v="0.69789999999999996"/>
    <n v="1395.8"/>
    <n v="29660.75"/>
    <n v="14.830375"/>
    <s v="1002851"/>
    <x v="67"/>
    <x v="41"/>
    <x v="4"/>
    <x v="43"/>
  </r>
  <r>
    <x v="1"/>
    <x v="8"/>
    <m/>
    <d v="2022-03-16T00:00:00"/>
    <s v="5021535"/>
    <s v="DEJONG DAIRIES CU/MONO 0.33# (50#)"/>
    <s v="595"/>
    <s v="ANIMATE (55.115#)"/>
    <x v="0"/>
    <n v="5.9749999999999996"/>
    <n v="0.69789999999999996"/>
    <n v="1395.8"/>
    <n v="8339.9050000000007"/>
    <n v="4.1699525"/>
    <s v="1002851"/>
    <x v="67"/>
    <x v="41"/>
    <x v="4"/>
    <x v="43"/>
  </r>
  <r>
    <x v="2"/>
    <x v="2"/>
    <m/>
    <d v="2020-09-28T00:00:00"/>
    <s v="5021535"/>
    <s v="DEJONG DAIRIES CU/MONO 0.33# (50#)"/>
    <s v="595"/>
    <s v="ANIMATE (55.115#)"/>
    <x v="0"/>
    <n v="21"/>
    <n v="0.69789999999999996"/>
    <n v="1395.8"/>
    <n v="29311.8"/>
    <n v="14.655899999999999"/>
    <s v="1002954"/>
    <x v="68"/>
    <x v="42"/>
    <x v="6"/>
    <x v="44"/>
  </r>
  <r>
    <x v="0"/>
    <x v="8"/>
    <m/>
    <d v="2020-03-12T00:00:00"/>
    <s v="5021535"/>
    <s v="DEJONG DAIRIES CU/MONO 0.33# (50#)"/>
    <s v="595"/>
    <s v="ANIMATE (55.115#)"/>
    <x v="0"/>
    <n v="19.95"/>
    <n v="0.72194999999999998"/>
    <n v="1443.9"/>
    <n v="28805.805"/>
    <n v="14.4029025"/>
    <s v="1002954"/>
    <x v="68"/>
    <x v="42"/>
    <x v="6"/>
    <x v="44"/>
  </r>
  <r>
    <x v="2"/>
    <x v="7"/>
    <m/>
    <d v="2020-12-22T00:00:00"/>
    <s v="5021535"/>
    <s v="DEJONG DAIRIES CU/MONO 0.33# (50#)"/>
    <s v="595"/>
    <s v="ANIMATE (55.115#)"/>
    <x v="0"/>
    <n v="11"/>
    <n v="0.69789999999999996"/>
    <n v="1395.8"/>
    <n v="15353.8"/>
    <n v="7.6768999999999998"/>
    <s v="1002954"/>
    <x v="68"/>
    <x v="42"/>
    <x v="6"/>
    <x v="44"/>
  </r>
  <r>
    <x v="2"/>
    <x v="4"/>
    <m/>
    <d v="2021-01-01T00:00:00"/>
    <s v="5021535"/>
    <s v="DEJONG DAIRIES CU/MONO 0.33# * (50#)"/>
    <s v="595"/>
    <s v="ANIMATE (55.115#)"/>
    <x v="0"/>
    <n v="-11"/>
    <n v="0.69789999999999996"/>
    <n v="1395.8"/>
    <n v="-15353.8"/>
    <n v="-7.6768999999999998"/>
    <s v="1002954"/>
    <x v="68"/>
    <x v="42"/>
    <x v="1"/>
    <x v="44"/>
  </r>
  <r>
    <x v="1"/>
    <x v="4"/>
    <m/>
    <d v="2022-01-05T00:00:00"/>
    <s v="5026059"/>
    <s v="MINERAL KING DDS MC/RUM 1.39# (BULK)"/>
    <s v="561"/>
    <s v="OMNIGEN PRO (25KG)"/>
    <x v="1"/>
    <n v="24.7"/>
    <n v="8.9959999999999998E-2"/>
    <n v="179.92"/>
    <n v="4444.0240000000003"/>
    <n v="2.2220120000000003"/>
    <s v="1002029"/>
    <x v="69"/>
    <x v="24"/>
    <x v="1"/>
    <x v="25"/>
  </r>
  <r>
    <x v="1"/>
    <x v="7"/>
    <m/>
    <d v="2021-12-30T00:00:00"/>
    <s v="561"/>
    <s v="OMNIGEN PRO (25KG)"/>
    <s v="561"/>
    <s v="OMNIGEN PRO (25KG)"/>
    <x v="1"/>
    <n v="1.1020000000000001"/>
    <n v="1"/>
    <n v="2000"/>
    <n v="2204"/>
    <n v="1.1020000000000001"/>
    <s v="1002029"/>
    <x v="69"/>
    <x v="24"/>
    <x v="1"/>
    <x v="25"/>
  </r>
  <r>
    <x v="1"/>
    <x v="5"/>
    <m/>
    <d v="2022-02-10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1"/>
    <x v="5"/>
    <m/>
    <d v="2022-02-23T00:00:00"/>
    <s v="302"/>
    <s v="AB20 (55.115#)"/>
    <s v="302"/>
    <s v="AB20 (55.115#)"/>
    <x v="3"/>
    <n v="2.2050000000000001"/>
    <n v="1"/>
    <n v="2000"/>
    <n v="4410"/>
    <n v="2.2050000000000001"/>
    <s v="1001898"/>
    <x v="70"/>
    <x v="43"/>
    <x v="1"/>
    <x v="45"/>
  </r>
  <r>
    <x v="1"/>
    <x v="4"/>
    <m/>
    <d v="2022-01-24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1"/>
    <x v="2"/>
    <m/>
    <d v="2021-09-10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1"/>
    <x v="2"/>
    <m/>
    <d v="2021-09-22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2"/>
    <x v="3"/>
    <m/>
    <d v="2020-11-19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6"/>
    <x v="45"/>
  </r>
  <r>
    <x v="2"/>
    <x v="3"/>
    <m/>
    <d v="2020-11-24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6"/>
    <x v="45"/>
  </r>
  <r>
    <x v="2"/>
    <x v="7"/>
    <m/>
    <d v="2020-12-11T00:00:00"/>
    <s v="302"/>
    <s v="AB20 (55.115#)"/>
    <s v="302"/>
    <s v="AB20 (55.115#)"/>
    <x v="3"/>
    <n v="2.012"/>
    <n v="1"/>
    <n v="2000"/>
    <n v="4024"/>
    <n v="2.012"/>
    <s v="1001898"/>
    <x v="70"/>
    <x v="43"/>
    <x v="1"/>
    <x v="45"/>
  </r>
  <r>
    <x v="2"/>
    <x v="7"/>
    <m/>
    <d v="2020-12-30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2"/>
    <x v="8"/>
    <m/>
    <d v="2021-03-23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2"/>
    <x v="9"/>
    <m/>
    <d v="2021-04-07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2"/>
    <x v="10"/>
    <m/>
    <d v="2021-05-11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2"/>
    <x v="11"/>
    <m/>
    <d v="2021-06-16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1"/>
    <x v="1"/>
    <m/>
    <d v="2021-08-11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1"/>
    <x v="3"/>
    <m/>
    <d v="2021-11-04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1"/>
    <x v="3"/>
    <m/>
    <d v="2021-11-18T00:00:00"/>
    <s v="302"/>
    <s v="AB20 (55.115#)"/>
    <s v="302"/>
    <s v="AB20 (55.115#)"/>
    <x v="3"/>
    <n v="2.2050000000000001"/>
    <n v="1"/>
    <n v="2000"/>
    <n v="4410"/>
    <n v="2.2050000000000001"/>
    <s v="1001898"/>
    <x v="70"/>
    <x v="43"/>
    <x v="1"/>
    <x v="45"/>
  </r>
  <r>
    <x v="1"/>
    <x v="6"/>
    <m/>
    <d v="2021-10-05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1"/>
    <x v="6"/>
    <m/>
    <d v="2021-10-21T00:00:00"/>
    <s v="302"/>
    <s v="AB20 (55.115#)"/>
    <s v="302"/>
    <s v="AB20 (55.115#)"/>
    <x v="3"/>
    <n v="1.1020000000000001"/>
    <n v="1"/>
    <n v="2000"/>
    <n v="2204"/>
    <n v="1.1020000000000001"/>
    <s v="1001898"/>
    <x v="70"/>
    <x v="43"/>
    <x v="1"/>
    <x v="45"/>
  </r>
  <r>
    <x v="1"/>
    <x v="7"/>
    <m/>
    <d v="2021-12-10T00:00:00"/>
    <s v="302"/>
    <s v="AB20 (55.115#)"/>
    <s v="302"/>
    <s v="AB20 (55.115#)"/>
    <x v="3"/>
    <n v="2.2050000000000001"/>
    <n v="1"/>
    <n v="2000"/>
    <n v="4410"/>
    <n v="2.2050000000000001"/>
    <s v="1001898"/>
    <x v="70"/>
    <x v="43"/>
    <x v="1"/>
    <x v="45"/>
  </r>
  <r>
    <x v="1"/>
    <x v="9"/>
    <m/>
    <d v="2022-04-21T00:00:00"/>
    <s v="5016591"/>
    <s v="J &amp; J DERAADT DRE MC/MON 2.36# (BULK)"/>
    <s v="302"/>
    <s v="AB20 (55.115#)"/>
    <x v="3"/>
    <n v="25.03"/>
    <n v="2.8000000000000001E-2"/>
    <n v="56"/>
    <n v="1401.68"/>
    <n v="0.70084000000000002"/>
    <s v="1000848"/>
    <x v="57"/>
    <x v="34"/>
    <x v="1"/>
    <x v="35"/>
  </r>
  <r>
    <x v="1"/>
    <x v="7"/>
    <m/>
    <d v="2021-12-11T00:00:00"/>
    <s v="410124"/>
    <s v="AFS DAIRY GOAT PELLET 3# (BULK)"/>
    <s v="302"/>
    <s v="AB20 (55.115#)"/>
    <x v="3"/>
    <n v="15.1"/>
    <n v="7.3400000000000002E-3"/>
    <n v="14.68"/>
    <n v="221.66800000000001"/>
    <n v="0.110834"/>
    <s v="1003149"/>
    <x v="71"/>
    <x v="44"/>
    <x v="1"/>
    <x v="46"/>
  </r>
  <r>
    <x v="0"/>
    <x v="2"/>
    <s v="90309216"/>
    <d v="2019-09-23T00:00:00"/>
    <s v="4001000"/>
    <s v="BOVINA PDS CU/RUM 1.3# (50#)"/>
    <s v="595"/>
    <s v="ANIMATE (55.115#)"/>
    <x v="0"/>
    <n v="4.2249999999999996"/>
    <n v="0.23041500000000001"/>
    <n v="460.83"/>
    <n v="1947.0070000000001"/>
    <n v="0.97350350000000008"/>
    <s v="1002171"/>
    <x v="72"/>
    <x v="0"/>
    <x v="6"/>
    <x v="0"/>
  </r>
  <r>
    <x v="0"/>
    <x v="0"/>
    <s v="90294166"/>
    <d v="2019-07-10T00:00:00"/>
    <s v="4001000"/>
    <s v="BOVINA PDS CU/RUM 1.3# (50#)"/>
    <s v="595"/>
    <s v="ANIMATE (55.115#)"/>
    <x v="0"/>
    <n v="4"/>
    <n v="0.23041500000000001"/>
    <n v="460.83"/>
    <n v="1843.32"/>
    <n v="0.92165999999999992"/>
    <s v="1002171"/>
    <x v="72"/>
    <x v="0"/>
    <x v="6"/>
    <x v="0"/>
  </r>
  <r>
    <x v="0"/>
    <x v="1"/>
    <s v="90300460"/>
    <d v="2019-08-15T00:00:00"/>
    <s v="4001000"/>
    <s v="BOVINA PDS CU/RUM 1.3# (50#)"/>
    <s v="595"/>
    <s v="ANIMATE (55.115#)"/>
    <x v="0"/>
    <n v="6.0250000000000004"/>
    <n v="0.23041500000000001"/>
    <n v="460.83"/>
    <n v="2776.5010000000002"/>
    <n v="1.3882505000000001"/>
    <s v="1002171"/>
    <x v="72"/>
    <x v="0"/>
    <x v="6"/>
    <x v="0"/>
  </r>
  <r>
    <x v="0"/>
    <x v="6"/>
    <s v="90316540"/>
    <d v="2019-10-21T00:00:00"/>
    <s v="4001000"/>
    <s v="BOVINA PDS CU/RUM 1.3# (50#)"/>
    <s v="595"/>
    <s v="ANIMATE (55.115#)"/>
    <x v="0"/>
    <n v="6.1749999999999998"/>
    <n v="0.23041500000000001"/>
    <n v="460.83"/>
    <n v="2845.625"/>
    <n v="1.4228125"/>
    <s v="1002171"/>
    <x v="72"/>
    <x v="0"/>
    <x v="6"/>
    <x v="0"/>
  </r>
  <r>
    <x v="0"/>
    <x v="3"/>
    <s v="90323627"/>
    <d v="2019-11-15T00:00:00"/>
    <s v="4001000"/>
    <s v="BOVINA PDS CU/RUM 1.3# (50#)"/>
    <s v="595"/>
    <s v="ANIMATE (55.115#)"/>
    <x v="0"/>
    <n v="6"/>
    <n v="0.23041500000000001"/>
    <n v="460.83"/>
    <n v="2764.98"/>
    <n v="1.38249"/>
    <s v="1002171"/>
    <x v="72"/>
    <x v="0"/>
    <x v="6"/>
    <x v="0"/>
  </r>
  <r>
    <x v="0"/>
    <x v="7"/>
    <s v="90331462"/>
    <d v="2019-12-18T00:00:00"/>
    <s v="4001000"/>
    <s v="BOVINA PDS CU/RUM 1.3# (50#)"/>
    <s v="595"/>
    <s v="ANIMATE (55.115#)"/>
    <x v="0"/>
    <n v="6"/>
    <n v="0.23041500000000001"/>
    <n v="460.83"/>
    <n v="2764.98"/>
    <n v="1.38249"/>
    <s v="1002171"/>
    <x v="72"/>
    <x v="0"/>
    <x v="6"/>
    <x v="0"/>
  </r>
  <r>
    <x v="0"/>
    <x v="4"/>
    <s v="90342068"/>
    <d v="2020-01-27T00:00:00"/>
    <s v="4001000"/>
    <s v="BOVINA PDS CU/RUM 1.3# (50#)"/>
    <s v="595"/>
    <s v="ANIMATE (55.115#)"/>
    <x v="0"/>
    <n v="6.1749999999999998"/>
    <n v="0.23041500000000001"/>
    <n v="460.83"/>
    <n v="2845.625"/>
    <n v="1.4228125"/>
    <s v="1002171"/>
    <x v="72"/>
    <x v="0"/>
    <x v="6"/>
    <x v="0"/>
  </r>
  <r>
    <x v="1"/>
    <x v="9"/>
    <m/>
    <d v="2022-04-11T00:00:00"/>
    <s v="302"/>
    <s v="AB20 (55.115#)"/>
    <s v="302"/>
    <s v="AB20 (55.115#)"/>
    <x v="3"/>
    <n v="2.2050000000000001"/>
    <n v="1"/>
    <n v="2000"/>
    <n v="4410"/>
    <n v="2.2050000000000001"/>
    <s v="1002380"/>
    <x v="65"/>
    <x v="14"/>
    <x v="1"/>
    <x v="14"/>
  </r>
  <r>
    <x v="1"/>
    <x v="9"/>
    <m/>
    <d v="2022-04-06T00:00:00"/>
    <s v="302"/>
    <s v="AB20 (55.115#)"/>
    <s v="302"/>
    <s v="AB20 (55.115#)"/>
    <x v="3"/>
    <n v="2.2050000000000001"/>
    <n v="1"/>
    <n v="2000"/>
    <n v="4410"/>
    <n v="2.2050000000000001"/>
    <s v="1001898"/>
    <x v="70"/>
    <x v="43"/>
    <x v="1"/>
    <x v="45"/>
  </r>
  <r>
    <x v="1"/>
    <x v="8"/>
    <m/>
    <d v="2022-03-29T00:00:00"/>
    <s v="4002200"/>
    <s v="NORTHSIDE DNMC CU MEAL 4.45# (BULK)"/>
    <s v="302"/>
    <s v="AB20 (55.115#)"/>
    <x v="3"/>
    <n v="23.76"/>
    <n v="4.9500000000000004E-3"/>
    <n v="9.9"/>
    <n v="235.22399999999999"/>
    <n v="0.11761199999999999"/>
    <s v="1002681"/>
    <x v="73"/>
    <x v="45"/>
    <x v="0"/>
    <x v="47"/>
  </r>
  <r>
    <x v="1"/>
    <x v="8"/>
    <m/>
    <d v="2022-03-08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1"/>
    <x v="8"/>
    <m/>
    <d v="2022-03-25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1"/>
    <x v="8"/>
    <m/>
    <d v="2022-03-08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1"/>
    <x v="8"/>
    <m/>
    <d v="2022-03-25T00:00:00"/>
    <s v="4002203"/>
    <s v="NORTHSIDE DNMC FC 0.26# (50#)"/>
    <s v="302"/>
    <s v="AB20 (55.115#)"/>
    <x v="3"/>
    <n v="2.125"/>
    <n v="5.7700000000000001E-2"/>
    <n v="115.4"/>
    <n v="245.22499999999999"/>
    <n v="0.1226125"/>
    <s v="1002681"/>
    <x v="73"/>
    <x v="45"/>
    <x v="0"/>
    <x v="47"/>
  </r>
  <r>
    <x v="1"/>
    <x v="5"/>
    <m/>
    <d v="2022-02-26T00:00:00"/>
    <s v="4002200"/>
    <s v="NORTHSIDE DNMC CU MEAL 4.52# (BULK)"/>
    <s v="302"/>
    <s v="AB20 (55.115#)"/>
    <x v="3"/>
    <n v="24.06"/>
    <n v="4.7999999999999996E-3"/>
    <n v="9.6"/>
    <n v="230.976"/>
    <n v="0.11548799999999999"/>
    <s v="1002681"/>
    <x v="73"/>
    <x v="45"/>
    <x v="0"/>
    <x v="47"/>
  </r>
  <r>
    <x v="1"/>
    <x v="5"/>
    <m/>
    <d v="2022-02-01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1"/>
    <x v="5"/>
    <m/>
    <d v="2022-02-23T00:00:00"/>
    <s v="4002202"/>
    <s v="NORTHSIDE DNMC CU/HFR 0.5# (50#)"/>
    <s v="302"/>
    <s v="AB20 (55.115#)"/>
    <x v="3"/>
    <n v="1.95"/>
    <n v="2.3800000000000002E-2"/>
    <n v="47.6"/>
    <n v="92.82"/>
    <n v="4.641E-2"/>
    <s v="1002681"/>
    <x v="73"/>
    <x v="45"/>
    <x v="0"/>
    <x v="47"/>
  </r>
  <r>
    <x v="1"/>
    <x v="5"/>
    <m/>
    <d v="2022-02-10T00:00:00"/>
    <s v="4002203"/>
    <s v="NORTHSIDE DNMC FC 0.26# (50#)"/>
    <s v="302"/>
    <s v="AB20 (55.115#)"/>
    <x v="3"/>
    <n v="2.2250000000000001"/>
    <n v="5.7700000000000001E-2"/>
    <n v="115.4"/>
    <n v="256.76499999999999"/>
    <n v="0.12838249999999998"/>
    <s v="1002681"/>
    <x v="73"/>
    <x v="45"/>
    <x v="0"/>
    <x v="47"/>
  </r>
  <r>
    <x v="1"/>
    <x v="4"/>
    <m/>
    <d v="2022-01-03T00:00:00"/>
    <s v="4002200"/>
    <s v="NORTHSIDE DNMC CU MEAL 4.52# (BULK)"/>
    <s v="302"/>
    <s v="AB20 (55.115#)"/>
    <x v="3"/>
    <n v="24.13"/>
    <n v="4.7999999999999996E-3"/>
    <n v="9.6"/>
    <n v="231.648"/>
    <n v="0.115824"/>
    <s v="1002681"/>
    <x v="73"/>
    <x v="45"/>
    <x v="0"/>
    <x v="47"/>
  </r>
  <r>
    <x v="1"/>
    <x v="4"/>
    <m/>
    <d v="2022-01-28T00:00:00"/>
    <s v="4002200"/>
    <s v="NORTHSIDE DNMC CU MEAL 4.52# (BULK)"/>
    <s v="302"/>
    <s v="AB20 (55.115#)"/>
    <x v="3"/>
    <n v="24.3"/>
    <n v="4.7999999999999996E-3"/>
    <n v="9.6"/>
    <n v="233.28"/>
    <n v="0.11663999999999999"/>
    <s v="1002681"/>
    <x v="73"/>
    <x v="45"/>
    <x v="0"/>
    <x v="47"/>
  </r>
  <r>
    <x v="1"/>
    <x v="4"/>
    <m/>
    <d v="2022-01-05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1"/>
    <x v="4"/>
    <m/>
    <d v="2022-01-18T00:00:00"/>
    <s v="4002202"/>
    <s v="NORTHSIDE DNMC CU/HFR 0.5# (50#)"/>
    <s v="302"/>
    <s v="AB20 (55.115#)"/>
    <x v="3"/>
    <n v="1.95"/>
    <n v="2.3800000000000002E-2"/>
    <n v="47.6"/>
    <n v="92.82"/>
    <n v="4.641E-2"/>
    <s v="1002681"/>
    <x v="73"/>
    <x v="45"/>
    <x v="0"/>
    <x v="47"/>
  </r>
  <r>
    <x v="1"/>
    <x v="2"/>
    <m/>
    <d v="2021-09-17T00:00:00"/>
    <s v="4002200"/>
    <s v="NORTHSIDE DNMC CU MEAL 4.52# (BULK)"/>
    <s v="302"/>
    <s v="AB20 (55.115#)"/>
    <x v="3"/>
    <n v="23.96"/>
    <n v="4.7999999999999996E-3"/>
    <n v="9.6"/>
    <n v="230.01599999999999"/>
    <n v="0.115008"/>
    <s v="1002681"/>
    <x v="73"/>
    <x v="45"/>
    <x v="0"/>
    <x v="47"/>
  </r>
  <r>
    <x v="1"/>
    <x v="2"/>
    <m/>
    <d v="2021-09-03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1"/>
    <x v="2"/>
    <m/>
    <d v="2021-09-21T00:00:00"/>
    <s v="4002203"/>
    <s v="NORTHSIDE DNMC FC 0.26# (50#)"/>
    <s v="302"/>
    <s v="AB20 (55.115#)"/>
    <x v="3"/>
    <n v="1.25"/>
    <n v="5.7700000000000001E-2"/>
    <n v="115.4"/>
    <n v="144.25"/>
    <n v="7.2124999999999995E-2"/>
    <s v="1002681"/>
    <x v="73"/>
    <x v="45"/>
    <x v="0"/>
    <x v="47"/>
  </r>
  <r>
    <x v="0"/>
    <x v="2"/>
    <s v="90304586"/>
    <d v="2019-09-04T00:00:00"/>
    <s v="4002201"/>
    <s v="NORTHSIDE DNMC HC 2.4# (BULK)"/>
    <s v="302"/>
    <s v="AB20 (55.115#)"/>
    <x v="3"/>
    <n v="24.52"/>
    <n v="9.5499999999999995E-3"/>
    <n v="19.100000000000001"/>
    <n v="468.33199999999999"/>
    <n v="0.23416599999999999"/>
    <s v="1002681"/>
    <x v="73"/>
    <x v="45"/>
    <x v="6"/>
    <x v="47"/>
  </r>
  <r>
    <x v="0"/>
    <x v="2"/>
    <s v="90305663"/>
    <d v="2019-09-06T00:00:00"/>
    <s v="4002201"/>
    <s v="NORTHSIDE DNMC HC 2.4# (BULK)"/>
    <s v="302"/>
    <s v="AB20 (55.115#)"/>
    <x v="3"/>
    <n v="24.24"/>
    <n v="9.5499999999999995E-3"/>
    <n v="19.100000000000001"/>
    <n v="462.98399999999998"/>
    <n v="0.231492"/>
    <s v="1002681"/>
    <x v="73"/>
    <x v="45"/>
    <x v="6"/>
    <x v="47"/>
  </r>
  <r>
    <x v="0"/>
    <x v="2"/>
    <s v="90305686"/>
    <d v="2019-09-10T00:00:00"/>
    <s v="4002201"/>
    <s v="NORTHSIDE DNMC HC 2.4# (BULK)"/>
    <s v="302"/>
    <s v="AB20 (55.115#)"/>
    <x v="3"/>
    <n v="24.25"/>
    <n v="9.5499999999999995E-3"/>
    <n v="19.100000000000001"/>
    <n v="463.17500000000001"/>
    <n v="0.2315875"/>
    <s v="1002681"/>
    <x v="73"/>
    <x v="45"/>
    <x v="6"/>
    <x v="47"/>
  </r>
  <r>
    <x v="0"/>
    <x v="2"/>
    <s v="90307483"/>
    <d v="2019-09-13T00:00:00"/>
    <s v="4002201"/>
    <s v="NORTHSIDE DNMC HC 2.4# (BULK)"/>
    <s v="302"/>
    <s v="AB20 (55.115#)"/>
    <x v="3"/>
    <n v="24.29"/>
    <n v="9.5499999999999995E-3"/>
    <n v="19.100000000000001"/>
    <n v="463.93900000000002"/>
    <n v="0.23196950000000002"/>
    <s v="1002681"/>
    <x v="73"/>
    <x v="45"/>
    <x v="6"/>
    <x v="47"/>
  </r>
  <r>
    <x v="0"/>
    <x v="2"/>
    <s v="90307445"/>
    <d v="2019-09-13T00:00:00"/>
    <s v="4002203"/>
    <s v="NORTHSIDE DNMC FC .26# (50#)"/>
    <s v="302"/>
    <s v="AB20 (55.115#)"/>
    <x v="3"/>
    <n v="2.0750000000000002"/>
    <n v="5.7700000000000001E-2"/>
    <n v="115.4"/>
    <n v="239.45500000000001"/>
    <n v="0.1197275"/>
    <s v="1002681"/>
    <x v="73"/>
    <x v="45"/>
    <x v="6"/>
    <x v="47"/>
  </r>
  <r>
    <x v="0"/>
    <x v="2"/>
    <s v="90308146"/>
    <d v="2019-09-18T00:00:00"/>
    <s v="4002201"/>
    <s v="NORTHSIDE DNMC HC 2.4# (BULK)"/>
    <s v="302"/>
    <s v="AB20 (55.115#)"/>
    <x v="3"/>
    <n v="22.39"/>
    <n v="9.5499999999999995E-3"/>
    <n v="19.100000000000001"/>
    <n v="427.649"/>
    <n v="0.2138245"/>
    <s v="1002681"/>
    <x v="73"/>
    <x v="45"/>
    <x v="6"/>
    <x v="47"/>
  </r>
  <r>
    <x v="0"/>
    <x v="2"/>
    <s v="90309192"/>
    <d v="2019-09-20T00:00:00"/>
    <s v="4002201"/>
    <s v="NORTHSIDE DNMC HC 2.4# (BULK)"/>
    <s v="302"/>
    <s v="AB20 (55.115#)"/>
    <x v="3"/>
    <n v="24.28"/>
    <n v="9.5499999999999995E-3"/>
    <n v="19.100000000000001"/>
    <n v="463.74799999999999"/>
    <n v="0.231874"/>
    <s v="1002681"/>
    <x v="73"/>
    <x v="45"/>
    <x v="6"/>
    <x v="47"/>
  </r>
  <r>
    <x v="0"/>
    <x v="2"/>
    <s v="90309195"/>
    <d v="2019-09-20T00:00:00"/>
    <s v="4002202"/>
    <s v="NORTHSIDE DNMC CU/HFR 0.5# (50#)"/>
    <s v="302"/>
    <s v="AB20 (55.115#)"/>
    <x v="3"/>
    <n v="1.95"/>
    <n v="2.3800000000000002E-2"/>
    <n v="47.6"/>
    <n v="92.82"/>
    <n v="4.641E-2"/>
    <s v="1002681"/>
    <x v="73"/>
    <x v="45"/>
    <x v="6"/>
    <x v="47"/>
  </r>
  <r>
    <x v="0"/>
    <x v="2"/>
    <s v="90310213"/>
    <d v="2019-09-24T00:00:00"/>
    <s v="4002200"/>
    <s v="NORTHSIDE DNMC CU MEAL 4.45# (BULK)"/>
    <s v="302"/>
    <s v="AB20 (55.115#)"/>
    <x v="3"/>
    <n v="22.26"/>
    <n v="4.9500000000000004E-3"/>
    <n v="9.9"/>
    <n v="220.374"/>
    <n v="0.11018699999999999"/>
    <s v="1002681"/>
    <x v="73"/>
    <x v="45"/>
    <x v="6"/>
    <x v="47"/>
  </r>
  <r>
    <x v="0"/>
    <x v="2"/>
    <s v="90309219"/>
    <d v="2019-09-24T00:00:00"/>
    <s v="4002201"/>
    <s v="NORTHSIDE DNMC HC 2.4# (BULK)"/>
    <s v="302"/>
    <s v="AB20 (55.115#)"/>
    <x v="3"/>
    <n v="24.5"/>
    <n v="9.5499999999999995E-3"/>
    <n v="19.100000000000001"/>
    <n v="467.95"/>
    <n v="0.23397499999999999"/>
    <s v="1002681"/>
    <x v="73"/>
    <x v="45"/>
    <x v="6"/>
    <x v="47"/>
  </r>
  <r>
    <x v="0"/>
    <x v="2"/>
    <s v="90310208"/>
    <d v="2019-09-26T00:00:00"/>
    <s v="4002201"/>
    <s v="NORTHSIDE DNMC HC 2.4# (BULK)"/>
    <s v="302"/>
    <s v="AB20 (55.115#)"/>
    <x v="3"/>
    <n v="24.37"/>
    <n v="9.5499999999999995E-3"/>
    <n v="19.100000000000001"/>
    <n v="465.46699999999998"/>
    <n v="0.23273349999999998"/>
    <s v="1002681"/>
    <x v="73"/>
    <x v="45"/>
    <x v="6"/>
    <x v="47"/>
  </r>
  <r>
    <x v="0"/>
    <x v="0"/>
    <s v="90288845"/>
    <d v="2019-07-02T00:00:00"/>
    <s v="4002201"/>
    <s v="NORTHSIDE DNMC HC 2.4# (BULK)"/>
    <s v="302"/>
    <s v="AB20 (55.115#)"/>
    <x v="3"/>
    <n v="24.17"/>
    <n v="9.5499999999999995E-3"/>
    <n v="19.100000000000001"/>
    <n v="461.64699999999999"/>
    <n v="0.23082349999999999"/>
    <s v="1002681"/>
    <x v="73"/>
    <x v="45"/>
    <x v="6"/>
    <x v="47"/>
  </r>
  <r>
    <x v="0"/>
    <x v="0"/>
    <s v="90289996"/>
    <d v="2019-07-05T00:00:00"/>
    <s v="4002201"/>
    <s v="NORTHSIDE DNMC HC 2.4# (BULK)"/>
    <s v="302"/>
    <s v="AB20 (55.115#)"/>
    <x v="3"/>
    <n v="24.56"/>
    <n v="9.5499999999999995E-3"/>
    <n v="19.100000000000001"/>
    <n v="469.096"/>
    <n v="0.23454800000000001"/>
    <s v="1002681"/>
    <x v="73"/>
    <x v="45"/>
    <x v="6"/>
    <x v="47"/>
  </r>
  <r>
    <x v="0"/>
    <x v="0"/>
    <s v="90290006"/>
    <d v="2019-07-09T00:00:00"/>
    <s v="4002200"/>
    <s v="NORTHSIDE DNMC CU MEAL 4.45# (BULK)"/>
    <s v="302"/>
    <s v="AB20 (55.115#)"/>
    <x v="3"/>
    <n v="24"/>
    <n v="4.9500000000000004E-3"/>
    <n v="9.9"/>
    <n v="237.6"/>
    <n v="0.1188"/>
    <s v="1002681"/>
    <x v="73"/>
    <x v="45"/>
    <x v="6"/>
    <x v="47"/>
  </r>
  <r>
    <x v="0"/>
    <x v="0"/>
    <s v="90290008"/>
    <d v="2019-07-09T00:00:00"/>
    <s v="4002201"/>
    <s v="NORTHSIDE DNMC HC 2.4# (BULK)"/>
    <s v="302"/>
    <s v="AB20 (55.115#)"/>
    <x v="3"/>
    <n v="24.03"/>
    <n v="9.5499999999999995E-3"/>
    <n v="19.100000000000001"/>
    <n v="458.97300000000001"/>
    <n v="0.22948650000000001"/>
    <s v="1002681"/>
    <x v="73"/>
    <x v="45"/>
    <x v="6"/>
    <x v="47"/>
  </r>
  <r>
    <x v="0"/>
    <x v="0"/>
    <s v="90292746"/>
    <d v="2019-07-11T00:00:00"/>
    <s v="4002201"/>
    <s v="NORTHSIDE DNMC HC 2.4# (BULK)"/>
    <s v="302"/>
    <s v="AB20 (55.115#)"/>
    <x v="3"/>
    <n v="24.59"/>
    <n v="9.5499999999999995E-3"/>
    <n v="19.100000000000001"/>
    <n v="469.66899999999998"/>
    <n v="0.2348345"/>
    <s v="1002681"/>
    <x v="73"/>
    <x v="45"/>
    <x v="6"/>
    <x v="47"/>
  </r>
  <r>
    <x v="0"/>
    <x v="0"/>
    <s v="90292753"/>
    <d v="2019-07-15T00:00:00"/>
    <s v="4002201"/>
    <s v="NORTHSIDE DNMC HC 2.4# (BULK)"/>
    <s v="302"/>
    <s v="AB20 (55.115#)"/>
    <x v="3"/>
    <n v="24.41"/>
    <n v="9.5499999999999995E-3"/>
    <n v="19.100000000000001"/>
    <n v="466.23099999999999"/>
    <n v="0.2331155"/>
    <s v="1002681"/>
    <x v="73"/>
    <x v="45"/>
    <x v="6"/>
    <x v="47"/>
  </r>
  <r>
    <x v="0"/>
    <x v="0"/>
    <s v="90293445"/>
    <d v="2019-07-18T00:00:00"/>
    <s v="4002201"/>
    <s v="NORTHSIDE DNMC HC 2.4# (BULK)"/>
    <s v="302"/>
    <s v="AB20 (55.115#)"/>
    <x v="3"/>
    <n v="24.13"/>
    <n v="9.5499999999999995E-3"/>
    <n v="19.100000000000001"/>
    <n v="460.88299999999998"/>
    <n v="0.23044149999999999"/>
    <s v="1002681"/>
    <x v="73"/>
    <x v="45"/>
    <x v="6"/>
    <x v="47"/>
  </r>
  <r>
    <x v="0"/>
    <x v="0"/>
    <s v="90293461"/>
    <d v="2019-07-22T00:00:00"/>
    <s v="4002201"/>
    <s v="NORTHSIDE DNMC HC 2.4# (BULK)"/>
    <s v="302"/>
    <s v="AB20 (55.115#)"/>
    <x v="3"/>
    <n v="24.05"/>
    <n v="9.5499999999999995E-3"/>
    <n v="19.100000000000001"/>
    <n v="459.35500000000002"/>
    <n v="0.22967750000000001"/>
    <s v="1002681"/>
    <x v="73"/>
    <x v="45"/>
    <x v="6"/>
    <x v="47"/>
  </r>
  <r>
    <x v="0"/>
    <x v="0"/>
    <s v="90294189"/>
    <d v="2019-07-25T00:00:00"/>
    <s v="4002201"/>
    <s v="NORTHSIDE DNMC HC 2.4# (BULK)"/>
    <s v="302"/>
    <s v="AB20 (55.115#)"/>
    <x v="3"/>
    <n v="23.73"/>
    <n v="9.5499999999999995E-3"/>
    <n v="19.100000000000001"/>
    <n v="453.24299999999999"/>
    <n v="0.2266215"/>
    <s v="1002681"/>
    <x v="73"/>
    <x v="45"/>
    <x v="6"/>
    <x v="47"/>
  </r>
  <r>
    <x v="0"/>
    <x v="0"/>
    <s v="90295097"/>
    <d v="2019-07-29T00:00:00"/>
    <s v="4002201"/>
    <s v="NORTHSIDE DNMC HC 2.4# (BULK)"/>
    <s v="302"/>
    <s v="AB20 (55.115#)"/>
    <x v="3"/>
    <n v="24.08"/>
    <n v="9.5499999999999995E-3"/>
    <n v="19.100000000000001"/>
    <n v="459.928"/>
    <n v="0.229964"/>
    <s v="1002681"/>
    <x v="73"/>
    <x v="45"/>
    <x v="6"/>
    <x v="47"/>
  </r>
  <r>
    <x v="0"/>
    <x v="0"/>
    <s v="90294906"/>
    <d v="2019-07-31T00:00:00"/>
    <s v="4002200"/>
    <s v="NORTHSIDE DNMC CU MEAL 4.45# (BULK)"/>
    <s v="302"/>
    <s v="AB20 (55.115#)"/>
    <x v="3"/>
    <n v="24.01"/>
    <n v="4.9500000000000004E-3"/>
    <n v="9.9"/>
    <n v="237.69900000000001"/>
    <n v="0.11884950000000001"/>
    <s v="1002681"/>
    <x v="73"/>
    <x v="45"/>
    <x v="6"/>
    <x v="47"/>
  </r>
  <r>
    <x v="0"/>
    <x v="1"/>
    <s v="90297018"/>
    <d v="2019-08-01T00:00:00"/>
    <s v="4002203"/>
    <s v="NORTHSIDE DNMC FC .26# (50#)"/>
    <s v="302"/>
    <s v="AB20 (55.115#)"/>
    <x v="3"/>
    <n v="2"/>
    <n v="5.7700000000000001E-2"/>
    <n v="115.4"/>
    <n v="230.8"/>
    <n v="0.1154"/>
    <s v="1002681"/>
    <x v="73"/>
    <x v="45"/>
    <x v="6"/>
    <x v="47"/>
  </r>
  <r>
    <x v="0"/>
    <x v="1"/>
    <s v="90297037"/>
    <d v="2019-08-05T00:00:00"/>
    <s v="4002201"/>
    <s v="NORTHSIDE DNMC HC 2.4# (BULK)"/>
    <s v="302"/>
    <s v="AB20 (55.115#)"/>
    <x v="3"/>
    <n v="24.28"/>
    <n v="9.5499999999999995E-3"/>
    <n v="19.100000000000001"/>
    <n v="463.74799999999999"/>
    <n v="0.231874"/>
    <s v="1002681"/>
    <x v="73"/>
    <x v="45"/>
    <x v="6"/>
    <x v="47"/>
  </r>
  <r>
    <x v="0"/>
    <x v="1"/>
    <s v="90297703"/>
    <d v="2019-08-07T00:00:00"/>
    <s v="4002201"/>
    <s v="NORTHSIDE DNMC HC 2.4# (BULK)"/>
    <s v="302"/>
    <s v="AB20 (55.115#)"/>
    <x v="3"/>
    <n v="24.45"/>
    <n v="9.5499999999999995E-3"/>
    <n v="19.100000000000001"/>
    <n v="466.995"/>
    <n v="0.2334975"/>
    <s v="1002681"/>
    <x v="73"/>
    <x v="45"/>
    <x v="6"/>
    <x v="47"/>
  </r>
  <r>
    <x v="0"/>
    <x v="1"/>
    <s v="90297708"/>
    <d v="2019-08-08T00:00:00"/>
    <s v="4002202"/>
    <s v="NORTHSIDE DNMC CU/HFR 0.5# (50#)"/>
    <s v="302"/>
    <s v="AB20 (55.115#)"/>
    <x v="3"/>
    <n v="1.9"/>
    <n v="2.3800000000000002E-2"/>
    <n v="47.6"/>
    <n v="90.44"/>
    <n v="4.5219999999999996E-2"/>
    <s v="1002681"/>
    <x v="73"/>
    <x v="45"/>
    <x v="6"/>
    <x v="47"/>
  </r>
  <r>
    <x v="0"/>
    <x v="1"/>
    <s v="90298697"/>
    <d v="2019-08-09T00:00:00"/>
    <s v="4002201"/>
    <s v="NORTHSIDE DNMC HC 2.4# (BULK)"/>
    <s v="302"/>
    <s v="AB20 (55.115#)"/>
    <x v="3"/>
    <n v="24.48"/>
    <n v="9.5499999999999995E-3"/>
    <n v="19.100000000000001"/>
    <n v="467.56799999999998"/>
    <n v="0.23378399999999999"/>
    <s v="1002681"/>
    <x v="73"/>
    <x v="45"/>
    <x v="6"/>
    <x v="47"/>
  </r>
  <r>
    <x v="0"/>
    <x v="1"/>
    <s v="90299457"/>
    <d v="2019-08-14T00:00:00"/>
    <s v="4002201"/>
    <s v="NORTHSIDE DNMC HC 2.4# (BULK)"/>
    <s v="302"/>
    <s v="AB20 (55.115#)"/>
    <x v="3"/>
    <n v="24.07"/>
    <n v="9.5499999999999995E-3"/>
    <n v="19.100000000000001"/>
    <n v="459.73700000000002"/>
    <n v="0.2298685"/>
    <s v="1002681"/>
    <x v="73"/>
    <x v="45"/>
    <x v="6"/>
    <x v="47"/>
  </r>
  <r>
    <x v="0"/>
    <x v="1"/>
    <s v="90300474"/>
    <d v="2019-08-16T00:00:00"/>
    <s v="4002201"/>
    <s v="NORTHSIDE DNMC HC 2.4# (BULK)"/>
    <s v="302"/>
    <s v="AB20 (55.115#)"/>
    <x v="3"/>
    <n v="24.22"/>
    <n v="9.5499999999999995E-3"/>
    <n v="19.100000000000001"/>
    <n v="462.60199999999998"/>
    <n v="0.23130099999999998"/>
    <s v="1002681"/>
    <x v="73"/>
    <x v="45"/>
    <x v="6"/>
    <x v="47"/>
  </r>
  <r>
    <x v="0"/>
    <x v="1"/>
    <s v="90302479"/>
    <d v="2019-08-22T00:00:00"/>
    <s v="4002201"/>
    <s v="NORTHSIDE DNMC HC 2.4# (BULK)"/>
    <s v="302"/>
    <s v="AB20 (55.115#)"/>
    <x v="3"/>
    <n v="24.02"/>
    <n v="9.5499999999999995E-3"/>
    <n v="19.100000000000001"/>
    <n v="458.78199999999998"/>
    <n v="0.22939099999999998"/>
    <s v="1002681"/>
    <x v="73"/>
    <x v="45"/>
    <x v="6"/>
    <x v="47"/>
  </r>
  <r>
    <x v="0"/>
    <x v="1"/>
    <s v="90302489"/>
    <d v="2019-08-23T00:00:00"/>
    <s v="4002201"/>
    <s v="NORTHSIDE DNMC HC 2.4# (BULK)"/>
    <s v="302"/>
    <s v="AB20 (55.115#)"/>
    <x v="3"/>
    <n v="24.37"/>
    <n v="9.5499999999999995E-3"/>
    <n v="19.100000000000001"/>
    <n v="465.46699999999998"/>
    <n v="0.23273349999999998"/>
    <s v="1002681"/>
    <x v="73"/>
    <x v="45"/>
    <x v="6"/>
    <x v="47"/>
  </r>
  <r>
    <x v="0"/>
    <x v="1"/>
    <s v="90302540"/>
    <d v="2019-08-28T00:00:00"/>
    <s v="4002201"/>
    <s v="NORTHSIDE DNMC HC 2.4# (BULK)"/>
    <s v="302"/>
    <s v="AB20 (55.115#)"/>
    <x v="3"/>
    <n v="24.63"/>
    <n v="9.5499999999999995E-3"/>
    <n v="19.100000000000001"/>
    <n v="470.43299999999999"/>
    <n v="0.2352165"/>
    <s v="1002681"/>
    <x v="73"/>
    <x v="45"/>
    <x v="6"/>
    <x v="47"/>
  </r>
  <r>
    <x v="0"/>
    <x v="1"/>
    <s v="90302529"/>
    <d v="2019-08-28T00:00:00"/>
    <s v="4002202"/>
    <s v="NORTHSIDE DNMC CU/HFR 0.5# (50#)"/>
    <s v="302"/>
    <s v="AB20 (55.115#)"/>
    <x v="3"/>
    <n v="1.95"/>
    <n v="2.3800000000000002E-2"/>
    <n v="47.6"/>
    <n v="92.82"/>
    <n v="4.641E-2"/>
    <s v="1002681"/>
    <x v="73"/>
    <x v="45"/>
    <x v="6"/>
    <x v="47"/>
  </r>
  <r>
    <x v="0"/>
    <x v="1"/>
    <s v="90302554"/>
    <d v="2019-08-30T00:00:00"/>
    <s v="4002201"/>
    <s v="NORTHSIDE DNMC HC 2.4# (BULK)"/>
    <s v="302"/>
    <s v="AB20 (55.115#)"/>
    <x v="3"/>
    <n v="24.16"/>
    <n v="9.5499999999999995E-3"/>
    <n v="19.100000000000001"/>
    <n v="461.45600000000002"/>
    <n v="0.23072800000000002"/>
    <s v="1002681"/>
    <x v="73"/>
    <x v="45"/>
    <x v="6"/>
    <x v="47"/>
  </r>
  <r>
    <x v="0"/>
    <x v="1"/>
    <s v="90302647"/>
    <d v="2019-08-31T00:00:00"/>
    <s v="4002200"/>
    <s v="NORTHSIDE DNMC CU MEAL 4.45# (BULK)"/>
    <s v="302"/>
    <s v="AB20 (55.115#)"/>
    <x v="3"/>
    <n v="18.29"/>
    <n v="4.9500000000000004E-3"/>
    <n v="9.9"/>
    <n v="181.071"/>
    <n v="9.0535500000000005E-2"/>
    <s v="1002681"/>
    <x v="73"/>
    <x v="45"/>
    <x v="6"/>
    <x v="47"/>
  </r>
  <r>
    <x v="0"/>
    <x v="6"/>
    <s v="90311591"/>
    <d v="2019-10-01T00:00:00"/>
    <s v="4002201"/>
    <s v="NORTHSIDE DNMC HC 2.4# (BULK)"/>
    <s v="302"/>
    <s v="AB20 (55.115#)"/>
    <x v="3"/>
    <n v="24.04"/>
    <n v="9.5499999999999995E-3"/>
    <n v="19.100000000000001"/>
    <n v="459.16399999999999"/>
    <n v="0.22958199999999998"/>
    <s v="1002681"/>
    <x v="73"/>
    <x v="45"/>
    <x v="6"/>
    <x v="47"/>
  </r>
  <r>
    <x v="0"/>
    <x v="6"/>
    <s v="90312696"/>
    <d v="2019-10-04T00:00:00"/>
    <s v="4002201"/>
    <s v="NORTHSIDE DNMC HC 2.4# (BULK)"/>
    <s v="302"/>
    <s v="AB20 (55.115#)"/>
    <x v="3"/>
    <n v="24.41"/>
    <n v="9.5499999999999995E-3"/>
    <n v="19.100000000000001"/>
    <n v="466.23099999999999"/>
    <n v="0.2331155"/>
    <s v="1002681"/>
    <x v="73"/>
    <x v="45"/>
    <x v="6"/>
    <x v="47"/>
  </r>
  <r>
    <x v="0"/>
    <x v="6"/>
    <s v="90313362"/>
    <d v="2019-10-08T00:00:00"/>
    <s v="4002202"/>
    <s v="NORTHSIDE DNMC CU/HFR 0.5# (50#)"/>
    <s v="302"/>
    <s v="AB20 (55.115#)"/>
    <x v="3"/>
    <n v="1.65"/>
    <n v="2.3800000000000002E-2"/>
    <n v="47.6"/>
    <n v="78.540000000000006"/>
    <n v="3.9270000000000006E-2"/>
    <s v="1002681"/>
    <x v="73"/>
    <x v="45"/>
    <x v="6"/>
    <x v="47"/>
  </r>
  <r>
    <x v="0"/>
    <x v="6"/>
    <s v="90313362"/>
    <d v="2019-10-08T00:00:00"/>
    <s v="4002203"/>
    <s v="NORTHSIDE DNMC FC .26# (50#)"/>
    <s v="302"/>
    <s v="AB20 (55.115#)"/>
    <x v="3"/>
    <n v="1.9"/>
    <n v="5.7700000000000001E-2"/>
    <n v="115.4"/>
    <n v="219.26"/>
    <n v="0.10962999999999999"/>
    <s v="1002681"/>
    <x v="73"/>
    <x v="45"/>
    <x v="6"/>
    <x v="47"/>
  </r>
  <r>
    <x v="0"/>
    <x v="6"/>
    <s v="90313381"/>
    <d v="2019-10-09T00:00:00"/>
    <s v="4002201"/>
    <s v="NORTHSIDE DNMC HC 2.4# (BULK)"/>
    <s v="302"/>
    <s v="AB20 (55.115#)"/>
    <x v="3"/>
    <n v="24.38"/>
    <n v="9.5499999999999995E-3"/>
    <n v="19.100000000000001"/>
    <n v="465.65800000000002"/>
    <n v="0.23282900000000001"/>
    <s v="1002681"/>
    <x v="73"/>
    <x v="45"/>
    <x v="6"/>
    <x v="47"/>
  </r>
  <r>
    <x v="0"/>
    <x v="6"/>
    <s v="90314360"/>
    <d v="2019-10-11T00:00:00"/>
    <s v="4002201"/>
    <s v="NORTHSIDE DNMC HC 2.4# (BULK)"/>
    <s v="302"/>
    <s v="AB20 (55.115#)"/>
    <x v="3"/>
    <n v="24.13"/>
    <n v="9.5499999999999995E-3"/>
    <n v="19.100000000000001"/>
    <n v="460.88299999999998"/>
    <n v="0.23044149999999999"/>
    <s v="1002681"/>
    <x v="73"/>
    <x v="45"/>
    <x v="6"/>
    <x v="47"/>
  </r>
  <r>
    <x v="0"/>
    <x v="6"/>
    <s v="90314899"/>
    <d v="2019-10-16T00:00:00"/>
    <s v="4002201"/>
    <s v="NORTHSIDE DNMC HC 2.4# (BULK)"/>
    <s v="302"/>
    <s v="AB20 (55.115#)"/>
    <x v="3"/>
    <n v="24.1"/>
    <n v="9.5499999999999995E-3"/>
    <n v="19.100000000000001"/>
    <n v="460.31"/>
    <n v="0.230155"/>
    <s v="1002681"/>
    <x v="73"/>
    <x v="45"/>
    <x v="6"/>
    <x v="47"/>
  </r>
  <r>
    <x v="0"/>
    <x v="6"/>
    <s v="90316527"/>
    <d v="2019-10-19T00:00:00"/>
    <s v="4002201"/>
    <s v="NORTHSIDE DNMC HC 2.4# (BULK)"/>
    <s v="302"/>
    <s v="AB20 (55.115#)"/>
    <x v="3"/>
    <n v="24.21"/>
    <n v="9.5499999999999995E-3"/>
    <n v="19.100000000000001"/>
    <n v="462.411"/>
    <n v="0.23120550000000001"/>
    <s v="1002681"/>
    <x v="73"/>
    <x v="45"/>
    <x v="6"/>
    <x v="47"/>
  </r>
  <r>
    <x v="0"/>
    <x v="6"/>
    <s v="90318267"/>
    <d v="2019-10-20T00:00:00"/>
    <s v="4002200"/>
    <s v="NORTHSIDE DNMC CU MEAL 4.45# (BULK)"/>
    <s v="302"/>
    <s v="AB20 (55.115#)"/>
    <x v="3"/>
    <n v="24.13"/>
    <n v="4.9500000000000004E-3"/>
    <n v="9.9"/>
    <n v="238.887"/>
    <n v="0.11944349999999999"/>
    <s v="1002681"/>
    <x v="73"/>
    <x v="45"/>
    <x v="6"/>
    <x v="47"/>
  </r>
  <r>
    <x v="0"/>
    <x v="6"/>
    <s v="90318271"/>
    <d v="2019-10-23T00:00:00"/>
    <s v="4002201"/>
    <s v="NORTHSIDE DNMC HC 2.4# (BULK)"/>
    <s v="302"/>
    <s v="AB20 (55.115#)"/>
    <x v="3"/>
    <n v="23.96"/>
    <n v="9.5499999999999995E-3"/>
    <n v="19.100000000000001"/>
    <n v="457.63600000000002"/>
    <n v="0.22881800000000002"/>
    <s v="1002681"/>
    <x v="73"/>
    <x v="45"/>
    <x v="6"/>
    <x v="47"/>
  </r>
  <r>
    <x v="0"/>
    <x v="6"/>
    <s v="90318295"/>
    <d v="2019-10-25T00:00:00"/>
    <s v="4002201"/>
    <s v="NORTHSIDE DNMC HC 2.4# (BULK)"/>
    <s v="302"/>
    <s v="AB20 (55.115#)"/>
    <x v="3"/>
    <n v="24.06"/>
    <n v="9.5499999999999995E-3"/>
    <n v="19.100000000000001"/>
    <n v="459.54599999999999"/>
    <n v="0.22977300000000001"/>
    <s v="1002681"/>
    <x v="73"/>
    <x v="45"/>
    <x v="6"/>
    <x v="47"/>
  </r>
  <r>
    <x v="0"/>
    <x v="6"/>
    <s v="90318333"/>
    <d v="2019-10-31T00:00:00"/>
    <s v="4002201"/>
    <s v="NORTHSIDE DNMC HC 2.4# (BULK)"/>
    <s v="302"/>
    <s v="AB20 (55.115#)"/>
    <x v="3"/>
    <n v="24.48"/>
    <n v="9.5499999999999995E-3"/>
    <n v="19.100000000000001"/>
    <n v="467.56799999999998"/>
    <n v="0.23378399999999999"/>
    <s v="1002681"/>
    <x v="73"/>
    <x v="45"/>
    <x v="6"/>
    <x v="47"/>
  </r>
  <r>
    <x v="0"/>
    <x v="6"/>
    <s v="90318348"/>
    <d v="2019-10-31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6"/>
    <x v="47"/>
  </r>
  <r>
    <x v="0"/>
    <x v="6"/>
    <s v="90318348"/>
    <d v="2019-10-31T00:00:00"/>
    <s v="4002203"/>
    <s v="NORTHSIDE DNMC FC .26# (50#)"/>
    <s v="302"/>
    <s v="AB20 (55.115#)"/>
    <x v="3"/>
    <n v="1.925"/>
    <n v="5.7700000000000001E-2"/>
    <n v="115.4"/>
    <n v="222.14500000000001"/>
    <n v="0.1110725"/>
    <s v="1002681"/>
    <x v="73"/>
    <x v="45"/>
    <x v="6"/>
    <x v="47"/>
  </r>
  <r>
    <x v="0"/>
    <x v="3"/>
    <s v="90320390"/>
    <d v="2019-11-01T00:00:00"/>
    <s v="4002201"/>
    <s v="NORTHSIDE DNMC HC 2.4# (BULK)"/>
    <s v="302"/>
    <s v="AB20 (55.115#)"/>
    <x v="3"/>
    <n v="24.17"/>
    <n v="9.5499999999999995E-3"/>
    <n v="19.100000000000001"/>
    <n v="461.64699999999999"/>
    <n v="0.23082349999999999"/>
    <s v="1002681"/>
    <x v="73"/>
    <x v="45"/>
    <x v="6"/>
    <x v="47"/>
  </r>
  <r>
    <x v="0"/>
    <x v="3"/>
    <s v="90320406"/>
    <d v="2019-11-05T00:00:00"/>
    <s v="4002201"/>
    <s v="NORTHSIDE DNMC HC 2.4# (BULK)"/>
    <s v="302"/>
    <s v="AB20 (55.115#)"/>
    <x v="3"/>
    <n v="24.54"/>
    <n v="9.5499999999999995E-3"/>
    <n v="19.100000000000001"/>
    <n v="468.714"/>
    <n v="0.23435700000000001"/>
    <s v="1002681"/>
    <x v="73"/>
    <x v="45"/>
    <x v="6"/>
    <x v="47"/>
  </r>
  <r>
    <x v="0"/>
    <x v="3"/>
    <s v="90321681"/>
    <d v="2019-11-08T00:00:00"/>
    <s v="4002201"/>
    <s v="NORTHSIDE DNMC HC 2.4# (BULK)"/>
    <s v="302"/>
    <s v="AB20 (55.115#)"/>
    <x v="3"/>
    <n v="24.15"/>
    <n v="9.5499999999999995E-3"/>
    <n v="19.100000000000001"/>
    <n v="461.26499999999999"/>
    <n v="0.23063249999999999"/>
    <s v="1002681"/>
    <x v="73"/>
    <x v="45"/>
    <x v="6"/>
    <x v="47"/>
  </r>
  <r>
    <x v="0"/>
    <x v="3"/>
    <s v="90321697"/>
    <d v="2019-11-12T00:00:00"/>
    <s v="4002201"/>
    <s v="NORTHSIDE DNMC HC 2.4# (BULK)"/>
    <s v="302"/>
    <s v="AB20 (55.115#)"/>
    <x v="3"/>
    <n v="24.58"/>
    <n v="9.5499999999999995E-3"/>
    <n v="19.100000000000001"/>
    <n v="469.47800000000001"/>
    <n v="0.234739"/>
    <s v="1002681"/>
    <x v="73"/>
    <x v="45"/>
    <x v="6"/>
    <x v="47"/>
  </r>
  <r>
    <x v="0"/>
    <x v="3"/>
    <s v="90323622"/>
    <d v="2019-11-14T00:00:00"/>
    <s v="4002200"/>
    <s v="NORTHSIDE DNMC CU MEAL 4.45# (BULK)"/>
    <s v="302"/>
    <s v="AB20 (55.115#)"/>
    <x v="3"/>
    <n v="23.97"/>
    <n v="4.9500000000000004E-3"/>
    <n v="9.9"/>
    <n v="237.303"/>
    <n v="0.11865149999999999"/>
    <s v="1002681"/>
    <x v="73"/>
    <x v="45"/>
    <x v="6"/>
    <x v="47"/>
  </r>
  <r>
    <x v="0"/>
    <x v="3"/>
    <s v="90323634"/>
    <d v="2019-11-15T00:00:00"/>
    <s v="4002201"/>
    <s v="NORTHSIDE DNMC HC 2.4# (BULK)"/>
    <s v="302"/>
    <s v="AB20 (55.115#)"/>
    <x v="3"/>
    <n v="24.05"/>
    <n v="9.5499999999999995E-3"/>
    <n v="19.100000000000001"/>
    <n v="459.35500000000002"/>
    <n v="0.22967750000000001"/>
    <s v="1002681"/>
    <x v="73"/>
    <x v="45"/>
    <x v="6"/>
    <x v="47"/>
  </r>
  <r>
    <x v="0"/>
    <x v="3"/>
    <s v="90323640"/>
    <d v="2019-11-18T00:00:00"/>
    <s v="4002202"/>
    <s v="NORTHSIDE DNMC CU/HFR 0.5# (50#)"/>
    <s v="302"/>
    <s v="AB20 (55.115#)"/>
    <x v="3"/>
    <n v="1.925"/>
    <n v="2.3800000000000002E-2"/>
    <n v="47.6"/>
    <n v="91.63"/>
    <n v="4.5814999999999995E-2"/>
    <s v="1002681"/>
    <x v="73"/>
    <x v="45"/>
    <x v="6"/>
    <x v="47"/>
  </r>
  <r>
    <x v="0"/>
    <x v="3"/>
    <s v="90324496"/>
    <d v="2019-11-20T00:00:00"/>
    <s v="4002201"/>
    <s v="NORTHSIDE DNMC HC 2.4# (BULK)"/>
    <s v="302"/>
    <s v="AB20 (55.115#)"/>
    <x v="3"/>
    <n v="24.13"/>
    <n v="9.5499999999999995E-3"/>
    <n v="19.100000000000001"/>
    <n v="460.88299999999998"/>
    <n v="0.23044149999999999"/>
    <s v="1002681"/>
    <x v="73"/>
    <x v="45"/>
    <x v="6"/>
    <x v="47"/>
  </r>
  <r>
    <x v="0"/>
    <x v="3"/>
    <s v="90325849"/>
    <d v="2019-11-22T00:00:00"/>
    <s v="4002201"/>
    <s v="NORTHSIDE DNMC HC 2.4# (BULK)"/>
    <s v="302"/>
    <s v="AB20 (55.115#)"/>
    <x v="3"/>
    <n v="24.2"/>
    <n v="9.5499999999999995E-3"/>
    <n v="19.100000000000001"/>
    <n v="462.22"/>
    <n v="0.23111000000000001"/>
    <s v="1002681"/>
    <x v="73"/>
    <x v="45"/>
    <x v="6"/>
    <x v="47"/>
  </r>
  <r>
    <x v="0"/>
    <x v="3"/>
    <s v="90325878"/>
    <d v="2019-11-25T00:00:00"/>
    <s v="4002201"/>
    <s v="NORTHSIDE DNMC HC 2.4# (BULK)"/>
    <s v="302"/>
    <s v="AB20 (55.115#)"/>
    <x v="3"/>
    <n v="24.15"/>
    <n v="9.5499999999999995E-3"/>
    <n v="19.100000000000001"/>
    <n v="461.26499999999999"/>
    <n v="0.23063249999999999"/>
    <s v="1002681"/>
    <x v="73"/>
    <x v="45"/>
    <x v="6"/>
    <x v="47"/>
  </r>
  <r>
    <x v="0"/>
    <x v="3"/>
    <s v="90325621"/>
    <d v="2019-11-26T00:00:00"/>
    <s v="4002201"/>
    <s v="NORTHSIDE DNMC HC 2.4# (BULK)"/>
    <s v="302"/>
    <s v="AB20 (55.115#)"/>
    <x v="3"/>
    <n v="24.1"/>
    <n v="9.5499999999999995E-3"/>
    <n v="19.100000000000001"/>
    <n v="460.31"/>
    <n v="0.230155"/>
    <s v="1002681"/>
    <x v="73"/>
    <x v="45"/>
    <x v="6"/>
    <x v="47"/>
  </r>
  <r>
    <x v="0"/>
    <x v="3"/>
    <s v="90325888"/>
    <d v="2019-11-26T00:00:00"/>
    <s v="4002203"/>
    <s v="NORTHSIDE DNMC FC .26# (50#)"/>
    <s v="302"/>
    <s v="AB20 (55.115#)"/>
    <x v="3"/>
    <n v="2.0750000000000002"/>
    <n v="5.7700000000000001E-2"/>
    <n v="115.4"/>
    <n v="239.45500000000001"/>
    <n v="0.1197275"/>
    <s v="1002681"/>
    <x v="73"/>
    <x v="45"/>
    <x v="6"/>
    <x v="47"/>
  </r>
  <r>
    <x v="0"/>
    <x v="3"/>
    <s v="90325893"/>
    <d v="2019-11-29T00:00:00"/>
    <s v="4002200"/>
    <s v="NORTHSIDE DNMC CU MEAL 4.45# (BULK)"/>
    <s v="302"/>
    <s v="AB20 (55.115#)"/>
    <x v="3"/>
    <n v="24.46"/>
    <n v="4.9500000000000004E-3"/>
    <n v="9.9"/>
    <n v="242.154"/>
    <n v="0.121077"/>
    <s v="1002681"/>
    <x v="73"/>
    <x v="45"/>
    <x v="6"/>
    <x v="47"/>
  </r>
  <r>
    <x v="0"/>
    <x v="7"/>
    <s v="90331414"/>
    <d v="2019-12-03T00:00:00"/>
    <s v="4002201"/>
    <s v="NORTHSIDE DNMC HC 2.4# (BULK)"/>
    <s v="302"/>
    <s v="AB20 (55.115#)"/>
    <x v="3"/>
    <n v="24.59"/>
    <n v="9.5499999999999995E-3"/>
    <n v="19.100000000000001"/>
    <n v="469.66899999999998"/>
    <n v="0.2348345"/>
    <s v="1002681"/>
    <x v="73"/>
    <x v="45"/>
    <x v="6"/>
    <x v="47"/>
  </r>
  <r>
    <x v="0"/>
    <x v="7"/>
    <s v="90331415"/>
    <d v="2019-12-06T00:00:00"/>
    <s v="4002201"/>
    <s v="NORTHSIDE DNMC HC 2.4# (BULK)"/>
    <s v="302"/>
    <s v="AB20 (55.115#)"/>
    <x v="3"/>
    <n v="24.13"/>
    <n v="9.5499999999999995E-3"/>
    <n v="19.100000000000001"/>
    <n v="460.88299999999998"/>
    <n v="0.23044149999999999"/>
    <s v="1002681"/>
    <x v="73"/>
    <x v="45"/>
    <x v="6"/>
    <x v="47"/>
  </r>
  <r>
    <x v="0"/>
    <x v="7"/>
    <s v="90329553"/>
    <d v="2019-12-06T00:00:00"/>
    <s v="4002202"/>
    <s v="NORTHSIDE DNMC CU/HFR 0.5# (50#)"/>
    <s v="302"/>
    <s v="AB20 (55.115#)"/>
    <x v="3"/>
    <n v="1.875"/>
    <n v="2.3800000000000002E-2"/>
    <n v="47.6"/>
    <n v="89.25"/>
    <n v="4.4624999999999998E-2"/>
    <s v="1002681"/>
    <x v="73"/>
    <x v="45"/>
    <x v="6"/>
    <x v="47"/>
  </r>
  <r>
    <x v="0"/>
    <x v="7"/>
    <s v="90331416"/>
    <d v="2019-12-10T00:00:00"/>
    <s v="4002201"/>
    <s v="NORTHSIDE DNMC HC 2.4# (BULK)"/>
    <s v="302"/>
    <s v="AB20 (55.115#)"/>
    <x v="3"/>
    <n v="24.17"/>
    <n v="9.5499999999999995E-3"/>
    <n v="19.100000000000001"/>
    <n v="461.64699999999999"/>
    <n v="0.23082349999999999"/>
    <s v="1002681"/>
    <x v="73"/>
    <x v="45"/>
    <x v="6"/>
    <x v="47"/>
  </r>
  <r>
    <x v="0"/>
    <x v="7"/>
    <s v="90331419"/>
    <d v="2019-12-13T00:00:00"/>
    <s v="4002201"/>
    <s v="NORTHSIDE DNMC HC 2.63# (BULK)"/>
    <s v="302"/>
    <s v="AB20 (55.115#)"/>
    <x v="3"/>
    <n v="24.21"/>
    <n v="8.9999999999999993E-3"/>
    <n v="18"/>
    <n v="435.78"/>
    <n v="0.21788999999999997"/>
    <s v="1002681"/>
    <x v="73"/>
    <x v="45"/>
    <x v="6"/>
    <x v="47"/>
  </r>
  <r>
    <x v="0"/>
    <x v="7"/>
    <s v="90331436"/>
    <d v="2019-12-17T00:00:00"/>
    <s v="4002201"/>
    <s v="NORTHSIDE DNMC HC 2.63# (BULK)"/>
    <s v="302"/>
    <s v="AB20 (55.115#)"/>
    <x v="3"/>
    <n v="24.12"/>
    <n v="8.9999999999999993E-3"/>
    <n v="18"/>
    <n v="434.16"/>
    <n v="0.21708000000000002"/>
    <s v="1002681"/>
    <x v="73"/>
    <x v="45"/>
    <x v="6"/>
    <x v="47"/>
  </r>
  <r>
    <x v="0"/>
    <x v="7"/>
    <s v="90334040"/>
    <d v="2019-12-19T00:00:00"/>
    <s v="4002201"/>
    <s v="NORTHSIDE DNMC HC 2.63# (BULK)"/>
    <s v="302"/>
    <s v="AB20 (55.115#)"/>
    <x v="3"/>
    <n v="23.97"/>
    <n v="8.9999999999999993E-3"/>
    <n v="18"/>
    <n v="431.46"/>
    <n v="0.21572999999999998"/>
    <s v="1002681"/>
    <x v="73"/>
    <x v="45"/>
    <x v="6"/>
    <x v="47"/>
  </r>
  <r>
    <x v="0"/>
    <x v="7"/>
    <s v="90334062"/>
    <d v="2019-12-23T00:00:00"/>
    <s v="4002201"/>
    <s v="NORTHSIDE DNMC HC 2.63# (BULK)"/>
    <s v="302"/>
    <s v="AB20 (55.115#)"/>
    <x v="3"/>
    <n v="24.26"/>
    <n v="8.9999999999999993E-3"/>
    <n v="18"/>
    <n v="436.68"/>
    <n v="0.21834000000000001"/>
    <s v="1002681"/>
    <x v="73"/>
    <x v="45"/>
    <x v="6"/>
    <x v="47"/>
  </r>
  <r>
    <x v="0"/>
    <x v="7"/>
    <s v="90334054"/>
    <d v="2019-12-23T00:00:00"/>
    <s v="4002202"/>
    <s v="NORTHSIDE DNMC CU/HFR 0.5# (50#)"/>
    <s v="302"/>
    <s v="AB20 (55.115#)"/>
    <x v="3"/>
    <n v="1.925"/>
    <n v="2.3800000000000002E-2"/>
    <n v="47.6"/>
    <n v="91.63"/>
    <n v="4.5814999999999995E-2"/>
    <s v="1002681"/>
    <x v="73"/>
    <x v="45"/>
    <x v="6"/>
    <x v="47"/>
  </r>
  <r>
    <x v="0"/>
    <x v="7"/>
    <s v="90334076"/>
    <d v="2019-12-27T00:00:00"/>
    <s v="4002200"/>
    <s v="NORTHSIDE DNMC CU MEAL 4.45# (BULK)"/>
    <s v="302"/>
    <s v="AB20 (55.115#)"/>
    <x v="3"/>
    <n v="24.04"/>
    <n v="4.9500000000000004E-3"/>
    <n v="9.9"/>
    <n v="237.99600000000001"/>
    <n v="0.11899800000000001"/>
    <s v="1002681"/>
    <x v="73"/>
    <x v="45"/>
    <x v="6"/>
    <x v="47"/>
  </r>
  <r>
    <x v="0"/>
    <x v="7"/>
    <s v="90334086"/>
    <d v="2019-12-27T00:00:00"/>
    <s v="4002201"/>
    <s v="NORTHSIDE DNMC HC 2.63# (BULK)"/>
    <s v="302"/>
    <s v="AB20 (55.115#)"/>
    <x v="3"/>
    <n v="24.19"/>
    <n v="8.9999999999999993E-3"/>
    <n v="18"/>
    <n v="435.42"/>
    <n v="0.21771000000000001"/>
    <s v="1002681"/>
    <x v="73"/>
    <x v="45"/>
    <x v="6"/>
    <x v="47"/>
  </r>
  <r>
    <x v="0"/>
    <x v="7"/>
    <s v="90334109"/>
    <d v="2019-12-31T00:00:00"/>
    <s v="4002201"/>
    <s v="NORTHSIDE DNMC HC 2.63# (BULK)"/>
    <s v="302"/>
    <s v="AB20 (55.115#)"/>
    <x v="3"/>
    <n v="24.31"/>
    <n v="8.9999999999999993E-3"/>
    <n v="18"/>
    <n v="437.58"/>
    <n v="0.21878999999999998"/>
    <s v="1002681"/>
    <x v="73"/>
    <x v="45"/>
    <x v="6"/>
    <x v="47"/>
  </r>
  <r>
    <x v="0"/>
    <x v="4"/>
    <s v="90336852"/>
    <d v="2020-01-04T00:00:00"/>
    <s v="4002201"/>
    <s v="NORTHSIDE DNMC HC 2.63# (BULK)"/>
    <s v="302"/>
    <s v="AB20 (55.115#)"/>
    <x v="3"/>
    <n v="24.22"/>
    <n v="8.9999999999999993E-3"/>
    <n v="18"/>
    <n v="435.96"/>
    <n v="0.21797999999999998"/>
    <s v="1002681"/>
    <x v="73"/>
    <x v="45"/>
    <x v="6"/>
    <x v="47"/>
  </r>
  <r>
    <x v="0"/>
    <x v="4"/>
    <s v="90336930"/>
    <d v="2020-01-07T00:00:00"/>
    <s v="4002201"/>
    <s v="NORTHSIDE DNMC HC 2.63# (BULK)"/>
    <s v="302"/>
    <s v="AB20 (55.115#)"/>
    <x v="3"/>
    <n v="24.56"/>
    <n v="8.9999999999999993E-3"/>
    <n v="18"/>
    <n v="442.08"/>
    <n v="0.22103999999999999"/>
    <s v="1002681"/>
    <x v="73"/>
    <x v="45"/>
    <x v="6"/>
    <x v="47"/>
  </r>
  <r>
    <x v="0"/>
    <x v="4"/>
    <s v="90336927"/>
    <d v="2020-01-09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6"/>
    <x v="47"/>
  </r>
  <r>
    <x v="0"/>
    <x v="4"/>
    <s v="90338694"/>
    <d v="2020-01-10T00:00:00"/>
    <s v="4002201"/>
    <s v="NORTHSIDE DNMC HC 2.63# (BULK)"/>
    <s v="302"/>
    <s v="AB20 (55.115#)"/>
    <x v="3"/>
    <n v="24.27"/>
    <n v="8.9999999999999993E-3"/>
    <n v="18"/>
    <n v="436.86"/>
    <n v="0.21843000000000001"/>
    <s v="1002681"/>
    <x v="73"/>
    <x v="45"/>
    <x v="6"/>
    <x v="47"/>
  </r>
  <r>
    <x v="0"/>
    <x v="4"/>
    <s v="90338706"/>
    <d v="2020-01-14T00:00:00"/>
    <s v="4002203"/>
    <s v="NORTHSIDE DNMC FC .26# (50#)"/>
    <s v="302"/>
    <s v="AB20 (55.115#)"/>
    <x v="3"/>
    <n v="1.9750000000000001"/>
    <n v="5.7700000000000001E-2"/>
    <n v="115.4"/>
    <n v="227.91499999999999"/>
    <n v="0.11395749999999999"/>
    <s v="1002681"/>
    <x v="73"/>
    <x v="45"/>
    <x v="6"/>
    <x v="47"/>
  </r>
  <r>
    <x v="0"/>
    <x v="4"/>
    <s v="90338715"/>
    <d v="2020-01-15T00:00:00"/>
    <s v="4002201"/>
    <s v="NORTHSIDE DNMC HC 2.63# (BULK)"/>
    <s v="302"/>
    <s v="AB20 (55.115#)"/>
    <x v="3"/>
    <n v="24.34"/>
    <n v="8.9999999999999993E-3"/>
    <n v="18"/>
    <n v="438.12"/>
    <n v="0.21906"/>
    <s v="1002681"/>
    <x v="73"/>
    <x v="45"/>
    <x v="6"/>
    <x v="47"/>
  </r>
  <r>
    <x v="0"/>
    <x v="4"/>
    <s v="90340283"/>
    <d v="2020-01-17T00:00:00"/>
    <s v="4002201"/>
    <s v="NORTHSIDE DNMC HC 2.63# (BULK)"/>
    <s v="302"/>
    <s v="AB20 (55.115#)"/>
    <x v="3"/>
    <n v="24.11"/>
    <n v="8.9999999999999993E-3"/>
    <n v="18"/>
    <n v="433.98"/>
    <n v="0.21699000000000002"/>
    <s v="1002681"/>
    <x v="73"/>
    <x v="45"/>
    <x v="6"/>
    <x v="47"/>
  </r>
  <r>
    <x v="0"/>
    <x v="4"/>
    <s v="90340300"/>
    <d v="2020-01-21T00:00:00"/>
    <s v="4002201"/>
    <s v="NORTHSIDE DNMC HC 2.63# (BULK)"/>
    <s v="302"/>
    <s v="AB20 (55.115#)"/>
    <x v="3"/>
    <n v="24.37"/>
    <n v="8.9999999999999993E-3"/>
    <n v="18"/>
    <n v="438.66"/>
    <n v="0.21933000000000002"/>
    <s v="1002681"/>
    <x v="73"/>
    <x v="45"/>
    <x v="6"/>
    <x v="47"/>
  </r>
  <r>
    <x v="0"/>
    <x v="4"/>
    <s v="90340324"/>
    <d v="2020-01-23T00:00:00"/>
    <s v="4002202"/>
    <s v="NORTHSIDE DNMC CU/HFR 0.5# (50#)"/>
    <s v="302"/>
    <s v="AB20 (55.115#)"/>
    <x v="3"/>
    <n v="1.6"/>
    <n v="2.3800000000000002E-2"/>
    <n v="47.6"/>
    <n v="76.16"/>
    <n v="3.8079999999999996E-2"/>
    <s v="1002681"/>
    <x v="73"/>
    <x v="45"/>
    <x v="6"/>
    <x v="47"/>
  </r>
  <r>
    <x v="0"/>
    <x v="4"/>
    <s v="90342056"/>
    <d v="2020-01-24T00:00:00"/>
    <s v="4002200"/>
    <s v="NORTHSIDE DNMC CU MEAL 4.45# (BULK)"/>
    <s v="302"/>
    <s v="AB20 (55.115#)"/>
    <x v="3"/>
    <n v="24.25"/>
    <n v="4.9500000000000004E-3"/>
    <n v="9.9"/>
    <n v="240.07499999999999"/>
    <n v="0.12003749999999999"/>
    <s v="1002681"/>
    <x v="73"/>
    <x v="45"/>
    <x v="6"/>
    <x v="47"/>
  </r>
  <r>
    <x v="0"/>
    <x v="4"/>
    <s v="90342157"/>
    <d v="2020-01-27T00:00:00"/>
    <s v="4002201"/>
    <s v="NORTHSIDE DNMC HC 2.63# (BULK)"/>
    <s v="302"/>
    <s v="AB20 (55.115#)"/>
    <x v="3"/>
    <n v="24.09"/>
    <n v="8.9999999999999993E-3"/>
    <n v="18"/>
    <n v="433.62"/>
    <n v="0.21681"/>
    <s v="1002681"/>
    <x v="73"/>
    <x v="45"/>
    <x v="6"/>
    <x v="47"/>
  </r>
  <r>
    <x v="0"/>
    <x v="4"/>
    <s v="90342166"/>
    <d v="2020-01-29T00:00:00"/>
    <s v="4002201"/>
    <s v="NORTHSIDE DNMC HC 2.63# (BULK)"/>
    <s v="302"/>
    <s v="AB20 (55.115#)"/>
    <x v="3"/>
    <n v="24.64"/>
    <n v="8.9999999999999993E-3"/>
    <n v="18"/>
    <n v="443.52"/>
    <n v="0.22175999999999998"/>
    <s v="1002681"/>
    <x v="73"/>
    <x v="45"/>
    <x v="6"/>
    <x v="47"/>
  </r>
  <r>
    <x v="0"/>
    <x v="5"/>
    <m/>
    <d v="2020-02-13T00:00:00"/>
    <s v="4002200"/>
    <s v="NORTHSIDE DNMC CU MEAL 4.45# (BULK)"/>
    <s v="302"/>
    <s v="AB20 (55.115#)"/>
    <x v="3"/>
    <n v="24.53"/>
    <n v="4.9500000000000004E-3"/>
    <n v="9.9"/>
    <n v="242.84700000000001"/>
    <n v="0.1214235"/>
    <s v="1002681"/>
    <x v="73"/>
    <x v="45"/>
    <x v="6"/>
    <x v="47"/>
  </r>
  <r>
    <x v="0"/>
    <x v="5"/>
    <m/>
    <d v="2020-02-03T00:00:00"/>
    <s v="4002201"/>
    <s v="NORTHSIDE DNMC HC 2.63# (BULK)"/>
    <s v="302"/>
    <s v="AB20 (55.115#)"/>
    <x v="3"/>
    <n v="24.28"/>
    <n v="8.9999999999999993E-3"/>
    <n v="18"/>
    <n v="437.04"/>
    <n v="0.21852000000000002"/>
    <s v="1002681"/>
    <x v="73"/>
    <x v="45"/>
    <x v="6"/>
    <x v="47"/>
  </r>
  <r>
    <x v="0"/>
    <x v="5"/>
    <m/>
    <d v="2020-02-05T00:00:00"/>
    <s v="4002201"/>
    <s v="NORTHSIDE DNMC HC 2.63# (BULK)"/>
    <s v="302"/>
    <s v="AB20 (55.115#)"/>
    <x v="3"/>
    <n v="24.05"/>
    <n v="8.9999999999999993E-3"/>
    <n v="18"/>
    <n v="432.9"/>
    <n v="0.21644999999999998"/>
    <s v="1002681"/>
    <x v="73"/>
    <x v="45"/>
    <x v="6"/>
    <x v="47"/>
  </r>
  <r>
    <x v="0"/>
    <x v="5"/>
    <m/>
    <d v="2020-02-07T00:00:00"/>
    <s v="4002201"/>
    <s v="NORTHSIDE DNMC HC 2.63# (BULK)"/>
    <s v="302"/>
    <s v="AB20 (55.115#)"/>
    <x v="3"/>
    <n v="24.34"/>
    <n v="8.9999999999999993E-3"/>
    <n v="18"/>
    <n v="438.12"/>
    <n v="0.21906"/>
    <s v="1002681"/>
    <x v="73"/>
    <x v="45"/>
    <x v="6"/>
    <x v="47"/>
  </r>
  <r>
    <x v="0"/>
    <x v="5"/>
    <m/>
    <d v="2020-02-10T00:00:00"/>
    <s v="4002201"/>
    <s v="NORTHSIDE DNMC HC 2.63# (BULK)"/>
    <s v="302"/>
    <s v="AB20 (55.115#)"/>
    <x v="3"/>
    <n v="24.17"/>
    <n v="8.9999999999999993E-3"/>
    <n v="18"/>
    <n v="435.06"/>
    <n v="0.21753"/>
    <s v="1002681"/>
    <x v="73"/>
    <x v="45"/>
    <x v="6"/>
    <x v="47"/>
  </r>
  <r>
    <x v="0"/>
    <x v="5"/>
    <m/>
    <d v="2020-02-12T00:00:00"/>
    <s v="4002201"/>
    <s v="NORTHSIDE DNMC HC 2.63# (BULK)"/>
    <s v="302"/>
    <s v="AB20 (55.115#)"/>
    <x v="3"/>
    <n v="24.2"/>
    <n v="8.9999999999999993E-3"/>
    <n v="18"/>
    <n v="435.6"/>
    <n v="0.21780000000000002"/>
    <s v="1002681"/>
    <x v="73"/>
    <x v="45"/>
    <x v="6"/>
    <x v="47"/>
  </r>
  <r>
    <x v="0"/>
    <x v="5"/>
    <m/>
    <d v="2020-02-14T00:00:00"/>
    <s v="4002201"/>
    <s v="NORTHSIDE DNMC HC 2.63# (BULK)"/>
    <s v="302"/>
    <s v="AB20 (55.115#)"/>
    <x v="3"/>
    <n v="24.04"/>
    <n v="8.9999999999999993E-3"/>
    <n v="18"/>
    <n v="432.72"/>
    <n v="0.21636000000000002"/>
    <s v="1002681"/>
    <x v="73"/>
    <x v="45"/>
    <x v="6"/>
    <x v="47"/>
  </r>
  <r>
    <x v="0"/>
    <x v="5"/>
    <m/>
    <d v="2020-02-20T00:00:00"/>
    <s v="4002201"/>
    <s v="NORTHSIDE DNMC HC 2.63# (BULK)"/>
    <s v="302"/>
    <s v="AB20 (55.115#)"/>
    <x v="3"/>
    <n v="24.12"/>
    <n v="8.9999999999999993E-3"/>
    <n v="18"/>
    <n v="434.16"/>
    <n v="0.21708000000000002"/>
    <s v="1002681"/>
    <x v="73"/>
    <x v="45"/>
    <x v="6"/>
    <x v="47"/>
  </r>
  <r>
    <x v="0"/>
    <x v="5"/>
    <m/>
    <d v="2020-02-24T00:00:00"/>
    <s v="4002201"/>
    <s v="NORTHSIDE DNMC HC 2.63# (BULK)"/>
    <s v="302"/>
    <s v="AB20 (55.115#)"/>
    <x v="3"/>
    <n v="24.5"/>
    <n v="8.9999999999999993E-3"/>
    <n v="18"/>
    <n v="441"/>
    <n v="0.2205"/>
    <s v="1002681"/>
    <x v="73"/>
    <x v="45"/>
    <x v="6"/>
    <x v="47"/>
  </r>
  <r>
    <x v="0"/>
    <x v="5"/>
    <m/>
    <d v="2020-02-27T00:00:00"/>
    <s v="4002201"/>
    <s v="NORTHSIDE DNMC HC 2.63# (BULK)"/>
    <s v="302"/>
    <s v="AB20 (55.115#)"/>
    <x v="3"/>
    <n v="24.35"/>
    <n v="8.9999999999999993E-3"/>
    <n v="18"/>
    <n v="438.3"/>
    <n v="0.21915000000000001"/>
    <s v="1002681"/>
    <x v="73"/>
    <x v="45"/>
    <x v="6"/>
    <x v="47"/>
  </r>
  <r>
    <x v="0"/>
    <x v="5"/>
    <m/>
    <d v="2020-02-25T00:00:00"/>
    <s v="4002201"/>
    <s v="NORTHSIDE DNMC HC 2.63# (BULK)"/>
    <s v="302"/>
    <s v="AB20 (55.115#)"/>
    <x v="3"/>
    <n v="24.18"/>
    <n v="8.9999999999999993E-3"/>
    <n v="18"/>
    <n v="435.24"/>
    <n v="0.21762000000000001"/>
    <s v="1002681"/>
    <x v="73"/>
    <x v="45"/>
    <x v="6"/>
    <x v="47"/>
  </r>
  <r>
    <x v="0"/>
    <x v="5"/>
    <m/>
    <d v="2020-02-25T00:00:00"/>
    <s v="4002202"/>
    <s v="NORTHSIDE DNMC CU/HFR 0.5# (50#)"/>
    <s v="302"/>
    <s v="AB20 (55.115#)"/>
    <x v="3"/>
    <n v="1.875"/>
    <n v="2.3800000000000002E-2"/>
    <n v="47.6"/>
    <n v="89.25"/>
    <n v="4.4624999999999998E-2"/>
    <s v="1002681"/>
    <x v="73"/>
    <x v="45"/>
    <x v="6"/>
    <x v="47"/>
  </r>
  <r>
    <x v="0"/>
    <x v="5"/>
    <m/>
    <d v="2020-02-12T00:00:00"/>
    <s v="4002203"/>
    <s v="NORTHSIDE DNMC FC .26# (50#)"/>
    <s v="302"/>
    <s v="AB20 (55.115#)"/>
    <x v="3"/>
    <n v="2"/>
    <n v="5.7700000000000001E-2"/>
    <n v="115.4"/>
    <n v="230.8"/>
    <n v="0.1154"/>
    <s v="1002681"/>
    <x v="73"/>
    <x v="45"/>
    <x v="6"/>
    <x v="47"/>
  </r>
  <r>
    <x v="0"/>
    <x v="8"/>
    <m/>
    <d v="2020-03-06T00:00:00"/>
    <s v="4002200"/>
    <s v="NORTHSIDE DNMC CU MEAL 4.45# (BULK)"/>
    <s v="302"/>
    <s v="AB20 (55.115#)"/>
    <x v="3"/>
    <n v="24.47"/>
    <n v="4.9500000000000004E-3"/>
    <n v="9.9"/>
    <n v="242.25299999999999"/>
    <n v="0.1211265"/>
    <s v="1002681"/>
    <x v="73"/>
    <x v="45"/>
    <x v="6"/>
    <x v="47"/>
  </r>
  <r>
    <x v="0"/>
    <x v="8"/>
    <m/>
    <d v="2020-03-02T00:00:00"/>
    <s v="4002201"/>
    <s v="NORTHSIDE DNMC HC 2.63# (BULK)"/>
    <s v="302"/>
    <s v="AB20 (55.115#)"/>
    <x v="3"/>
    <n v="24.06"/>
    <n v="8.9999999999999993E-3"/>
    <n v="18"/>
    <n v="433.08"/>
    <n v="0.21653999999999998"/>
    <s v="1002681"/>
    <x v="73"/>
    <x v="45"/>
    <x v="6"/>
    <x v="47"/>
  </r>
  <r>
    <x v="0"/>
    <x v="8"/>
    <m/>
    <d v="2020-03-05T00:00:00"/>
    <s v="4002201"/>
    <s v="NORTHSIDE DNMC HC 2.63# (BULK)"/>
    <s v="302"/>
    <s v="AB20 (55.115#)"/>
    <x v="3"/>
    <n v="24.18"/>
    <n v="8.9999999999999993E-3"/>
    <n v="18"/>
    <n v="435.24"/>
    <n v="0.21762000000000001"/>
    <s v="1002681"/>
    <x v="73"/>
    <x v="45"/>
    <x v="6"/>
    <x v="47"/>
  </r>
  <r>
    <x v="0"/>
    <x v="8"/>
    <m/>
    <d v="2020-03-09T00:00:00"/>
    <s v="4002201"/>
    <s v="NORTHSIDE DNMC HC 2.63# (BULK)"/>
    <s v="302"/>
    <s v="AB20 (55.115#)"/>
    <x v="3"/>
    <n v="24.5"/>
    <n v="8.9999999999999993E-3"/>
    <n v="18"/>
    <n v="441"/>
    <n v="0.2205"/>
    <s v="1002681"/>
    <x v="73"/>
    <x v="45"/>
    <x v="6"/>
    <x v="47"/>
  </r>
  <r>
    <x v="0"/>
    <x v="8"/>
    <m/>
    <d v="2020-03-11T00:00:00"/>
    <s v="4002201"/>
    <s v="NORTHSIDE DNMC HC 2.63# (BULK)"/>
    <s v="302"/>
    <s v="AB20 (55.115#)"/>
    <x v="3"/>
    <n v="24.22"/>
    <n v="8.9999999999999993E-3"/>
    <n v="18"/>
    <n v="435.96"/>
    <n v="0.21797999999999998"/>
    <s v="1002681"/>
    <x v="73"/>
    <x v="45"/>
    <x v="6"/>
    <x v="47"/>
  </r>
  <r>
    <x v="0"/>
    <x v="8"/>
    <m/>
    <d v="2020-03-12T00:00:00"/>
    <s v="4002201"/>
    <s v="NORTHSIDE DNMC HC 2.63# (BULK)"/>
    <s v="302"/>
    <s v="AB20 (55.115#)"/>
    <x v="3"/>
    <n v="24.14"/>
    <n v="8.9999999999999993E-3"/>
    <n v="18"/>
    <n v="434.52"/>
    <n v="0.21725999999999998"/>
    <s v="1002681"/>
    <x v="73"/>
    <x v="45"/>
    <x v="6"/>
    <x v="47"/>
  </r>
  <r>
    <x v="0"/>
    <x v="8"/>
    <m/>
    <d v="2020-03-17T00:00:00"/>
    <s v="4002201"/>
    <s v="NORTHSIDE DNMC HC 2.63# (BULK)"/>
    <s v="302"/>
    <s v="AB20 (55.115#)"/>
    <x v="3"/>
    <n v="24.14"/>
    <n v="8.9999999999999993E-3"/>
    <n v="18"/>
    <n v="434.52"/>
    <n v="0.21725999999999998"/>
    <s v="1002681"/>
    <x v="73"/>
    <x v="45"/>
    <x v="6"/>
    <x v="47"/>
  </r>
  <r>
    <x v="0"/>
    <x v="8"/>
    <m/>
    <d v="2020-03-20T00:00:00"/>
    <s v="4002201"/>
    <s v="NORTHSIDE DNMC HC 2.63# (BULK)"/>
    <s v="302"/>
    <s v="AB20 (55.115#)"/>
    <x v="3"/>
    <n v="24.2"/>
    <n v="8.9999999999999993E-3"/>
    <n v="18"/>
    <n v="435.6"/>
    <n v="0.21780000000000002"/>
    <s v="1002681"/>
    <x v="73"/>
    <x v="45"/>
    <x v="6"/>
    <x v="47"/>
  </r>
  <r>
    <x v="0"/>
    <x v="8"/>
    <m/>
    <d v="2020-03-23T00:00:00"/>
    <s v="4002201"/>
    <s v="NORTHSIDE DNMC HC 2.63# (BULK)"/>
    <s v="302"/>
    <s v="AB20 (55.115#)"/>
    <x v="3"/>
    <n v="24.73"/>
    <n v="8.9999999999999993E-3"/>
    <n v="18"/>
    <n v="445.14"/>
    <n v="0.22256999999999999"/>
    <s v="1002681"/>
    <x v="73"/>
    <x v="45"/>
    <x v="6"/>
    <x v="47"/>
  </r>
  <r>
    <x v="0"/>
    <x v="8"/>
    <m/>
    <d v="2020-03-24T00:00:00"/>
    <s v="4002201"/>
    <s v="NORTHSIDE DNMC HC 2.63# (BULK)"/>
    <s v="302"/>
    <s v="AB20 (55.115#)"/>
    <x v="3"/>
    <n v="24.52"/>
    <n v="8.9999999999999993E-3"/>
    <n v="18"/>
    <n v="441.36"/>
    <n v="0.22068000000000002"/>
    <s v="1002681"/>
    <x v="73"/>
    <x v="45"/>
    <x v="6"/>
    <x v="47"/>
  </r>
  <r>
    <x v="0"/>
    <x v="8"/>
    <m/>
    <d v="2020-03-25T00:00:00"/>
    <s v="4002201"/>
    <s v="NORTHSIDE DNMC HC 2.63# (BULK)"/>
    <s v="302"/>
    <s v="AB20 (55.115#)"/>
    <x v="3"/>
    <n v="24.24"/>
    <n v="8.9999999999999993E-3"/>
    <n v="18"/>
    <n v="436.32"/>
    <n v="0.21815999999999999"/>
    <s v="1002681"/>
    <x v="73"/>
    <x v="45"/>
    <x v="6"/>
    <x v="47"/>
  </r>
  <r>
    <x v="0"/>
    <x v="8"/>
    <m/>
    <d v="2020-03-27T00:00:00"/>
    <s v="4002201"/>
    <s v="NORTHSIDE DNMC HC 2.63# (BULK)"/>
    <s v="302"/>
    <s v="AB20 (55.115#)"/>
    <x v="3"/>
    <n v="24.32"/>
    <n v="8.9999999999999993E-3"/>
    <n v="18"/>
    <n v="437.76"/>
    <n v="0.21887999999999999"/>
    <s v="1002681"/>
    <x v="73"/>
    <x v="45"/>
    <x v="6"/>
    <x v="47"/>
  </r>
  <r>
    <x v="0"/>
    <x v="8"/>
    <m/>
    <d v="2020-03-31T00:00:00"/>
    <s v="4002201"/>
    <s v="NORTHSIDE DNMC HC 2.63# (BULK)"/>
    <s v="302"/>
    <s v="AB20 (55.115#)"/>
    <x v="3"/>
    <n v="24.25"/>
    <n v="8.9999999999999993E-3"/>
    <n v="18"/>
    <n v="436.5"/>
    <n v="0.21825"/>
    <s v="1002681"/>
    <x v="73"/>
    <x v="45"/>
    <x v="6"/>
    <x v="47"/>
  </r>
  <r>
    <x v="0"/>
    <x v="8"/>
    <m/>
    <d v="2020-03-30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6"/>
    <x v="47"/>
  </r>
  <r>
    <x v="0"/>
    <x v="8"/>
    <m/>
    <d v="2020-03-30T00:00:00"/>
    <s v="4002203"/>
    <s v="NORTHSIDE DNMC FC .26# (50#)"/>
    <s v="302"/>
    <s v="AB20 (55.115#)"/>
    <x v="3"/>
    <n v="2"/>
    <n v="5.7700000000000001E-2"/>
    <n v="115.4"/>
    <n v="230.8"/>
    <n v="0.1154"/>
    <s v="1002681"/>
    <x v="73"/>
    <x v="45"/>
    <x v="6"/>
    <x v="47"/>
  </r>
  <r>
    <x v="0"/>
    <x v="9"/>
    <m/>
    <d v="2020-04-02T00:00:00"/>
    <s v="4002200"/>
    <s v="NORTHSIDE DNMC CU MEAL 4.45# (BULK)"/>
    <s v="302"/>
    <s v="AB20 (55.115#)"/>
    <x v="3"/>
    <n v="24.48"/>
    <n v="4.9500000000000004E-3"/>
    <n v="9.9"/>
    <n v="242.352"/>
    <n v="0.12117600000000001"/>
    <s v="1002681"/>
    <x v="73"/>
    <x v="45"/>
    <x v="6"/>
    <x v="47"/>
  </r>
  <r>
    <x v="0"/>
    <x v="9"/>
    <m/>
    <d v="2020-04-02T00:00:00"/>
    <s v="4002201"/>
    <s v="NORTHSIDE DNMC HC 2.63# (BULK)"/>
    <s v="302"/>
    <s v="AB20 (55.115#)"/>
    <x v="3"/>
    <n v="24.15"/>
    <n v="8.9999999999999993E-3"/>
    <n v="18"/>
    <n v="434.7"/>
    <n v="0.21734999999999999"/>
    <s v="1002681"/>
    <x v="73"/>
    <x v="45"/>
    <x v="6"/>
    <x v="47"/>
  </r>
  <r>
    <x v="0"/>
    <x v="9"/>
    <m/>
    <d v="2020-04-06T00:00:00"/>
    <s v="4002201"/>
    <s v="NORTHSIDE DNMC HC 2.63# (BULK)"/>
    <s v="302"/>
    <s v="AB20 (55.115#)"/>
    <x v="3"/>
    <n v="24.2"/>
    <n v="8.9999999999999993E-3"/>
    <n v="18"/>
    <n v="435.6"/>
    <n v="0.21780000000000002"/>
    <s v="1002681"/>
    <x v="73"/>
    <x v="45"/>
    <x v="6"/>
    <x v="47"/>
  </r>
  <r>
    <x v="0"/>
    <x v="9"/>
    <m/>
    <d v="2020-04-09T00:00:00"/>
    <s v="4002201"/>
    <s v="NORTHSIDE DNMC HC 2.63# (BULK)"/>
    <s v="302"/>
    <s v="AB20 (55.115#)"/>
    <x v="3"/>
    <n v="24.27"/>
    <n v="8.9999999999999993E-3"/>
    <n v="18"/>
    <n v="436.86"/>
    <n v="0.21843000000000001"/>
    <s v="1002681"/>
    <x v="73"/>
    <x v="45"/>
    <x v="6"/>
    <x v="47"/>
  </r>
  <r>
    <x v="0"/>
    <x v="9"/>
    <m/>
    <d v="2020-04-13T00:00:00"/>
    <s v="4002201"/>
    <s v="NORTHSIDE DNMC HC 2.63# (BULK)"/>
    <s v="302"/>
    <s v="AB20 (55.115#)"/>
    <x v="3"/>
    <n v="24.28"/>
    <n v="8.9999999999999993E-3"/>
    <n v="18"/>
    <n v="437.04"/>
    <n v="0.21852000000000002"/>
    <s v="1002681"/>
    <x v="73"/>
    <x v="45"/>
    <x v="6"/>
    <x v="47"/>
  </r>
  <r>
    <x v="0"/>
    <x v="9"/>
    <m/>
    <d v="2020-04-15T00:00:00"/>
    <s v="4002201"/>
    <s v="NORTHSIDE DNMC HC 2.63# (BULK)"/>
    <s v="302"/>
    <s v="AB20 (55.115#)"/>
    <x v="3"/>
    <n v="24.31"/>
    <n v="8.9999999999999993E-3"/>
    <n v="18"/>
    <n v="437.58"/>
    <n v="0.21878999999999998"/>
    <s v="1002681"/>
    <x v="73"/>
    <x v="45"/>
    <x v="6"/>
    <x v="47"/>
  </r>
  <r>
    <x v="0"/>
    <x v="9"/>
    <m/>
    <d v="2020-04-17T00:00:00"/>
    <s v="4002201"/>
    <s v="NORTHSIDE DNMC HC 2.63# (BULK)"/>
    <s v="302"/>
    <s v="AB20 (55.115#)"/>
    <x v="3"/>
    <n v="24.2"/>
    <n v="8.9999999999999993E-3"/>
    <n v="18"/>
    <n v="435.6"/>
    <n v="0.21780000000000002"/>
    <s v="1002681"/>
    <x v="73"/>
    <x v="45"/>
    <x v="6"/>
    <x v="47"/>
  </r>
  <r>
    <x v="0"/>
    <x v="9"/>
    <m/>
    <d v="2020-04-21T00:00:00"/>
    <s v="4002201"/>
    <s v="NORTHSIDE DNMC HC 2.63# (BULK)"/>
    <s v="302"/>
    <s v="AB20 (55.115#)"/>
    <x v="3"/>
    <n v="24.36"/>
    <n v="8.9999999999999993E-3"/>
    <n v="18"/>
    <n v="438.48"/>
    <n v="0.21924000000000002"/>
    <s v="1002681"/>
    <x v="73"/>
    <x v="45"/>
    <x v="6"/>
    <x v="47"/>
  </r>
  <r>
    <x v="0"/>
    <x v="9"/>
    <m/>
    <d v="2020-04-27T00:00:00"/>
    <s v="4002201"/>
    <s v="NORTHSIDE DNMC HC 2.63# (BULK)"/>
    <s v="302"/>
    <s v="AB20 (55.115#)"/>
    <x v="3"/>
    <n v="25.44"/>
    <n v="8.9999999999999993E-3"/>
    <n v="18"/>
    <n v="457.92"/>
    <n v="0.22896"/>
    <s v="1002681"/>
    <x v="73"/>
    <x v="45"/>
    <x v="6"/>
    <x v="47"/>
  </r>
  <r>
    <x v="0"/>
    <x v="9"/>
    <m/>
    <d v="2020-04-27T00:00:00"/>
    <s v="4002201"/>
    <s v="NORTHSIDE DNMC HC 2.63# (BULK)"/>
    <s v="302"/>
    <s v="AB20 (55.115#)"/>
    <x v="3"/>
    <n v="24.69"/>
    <n v="8.9999999999999993E-3"/>
    <n v="18"/>
    <n v="444.42"/>
    <n v="0.22221000000000002"/>
    <s v="1002681"/>
    <x v="73"/>
    <x v="45"/>
    <x v="6"/>
    <x v="47"/>
  </r>
  <r>
    <x v="0"/>
    <x v="9"/>
    <m/>
    <d v="2020-04-30T00:00:00"/>
    <s v="4002201"/>
    <s v="NORTHSIDE DNMC HC 2.63# (BULK)"/>
    <s v="302"/>
    <s v="AB20 (55.115#)"/>
    <x v="3"/>
    <n v="24.31"/>
    <n v="8.9999999999999993E-3"/>
    <n v="18"/>
    <n v="437.58"/>
    <n v="0.21878999999999998"/>
    <s v="1002681"/>
    <x v="73"/>
    <x v="45"/>
    <x v="6"/>
    <x v="47"/>
  </r>
  <r>
    <x v="0"/>
    <x v="9"/>
    <m/>
    <d v="2020-04-16T00:00:00"/>
    <s v="4002202"/>
    <s v="NORTHSIDE DNMC CU/HFR 0.5# (50#)"/>
    <s v="302"/>
    <s v="AB20 (55.115#)"/>
    <x v="3"/>
    <n v="1.9750000000000001"/>
    <n v="2.3800000000000002E-2"/>
    <n v="47.6"/>
    <n v="94.01"/>
    <n v="4.7005000000000005E-2"/>
    <s v="1002681"/>
    <x v="73"/>
    <x v="45"/>
    <x v="6"/>
    <x v="47"/>
  </r>
  <r>
    <x v="0"/>
    <x v="10"/>
    <m/>
    <d v="2020-05-18T00:00:00"/>
    <s v="4002200"/>
    <s v="NORTHSIDE DNMC CU MEAL 4.45# (BULK)"/>
    <s v="302"/>
    <s v="AB20 (55.115#)"/>
    <x v="3"/>
    <n v="19.96"/>
    <n v="4.9500000000000004E-3"/>
    <n v="9.9"/>
    <n v="197.60400000000001"/>
    <n v="9.8802000000000001E-2"/>
    <s v="1002681"/>
    <x v="73"/>
    <x v="45"/>
    <x v="6"/>
    <x v="47"/>
  </r>
  <r>
    <x v="0"/>
    <x v="10"/>
    <m/>
    <d v="2020-05-04T00:00:00"/>
    <s v="4002201"/>
    <s v="NORTHSIDE DNMC HC 2.63# (BULK)"/>
    <s v="302"/>
    <s v="AB20 (55.115#)"/>
    <x v="3"/>
    <n v="24.23"/>
    <n v="8.9999999999999993E-3"/>
    <n v="18"/>
    <n v="436.14"/>
    <n v="0.21806999999999999"/>
    <s v="1002681"/>
    <x v="73"/>
    <x v="45"/>
    <x v="6"/>
    <x v="47"/>
  </r>
  <r>
    <x v="0"/>
    <x v="10"/>
    <m/>
    <d v="2020-05-07T00:00:00"/>
    <s v="4002201"/>
    <s v="NORTHSIDE DNMC HC 2.63# (BULK)"/>
    <s v="302"/>
    <s v="AB20 (55.115#)"/>
    <x v="3"/>
    <n v="24.21"/>
    <n v="8.9999999999999993E-3"/>
    <n v="18"/>
    <n v="435.78"/>
    <n v="0.21788999999999997"/>
    <s v="1002681"/>
    <x v="73"/>
    <x v="45"/>
    <x v="6"/>
    <x v="47"/>
  </r>
  <r>
    <x v="0"/>
    <x v="10"/>
    <m/>
    <d v="2020-05-11T00:00:00"/>
    <s v="4002201"/>
    <s v="NORTHSIDE DNMC HC 2.63# (BULK)"/>
    <s v="302"/>
    <s v="AB20 (55.115#)"/>
    <x v="3"/>
    <n v="24.21"/>
    <n v="8.9999999999999993E-3"/>
    <n v="18"/>
    <n v="435.78"/>
    <n v="0.21788999999999997"/>
    <s v="1002681"/>
    <x v="73"/>
    <x v="45"/>
    <x v="6"/>
    <x v="47"/>
  </r>
  <r>
    <x v="0"/>
    <x v="10"/>
    <m/>
    <d v="2020-05-14T00:00:00"/>
    <s v="4002201"/>
    <s v="NORTHSIDE DNMC HC 2.63# (BULK)"/>
    <s v="302"/>
    <s v="AB20 (55.115#)"/>
    <x v="3"/>
    <n v="24.09"/>
    <n v="8.9999999999999993E-3"/>
    <n v="18"/>
    <n v="433.62"/>
    <n v="0.21681"/>
    <s v="1002681"/>
    <x v="73"/>
    <x v="45"/>
    <x v="6"/>
    <x v="47"/>
  </r>
  <r>
    <x v="0"/>
    <x v="10"/>
    <m/>
    <d v="2020-05-18T00:00:00"/>
    <s v="4002201"/>
    <s v="NORTHSIDE DNMC HC 2.63# (BULK)"/>
    <s v="302"/>
    <s v="AB20 (55.115#)"/>
    <x v="3"/>
    <n v="24.16"/>
    <n v="8.9999999999999993E-3"/>
    <n v="18"/>
    <n v="434.88"/>
    <n v="0.21743999999999999"/>
    <s v="1002681"/>
    <x v="73"/>
    <x v="45"/>
    <x v="6"/>
    <x v="47"/>
  </r>
  <r>
    <x v="0"/>
    <x v="10"/>
    <m/>
    <d v="2020-05-21T00:00:00"/>
    <s v="4002201"/>
    <s v="NORTHSIDE DNMC HC 2.63# (BULK)"/>
    <s v="302"/>
    <s v="AB20 (55.115#)"/>
    <x v="3"/>
    <n v="24.26"/>
    <n v="8.9999999999999993E-3"/>
    <n v="18"/>
    <n v="436.68"/>
    <n v="0.21834000000000001"/>
    <s v="1002681"/>
    <x v="73"/>
    <x v="45"/>
    <x v="6"/>
    <x v="47"/>
  </r>
  <r>
    <x v="0"/>
    <x v="10"/>
    <m/>
    <d v="2020-05-29T00:00:00"/>
    <s v="4002201"/>
    <s v="NORTHSIDE DNMC HC 2.63# (BULK)"/>
    <s v="302"/>
    <s v="AB20 (55.115#)"/>
    <x v="3"/>
    <n v="23.87"/>
    <n v="8.9999999999999993E-3"/>
    <n v="18"/>
    <n v="429.66"/>
    <n v="0.21483000000000002"/>
    <s v="1002681"/>
    <x v="73"/>
    <x v="45"/>
    <x v="6"/>
    <x v="47"/>
  </r>
  <r>
    <x v="0"/>
    <x v="10"/>
    <m/>
    <d v="2020-05-26T00:00:00"/>
    <s v="4002201"/>
    <s v="NORTHSIDE DNMC HC 2.63# (BULK)"/>
    <s v="302"/>
    <s v="AB20 (55.115#)"/>
    <x v="3"/>
    <n v="24.12"/>
    <n v="8.9999999999999993E-3"/>
    <n v="18"/>
    <n v="434.16"/>
    <n v="0.21708000000000002"/>
    <s v="1002681"/>
    <x v="73"/>
    <x v="45"/>
    <x v="6"/>
    <x v="47"/>
  </r>
  <r>
    <x v="0"/>
    <x v="10"/>
    <m/>
    <d v="2020-05-15T00:00:00"/>
    <s v="4002202"/>
    <s v="NORTHSIDE DNMC CU/HFR 0.5# (50#)"/>
    <s v="302"/>
    <s v="AB20 (55.115#)"/>
    <x v="3"/>
    <n v="1.9750000000000001"/>
    <n v="2.3800000000000002E-2"/>
    <n v="47.6"/>
    <n v="94.01"/>
    <n v="4.7005000000000005E-2"/>
    <s v="1002681"/>
    <x v="73"/>
    <x v="45"/>
    <x v="6"/>
    <x v="47"/>
  </r>
  <r>
    <x v="0"/>
    <x v="10"/>
    <m/>
    <d v="2020-05-01T00:00:00"/>
    <s v="4002203"/>
    <s v="NORTHSIDE DNMC FC .26# (50#)"/>
    <s v="302"/>
    <s v="AB20 (55.115#)"/>
    <x v="3"/>
    <n v="2.0750000000000002"/>
    <n v="5.7700000000000001E-2"/>
    <n v="115.4"/>
    <n v="239.45500000000001"/>
    <n v="0.1197275"/>
    <s v="1002681"/>
    <x v="73"/>
    <x v="45"/>
    <x v="6"/>
    <x v="47"/>
  </r>
  <r>
    <x v="0"/>
    <x v="11"/>
    <m/>
    <d v="2020-06-01T00:00:00"/>
    <s v="4002201"/>
    <s v="NORTHSIDE DNMC HC 2.63# (BULK)"/>
    <s v="302"/>
    <s v="AB20 (55.115#)"/>
    <x v="3"/>
    <n v="24.29"/>
    <n v="8.9999999999999993E-3"/>
    <n v="18"/>
    <n v="437.22"/>
    <n v="0.21861000000000003"/>
    <s v="1002681"/>
    <x v="73"/>
    <x v="45"/>
    <x v="6"/>
    <x v="47"/>
  </r>
  <r>
    <x v="0"/>
    <x v="11"/>
    <m/>
    <d v="2020-06-05T00:00:00"/>
    <s v="4002201"/>
    <s v="NORTHSIDE DNMC HC 2.63# (BULK)"/>
    <s v="302"/>
    <s v="AB20 (55.115#)"/>
    <x v="3"/>
    <n v="24.16"/>
    <n v="8.9999999999999993E-3"/>
    <n v="18"/>
    <n v="434.88"/>
    <n v="0.21743999999999999"/>
    <s v="1002681"/>
    <x v="73"/>
    <x v="45"/>
    <x v="6"/>
    <x v="47"/>
  </r>
  <r>
    <x v="0"/>
    <x v="11"/>
    <m/>
    <d v="2020-06-08T00:00:00"/>
    <s v="4002201"/>
    <s v="NORTHSIDE DNMC HC 2.63# (BULK)"/>
    <s v="302"/>
    <s v="AB20 (55.115#)"/>
    <x v="3"/>
    <n v="24.35"/>
    <n v="8.9999999999999993E-3"/>
    <n v="18"/>
    <n v="438.3"/>
    <n v="0.21915000000000001"/>
    <s v="1002681"/>
    <x v="73"/>
    <x v="45"/>
    <x v="6"/>
    <x v="47"/>
  </r>
  <r>
    <x v="0"/>
    <x v="11"/>
    <m/>
    <d v="2020-06-12T00:00:00"/>
    <s v="4002201"/>
    <s v="NORTHSIDE DNMC HC 2.63# (BULK)"/>
    <s v="302"/>
    <s v="AB20 (55.115#)"/>
    <x v="3"/>
    <n v="24.29"/>
    <n v="8.9999999999999993E-3"/>
    <n v="18"/>
    <n v="437.22"/>
    <n v="0.21861000000000003"/>
    <s v="1002681"/>
    <x v="73"/>
    <x v="45"/>
    <x v="6"/>
    <x v="47"/>
  </r>
  <r>
    <x v="0"/>
    <x v="11"/>
    <m/>
    <d v="2020-06-15T00:00:00"/>
    <s v="4002201"/>
    <s v="NORTHSIDE DNMC HC 2.63# (BULK)"/>
    <s v="302"/>
    <s v="AB20 (55.115#)"/>
    <x v="3"/>
    <n v="24.68"/>
    <n v="8.9999999999999993E-3"/>
    <n v="18"/>
    <n v="444.24"/>
    <n v="0.22212000000000001"/>
    <s v="1002681"/>
    <x v="73"/>
    <x v="45"/>
    <x v="6"/>
    <x v="47"/>
  </r>
  <r>
    <x v="0"/>
    <x v="11"/>
    <m/>
    <d v="2020-06-19T00:00:00"/>
    <s v="4002201"/>
    <s v="NORTHSIDE DNMC HC 2.63# (BULK)"/>
    <s v="302"/>
    <s v="AB20 (55.115#)"/>
    <x v="3"/>
    <n v="24.28"/>
    <n v="8.9999999999999993E-3"/>
    <n v="18"/>
    <n v="437.04"/>
    <n v="0.21852000000000002"/>
    <s v="1002681"/>
    <x v="73"/>
    <x v="45"/>
    <x v="6"/>
    <x v="47"/>
  </r>
  <r>
    <x v="0"/>
    <x v="11"/>
    <m/>
    <d v="2020-06-22T00:00:00"/>
    <s v="4002201"/>
    <s v="NORTHSIDE DNMC HC 2.63# (BULK)"/>
    <s v="302"/>
    <s v="AB20 (55.115#)"/>
    <x v="3"/>
    <n v="24.58"/>
    <n v="8.9999999999999993E-3"/>
    <n v="18"/>
    <n v="442.44"/>
    <n v="0.22122"/>
    <s v="1002681"/>
    <x v="73"/>
    <x v="45"/>
    <x v="6"/>
    <x v="47"/>
  </r>
  <r>
    <x v="0"/>
    <x v="11"/>
    <m/>
    <d v="2020-06-26T00:00:00"/>
    <s v="4002201"/>
    <s v="NORTHSIDE DNMC HC 2.63# (BULK)"/>
    <s v="302"/>
    <s v="AB20 (55.115#)"/>
    <x v="3"/>
    <n v="23.99"/>
    <n v="8.9999999999999993E-3"/>
    <n v="18"/>
    <n v="431.82"/>
    <n v="0.21590999999999999"/>
    <s v="1002681"/>
    <x v="73"/>
    <x v="45"/>
    <x v="6"/>
    <x v="47"/>
  </r>
  <r>
    <x v="0"/>
    <x v="11"/>
    <m/>
    <d v="2020-06-29T00:00:00"/>
    <s v="4002201"/>
    <s v="NORTHSIDE DNMC HC 2.63# (BULK)"/>
    <s v="302"/>
    <s v="AB20 (55.115#)"/>
    <x v="3"/>
    <n v="24.09"/>
    <n v="8.9999999999999993E-3"/>
    <n v="18"/>
    <n v="433.62"/>
    <n v="0.21681"/>
    <s v="1002681"/>
    <x v="73"/>
    <x v="45"/>
    <x v="6"/>
    <x v="47"/>
  </r>
  <r>
    <x v="0"/>
    <x v="11"/>
    <m/>
    <d v="2020-06-09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6"/>
    <x v="47"/>
  </r>
  <r>
    <x v="0"/>
    <x v="11"/>
    <m/>
    <d v="2020-06-26T00:00:00"/>
    <s v="4002202"/>
    <s v="NORTHSIDE DNMC CU/HFR 0.5# (50#)"/>
    <s v="302"/>
    <s v="AB20 (55.115#)"/>
    <x v="3"/>
    <n v="2.0249999999999999"/>
    <n v="2.3800000000000002E-2"/>
    <n v="47.6"/>
    <n v="96.39"/>
    <n v="4.8195000000000002E-2"/>
    <s v="1002681"/>
    <x v="73"/>
    <x v="45"/>
    <x v="6"/>
    <x v="47"/>
  </r>
  <r>
    <x v="0"/>
    <x v="11"/>
    <m/>
    <d v="2020-06-04T00:00:00"/>
    <s v="4002203"/>
    <s v="NORTHSIDE DNMC FC .26# (50#)"/>
    <s v="302"/>
    <s v="AB20 (55.115#)"/>
    <x v="3"/>
    <n v="1"/>
    <n v="5.7700000000000001E-2"/>
    <n v="115.4"/>
    <n v="115.4"/>
    <n v="5.7700000000000001E-2"/>
    <s v="1002681"/>
    <x v="73"/>
    <x v="45"/>
    <x v="6"/>
    <x v="47"/>
  </r>
  <r>
    <x v="0"/>
    <x v="11"/>
    <m/>
    <d v="2020-06-09T00:00:00"/>
    <s v="4002203"/>
    <s v="NORTHSIDE DNMC FC .26# (50#)"/>
    <s v="302"/>
    <s v="AB20 (55.115#)"/>
    <x v="3"/>
    <n v="1"/>
    <n v="5.7700000000000001E-2"/>
    <n v="115.4"/>
    <n v="115.4"/>
    <n v="5.7700000000000001E-2"/>
    <s v="1002681"/>
    <x v="73"/>
    <x v="45"/>
    <x v="6"/>
    <x v="47"/>
  </r>
  <r>
    <x v="0"/>
    <x v="11"/>
    <m/>
    <d v="2020-06-18T00:00:00"/>
    <s v="4002203"/>
    <s v="NORTHSIDE DNMC FC .26# (50#)"/>
    <s v="302"/>
    <s v="AB20 (55.115#)"/>
    <x v="3"/>
    <n v="2"/>
    <n v="5.7700000000000001E-2"/>
    <n v="115.4"/>
    <n v="230.8"/>
    <n v="0.1154"/>
    <s v="1002681"/>
    <x v="73"/>
    <x v="45"/>
    <x v="6"/>
    <x v="47"/>
  </r>
  <r>
    <x v="2"/>
    <x v="0"/>
    <m/>
    <d v="2020-07-15T00:00:00"/>
    <s v="4002200"/>
    <s v="NORTHSIDE DNMC CU MEAL 4.52# (BULK)"/>
    <s v="302"/>
    <s v="AB20 (55.115#)"/>
    <x v="3"/>
    <n v="24.6"/>
    <n v="4.7999999999999996E-3"/>
    <n v="9.6"/>
    <n v="236.16"/>
    <n v="0.11808"/>
    <s v="1002681"/>
    <x v="73"/>
    <x v="45"/>
    <x v="6"/>
    <x v="47"/>
  </r>
  <r>
    <x v="2"/>
    <x v="0"/>
    <m/>
    <d v="2020-07-01T00:00:00"/>
    <s v="4002201"/>
    <s v="NORTHSIDE DNMC HC 2.63# (BULK)"/>
    <s v="302"/>
    <s v="AB20 (55.115#)"/>
    <x v="3"/>
    <n v="24.42"/>
    <n v="8.9999999999999993E-3"/>
    <n v="18"/>
    <n v="439.56"/>
    <n v="0.21978"/>
    <s v="1002681"/>
    <x v="73"/>
    <x v="45"/>
    <x v="6"/>
    <x v="47"/>
  </r>
  <r>
    <x v="2"/>
    <x v="0"/>
    <m/>
    <d v="2020-07-06T00:00:00"/>
    <s v="4002201"/>
    <s v="NORTHSIDE DNMC HC 2.63# (BULK)"/>
    <s v="302"/>
    <s v="AB20 (55.115#)"/>
    <x v="3"/>
    <n v="23.94"/>
    <n v="8.9999999999999993E-3"/>
    <n v="18"/>
    <n v="430.92"/>
    <n v="0.21546000000000001"/>
    <s v="1002681"/>
    <x v="73"/>
    <x v="45"/>
    <x v="6"/>
    <x v="47"/>
  </r>
  <r>
    <x v="2"/>
    <x v="0"/>
    <m/>
    <d v="2020-07-09T00:00:00"/>
    <s v="4002201"/>
    <s v="NORTHSIDE DNMC HC 2.63# (BULK)"/>
    <s v="302"/>
    <s v="AB20 (55.115#)"/>
    <x v="3"/>
    <n v="24.25"/>
    <n v="8.9999999999999993E-3"/>
    <n v="18"/>
    <n v="436.5"/>
    <n v="0.21825"/>
    <s v="1002681"/>
    <x v="73"/>
    <x v="45"/>
    <x v="6"/>
    <x v="47"/>
  </r>
  <r>
    <x v="2"/>
    <x v="0"/>
    <m/>
    <d v="2020-07-13T00:00:00"/>
    <s v="4002201"/>
    <s v="NORTHSIDE DNMC HC 2.63# (BULK)"/>
    <s v="302"/>
    <s v="AB20 (55.115#)"/>
    <x v="3"/>
    <n v="24.04"/>
    <n v="8.9999999999999993E-3"/>
    <n v="18"/>
    <n v="432.72"/>
    <n v="0.21636000000000002"/>
    <s v="1002681"/>
    <x v="73"/>
    <x v="45"/>
    <x v="6"/>
    <x v="47"/>
  </r>
  <r>
    <x v="2"/>
    <x v="0"/>
    <m/>
    <d v="2020-07-17T00:00:00"/>
    <s v="4002201"/>
    <s v="NORTHSIDE DNMC HC 2.63# (BULK)"/>
    <s v="302"/>
    <s v="AB20 (55.115#)"/>
    <x v="3"/>
    <n v="24.45"/>
    <n v="8.9999999999999993E-3"/>
    <n v="18"/>
    <n v="440.1"/>
    <n v="0.22005000000000002"/>
    <s v="1002681"/>
    <x v="73"/>
    <x v="45"/>
    <x v="6"/>
    <x v="47"/>
  </r>
  <r>
    <x v="2"/>
    <x v="0"/>
    <m/>
    <d v="2020-07-21T00:00:00"/>
    <s v="4002201"/>
    <s v="NORTHSIDE DNMC HC 2.63# (BULK)"/>
    <s v="302"/>
    <s v="AB20 (55.115#)"/>
    <x v="3"/>
    <n v="24.65"/>
    <n v="8.9999999999999993E-3"/>
    <n v="18"/>
    <n v="443.7"/>
    <n v="0.22184999999999999"/>
    <s v="1002681"/>
    <x v="73"/>
    <x v="45"/>
    <x v="6"/>
    <x v="47"/>
  </r>
  <r>
    <x v="2"/>
    <x v="0"/>
    <m/>
    <d v="2020-07-24T00:00:00"/>
    <s v="4002201"/>
    <s v="NORTHSIDE DNMC HC 2.63# (BULK)"/>
    <s v="302"/>
    <s v="AB20 (55.115#)"/>
    <x v="3"/>
    <n v="24.14"/>
    <n v="8.9999999999999993E-3"/>
    <n v="18"/>
    <n v="434.52"/>
    <n v="0.21725999999999998"/>
    <s v="1002681"/>
    <x v="73"/>
    <x v="45"/>
    <x v="6"/>
    <x v="47"/>
  </r>
  <r>
    <x v="2"/>
    <x v="0"/>
    <m/>
    <d v="2020-07-28T00:00:00"/>
    <s v="4002201"/>
    <s v="NORTHSIDE DNMC HC 2.63# (BULK)"/>
    <s v="302"/>
    <s v="AB20 (55.115#)"/>
    <x v="3"/>
    <n v="24.55"/>
    <n v="8.9999999999999993E-3"/>
    <n v="18"/>
    <n v="441.9"/>
    <n v="0.22094999999999998"/>
    <s v="1002681"/>
    <x v="73"/>
    <x v="45"/>
    <x v="6"/>
    <x v="47"/>
  </r>
  <r>
    <x v="2"/>
    <x v="0"/>
    <m/>
    <d v="2020-07-31T00:00:00"/>
    <s v="4002201"/>
    <s v="NORTHSIDE DNMC HC 2.63# (BULK)"/>
    <s v="302"/>
    <s v="AB20 (55.115#)"/>
    <x v="3"/>
    <n v="24.02"/>
    <n v="8.9999999999999993E-3"/>
    <n v="18"/>
    <n v="432.36"/>
    <n v="0.21618000000000001"/>
    <s v="1002681"/>
    <x v="73"/>
    <x v="45"/>
    <x v="6"/>
    <x v="47"/>
  </r>
  <r>
    <x v="2"/>
    <x v="0"/>
    <m/>
    <d v="2020-07-27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6"/>
    <x v="47"/>
  </r>
  <r>
    <x v="2"/>
    <x v="0"/>
    <m/>
    <d v="2020-07-16T00:00:00"/>
    <s v="4002203"/>
    <s v="NORTHSIDE DNMC FC .26# (50#)"/>
    <s v="302"/>
    <s v="AB20 (55.115#)"/>
    <x v="3"/>
    <n v="2"/>
    <n v="5.7700000000000001E-2"/>
    <n v="115.4"/>
    <n v="230.8"/>
    <n v="0.1154"/>
    <s v="1002681"/>
    <x v="73"/>
    <x v="45"/>
    <x v="6"/>
    <x v="47"/>
  </r>
  <r>
    <x v="2"/>
    <x v="1"/>
    <m/>
    <d v="2020-08-06T00:00:00"/>
    <s v="4002200"/>
    <s v="NORTHSIDE DNMC CU MEAL 4.52# (BULK)"/>
    <s v="302"/>
    <s v="AB20 (55.115#)"/>
    <x v="3"/>
    <n v="13.89"/>
    <n v="4.7999999999999996E-3"/>
    <n v="9.6"/>
    <n v="133.34399999999999"/>
    <n v="6.6671999999999995E-2"/>
    <s v="1002681"/>
    <x v="73"/>
    <x v="45"/>
    <x v="6"/>
    <x v="47"/>
  </r>
  <r>
    <x v="2"/>
    <x v="1"/>
    <m/>
    <d v="2020-08-04T00:00:00"/>
    <s v="4002201"/>
    <s v="NORTHSIDE DNMC HC 2.63# (BULK)"/>
    <s v="302"/>
    <s v="AB20 (55.115#)"/>
    <x v="3"/>
    <n v="24.15"/>
    <n v="8.9999999999999993E-3"/>
    <n v="18"/>
    <n v="434.7"/>
    <n v="0.21734999999999999"/>
    <s v="1002681"/>
    <x v="73"/>
    <x v="45"/>
    <x v="6"/>
    <x v="47"/>
  </r>
  <r>
    <x v="2"/>
    <x v="1"/>
    <m/>
    <d v="2020-08-06T00:00:00"/>
    <s v="4002201"/>
    <s v="NORTHSIDE DNMC HC 2.63# (BULK)"/>
    <s v="302"/>
    <s v="AB20 (55.115#)"/>
    <x v="3"/>
    <n v="23.77"/>
    <n v="8.9999999999999993E-3"/>
    <n v="18"/>
    <n v="427.86"/>
    <n v="0.21393000000000001"/>
    <s v="1002681"/>
    <x v="73"/>
    <x v="45"/>
    <x v="6"/>
    <x v="47"/>
  </r>
  <r>
    <x v="2"/>
    <x v="1"/>
    <m/>
    <d v="2020-08-10T00:00:00"/>
    <s v="4002201"/>
    <s v="NORTHSIDE DNMC HC 2.63# (BULK)"/>
    <s v="302"/>
    <s v="AB20 (55.115#)"/>
    <x v="3"/>
    <n v="24.23"/>
    <n v="8.9999999999999993E-3"/>
    <n v="18"/>
    <n v="436.14"/>
    <n v="0.21806999999999999"/>
    <s v="1002681"/>
    <x v="73"/>
    <x v="45"/>
    <x v="6"/>
    <x v="47"/>
  </r>
  <r>
    <x v="2"/>
    <x v="1"/>
    <m/>
    <d v="2020-08-13T00:00:00"/>
    <s v="4002201"/>
    <s v="NORTHSIDE DNMC HC 2.63# (BULK)"/>
    <s v="302"/>
    <s v="AB20 (55.115#)"/>
    <x v="3"/>
    <n v="24.13"/>
    <n v="8.9999999999999993E-3"/>
    <n v="18"/>
    <n v="434.34"/>
    <n v="0.21716999999999997"/>
    <s v="1002681"/>
    <x v="73"/>
    <x v="45"/>
    <x v="6"/>
    <x v="47"/>
  </r>
  <r>
    <x v="2"/>
    <x v="1"/>
    <m/>
    <d v="2020-08-18T00:00:00"/>
    <s v="4002201"/>
    <s v="NORTHSIDE DNMC HC 2.63# (BULK)"/>
    <s v="302"/>
    <s v="AB20 (55.115#)"/>
    <x v="3"/>
    <n v="23.76"/>
    <n v="8.9999999999999993E-3"/>
    <n v="18"/>
    <n v="427.68"/>
    <n v="0.21384"/>
    <s v="1002681"/>
    <x v="73"/>
    <x v="45"/>
    <x v="6"/>
    <x v="47"/>
  </r>
  <r>
    <x v="2"/>
    <x v="1"/>
    <m/>
    <d v="2020-08-22T00:00:00"/>
    <s v="4002201"/>
    <s v="NORTHSIDE DNMC HC 2.63# (BULK)"/>
    <s v="302"/>
    <s v="AB20 (55.115#)"/>
    <x v="3"/>
    <n v="24.23"/>
    <n v="8.9999999999999993E-3"/>
    <n v="18"/>
    <n v="436.14"/>
    <n v="0.21806999999999999"/>
    <s v="1002681"/>
    <x v="73"/>
    <x v="45"/>
    <x v="6"/>
    <x v="47"/>
  </r>
  <r>
    <x v="2"/>
    <x v="1"/>
    <m/>
    <d v="2020-08-24T00:00:00"/>
    <s v="4002201"/>
    <s v="NORTHSIDE DNMC HC 2.63# (BULK)"/>
    <s v="302"/>
    <s v="AB20 (55.115#)"/>
    <x v="3"/>
    <n v="24.07"/>
    <n v="8.9999999999999993E-3"/>
    <n v="18"/>
    <n v="433.26"/>
    <n v="0.21662999999999999"/>
    <s v="1002681"/>
    <x v="73"/>
    <x v="45"/>
    <x v="6"/>
    <x v="47"/>
  </r>
  <r>
    <x v="2"/>
    <x v="1"/>
    <m/>
    <d v="2020-08-28T00:00:00"/>
    <s v="4002201"/>
    <s v="NORTHSIDE DNMC HC 2.63# (BULK)"/>
    <s v="302"/>
    <s v="AB20 (55.115#)"/>
    <x v="3"/>
    <n v="23.92"/>
    <n v="8.9999999999999993E-3"/>
    <n v="18"/>
    <n v="430.56"/>
    <n v="0.21528"/>
    <s v="1002681"/>
    <x v="73"/>
    <x v="45"/>
    <x v="6"/>
    <x v="47"/>
  </r>
  <r>
    <x v="2"/>
    <x v="1"/>
    <m/>
    <d v="2020-08-26T00:00:00"/>
    <s v="4002201"/>
    <s v="NORTHSIDE DNMC HC 2.63# (BULK)"/>
    <s v="302"/>
    <s v="AB20 (55.115#)"/>
    <x v="3"/>
    <n v="23.35"/>
    <n v="8.9999999999999993E-3"/>
    <n v="18"/>
    <n v="420.3"/>
    <n v="0.21015"/>
    <s v="1002681"/>
    <x v="73"/>
    <x v="45"/>
    <x v="6"/>
    <x v="47"/>
  </r>
  <r>
    <x v="2"/>
    <x v="1"/>
    <m/>
    <d v="2020-08-31T00:00:00"/>
    <s v="4002201"/>
    <s v="NORTHSIDE DNMC HC 2.63# (BULK)"/>
    <s v="302"/>
    <s v="AB20 (55.115#)"/>
    <x v="3"/>
    <n v="23.97"/>
    <n v="8.9999999999999993E-3"/>
    <n v="18"/>
    <n v="431.46"/>
    <n v="0.21572999999999998"/>
    <s v="1002681"/>
    <x v="73"/>
    <x v="45"/>
    <x v="6"/>
    <x v="47"/>
  </r>
  <r>
    <x v="2"/>
    <x v="1"/>
    <m/>
    <d v="2020-08-06T00:00:00"/>
    <s v="4002202"/>
    <s v="NORTHSIDE DNMC CU/HFR 0.5# (50#)"/>
    <s v="302"/>
    <s v="AB20 (55.115#)"/>
    <x v="3"/>
    <n v="1.9"/>
    <n v="2.3800000000000002E-2"/>
    <n v="47.6"/>
    <n v="90.44"/>
    <n v="4.5219999999999996E-2"/>
    <s v="1002681"/>
    <x v="73"/>
    <x v="45"/>
    <x v="6"/>
    <x v="47"/>
  </r>
  <r>
    <x v="2"/>
    <x v="1"/>
    <m/>
    <d v="2020-08-26T00:00:00"/>
    <s v="4002202"/>
    <s v="NORTHSIDE DNMC CU/HFR 0.5# (50#)"/>
    <s v="302"/>
    <s v="AB20 (55.115#)"/>
    <x v="3"/>
    <n v="1.925"/>
    <n v="2.3800000000000002E-2"/>
    <n v="47.6"/>
    <n v="91.63"/>
    <n v="4.5814999999999995E-2"/>
    <s v="1002681"/>
    <x v="73"/>
    <x v="45"/>
    <x v="6"/>
    <x v="47"/>
  </r>
  <r>
    <x v="2"/>
    <x v="1"/>
    <m/>
    <d v="2020-08-19T00:00:00"/>
    <s v="4002203"/>
    <s v="NORTHSIDE DNMC FC .26# (50#)"/>
    <s v="302"/>
    <s v="AB20 (55.115#)"/>
    <x v="3"/>
    <n v="3.9249999999999998"/>
    <n v="5.7700000000000001E-2"/>
    <n v="115.4"/>
    <n v="452.94499999999999"/>
    <n v="0.22647249999999999"/>
    <s v="1002681"/>
    <x v="73"/>
    <x v="45"/>
    <x v="6"/>
    <x v="47"/>
  </r>
  <r>
    <x v="2"/>
    <x v="2"/>
    <m/>
    <d v="2020-09-02T00:00:00"/>
    <s v="4002200"/>
    <s v="NORTHSIDE DNMC CU MEAL 4.52# (BULK)"/>
    <s v="302"/>
    <s v="AB20 (55.115#)"/>
    <x v="3"/>
    <n v="24.19"/>
    <n v="4.7999999999999996E-3"/>
    <n v="9.6"/>
    <n v="232.22399999999999"/>
    <n v="0.11611199999999999"/>
    <s v="1002681"/>
    <x v="73"/>
    <x v="45"/>
    <x v="6"/>
    <x v="47"/>
  </r>
  <r>
    <x v="2"/>
    <x v="2"/>
    <m/>
    <d v="2020-09-25T00:00:00"/>
    <s v="4002200"/>
    <s v="NORTHSIDE DNMC CU MEAL 4.52# (BULK)"/>
    <s v="302"/>
    <s v="AB20 (55.115#)"/>
    <x v="3"/>
    <n v="17.84"/>
    <n v="4.7999999999999996E-3"/>
    <n v="9.6"/>
    <n v="171.26400000000001"/>
    <n v="8.5632E-2"/>
    <s v="1002681"/>
    <x v="73"/>
    <x v="45"/>
    <x v="6"/>
    <x v="47"/>
  </r>
  <r>
    <x v="2"/>
    <x v="2"/>
    <m/>
    <d v="2020-09-22T00:00:00"/>
    <s v="4002202"/>
    <s v="NORTHSIDE DNMC CU/HFR 0.5# (50#)"/>
    <s v="302"/>
    <s v="AB20 (55.115#)"/>
    <x v="3"/>
    <n v="1.925"/>
    <n v="2.3800000000000002E-2"/>
    <n v="47.6"/>
    <n v="91.63"/>
    <n v="4.5814999999999995E-2"/>
    <s v="1002681"/>
    <x v="73"/>
    <x v="45"/>
    <x v="6"/>
    <x v="47"/>
  </r>
  <r>
    <x v="2"/>
    <x v="2"/>
    <m/>
    <d v="2020-09-22T00:00:00"/>
    <s v="4002203"/>
    <s v="NORTHSIDE DNMC FC .26# (50#)"/>
    <s v="302"/>
    <s v="AB20 (55.115#)"/>
    <x v="3"/>
    <n v="1.9750000000000001"/>
    <n v="5.7700000000000001E-2"/>
    <n v="115.4"/>
    <n v="227.91499999999999"/>
    <n v="0.11395749999999999"/>
    <s v="1002681"/>
    <x v="73"/>
    <x v="45"/>
    <x v="6"/>
    <x v="47"/>
  </r>
  <r>
    <x v="2"/>
    <x v="2"/>
    <m/>
    <d v="2020-09-03T00:00:00"/>
    <s v="4002201"/>
    <s v="NORTHSIDE DNMC HC 2.63# (BULK)"/>
    <s v="302"/>
    <s v="AB20 (55.115#)"/>
    <x v="3"/>
    <n v="24.09"/>
    <n v="8.9999999999999993E-3"/>
    <n v="18"/>
    <n v="433.62"/>
    <n v="0.21681"/>
    <s v="1002681"/>
    <x v="73"/>
    <x v="45"/>
    <x v="6"/>
    <x v="47"/>
  </r>
  <r>
    <x v="2"/>
    <x v="2"/>
    <m/>
    <d v="2020-09-04T00:00:00"/>
    <s v="4002201"/>
    <s v="NORTHSIDE DNMC HC 2.63# (BULK)"/>
    <s v="302"/>
    <s v="AB20 (55.115#)"/>
    <x v="3"/>
    <n v="23.61"/>
    <n v="8.9999999999999993E-3"/>
    <n v="18"/>
    <n v="424.98"/>
    <n v="0.21249000000000001"/>
    <s v="1002681"/>
    <x v="73"/>
    <x v="45"/>
    <x v="6"/>
    <x v="47"/>
  </r>
  <r>
    <x v="2"/>
    <x v="2"/>
    <m/>
    <d v="2020-09-10T00:00:00"/>
    <s v="4002201"/>
    <s v="NORTHSIDE DNMC HC 2.63# (BULK)"/>
    <s v="302"/>
    <s v="AB20 (55.115#)"/>
    <x v="3"/>
    <n v="22.51"/>
    <n v="8.9999999999999993E-3"/>
    <n v="18"/>
    <n v="405.18"/>
    <n v="0.20258999999999999"/>
    <s v="1002681"/>
    <x v="73"/>
    <x v="45"/>
    <x v="6"/>
    <x v="47"/>
  </r>
  <r>
    <x v="2"/>
    <x v="2"/>
    <m/>
    <d v="2020-09-14T00:00:00"/>
    <s v="4002201"/>
    <s v="NORTHSIDE DNMC HC 2.63# (BULK)"/>
    <s v="302"/>
    <s v="AB20 (55.115#)"/>
    <x v="3"/>
    <n v="24.18"/>
    <n v="8.9999999999999993E-3"/>
    <n v="18"/>
    <n v="435.24"/>
    <n v="0.21762000000000001"/>
    <s v="1002681"/>
    <x v="73"/>
    <x v="45"/>
    <x v="6"/>
    <x v="47"/>
  </r>
  <r>
    <x v="2"/>
    <x v="2"/>
    <m/>
    <d v="2020-09-17T00:00:00"/>
    <s v="4002201"/>
    <s v="NORTHSIDE DNMC HC 2.63# (BULK)"/>
    <s v="302"/>
    <s v="AB20 (55.115#)"/>
    <x v="3"/>
    <n v="24.15"/>
    <n v="8.9999999999999993E-3"/>
    <n v="18"/>
    <n v="434.7"/>
    <n v="0.21734999999999999"/>
    <s v="1002681"/>
    <x v="73"/>
    <x v="45"/>
    <x v="6"/>
    <x v="47"/>
  </r>
  <r>
    <x v="2"/>
    <x v="2"/>
    <m/>
    <d v="2020-09-18T00:00:00"/>
    <s v="4002201"/>
    <s v="NORTHSIDE DNMC HC 2.63# (BULK)"/>
    <s v="302"/>
    <s v="AB20 (55.115#)"/>
    <x v="3"/>
    <n v="23.36"/>
    <n v="8.9999999999999993E-3"/>
    <n v="18"/>
    <n v="420.48"/>
    <n v="0.21024000000000001"/>
    <s v="1002681"/>
    <x v="73"/>
    <x v="45"/>
    <x v="6"/>
    <x v="47"/>
  </r>
  <r>
    <x v="2"/>
    <x v="2"/>
    <m/>
    <d v="2020-09-23T00:00:00"/>
    <s v="4002201"/>
    <s v="NORTHSIDE DNMC HC 2.63# (BULK)"/>
    <s v="302"/>
    <s v="AB20 (55.115#)"/>
    <x v="3"/>
    <n v="24"/>
    <n v="8.9999999999999993E-3"/>
    <n v="18"/>
    <n v="432"/>
    <n v="0.216"/>
    <s v="1002681"/>
    <x v="73"/>
    <x v="45"/>
    <x v="6"/>
    <x v="47"/>
  </r>
  <r>
    <x v="2"/>
    <x v="2"/>
    <m/>
    <d v="2020-09-24T00:00:00"/>
    <s v="4002201"/>
    <s v="NORTHSIDE DNMC HC 2.63# (BULK)"/>
    <s v="302"/>
    <s v="AB20 (55.115#)"/>
    <x v="3"/>
    <n v="24.07"/>
    <n v="8.9999999999999993E-3"/>
    <n v="18"/>
    <n v="433.26"/>
    <n v="0.21662999999999999"/>
    <s v="1002681"/>
    <x v="73"/>
    <x v="45"/>
    <x v="6"/>
    <x v="47"/>
  </r>
  <r>
    <x v="2"/>
    <x v="2"/>
    <m/>
    <d v="2020-09-28T00:00:00"/>
    <s v="4002201"/>
    <s v="NORTHSIDE DNMC HC 2.63# (BULK)"/>
    <s v="302"/>
    <s v="AB20 (55.115#)"/>
    <x v="3"/>
    <n v="24.07"/>
    <n v="8.9999999999999993E-3"/>
    <n v="18"/>
    <n v="433.26"/>
    <n v="0.21662999999999999"/>
    <s v="1002681"/>
    <x v="73"/>
    <x v="45"/>
    <x v="6"/>
    <x v="47"/>
  </r>
  <r>
    <x v="2"/>
    <x v="6"/>
    <m/>
    <d v="2020-10-14T00:00:00"/>
    <s v="4002200"/>
    <s v="NORTHSIDE DNMC CU MEAL 4.52# (BULK)"/>
    <s v="302"/>
    <s v="AB20 (55.115#)"/>
    <x v="3"/>
    <n v="24.09"/>
    <n v="4.7999999999999996E-3"/>
    <n v="9.6"/>
    <n v="231.26400000000001"/>
    <n v="0.115632"/>
    <s v="1002681"/>
    <x v="73"/>
    <x v="45"/>
    <x v="6"/>
    <x v="47"/>
  </r>
  <r>
    <x v="2"/>
    <x v="6"/>
    <m/>
    <d v="2020-10-02T00:00:00"/>
    <s v="4002201"/>
    <s v="NORTHSIDE DNMC HC 2.63# (BULK)"/>
    <s v="302"/>
    <s v="AB20 (55.115#)"/>
    <x v="3"/>
    <n v="24.37"/>
    <n v="8.9999999999999993E-3"/>
    <n v="18"/>
    <n v="438.66"/>
    <n v="0.21933000000000002"/>
    <s v="1002681"/>
    <x v="73"/>
    <x v="45"/>
    <x v="6"/>
    <x v="47"/>
  </r>
  <r>
    <x v="2"/>
    <x v="6"/>
    <m/>
    <d v="2020-10-05T00:00:00"/>
    <s v="4002201"/>
    <s v="NORTHSIDE DNMC HC 2.63# (BULK)"/>
    <s v="302"/>
    <s v="AB20 (55.115#)"/>
    <x v="3"/>
    <n v="24.06"/>
    <n v="8.9999999999999993E-3"/>
    <n v="18"/>
    <n v="433.08"/>
    <n v="0.21653999999999998"/>
    <s v="1002681"/>
    <x v="73"/>
    <x v="45"/>
    <x v="6"/>
    <x v="47"/>
  </r>
  <r>
    <x v="2"/>
    <x v="6"/>
    <m/>
    <d v="2020-10-09T00:00:00"/>
    <s v="4002201"/>
    <s v="NORTHSIDE DNMC HC 2.63# (BULK)"/>
    <s v="302"/>
    <s v="AB20 (55.115#)"/>
    <x v="3"/>
    <n v="23.96"/>
    <n v="8.9999999999999993E-3"/>
    <n v="18"/>
    <n v="431.28"/>
    <n v="0.21564"/>
    <s v="1002681"/>
    <x v="73"/>
    <x v="45"/>
    <x v="6"/>
    <x v="47"/>
  </r>
  <r>
    <x v="2"/>
    <x v="6"/>
    <m/>
    <d v="2020-10-12T00:00:00"/>
    <s v="4002201"/>
    <s v="NORTHSIDE DNMC HC 2.63# (BULK)"/>
    <s v="302"/>
    <s v="AB20 (55.115#)"/>
    <x v="3"/>
    <n v="24.16"/>
    <n v="8.9999999999999993E-3"/>
    <n v="18"/>
    <n v="434.88"/>
    <n v="0.21743999999999999"/>
    <s v="1002681"/>
    <x v="73"/>
    <x v="45"/>
    <x v="6"/>
    <x v="47"/>
  </r>
  <r>
    <x v="2"/>
    <x v="6"/>
    <m/>
    <d v="2020-10-17T00:00:00"/>
    <s v="4002201"/>
    <s v="NORTHSIDE DNMC HC 2.63# (BULK)"/>
    <s v="302"/>
    <s v="AB20 (55.115#)"/>
    <x v="3"/>
    <n v="24.35"/>
    <n v="8.9999999999999993E-3"/>
    <n v="18"/>
    <n v="438.3"/>
    <n v="0.21915000000000001"/>
    <s v="1002681"/>
    <x v="73"/>
    <x v="45"/>
    <x v="6"/>
    <x v="47"/>
  </r>
  <r>
    <x v="2"/>
    <x v="6"/>
    <m/>
    <d v="2020-10-19T00:00:00"/>
    <s v="4002201"/>
    <s v="NORTHSIDE DNMC HC 2.63# (BULK)"/>
    <s v="302"/>
    <s v="AB20 (55.115#)"/>
    <x v="3"/>
    <n v="24.38"/>
    <n v="8.9999999999999993E-3"/>
    <n v="18"/>
    <n v="438.84"/>
    <n v="0.21941999999999998"/>
    <s v="1002681"/>
    <x v="73"/>
    <x v="45"/>
    <x v="6"/>
    <x v="47"/>
  </r>
  <r>
    <x v="2"/>
    <x v="6"/>
    <m/>
    <d v="2020-10-23T00:00:00"/>
    <s v="4002201"/>
    <s v="NORTHSIDE DNMC HC 2.63# (BULK)"/>
    <s v="302"/>
    <s v="AB20 (55.115#)"/>
    <x v="3"/>
    <n v="24.24"/>
    <n v="8.9999999999999993E-3"/>
    <n v="18"/>
    <n v="436.32"/>
    <n v="0.21815999999999999"/>
    <s v="1002681"/>
    <x v="73"/>
    <x v="45"/>
    <x v="6"/>
    <x v="47"/>
  </r>
  <r>
    <x v="2"/>
    <x v="6"/>
    <m/>
    <d v="2020-10-23T00:00:00"/>
    <s v="4002201"/>
    <s v="NORTHSIDE DNMC HC 2.63# (BULK)"/>
    <s v="302"/>
    <s v="AB20 (55.115#)"/>
    <x v="3"/>
    <n v="24.22"/>
    <n v="8.9999999999999993E-3"/>
    <n v="18"/>
    <n v="435.96"/>
    <n v="0.21797999999999998"/>
    <s v="1002681"/>
    <x v="73"/>
    <x v="45"/>
    <x v="6"/>
    <x v="47"/>
  </r>
  <r>
    <x v="2"/>
    <x v="6"/>
    <m/>
    <d v="2020-10-30T00:00:00"/>
    <s v="4002201"/>
    <s v="NORTHSIDE DNMC HC 2.63# (BULK)"/>
    <s v="302"/>
    <s v="AB20 (55.115#)"/>
    <x v="3"/>
    <n v="24.56"/>
    <n v="8.9999999999999993E-3"/>
    <n v="18"/>
    <n v="442.08"/>
    <n v="0.22103999999999999"/>
    <s v="1002681"/>
    <x v="73"/>
    <x v="45"/>
    <x v="6"/>
    <x v="47"/>
  </r>
  <r>
    <x v="2"/>
    <x v="6"/>
    <m/>
    <d v="2020-10-13T00:00:00"/>
    <s v="4002202"/>
    <s v="NORTHSIDE DNMC CU/HFR 0.5# (50#)"/>
    <s v="302"/>
    <s v="AB20 (55.115#)"/>
    <x v="3"/>
    <n v="2.0249999999999999"/>
    <n v="2.3800000000000002E-2"/>
    <n v="47.6"/>
    <n v="96.39"/>
    <n v="4.8195000000000002E-2"/>
    <s v="1002681"/>
    <x v="73"/>
    <x v="45"/>
    <x v="6"/>
    <x v="47"/>
  </r>
  <r>
    <x v="2"/>
    <x v="6"/>
    <m/>
    <d v="2020-10-21T00:00:00"/>
    <s v="4002202"/>
    <s v="NORTHSIDE DNMC CU/HFR 0.5# (50#)"/>
    <s v="302"/>
    <s v="AB20 (55.115#)"/>
    <x v="3"/>
    <n v="3.95"/>
    <n v="2.3800000000000002E-2"/>
    <n v="47.6"/>
    <n v="188.02"/>
    <n v="9.401000000000001E-2"/>
    <s v="1002681"/>
    <x v="73"/>
    <x v="45"/>
    <x v="6"/>
    <x v="47"/>
  </r>
  <r>
    <x v="2"/>
    <x v="6"/>
    <m/>
    <d v="2020-10-21T00:00:00"/>
    <s v="4002203"/>
    <s v="NORTHSIDE DNMC FC .26# (50#)"/>
    <s v="302"/>
    <s v="AB20 (55.115#)"/>
    <x v="3"/>
    <n v="1.9750000000000001"/>
    <n v="5.7700000000000001E-2"/>
    <n v="115.4"/>
    <n v="227.91499999999999"/>
    <n v="0.11395749999999999"/>
    <s v="1002681"/>
    <x v="73"/>
    <x v="45"/>
    <x v="6"/>
    <x v="47"/>
  </r>
  <r>
    <x v="2"/>
    <x v="2"/>
    <m/>
    <d v="2020-09-30T00:00:00"/>
    <s v="4002201"/>
    <s v="NORTHSIDE DNMC HC 2.63# (BULK)"/>
    <s v="302"/>
    <s v="AB20 (55.115#)"/>
    <x v="3"/>
    <n v="24.13"/>
    <n v="8.9999999999999993E-3"/>
    <n v="18"/>
    <n v="434.34"/>
    <n v="0.21716999999999997"/>
    <s v="1002681"/>
    <x v="73"/>
    <x v="45"/>
    <x v="6"/>
    <x v="47"/>
  </r>
  <r>
    <x v="2"/>
    <x v="3"/>
    <m/>
    <d v="2020-11-10T00:00:00"/>
    <s v="4002200"/>
    <s v="NORTHSIDE DNMC CU MEAL 4.52# (BULK)"/>
    <s v="302"/>
    <s v="AB20 (55.115#)"/>
    <x v="3"/>
    <n v="24.57"/>
    <n v="4.7999999999999996E-3"/>
    <n v="9.6"/>
    <n v="235.87200000000001"/>
    <n v="0.11793600000000001"/>
    <s v="1002681"/>
    <x v="73"/>
    <x v="45"/>
    <x v="6"/>
    <x v="47"/>
  </r>
  <r>
    <x v="2"/>
    <x v="3"/>
    <m/>
    <d v="2020-11-24T00:00:00"/>
    <s v="4002200"/>
    <s v="NORTHSIDE DNMC CU MEAL 4.52# (BULK)"/>
    <s v="302"/>
    <s v="AB20 (55.115#)"/>
    <x v="3"/>
    <n v="24.36"/>
    <n v="4.7999999999999996E-3"/>
    <n v="9.6"/>
    <n v="233.85599999999999"/>
    <n v="0.116928"/>
    <s v="1002681"/>
    <x v="73"/>
    <x v="45"/>
    <x v="6"/>
    <x v="47"/>
  </r>
  <r>
    <x v="2"/>
    <x v="3"/>
    <m/>
    <d v="2020-11-04T00:00:00"/>
    <s v="4002201"/>
    <s v="NORTHSIDE DNMC HC 2.63# (BULK)"/>
    <s v="302"/>
    <s v="AB20 (55.115#)"/>
    <x v="3"/>
    <n v="24.28"/>
    <n v="8.9999999999999993E-3"/>
    <n v="18"/>
    <n v="437.04"/>
    <n v="0.21852000000000002"/>
    <s v="1002681"/>
    <x v="73"/>
    <x v="45"/>
    <x v="6"/>
    <x v="47"/>
  </r>
  <r>
    <x v="2"/>
    <x v="3"/>
    <m/>
    <d v="2020-11-09T00:00:00"/>
    <s v="4002201"/>
    <s v="NORTHSIDE DNMC HC 2.63# (BULK)"/>
    <s v="302"/>
    <s v="AB20 (55.115#)"/>
    <x v="3"/>
    <n v="24.75"/>
    <n v="8.9999999999999993E-3"/>
    <n v="18"/>
    <n v="445.5"/>
    <n v="0.22275"/>
    <s v="1002681"/>
    <x v="73"/>
    <x v="45"/>
    <x v="6"/>
    <x v="47"/>
  </r>
  <r>
    <x v="2"/>
    <x v="3"/>
    <m/>
    <d v="2020-11-07T00:00:00"/>
    <s v="4002201"/>
    <s v="NORTHSIDE DNMC HC 2.63# (BULK)"/>
    <s v="302"/>
    <s v="AB20 (55.115#)"/>
    <x v="3"/>
    <n v="24.67"/>
    <n v="8.9999999999999993E-3"/>
    <n v="18"/>
    <n v="444.06"/>
    <n v="0.22203000000000001"/>
    <s v="1002681"/>
    <x v="73"/>
    <x v="45"/>
    <x v="6"/>
    <x v="47"/>
  </r>
  <r>
    <x v="2"/>
    <x v="3"/>
    <m/>
    <d v="2020-11-10T00:00:00"/>
    <s v="4002201"/>
    <s v="NORTHSIDE DNMC HC 2.63# (BULK)"/>
    <s v="302"/>
    <s v="AB20 (55.115#)"/>
    <x v="3"/>
    <n v="24.51"/>
    <n v="8.9999999999999993E-3"/>
    <n v="18"/>
    <n v="441.18"/>
    <n v="0.22059000000000001"/>
    <s v="1002681"/>
    <x v="73"/>
    <x v="45"/>
    <x v="6"/>
    <x v="47"/>
  </r>
  <r>
    <x v="2"/>
    <x v="3"/>
    <m/>
    <d v="2020-11-13T00:00:00"/>
    <s v="4002201"/>
    <s v="NORTHSIDE DNMC HC 2.63# (BULK)"/>
    <s v="302"/>
    <s v="AB20 (55.115#)"/>
    <x v="3"/>
    <n v="24.45"/>
    <n v="8.9999999999999993E-3"/>
    <n v="18"/>
    <n v="440.1"/>
    <n v="0.22005000000000002"/>
    <s v="1002681"/>
    <x v="73"/>
    <x v="45"/>
    <x v="6"/>
    <x v="47"/>
  </r>
  <r>
    <x v="2"/>
    <x v="3"/>
    <m/>
    <d v="2020-11-16T00:00:00"/>
    <s v="4002201"/>
    <s v="NORTHSIDE DNMC HC 2.63# (BULK)"/>
    <s v="302"/>
    <s v="AB20 (55.115#)"/>
    <x v="3"/>
    <n v="24.44"/>
    <n v="8.9999999999999993E-3"/>
    <n v="18"/>
    <n v="439.92"/>
    <n v="0.21996000000000002"/>
    <s v="1002681"/>
    <x v="73"/>
    <x v="45"/>
    <x v="6"/>
    <x v="47"/>
  </r>
  <r>
    <x v="2"/>
    <x v="3"/>
    <m/>
    <d v="2020-11-19T00:00:00"/>
    <s v="4002201"/>
    <s v="NORTHSIDE DNMC HC 2.63# (BULK)"/>
    <s v="302"/>
    <s v="AB20 (55.115#)"/>
    <x v="3"/>
    <n v="24.22"/>
    <n v="8.9999999999999993E-3"/>
    <n v="18"/>
    <n v="435.96"/>
    <n v="0.21797999999999998"/>
    <s v="1002681"/>
    <x v="73"/>
    <x v="45"/>
    <x v="6"/>
    <x v="47"/>
  </r>
  <r>
    <x v="2"/>
    <x v="3"/>
    <m/>
    <d v="2020-11-23T00:00:00"/>
    <s v="4002201"/>
    <s v="NORTHSIDE DNMC HC 2.63# (BULK)"/>
    <s v="302"/>
    <s v="AB20 (55.115#)"/>
    <x v="3"/>
    <n v="24.24"/>
    <n v="8.9999999999999993E-3"/>
    <n v="18"/>
    <n v="436.32"/>
    <n v="0.21815999999999999"/>
    <s v="1002681"/>
    <x v="73"/>
    <x v="45"/>
    <x v="6"/>
    <x v="47"/>
  </r>
  <r>
    <x v="2"/>
    <x v="3"/>
    <m/>
    <d v="2020-11-25T00:00:00"/>
    <s v="4002201"/>
    <s v="NORTHSIDE DNMC HC 2.63# (BULK)"/>
    <s v="302"/>
    <s v="AB20 (55.115#)"/>
    <x v="3"/>
    <n v="24.43"/>
    <n v="8.9999999999999993E-3"/>
    <n v="18"/>
    <n v="439.74"/>
    <n v="0.21987000000000001"/>
    <s v="1002681"/>
    <x v="73"/>
    <x v="45"/>
    <x v="6"/>
    <x v="47"/>
  </r>
  <r>
    <x v="2"/>
    <x v="3"/>
    <m/>
    <d v="2020-11-18T00:00:00"/>
    <s v="4002202"/>
    <s v="NORTHSIDE DNMC CU/HFR 0.5# (50#)"/>
    <s v="302"/>
    <s v="AB20 (55.115#)"/>
    <x v="3"/>
    <n v="1.95"/>
    <n v="2.3800000000000002E-2"/>
    <n v="47.6"/>
    <n v="92.82"/>
    <n v="4.641E-2"/>
    <s v="1002681"/>
    <x v="73"/>
    <x v="45"/>
    <x v="6"/>
    <x v="47"/>
  </r>
  <r>
    <x v="2"/>
    <x v="7"/>
    <m/>
    <d v="2020-12-08T00:00:00"/>
    <s v="4002200"/>
    <s v="NORTHSIDE DNMC CU MEAL 4.52# (BULK)"/>
    <s v="302"/>
    <s v="AB20 (55.115#)"/>
    <x v="3"/>
    <n v="24.23"/>
    <n v="4.7999999999999996E-3"/>
    <n v="9.6"/>
    <n v="232.608"/>
    <n v="0.116304"/>
    <s v="1002681"/>
    <x v="73"/>
    <x v="45"/>
    <x v="0"/>
    <x v="47"/>
  </r>
  <r>
    <x v="2"/>
    <x v="7"/>
    <m/>
    <d v="2020-12-30T00:00:00"/>
    <s v="4002200"/>
    <s v="NORTHSIDE DNMC CU MEAL 4.52# (BULK)"/>
    <s v="302"/>
    <s v="AB20 (55.115#)"/>
    <x v="3"/>
    <n v="24.18"/>
    <n v="4.7999999999999996E-3"/>
    <n v="9.6"/>
    <n v="232.12799999999999"/>
    <n v="0.11606399999999999"/>
    <s v="1002681"/>
    <x v="73"/>
    <x v="45"/>
    <x v="0"/>
    <x v="47"/>
  </r>
  <r>
    <x v="2"/>
    <x v="7"/>
    <m/>
    <d v="2020-12-01T00:00:00"/>
    <s v="4002201"/>
    <s v="NORTHSIDE DNMC HC 2.63# (BULK)"/>
    <s v="302"/>
    <s v="AB20 (55.115#)"/>
    <x v="3"/>
    <n v="24.53"/>
    <n v="8.9999999999999993E-3"/>
    <n v="18"/>
    <n v="441.54"/>
    <n v="0.22077000000000002"/>
    <s v="1002681"/>
    <x v="73"/>
    <x v="45"/>
    <x v="0"/>
    <x v="47"/>
  </r>
  <r>
    <x v="2"/>
    <x v="7"/>
    <m/>
    <d v="2020-12-03T00:00:00"/>
    <s v="4002201"/>
    <s v="NORTHSIDE DNMC HC 2.63# (BULK)"/>
    <s v="302"/>
    <s v="AB20 (55.115#)"/>
    <x v="3"/>
    <n v="24.49"/>
    <n v="8.9999999999999993E-3"/>
    <n v="18"/>
    <n v="440.82"/>
    <n v="0.22040999999999999"/>
    <s v="1002681"/>
    <x v="73"/>
    <x v="45"/>
    <x v="0"/>
    <x v="47"/>
  </r>
  <r>
    <x v="2"/>
    <x v="7"/>
    <m/>
    <d v="2020-12-07T00:00:00"/>
    <s v="4002201"/>
    <s v="NORTHSIDE DNMC HC 2.63# (BULK)"/>
    <s v="302"/>
    <s v="AB20 (55.115#)"/>
    <x v="3"/>
    <n v="24.31"/>
    <n v="8.9999999999999993E-3"/>
    <n v="18"/>
    <n v="437.58"/>
    <n v="0.21878999999999998"/>
    <s v="1002681"/>
    <x v="73"/>
    <x v="45"/>
    <x v="0"/>
    <x v="47"/>
  </r>
  <r>
    <x v="2"/>
    <x v="7"/>
    <m/>
    <d v="2020-12-10T00:00:00"/>
    <s v="4002201"/>
    <s v="NORTHSIDE DNMC HC 2.63# (BULK)"/>
    <s v="302"/>
    <s v="AB20 (55.115#)"/>
    <x v="3"/>
    <n v="24.48"/>
    <n v="8.9999999999999993E-3"/>
    <n v="18"/>
    <n v="440.64"/>
    <n v="0.22031999999999999"/>
    <s v="1002681"/>
    <x v="73"/>
    <x v="45"/>
    <x v="0"/>
    <x v="47"/>
  </r>
  <r>
    <x v="2"/>
    <x v="7"/>
    <m/>
    <d v="2020-12-11T00:00:00"/>
    <s v="4002201"/>
    <s v="NORTHSIDE DNMC HC 2.63# (BULK)"/>
    <s v="302"/>
    <s v="AB20 (55.115#)"/>
    <x v="3"/>
    <n v="24.45"/>
    <n v="8.9999999999999993E-3"/>
    <n v="18"/>
    <n v="440.1"/>
    <n v="0.22005000000000002"/>
    <s v="1002681"/>
    <x v="73"/>
    <x v="45"/>
    <x v="0"/>
    <x v="47"/>
  </r>
  <r>
    <x v="2"/>
    <x v="7"/>
    <m/>
    <d v="2020-12-16T00:00:00"/>
    <s v="4002201"/>
    <s v="NORTHSIDE DNMC HC 2.63# (BULK)"/>
    <s v="302"/>
    <s v="AB20 (55.115#)"/>
    <x v="3"/>
    <n v="23.66"/>
    <n v="8.9999999999999993E-3"/>
    <n v="18"/>
    <n v="425.88"/>
    <n v="0.21293999999999999"/>
    <s v="1002681"/>
    <x v="73"/>
    <x v="45"/>
    <x v="0"/>
    <x v="47"/>
  </r>
  <r>
    <x v="2"/>
    <x v="7"/>
    <m/>
    <d v="2020-12-19T00:00:00"/>
    <s v="4002201"/>
    <s v="NORTHSIDE DNMC HC 2.63# (BULK)"/>
    <s v="302"/>
    <s v="AB20 (55.115#)"/>
    <x v="3"/>
    <n v="24.44"/>
    <n v="8.9999999999999993E-3"/>
    <n v="18"/>
    <n v="439.92"/>
    <n v="0.21996000000000002"/>
    <s v="1002681"/>
    <x v="73"/>
    <x v="45"/>
    <x v="0"/>
    <x v="47"/>
  </r>
  <r>
    <x v="2"/>
    <x v="7"/>
    <m/>
    <d v="2020-12-21T00:00:00"/>
    <s v="4002201"/>
    <s v="NORTHSIDE DNMC HC 2.63# (BULK)"/>
    <s v="302"/>
    <s v="AB20 (55.115#)"/>
    <x v="3"/>
    <n v="24.31"/>
    <n v="8.9999999999999993E-3"/>
    <n v="18"/>
    <n v="437.58"/>
    <n v="0.21878999999999998"/>
    <s v="1002681"/>
    <x v="73"/>
    <x v="45"/>
    <x v="0"/>
    <x v="47"/>
  </r>
  <r>
    <x v="2"/>
    <x v="7"/>
    <m/>
    <d v="2020-12-30T00:00:00"/>
    <s v="4002201"/>
    <s v="NORTHSIDE DNMC HC 2.63# (BULK)"/>
    <s v="302"/>
    <s v="AB20 (55.115#)"/>
    <x v="3"/>
    <n v="24.63"/>
    <n v="8.9999999999999993E-3"/>
    <n v="18"/>
    <n v="443.34"/>
    <n v="0.22166999999999998"/>
    <s v="1002681"/>
    <x v="73"/>
    <x v="45"/>
    <x v="0"/>
    <x v="47"/>
  </r>
  <r>
    <x v="2"/>
    <x v="7"/>
    <m/>
    <d v="2020-12-10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2"/>
    <x v="7"/>
    <m/>
    <d v="2020-12-22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2"/>
    <x v="7"/>
    <m/>
    <d v="2020-12-04T00:00:00"/>
    <s v="4002203"/>
    <s v="NORTHSIDE DNMC FC .26# (50#)"/>
    <s v="302"/>
    <s v="AB20 (55.115#)"/>
    <x v="3"/>
    <n v="1.9750000000000001"/>
    <n v="5.7700000000000001E-2"/>
    <n v="115.4"/>
    <n v="227.91499999999999"/>
    <n v="0.11395749999999999"/>
    <s v="1002681"/>
    <x v="73"/>
    <x v="45"/>
    <x v="0"/>
    <x v="47"/>
  </r>
  <r>
    <x v="2"/>
    <x v="7"/>
    <m/>
    <d v="2020-12-22T00:00:00"/>
    <s v="4002203"/>
    <s v="NORTHSIDE DNMC FC .26# (50#)"/>
    <s v="302"/>
    <s v="AB20 (55.115#)"/>
    <x v="3"/>
    <n v="1.9"/>
    <n v="5.7700000000000001E-2"/>
    <n v="115.4"/>
    <n v="219.26"/>
    <n v="0.10962999999999999"/>
    <s v="1002681"/>
    <x v="73"/>
    <x v="45"/>
    <x v="0"/>
    <x v="47"/>
  </r>
  <r>
    <x v="2"/>
    <x v="4"/>
    <m/>
    <d v="2021-01-20T00:00:00"/>
    <s v="4002200"/>
    <s v="NORTHSIDE DNMC CU MEAL 4.52#* (BULK)"/>
    <s v="302"/>
    <s v="AB20 (55.115#)"/>
    <x v="3"/>
    <n v="24.36"/>
    <n v="4.7999999999999996E-3"/>
    <n v="9.6"/>
    <n v="233.85599999999999"/>
    <n v="0.116928"/>
    <s v="1002681"/>
    <x v="73"/>
    <x v="45"/>
    <x v="0"/>
    <x v="47"/>
  </r>
  <r>
    <x v="2"/>
    <x v="4"/>
    <m/>
    <d v="2021-01-04T00:00:00"/>
    <s v="4002201"/>
    <s v="NORTHSIDE DNMC HC 2.63#* (BULK)"/>
    <s v="302"/>
    <s v="AB20 (55.115#)"/>
    <x v="3"/>
    <n v="24.5"/>
    <n v="8.9999999999999993E-3"/>
    <n v="18"/>
    <n v="441"/>
    <n v="0.2205"/>
    <s v="1002681"/>
    <x v="73"/>
    <x v="45"/>
    <x v="0"/>
    <x v="47"/>
  </r>
  <r>
    <x v="2"/>
    <x v="4"/>
    <m/>
    <d v="2021-01-02T00:00:00"/>
    <s v="4002201"/>
    <s v="NORTHSIDE DNMC HC 2.63#* (BULK)"/>
    <s v="302"/>
    <s v="AB20 (55.115#)"/>
    <x v="3"/>
    <n v="24.25"/>
    <n v="8.9999999999999993E-3"/>
    <n v="18"/>
    <n v="436.5"/>
    <n v="0.21825"/>
    <s v="1002681"/>
    <x v="73"/>
    <x v="45"/>
    <x v="0"/>
    <x v="47"/>
  </r>
  <r>
    <x v="2"/>
    <x v="4"/>
    <m/>
    <d v="2021-01-02T00:00:00"/>
    <s v="4002201"/>
    <s v="NORTHSIDE DNMC HC 2.63#* (BULK)"/>
    <s v="302"/>
    <s v="AB20 (55.115#)"/>
    <x v="3"/>
    <n v="24.55"/>
    <n v="8.9999999999999993E-3"/>
    <n v="18"/>
    <n v="441.9"/>
    <n v="0.22094999999999998"/>
    <s v="1002681"/>
    <x v="73"/>
    <x v="45"/>
    <x v="0"/>
    <x v="47"/>
  </r>
  <r>
    <x v="2"/>
    <x v="4"/>
    <m/>
    <d v="2021-01-06T00:00:00"/>
    <s v="4002201"/>
    <s v="NORTHSIDE DNMC HC 2.63#* (BULK)"/>
    <s v="302"/>
    <s v="AB20 (55.115#)"/>
    <x v="3"/>
    <n v="24.45"/>
    <n v="8.9999999999999993E-3"/>
    <n v="18"/>
    <n v="440.1"/>
    <n v="0.22005000000000002"/>
    <s v="1002681"/>
    <x v="73"/>
    <x v="45"/>
    <x v="0"/>
    <x v="47"/>
  </r>
  <r>
    <x v="2"/>
    <x v="4"/>
    <m/>
    <d v="2021-01-08T00:00:00"/>
    <s v="4002201"/>
    <s v="NORTHSIDE DNMC HC 2.63#* (BULK)"/>
    <s v="302"/>
    <s v="AB20 (55.115#)"/>
    <x v="3"/>
    <n v="24.62"/>
    <n v="8.9999999999999993E-3"/>
    <n v="18"/>
    <n v="443.16"/>
    <n v="0.22158"/>
    <s v="1002681"/>
    <x v="73"/>
    <x v="45"/>
    <x v="0"/>
    <x v="47"/>
  </r>
  <r>
    <x v="2"/>
    <x v="4"/>
    <m/>
    <d v="2021-01-12T00:00:00"/>
    <s v="4002201"/>
    <s v="NORTHSIDE DNMC HC 2.63#* (BULK)"/>
    <s v="302"/>
    <s v="AB20 (55.115#)"/>
    <x v="3"/>
    <n v="24.45"/>
    <n v="8.9999999999999993E-3"/>
    <n v="18"/>
    <n v="440.1"/>
    <n v="0.22005000000000002"/>
    <s v="1002681"/>
    <x v="73"/>
    <x v="45"/>
    <x v="0"/>
    <x v="47"/>
  </r>
  <r>
    <x v="2"/>
    <x v="4"/>
    <m/>
    <d v="2021-01-15T00:00:00"/>
    <s v="4002201"/>
    <s v="NORTHSIDE DNMC HC 2.63#* (BULK)"/>
    <s v="302"/>
    <s v="AB20 (55.115#)"/>
    <x v="3"/>
    <n v="22.4"/>
    <n v="8.9999999999999993E-3"/>
    <n v="18"/>
    <n v="403.2"/>
    <n v="0.2016"/>
    <s v="1002681"/>
    <x v="73"/>
    <x v="45"/>
    <x v="0"/>
    <x v="47"/>
  </r>
  <r>
    <x v="2"/>
    <x v="4"/>
    <m/>
    <d v="2021-01-19T00:00:00"/>
    <s v="4002201"/>
    <s v="NORTHSIDE DNMC HC 2.63#* (BULK)"/>
    <s v="302"/>
    <s v="AB20 (55.115#)"/>
    <x v="3"/>
    <n v="24.41"/>
    <n v="8.9999999999999993E-3"/>
    <n v="18"/>
    <n v="439.38"/>
    <n v="0.21969"/>
    <s v="1002681"/>
    <x v="73"/>
    <x v="45"/>
    <x v="0"/>
    <x v="47"/>
  </r>
  <r>
    <x v="2"/>
    <x v="4"/>
    <m/>
    <d v="2021-01-22T00:00:00"/>
    <s v="4002201"/>
    <s v="NORTHSIDE DNMC HC 2.63#* (BULK)"/>
    <s v="302"/>
    <s v="AB20 (55.115#)"/>
    <x v="3"/>
    <n v="24.51"/>
    <n v="8.9999999999999993E-3"/>
    <n v="18"/>
    <n v="441.18"/>
    <n v="0.22059000000000001"/>
    <s v="1002681"/>
    <x v="73"/>
    <x v="45"/>
    <x v="0"/>
    <x v="47"/>
  </r>
  <r>
    <x v="2"/>
    <x v="4"/>
    <m/>
    <d v="2021-01-26T00:00:00"/>
    <s v="4002201"/>
    <s v="NORTHSIDE DNMC HC 2.63#* (BULK)"/>
    <s v="302"/>
    <s v="AB20 (55.115#)"/>
    <x v="3"/>
    <n v="24.66"/>
    <n v="8.9999999999999993E-3"/>
    <n v="18"/>
    <n v="443.88"/>
    <n v="0.22194"/>
    <s v="1002681"/>
    <x v="73"/>
    <x v="45"/>
    <x v="0"/>
    <x v="47"/>
  </r>
  <r>
    <x v="2"/>
    <x v="4"/>
    <m/>
    <d v="2021-01-29T00:00:00"/>
    <s v="4002201"/>
    <s v="NORTHSIDE DNMC HC 2.63#* (BULK)"/>
    <s v="302"/>
    <s v="AB20 (55.115#)"/>
    <x v="3"/>
    <n v="24.19"/>
    <n v="8.9999999999999993E-3"/>
    <n v="18"/>
    <n v="435.42"/>
    <n v="0.21771000000000001"/>
    <s v="1002681"/>
    <x v="73"/>
    <x v="45"/>
    <x v="0"/>
    <x v="47"/>
  </r>
  <r>
    <x v="2"/>
    <x v="4"/>
    <m/>
    <d v="2021-01-20T00:00:00"/>
    <s v="4002202"/>
    <s v="NORTHSIDE DNMC CU/HFR 0.5#* (50#)"/>
    <s v="302"/>
    <s v="AB20 (55.115#)"/>
    <x v="3"/>
    <n v="1.925"/>
    <n v="2.3800000000000002E-2"/>
    <n v="47.6"/>
    <n v="91.63"/>
    <n v="4.5814999999999995E-2"/>
    <s v="1002681"/>
    <x v="73"/>
    <x v="45"/>
    <x v="0"/>
    <x v="47"/>
  </r>
  <r>
    <x v="2"/>
    <x v="4"/>
    <m/>
    <d v="2021-01-12T00:00:00"/>
    <s v="4002203"/>
    <s v="NORTHSIDE DNMC FC 0.26#*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2"/>
    <x v="5"/>
    <m/>
    <d v="2021-02-20T00:00:00"/>
    <s v="4002200"/>
    <s v="NORTHSIDE DNMC CU MEAL 4.52#* (BULK)"/>
    <s v="302"/>
    <s v="AB20 (55.115#)"/>
    <x v="3"/>
    <n v="23.28"/>
    <n v="4.7999999999999996E-3"/>
    <n v="9.6"/>
    <n v="223.488"/>
    <n v="0.111744"/>
    <s v="1002681"/>
    <x v="73"/>
    <x v="45"/>
    <x v="0"/>
    <x v="47"/>
  </r>
  <r>
    <x v="2"/>
    <x v="5"/>
    <m/>
    <d v="2021-02-01T00:00:00"/>
    <s v="4002201"/>
    <s v="NORTHSIDE DNMC HC 2.63#* (BULK)"/>
    <s v="302"/>
    <s v="AB20 (55.115#)"/>
    <x v="3"/>
    <n v="24.49"/>
    <n v="8.9999999999999993E-3"/>
    <n v="18"/>
    <n v="440.82"/>
    <n v="0.22040999999999999"/>
    <s v="1002681"/>
    <x v="73"/>
    <x v="45"/>
    <x v="0"/>
    <x v="47"/>
  </r>
  <r>
    <x v="2"/>
    <x v="5"/>
    <m/>
    <d v="2021-02-04T00:00:00"/>
    <s v="4002201"/>
    <s v="NORTHSIDE DNMC HC 2.63#* (BULK)"/>
    <s v="302"/>
    <s v="AB20 (55.115#)"/>
    <x v="3"/>
    <n v="24.85"/>
    <n v="8.9999999999999993E-3"/>
    <n v="18"/>
    <n v="447.3"/>
    <n v="0.22365000000000002"/>
    <s v="1002681"/>
    <x v="73"/>
    <x v="45"/>
    <x v="0"/>
    <x v="47"/>
  </r>
  <r>
    <x v="2"/>
    <x v="5"/>
    <m/>
    <d v="2021-02-08T00:00:00"/>
    <s v="4002201"/>
    <s v="NORTHSIDE DNMC HC 2.63#* (BULK)"/>
    <s v="302"/>
    <s v="AB20 (55.115#)"/>
    <x v="3"/>
    <n v="24.66"/>
    <n v="8.9999999999999993E-3"/>
    <n v="18"/>
    <n v="443.88"/>
    <n v="0.22194"/>
    <s v="1002681"/>
    <x v="73"/>
    <x v="45"/>
    <x v="0"/>
    <x v="47"/>
  </r>
  <r>
    <x v="2"/>
    <x v="5"/>
    <m/>
    <d v="2021-02-10T00:00:00"/>
    <s v="4002201"/>
    <s v="NORTHSIDE DNMC HC 2.63#* (BULK)"/>
    <s v="302"/>
    <s v="AB20 (55.115#)"/>
    <x v="3"/>
    <n v="24.71"/>
    <n v="8.9999999999999993E-3"/>
    <n v="18"/>
    <n v="444.78"/>
    <n v="0.22238999999999998"/>
    <s v="1002681"/>
    <x v="73"/>
    <x v="45"/>
    <x v="0"/>
    <x v="47"/>
  </r>
  <r>
    <x v="2"/>
    <x v="5"/>
    <m/>
    <d v="2021-02-18T00:00:00"/>
    <s v="4002201"/>
    <s v="NORTHSIDE DNMC HC 2.63#* (BULK)"/>
    <s v="302"/>
    <s v="AB20 (55.115#)"/>
    <x v="3"/>
    <n v="24.26"/>
    <n v="8.9999999999999993E-3"/>
    <n v="18"/>
    <n v="436.68"/>
    <n v="0.21834000000000001"/>
    <s v="1002681"/>
    <x v="73"/>
    <x v="45"/>
    <x v="0"/>
    <x v="47"/>
  </r>
  <r>
    <x v="2"/>
    <x v="5"/>
    <m/>
    <d v="2021-02-19T00:00:00"/>
    <s v="4002201"/>
    <s v="NORTHSIDE DNMC HC 2.63#* (BULK)"/>
    <s v="302"/>
    <s v="AB20 (55.115#)"/>
    <x v="3"/>
    <n v="24.54"/>
    <n v="8.9999999999999993E-3"/>
    <n v="18"/>
    <n v="441.72"/>
    <n v="0.22086"/>
    <s v="1002681"/>
    <x v="73"/>
    <x v="45"/>
    <x v="0"/>
    <x v="47"/>
  </r>
  <r>
    <x v="2"/>
    <x v="5"/>
    <m/>
    <d v="2021-02-23T00:00:00"/>
    <s v="4002201"/>
    <s v="NORTHSIDE DNMC HC 2.63#* (BULK)"/>
    <s v="302"/>
    <s v="AB20 (55.115#)"/>
    <x v="3"/>
    <n v="23.82"/>
    <n v="8.9999999999999993E-3"/>
    <n v="18"/>
    <n v="428.76"/>
    <n v="0.21437999999999999"/>
    <s v="1002681"/>
    <x v="73"/>
    <x v="45"/>
    <x v="0"/>
    <x v="47"/>
  </r>
  <r>
    <x v="2"/>
    <x v="5"/>
    <m/>
    <d v="2021-02-26T00:00:00"/>
    <s v="4002201"/>
    <s v="NORTHSIDE DNMC HC 2.63#* (BULK)"/>
    <s v="302"/>
    <s v="AB20 (55.115#)"/>
    <x v="3"/>
    <n v="23.29"/>
    <n v="8.9999999999999993E-3"/>
    <n v="18"/>
    <n v="419.22"/>
    <n v="0.20961000000000002"/>
    <s v="1002681"/>
    <x v="73"/>
    <x v="45"/>
    <x v="0"/>
    <x v="47"/>
  </r>
  <r>
    <x v="2"/>
    <x v="5"/>
    <m/>
    <d v="2021-02-27T00:00:00"/>
    <s v="4002201"/>
    <s v="NORTHSIDE DNMC HC 2.63#* (BULK)"/>
    <s v="302"/>
    <s v="AB20 (55.115#)"/>
    <x v="3"/>
    <n v="23.66"/>
    <n v="8.9999999999999993E-3"/>
    <n v="18"/>
    <n v="425.88"/>
    <n v="0.21293999999999999"/>
    <s v="1002681"/>
    <x v="73"/>
    <x v="45"/>
    <x v="0"/>
    <x v="47"/>
  </r>
  <r>
    <x v="2"/>
    <x v="5"/>
    <m/>
    <d v="2021-02-19T00:00:00"/>
    <s v="4002202"/>
    <s v="NORTHSIDE DNMC CU/HFR 0.5#* (50#)"/>
    <s v="302"/>
    <s v="AB20 (55.115#)"/>
    <x v="3"/>
    <n v="1.925"/>
    <n v="2.3800000000000002E-2"/>
    <n v="47.6"/>
    <n v="91.63"/>
    <n v="4.5814999999999995E-2"/>
    <s v="1002681"/>
    <x v="73"/>
    <x v="45"/>
    <x v="0"/>
    <x v="47"/>
  </r>
  <r>
    <x v="2"/>
    <x v="5"/>
    <m/>
    <d v="2021-02-02T00:00:00"/>
    <s v="4002203"/>
    <s v="NORTHSIDE DNMC FC 0.26#*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2"/>
    <x v="5"/>
    <m/>
    <d v="2021-02-19T00:00:00"/>
    <s v="4002203"/>
    <s v="NORTHSIDE DNMC FC 0.26#* (50#)"/>
    <s v="302"/>
    <s v="AB20 (55.115#)"/>
    <x v="3"/>
    <n v="1.925"/>
    <n v="5.7700000000000001E-2"/>
    <n v="115.4"/>
    <n v="222.14500000000001"/>
    <n v="0.1110725"/>
    <s v="1002681"/>
    <x v="73"/>
    <x v="45"/>
    <x v="0"/>
    <x v="47"/>
  </r>
  <r>
    <x v="2"/>
    <x v="8"/>
    <m/>
    <d v="2021-03-27T00:00:00"/>
    <s v="4002200"/>
    <s v="NORTHSIDE DNMC CU MEAL 4.52#* (BULK)"/>
    <s v="302"/>
    <s v="AB20 (55.115#)"/>
    <x v="3"/>
    <n v="23.2"/>
    <n v="4.7999999999999996E-3"/>
    <n v="9.6"/>
    <n v="222.72"/>
    <n v="0.11136"/>
    <s v="1002681"/>
    <x v="73"/>
    <x v="45"/>
    <x v="0"/>
    <x v="47"/>
  </r>
  <r>
    <x v="2"/>
    <x v="8"/>
    <m/>
    <d v="2021-03-03T00:00:00"/>
    <s v="4002201"/>
    <s v="NORTHSIDE DNMC HC 2.63#* (BULK)"/>
    <s v="302"/>
    <s v="AB20 (55.115#)"/>
    <x v="3"/>
    <n v="24.03"/>
    <n v="8.9999999999999993E-3"/>
    <n v="18"/>
    <n v="432.54"/>
    <n v="0.21627000000000002"/>
    <s v="1002681"/>
    <x v="73"/>
    <x v="45"/>
    <x v="0"/>
    <x v="47"/>
  </r>
  <r>
    <x v="2"/>
    <x v="8"/>
    <m/>
    <d v="2021-03-08T00:00:00"/>
    <s v="4002201"/>
    <s v="NORTHSIDE DNMC HC 2.63#* (BULK)"/>
    <s v="302"/>
    <s v="AB20 (55.115#)"/>
    <x v="3"/>
    <n v="23.85"/>
    <n v="8.9999999999999993E-3"/>
    <n v="18"/>
    <n v="429.3"/>
    <n v="0.21465000000000001"/>
    <s v="1002681"/>
    <x v="73"/>
    <x v="45"/>
    <x v="0"/>
    <x v="47"/>
  </r>
  <r>
    <x v="2"/>
    <x v="8"/>
    <m/>
    <d v="2021-03-08T00:00:00"/>
    <s v="4002201"/>
    <s v="NORTHSIDE DNMC HC 2.63#* (BULK)"/>
    <s v="302"/>
    <s v="AB20 (55.115#)"/>
    <x v="3"/>
    <n v="23.76"/>
    <n v="8.9999999999999993E-3"/>
    <n v="18"/>
    <n v="427.68"/>
    <n v="0.21384"/>
    <s v="1002681"/>
    <x v="73"/>
    <x v="45"/>
    <x v="0"/>
    <x v="47"/>
  </r>
  <r>
    <x v="2"/>
    <x v="8"/>
    <m/>
    <d v="2021-03-13T00:00:00"/>
    <s v="4002201"/>
    <s v="NORTHSIDE DNMC HC 2.63#* (BULK)"/>
    <s v="302"/>
    <s v="AB20 (55.115#)"/>
    <x v="3"/>
    <n v="23.77"/>
    <n v="8.9999999999999993E-3"/>
    <n v="18"/>
    <n v="427.86"/>
    <n v="0.21393000000000001"/>
    <s v="1002681"/>
    <x v="73"/>
    <x v="45"/>
    <x v="0"/>
    <x v="47"/>
  </r>
  <r>
    <x v="2"/>
    <x v="8"/>
    <m/>
    <d v="2021-03-19T00:00:00"/>
    <s v="4002201"/>
    <s v="NORTHSIDE DNMC HC 2.63#* (BULK)"/>
    <s v="302"/>
    <s v="AB20 (55.115#)"/>
    <x v="3"/>
    <n v="24.13"/>
    <n v="8.9999999999999993E-3"/>
    <n v="18"/>
    <n v="434.34"/>
    <n v="0.21716999999999997"/>
    <s v="1002681"/>
    <x v="73"/>
    <x v="45"/>
    <x v="0"/>
    <x v="47"/>
  </r>
  <r>
    <x v="2"/>
    <x v="8"/>
    <m/>
    <d v="2021-03-19T00:00:00"/>
    <s v="4002201"/>
    <s v="NORTHSIDE DNMC HC 2.63#* (BULK)"/>
    <s v="302"/>
    <s v="AB20 (55.115#)"/>
    <x v="3"/>
    <n v="23.62"/>
    <n v="8.9999999999999993E-3"/>
    <n v="18"/>
    <n v="425.16"/>
    <n v="0.21258000000000002"/>
    <s v="1002681"/>
    <x v="73"/>
    <x v="45"/>
    <x v="0"/>
    <x v="47"/>
  </r>
  <r>
    <x v="2"/>
    <x v="8"/>
    <m/>
    <d v="2021-03-22T00:00:00"/>
    <s v="4002201"/>
    <s v="NORTHSIDE DNMC HC 2.63#* (BULK)"/>
    <s v="302"/>
    <s v="AB20 (55.115#)"/>
    <x v="3"/>
    <n v="23.7"/>
    <n v="8.9999999999999993E-3"/>
    <n v="18"/>
    <n v="426.6"/>
    <n v="0.21330000000000002"/>
    <s v="1002681"/>
    <x v="73"/>
    <x v="45"/>
    <x v="0"/>
    <x v="47"/>
  </r>
  <r>
    <x v="2"/>
    <x v="8"/>
    <m/>
    <d v="2021-03-24T00:00:00"/>
    <s v="4002201"/>
    <s v="NORTHSIDE DNMC HC 2.63#* (BULK)"/>
    <s v="302"/>
    <s v="AB20 (55.115#)"/>
    <x v="3"/>
    <n v="23.46"/>
    <n v="8.9999999999999993E-3"/>
    <n v="18"/>
    <n v="422.28"/>
    <n v="0.21113999999999999"/>
    <s v="1002681"/>
    <x v="73"/>
    <x v="45"/>
    <x v="0"/>
    <x v="47"/>
  </r>
  <r>
    <x v="2"/>
    <x v="8"/>
    <m/>
    <d v="2021-03-25T00:00:00"/>
    <s v="4002201"/>
    <s v="NORTHSIDE DNMC HC 2.63#* (BULK)"/>
    <s v="302"/>
    <s v="AB20 (55.115#)"/>
    <x v="3"/>
    <n v="23.69"/>
    <n v="8.9999999999999993E-3"/>
    <n v="18"/>
    <n v="426.42"/>
    <n v="0.21321000000000001"/>
    <s v="1002681"/>
    <x v="73"/>
    <x v="45"/>
    <x v="0"/>
    <x v="47"/>
  </r>
  <r>
    <x v="2"/>
    <x v="8"/>
    <m/>
    <d v="2021-03-29T00:00:00"/>
    <s v="4002201"/>
    <s v="NORTHSIDE DNMC HC 2.63#* (BULK)"/>
    <s v="302"/>
    <s v="AB20 (55.115#)"/>
    <x v="3"/>
    <n v="23.39"/>
    <n v="8.9999999999999993E-3"/>
    <n v="18"/>
    <n v="421.02"/>
    <n v="0.21051"/>
    <s v="1002681"/>
    <x v="73"/>
    <x v="45"/>
    <x v="0"/>
    <x v="47"/>
  </r>
  <r>
    <x v="2"/>
    <x v="8"/>
    <m/>
    <d v="2021-03-15T00:00:00"/>
    <s v="4002202"/>
    <s v="NORTHSIDE DNMC CU/HFR 0.5#* (50#)"/>
    <s v="302"/>
    <s v="AB20 (55.115#)"/>
    <x v="3"/>
    <n v="1.925"/>
    <n v="2.3800000000000002E-2"/>
    <n v="47.6"/>
    <n v="91.63"/>
    <n v="4.5814999999999995E-2"/>
    <s v="1002681"/>
    <x v="73"/>
    <x v="45"/>
    <x v="0"/>
    <x v="47"/>
  </r>
  <r>
    <x v="2"/>
    <x v="8"/>
    <m/>
    <d v="2021-03-30T00:00:00"/>
    <s v="4002202"/>
    <s v="NORTHSIDE DNMC CU/HFR 0.5#* (50#)"/>
    <s v="302"/>
    <s v="AB20 (55.115#)"/>
    <x v="3"/>
    <n v="2.1"/>
    <n v="2.3800000000000002E-2"/>
    <n v="47.6"/>
    <n v="99.96"/>
    <n v="4.9979999999999997E-2"/>
    <s v="1002681"/>
    <x v="73"/>
    <x v="45"/>
    <x v="0"/>
    <x v="47"/>
  </r>
  <r>
    <x v="2"/>
    <x v="8"/>
    <m/>
    <d v="2021-03-09T00:00:00"/>
    <s v="4002203"/>
    <s v="NORTHSIDE DNMC FC 0.26#*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2"/>
    <x v="8"/>
    <m/>
    <d v="2021-03-30T00:00:00"/>
    <s v="4002203"/>
    <s v="NORTHSIDE DNMC FC 0.26#*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2"/>
    <x v="9"/>
    <m/>
    <d v="2021-04-27T00:00:00"/>
    <s v="4002200"/>
    <s v="NORTHSIDE DNMC CU MEAL 4.52# (BULK)"/>
    <s v="302"/>
    <s v="AB20 (55.115#)"/>
    <x v="3"/>
    <n v="24.14"/>
    <n v="4.7999999999999996E-3"/>
    <n v="9.6"/>
    <n v="231.744"/>
    <n v="0.115872"/>
    <s v="1002681"/>
    <x v="73"/>
    <x v="45"/>
    <x v="0"/>
    <x v="47"/>
  </r>
  <r>
    <x v="2"/>
    <x v="9"/>
    <m/>
    <d v="2021-04-05T00:00:00"/>
    <s v="4002201"/>
    <s v="NORTHSIDE DNMC HC 2.63# (BULK)"/>
    <s v="302"/>
    <s v="AB20 (55.115#)"/>
    <x v="3"/>
    <n v="21.48"/>
    <n v="8.9999999999999993E-3"/>
    <n v="18"/>
    <n v="386.64"/>
    <n v="0.19331999999999999"/>
    <s v="1002681"/>
    <x v="73"/>
    <x v="45"/>
    <x v="0"/>
    <x v="47"/>
  </r>
  <r>
    <x v="2"/>
    <x v="9"/>
    <m/>
    <d v="2021-04-02T00:00:00"/>
    <s v="4002201"/>
    <s v="NORTHSIDE DNMC HC 2.63# (BULK)"/>
    <s v="302"/>
    <s v="AB20 (55.115#)"/>
    <x v="3"/>
    <n v="23.11"/>
    <n v="8.9999999999999993E-3"/>
    <n v="18"/>
    <n v="415.98"/>
    <n v="0.20799000000000001"/>
    <s v="1002681"/>
    <x v="73"/>
    <x v="45"/>
    <x v="0"/>
    <x v="47"/>
  </r>
  <r>
    <x v="2"/>
    <x v="9"/>
    <m/>
    <d v="2021-04-09T00:00:00"/>
    <s v="4002201"/>
    <s v="NORTHSIDE DNMC HC 2.63# (BULK)"/>
    <s v="302"/>
    <s v="AB20 (55.115#)"/>
    <x v="3"/>
    <n v="24.1"/>
    <n v="8.9999999999999993E-3"/>
    <n v="18"/>
    <n v="433.8"/>
    <n v="0.21690000000000001"/>
    <s v="1002681"/>
    <x v="73"/>
    <x v="45"/>
    <x v="0"/>
    <x v="47"/>
  </r>
  <r>
    <x v="2"/>
    <x v="9"/>
    <m/>
    <d v="2021-04-13T00:00:00"/>
    <s v="4002201"/>
    <s v="NORTHSIDE DNMC HC 2.63# (BULK)"/>
    <s v="302"/>
    <s v="AB20 (55.115#)"/>
    <x v="3"/>
    <n v="23.45"/>
    <n v="8.9999999999999993E-3"/>
    <n v="18"/>
    <n v="422.1"/>
    <n v="0.21105000000000002"/>
    <s v="1002681"/>
    <x v="73"/>
    <x v="45"/>
    <x v="0"/>
    <x v="47"/>
  </r>
  <r>
    <x v="2"/>
    <x v="9"/>
    <m/>
    <d v="2021-04-14T00:00:00"/>
    <s v="4002201"/>
    <s v="NORTHSIDE DNMC HC 2.63# (BULK)"/>
    <s v="302"/>
    <s v="AB20 (55.115#)"/>
    <x v="3"/>
    <n v="23.72"/>
    <n v="8.9999999999999993E-3"/>
    <n v="18"/>
    <n v="426.96"/>
    <n v="0.21348"/>
    <s v="1002681"/>
    <x v="73"/>
    <x v="45"/>
    <x v="0"/>
    <x v="47"/>
  </r>
  <r>
    <x v="2"/>
    <x v="9"/>
    <m/>
    <d v="2021-04-17T00:00:00"/>
    <s v="4002201"/>
    <s v="NORTHSIDE DNMC HC 2.63# (BULK)"/>
    <s v="302"/>
    <s v="AB20 (55.115#)"/>
    <x v="3"/>
    <n v="23.82"/>
    <n v="8.9999999999999993E-3"/>
    <n v="18"/>
    <n v="428.76"/>
    <n v="0.21437999999999999"/>
    <s v="1002681"/>
    <x v="73"/>
    <x v="45"/>
    <x v="0"/>
    <x v="47"/>
  </r>
  <r>
    <x v="2"/>
    <x v="9"/>
    <m/>
    <d v="2021-04-20T00:00:00"/>
    <s v="4002201"/>
    <s v="NORTHSIDE DNMC HC 2.63# (BULK)"/>
    <s v="302"/>
    <s v="AB20 (55.115#)"/>
    <x v="3"/>
    <n v="24.09"/>
    <n v="8.9999999999999993E-3"/>
    <n v="18"/>
    <n v="433.62"/>
    <n v="0.21681"/>
    <s v="1002681"/>
    <x v="73"/>
    <x v="45"/>
    <x v="0"/>
    <x v="47"/>
  </r>
  <r>
    <x v="2"/>
    <x v="9"/>
    <m/>
    <d v="2021-04-21T00:00:00"/>
    <s v="4002201"/>
    <s v="NORTHSIDE DNMC HC 2.63# (BULK)"/>
    <s v="302"/>
    <s v="AB20 (55.115#)"/>
    <x v="3"/>
    <n v="23.64"/>
    <n v="8.9999999999999993E-3"/>
    <n v="18"/>
    <n v="425.52"/>
    <n v="0.21276"/>
    <s v="1002681"/>
    <x v="73"/>
    <x v="45"/>
    <x v="0"/>
    <x v="47"/>
  </r>
  <r>
    <x v="2"/>
    <x v="9"/>
    <m/>
    <d v="2021-04-24T00:00:00"/>
    <s v="4002201"/>
    <s v="NORTHSIDE DNMC HC 2.63# (BULK)"/>
    <s v="302"/>
    <s v="AB20 (55.115#)"/>
    <x v="3"/>
    <n v="23.59"/>
    <n v="8.9999999999999993E-3"/>
    <n v="18"/>
    <n v="424.62"/>
    <n v="0.21231"/>
    <s v="1002681"/>
    <x v="73"/>
    <x v="45"/>
    <x v="0"/>
    <x v="47"/>
  </r>
  <r>
    <x v="2"/>
    <x v="9"/>
    <m/>
    <d v="2021-04-28T00:00:00"/>
    <s v="4002201"/>
    <s v="NORTHSIDE DNMC HC 2.63# (BULK)"/>
    <s v="302"/>
    <s v="AB20 (55.115#)"/>
    <x v="3"/>
    <n v="24.09"/>
    <n v="8.9999999999999993E-3"/>
    <n v="18"/>
    <n v="433.62"/>
    <n v="0.21681"/>
    <s v="1002681"/>
    <x v="73"/>
    <x v="45"/>
    <x v="0"/>
    <x v="47"/>
  </r>
  <r>
    <x v="2"/>
    <x v="9"/>
    <m/>
    <d v="2021-04-30T00:00:00"/>
    <s v="4002201"/>
    <s v="NORTHSIDE DNMC HC 2.63# (BULK)"/>
    <s v="302"/>
    <s v="AB20 (55.115#)"/>
    <x v="3"/>
    <n v="24.86"/>
    <n v="8.9999999999999993E-3"/>
    <n v="18"/>
    <n v="447.48"/>
    <n v="0.22374000000000002"/>
    <s v="1002681"/>
    <x v="73"/>
    <x v="45"/>
    <x v="0"/>
    <x v="47"/>
  </r>
  <r>
    <x v="2"/>
    <x v="9"/>
    <m/>
    <d v="2021-04-16T00:00:00"/>
    <s v="4002202"/>
    <s v="NORTHSIDE DNMC CU/HFR 0.5# (50#)"/>
    <s v="302"/>
    <s v="AB20 (55.115#)"/>
    <x v="3"/>
    <n v="2.1"/>
    <n v="2.3800000000000002E-2"/>
    <n v="47.6"/>
    <n v="99.96"/>
    <n v="4.9979999999999997E-2"/>
    <s v="1002681"/>
    <x v="73"/>
    <x v="45"/>
    <x v="0"/>
    <x v="47"/>
  </r>
  <r>
    <x v="2"/>
    <x v="9"/>
    <m/>
    <d v="2021-04-16T00:00:00"/>
    <s v="4002203"/>
    <s v="NORTHSIDE DNMC FC 0.26# (50#)"/>
    <s v="302"/>
    <s v="AB20 (55.115#)"/>
    <x v="3"/>
    <n v="1.875"/>
    <n v="5.7700000000000001E-2"/>
    <n v="115.4"/>
    <n v="216.375"/>
    <n v="0.10818750000000001"/>
    <s v="1002681"/>
    <x v="73"/>
    <x v="45"/>
    <x v="0"/>
    <x v="47"/>
  </r>
  <r>
    <x v="2"/>
    <x v="10"/>
    <m/>
    <d v="2021-05-04T00:00:00"/>
    <s v="4002201"/>
    <s v="NORTHSIDE DNMC HC 2.63# (BULK)"/>
    <s v="302"/>
    <s v="AB20 (55.115#)"/>
    <x v="3"/>
    <n v="23.6"/>
    <n v="8.9999999999999993E-3"/>
    <n v="18"/>
    <n v="424.8"/>
    <n v="0.21240000000000001"/>
    <s v="1002681"/>
    <x v="73"/>
    <x v="45"/>
    <x v="0"/>
    <x v="47"/>
  </r>
  <r>
    <x v="2"/>
    <x v="10"/>
    <m/>
    <d v="2021-05-07T00:00:00"/>
    <s v="4002201"/>
    <s v="NORTHSIDE DNMC HC 2.63# (BULK)"/>
    <s v="302"/>
    <s v="AB20 (55.115#)"/>
    <x v="3"/>
    <n v="23.38"/>
    <n v="8.9999999999999993E-3"/>
    <n v="18"/>
    <n v="420.84"/>
    <n v="0.21042"/>
    <s v="1002681"/>
    <x v="73"/>
    <x v="45"/>
    <x v="0"/>
    <x v="47"/>
  </r>
  <r>
    <x v="2"/>
    <x v="10"/>
    <m/>
    <d v="2021-05-10T00:00:00"/>
    <s v="4002201"/>
    <s v="NORTHSIDE DNMC HC 2.63# (BULK)"/>
    <s v="302"/>
    <s v="AB20 (55.115#)"/>
    <x v="3"/>
    <n v="24.15"/>
    <n v="8.9999999999999993E-3"/>
    <n v="18"/>
    <n v="434.7"/>
    <n v="0.21734999999999999"/>
    <s v="1002681"/>
    <x v="73"/>
    <x v="45"/>
    <x v="0"/>
    <x v="47"/>
  </r>
  <r>
    <x v="2"/>
    <x v="10"/>
    <m/>
    <d v="2021-05-14T00:00:00"/>
    <s v="4002201"/>
    <s v="NORTHSIDE DNMC HC 2.63# (BULK)"/>
    <s v="302"/>
    <s v="AB20 (55.115#)"/>
    <x v="3"/>
    <n v="24.75"/>
    <n v="8.9999999999999993E-3"/>
    <n v="18"/>
    <n v="445.5"/>
    <n v="0.22275"/>
    <s v="1002681"/>
    <x v="73"/>
    <x v="45"/>
    <x v="0"/>
    <x v="47"/>
  </r>
  <r>
    <x v="2"/>
    <x v="10"/>
    <m/>
    <d v="2021-05-17T00:00:00"/>
    <s v="4002201"/>
    <s v="NORTHSIDE DNMC HC 2.63# (BULK)"/>
    <s v="302"/>
    <s v="AB20 (55.115#)"/>
    <x v="3"/>
    <n v="24.25"/>
    <n v="8.9999999999999993E-3"/>
    <n v="18"/>
    <n v="436.5"/>
    <n v="0.21825"/>
    <s v="1002681"/>
    <x v="73"/>
    <x v="45"/>
    <x v="0"/>
    <x v="47"/>
  </r>
  <r>
    <x v="2"/>
    <x v="10"/>
    <m/>
    <d v="2021-05-22T00:00:00"/>
    <s v="4002201"/>
    <s v="NORTHSIDE DNMC HC 2.63# (BULK)"/>
    <s v="302"/>
    <s v="AB20 (55.115#)"/>
    <x v="3"/>
    <n v="23.75"/>
    <n v="8.9999999999999993E-3"/>
    <n v="18"/>
    <n v="427.5"/>
    <n v="0.21375"/>
    <s v="1002681"/>
    <x v="73"/>
    <x v="45"/>
    <x v="0"/>
    <x v="47"/>
  </r>
  <r>
    <x v="2"/>
    <x v="10"/>
    <m/>
    <d v="2021-05-24T00:00:00"/>
    <s v="4002201"/>
    <s v="NORTHSIDE DNMC HC 2.63# (BULK)"/>
    <s v="302"/>
    <s v="AB20 (55.115#)"/>
    <x v="3"/>
    <n v="24.03"/>
    <n v="8.9999999999999993E-3"/>
    <n v="18"/>
    <n v="432.54"/>
    <n v="0.21627000000000002"/>
    <s v="1002681"/>
    <x v="73"/>
    <x v="45"/>
    <x v="0"/>
    <x v="47"/>
  </r>
  <r>
    <x v="2"/>
    <x v="10"/>
    <m/>
    <d v="2021-05-28T00:00:00"/>
    <s v="4002201"/>
    <s v="NORTHSIDE DNMC HC 2.63# (BULK)"/>
    <s v="302"/>
    <s v="AB20 (55.115#)"/>
    <x v="3"/>
    <n v="23.67"/>
    <n v="8.9999999999999993E-3"/>
    <n v="18"/>
    <n v="426.06"/>
    <n v="0.21303"/>
    <s v="1002681"/>
    <x v="73"/>
    <x v="45"/>
    <x v="0"/>
    <x v="47"/>
  </r>
  <r>
    <x v="2"/>
    <x v="10"/>
    <m/>
    <d v="2021-05-28T00:00:00"/>
    <s v="4002201"/>
    <s v="NORTHSIDE DNMC HC 2.63# (BULK)"/>
    <s v="302"/>
    <s v="AB20 (55.115#)"/>
    <x v="3"/>
    <n v="23.5"/>
    <n v="8.9999999999999993E-3"/>
    <n v="18"/>
    <n v="423"/>
    <n v="0.21149999999999999"/>
    <s v="1002681"/>
    <x v="73"/>
    <x v="45"/>
    <x v="0"/>
    <x v="47"/>
  </r>
  <r>
    <x v="2"/>
    <x v="10"/>
    <m/>
    <d v="2021-05-04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2"/>
    <x v="10"/>
    <m/>
    <d v="2021-05-19T00:00:00"/>
    <s v="4002202"/>
    <s v="NORTHSIDE DNMC CU/HFR 0.5# (50#)"/>
    <s v="302"/>
    <s v="AB20 (55.115#)"/>
    <x v="3"/>
    <n v="1.85"/>
    <n v="2.3800000000000002E-2"/>
    <n v="47.6"/>
    <n v="88.06"/>
    <n v="4.403E-2"/>
    <s v="1002681"/>
    <x v="73"/>
    <x v="45"/>
    <x v="0"/>
    <x v="47"/>
  </r>
  <r>
    <x v="2"/>
    <x v="10"/>
    <m/>
    <d v="2021-05-04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2"/>
    <x v="10"/>
    <m/>
    <d v="2021-05-19T00:00:00"/>
    <s v="4002203"/>
    <s v="NORTHSIDE DNMC FC 0.26# (50#)"/>
    <s v="302"/>
    <s v="AB20 (55.115#)"/>
    <x v="3"/>
    <n v="1.9750000000000001"/>
    <n v="5.7700000000000001E-2"/>
    <n v="115.4"/>
    <n v="227.91499999999999"/>
    <n v="0.11395749999999999"/>
    <s v="1002681"/>
    <x v="73"/>
    <x v="45"/>
    <x v="0"/>
    <x v="47"/>
  </r>
  <r>
    <x v="2"/>
    <x v="11"/>
    <m/>
    <d v="2021-06-23T00:00:00"/>
    <s v="4002200"/>
    <s v="NORTHSIDE DNMC CU MEAL 4.52# (BULK)"/>
    <s v="302"/>
    <s v="AB20 (55.115#)"/>
    <x v="3"/>
    <n v="24.02"/>
    <n v="4.7999999999999996E-3"/>
    <n v="9.6"/>
    <n v="230.59200000000001"/>
    <n v="0.11529600000000001"/>
    <s v="1002681"/>
    <x v="73"/>
    <x v="45"/>
    <x v="0"/>
    <x v="47"/>
  </r>
  <r>
    <x v="2"/>
    <x v="11"/>
    <m/>
    <d v="2021-06-02T00:00:00"/>
    <s v="4002201"/>
    <s v="NORTHSIDE DNMC HC 2.63# (BULK)"/>
    <s v="302"/>
    <s v="AB20 (55.115#)"/>
    <x v="3"/>
    <n v="23.91"/>
    <n v="8.9999999999999993E-3"/>
    <n v="18"/>
    <n v="430.38"/>
    <n v="0.21518999999999999"/>
    <s v="1002681"/>
    <x v="73"/>
    <x v="45"/>
    <x v="0"/>
    <x v="47"/>
  </r>
  <r>
    <x v="2"/>
    <x v="11"/>
    <m/>
    <d v="2021-06-07T00:00:00"/>
    <s v="4002201"/>
    <s v="NORTHSIDE DNMC HC 2.63# (BULK)"/>
    <s v="302"/>
    <s v="AB20 (55.115#)"/>
    <x v="3"/>
    <n v="24.18"/>
    <n v="8.9999999999999993E-3"/>
    <n v="18"/>
    <n v="435.24"/>
    <n v="0.21762000000000001"/>
    <s v="1002681"/>
    <x v="73"/>
    <x v="45"/>
    <x v="0"/>
    <x v="47"/>
  </r>
  <r>
    <x v="2"/>
    <x v="11"/>
    <m/>
    <d v="2021-06-10T00:00:00"/>
    <s v="4002201"/>
    <s v="NORTHSIDE DNMC HC 2.63# (BULK)"/>
    <s v="302"/>
    <s v="AB20 (55.115#)"/>
    <x v="3"/>
    <n v="23.71"/>
    <n v="8.9999999999999993E-3"/>
    <n v="18"/>
    <n v="426.78"/>
    <n v="0.21339"/>
    <s v="1002681"/>
    <x v="73"/>
    <x v="45"/>
    <x v="0"/>
    <x v="47"/>
  </r>
  <r>
    <x v="2"/>
    <x v="11"/>
    <m/>
    <d v="2021-06-12T00:00:00"/>
    <s v="4002201"/>
    <s v="NORTHSIDE DNMC HC 2.63# (BULK)"/>
    <s v="302"/>
    <s v="AB20 (55.115#)"/>
    <x v="3"/>
    <n v="24.03"/>
    <n v="8.9999999999999993E-3"/>
    <n v="18"/>
    <n v="432.54"/>
    <n v="0.21627000000000002"/>
    <s v="1002681"/>
    <x v="73"/>
    <x v="45"/>
    <x v="0"/>
    <x v="47"/>
  </r>
  <r>
    <x v="2"/>
    <x v="11"/>
    <m/>
    <d v="2021-06-16T00:00:00"/>
    <s v="4002201"/>
    <s v="NORTHSIDE DNMC HC 2.63# (BULK)"/>
    <s v="302"/>
    <s v="AB20 (55.115#)"/>
    <x v="3"/>
    <n v="23.85"/>
    <n v="8.9999999999999993E-3"/>
    <n v="18"/>
    <n v="429.3"/>
    <n v="0.21465000000000001"/>
    <s v="1002681"/>
    <x v="73"/>
    <x v="45"/>
    <x v="0"/>
    <x v="47"/>
  </r>
  <r>
    <x v="2"/>
    <x v="11"/>
    <m/>
    <d v="2021-06-19T00:00:00"/>
    <s v="4002201"/>
    <s v="NORTHSIDE DNMC HC 2.63# (BULK)"/>
    <s v="302"/>
    <s v="AB20 (55.115#)"/>
    <x v="3"/>
    <n v="23.09"/>
    <n v="8.9999999999999993E-3"/>
    <n v="18"/>
    <n v="415.62"/>
    <n v="0.20780999999999999"/>
    <s v="1002681"/>
    <x v="73"/>
    <x v="45"/>
    <x v="0"/>
    <x v="47"/>
  </r>
  <r>
    <x v="2"/>
    <x v="11"/>
    <m/>
    <d v="2021-06-24T00:00:00"/>
    <s v="4002201"/>
    <s v="NORTHSIDE DNMC HC 2.63# (BULK)"/>
    <s v="302"/>
    <s v="AB20 (55.115#)"/>
    <x v="3"/>
    <n v="22.89"/>
    <n v="8.9999999999999993E-3"/>
    <n v="18"/>
    <n v="412.02"/>
    <n v="0.20601"/>
    <s v="1002681"/>
    <x v="73"/>
    <x v="45"/>
    <x v="0"/>
    <x v="47"/>
  </r>
  <r>
    <x v="2"/>
    <x v="11"/>
    <m/>
    <d v="2021-06-26T00:00:00"/>
    <s v="4002201"/>
    <s v="NORTHSIDE DNMC HC 2.63# (BULK)"/>
    <s v="302"/>
    <s v="AB20 (55.115#)"/>
    <x v="3"/>
    <n v="24.1"/>
    <n v="8.9999999999999993E-3"/>
    <n v="18"/>
    <n v="433.8"/>
    <n v="0.21690000000000001"/>
    <s v="1002681"/>
    <x v="73"/>
    <x v="45"/>
    <x v="0"/>
    <x v="47"/>
  </r>
  <r>
    <x v="2"/>
    <x v="11"/>
    <m/>
    <d v="2021-06-12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2"/>
    <x v="11"/>
    <m/>
    <d v="2021-06-30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2"/>
    <x v="11"/>
    <m/>
    <d v="2021-06-12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2"/>
    <x v="11"/>
    <m/>
    <d v="2021-06-30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1"/>
    <x v="0"/>
    <m/>
    <d v="2021-07-22T00:00:00"/>
    <s v="4002200"/>
    <s v="NORTHSIDE DNMC CU MEAL 4.52# (BULK)"/>
    <s v="302"/>
    <s v="AB20 (55.115#)"/>
    <x v="3"/>
    <n v="24.04"/>
    <n v="4.7999999999999996E-3"/>
    <n v="9.6"/>
    <n v="230.78399999999999"/>
    <n v="0.11539199999999999"/>
    <s v="1002681"/>
    <x v="73"/>
    <x v="45"/>
    <x v="0"/>
    <x v="47"/>
  </r>
  <r>
    <x v="1"/>
    <x v="0"/>
    <m/>
    <d v="2021-07-23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1"/>
    <x v="0"/>
    <m/>
    <d v="2021-07-23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1"/>
    <x v="0"/>
    <m/>
    <d v="2021-07-02T00:00:00"/>
    <s v="4002201"/>
    <s v="NORTHSIDE DNMC HC 2.63# (BULK)"/>
    <s v="302"/>
    <s v="AB20 (55.115#)"/>
    <x v="3"/>
    <n v="24.14"/>
    <n v="8.9999999999999993E-3"/>
    <n v="18"/>
    <n v="434.52"/>
    <n v="0.21725999999999998"/>
    <s v="1002681"/>
    <x v="73"/>
    <x v="45"/>
    <x v="0"/>
    <x v="47"/>
  </r>
  <r>
    <x v="1"/>
    <x v="0"/>
    <m/>
    <d v="2021-07-02T00:00:00"/>
    <s v="4002201"/>
    <s v="NORTHSIDE DNMC HC 2.63# (BULK)"/>
    <s v="302"/>
    <s v="AB20 (55.115#)"/>
    <x v="3"/>
    <n v="24.07"/>
    <n v="8.9999999999999993E-3"/>
    <n v="18"/>
    <n v="433.26"/>
    <n v="0.21662999999999999"/>
    <s v="1002681"/>
    <x v="73"/>
    <x v="45"/>
    <x v="0"/>
    <x v="47"/>
  </r>
  <r>
    <x v="1"/>
    <x v="0"/>
    <m/>
    <d v="2021-07-07T00:00:00"/>
    <s v="4002201"/>
    <s v="NORTHSIDE DNMC HC 2.63# (BULK)"/>
    <s v="302"/>
    <s v="AB20 (55.115#)"/>
    <x v="3"/>
    <n v="23.72"/>
    <n v="8.9999999999999993E-3"/>
    <n v="18"/>
    <n v="426.96"/>
    <n v="0.21348"/>
    <s v="1002681"/>
    <x v="73"/>
    <x v="45"/>
    <x v="0"/>
    <x v="47"/>
  </r>
  <r>
    <x v="1"/>
    <x v="0"/>
    <m/>
    <d v="2021-07-08T00:00:00"/>
    <s v="4002201"/>
    <s v="NORTHSIDE DNMC HC 2.63# (BULK)"/>
    <s v="302"/>
    <s v="AB20 (55.115#)"/>
    <x v="3"/>
    <n v="24.27"/>
    <n v="8.9999999999999993E-3"/>
    <n v="18"/>
    <n v="436.86"/>
    <n v="0.21843000000000001"/>
    <s v="1002681"/>
    <x v="73"/>
    <x v="45"/>
    <x v="0"/>
    <x v="47"/>
  </r>
  <r>
    <x v="1"/>
    <x v="0"/>
    <m/>
    <d v="2021-07-10T00:00:00"/>
    <s v="4002201"/>
    <s v="NORTHSIDE DNMC HC 2.63# (BULK)"/>
    <s v="302"/>
    <s v="AB20 (55.115#)"/>
    <x v="3"/>
    <n v="23.9"/>
    <n v="8.9999999999999993E-3"/>
    <n v="18"/>
    <n v="430.2"/>
    <n v="0.21509999999999999"/>
    <s v="1002681"/>
    <x v="73"/>
    <x v="45"/>
    <x v="0"/>
    <x v="47"/>
  </r>
  <r>
    <x v="1"/>
    <x v="0"/>
    <m/>
    <d v="2021-07-14T00:00:00"/>
    <s v="4002201"/>
    <s v="NORTHSIDE DNMC HC 2.63# (BULK)"/>
    <s v="302"/>
    <s v="AB20 (55.115#)"/>
    <x v="3"/>
    <n v="24.17"/>
    <n v="8.9999999999999993E-3"/>
    <n v="18"/>
    <n v="435.06"/>
    <n v="0.21753"/>
    <s v="1002681"/>
    <x v="73"/>
    <x v="45"/>
    <x v="0"/>
    <x v="47"/>
  </r>
  <r>
    <x v="1"/>
    <x v="0"/>
    <m/>
    <d v="2021-07-19T00:00:00"/>
    <s v="4002201"/>
    <s v="NORTHSIDE DNMC HC 2.63# (BULK)"/>
    <s v="302"/>
    <s v="AB20 (55.115#)"/>
    <x v="3"/>
    <n v="24.64"/>
    <n v="8.9999999999999993E-3"/>
    <n v="18"/>
    <n v="443.52"/>
    <n v="0.22175999999999998"/>
    <s v="1002681"/>
    <x v="73"/>
    <x v="45"/>
    <x v="0"/>
    <x v="47"/>
  </r>
  <r>
    <x v="1"/>
    <x v="0"/>
    <m/>
    <d v="2021-07-21T00:00:00"/>
    <s v="4002201"/>
    <s v="NORTHSIDE DNMC HC 2.63# (BULK)"/>
    <s v="302"/>
    <s v="AB20 (55.115#)"/>
    <x v="3"/>
    <n v="24.54"/>
    <n v="8.9999999999999993E-3"/>
    <n v="18"/>
    <n v="441.72"/>
    <n v="0.22086"/>
    <s v="1002681"/>
    <x v="73"/>
    <x v="45"/>
    <x v="0"/>
    <x v="47"/>
  </r>
  <r>
    <x v="1"/>
    <x v="0"/>
    <m/>
    <d v="2021-07-26T00:00:00"/>
    <s v="4002201"/>
    <s v="NORTHSIDE DNMC HC 2.63# (BULK)"/>
    <s v="302"/>
    <s v="AB20 (55.115#)"/>
    <x v="3"/>
    <n v="24.6"/>
    <n v="8.9999999999999993E-3"/>
    <n v="18"/>
    <n v="442.8"/>
    <n v="0.22140000000000001"/>
    <s v="1002681"/>
    <x v="73"/>
    <x v="45"/>
    <x v="0"/>
    <x v="47"/>
  </r>
  <r>
    <x v="1"/>
    <x v="0"/>
    <m/>
    <d v="2021-07-27T00:00:00"/>
    <s v="4002201"/>
    <s v="NORTHSIDE DNMC HC 2.63# (BULK)"/>
    <s v="302"/>
    <s v="AB20 (55.115#)"/>
    <x v="3"/>
    <n v="23.94"/>
    <n v="8.9999999999999993E-3"/>
    <n v="18"/>
    <n v="430.92"/>
    <n v="0.21546000000000001"/>
    <s v="1002681"/>
    <x v="73"/>
    <x v="45"/>
    <x v="0"/>
    <x v="47"/>
  </r>
  <r>
    <x v="1"/>
    <x v="0"/>
    <m/>
    <d v="2021-07-28T00:00:00"/>
    <s v="4002201"/>
    <s v="NORTHSIDE DNMC HC 2.63# (BULK)"/>
    <s v="302"/>
    <s v="AB20 (55.115#)"/>
    <x v="3"/>
    <n v="21.5"/>
    <n v="8.9999999999999993E-3"/>
    <n v="18"/>
    <n v="387"/>
    <n v="0.19350000000000001"/>
    <s v="1002681"/>
    <x v="73"/>
    <x v="45"/>
    <x v="0"/>
    <x v="47"/>
  </r>
  <r>
    <x v="1"/>
    <x v="1"/>
    <m/>
    <d v="2021-08-23T00:00:00"/>
    <s v="4002200"/>
    <s v="NORTHSIDE DNMC CU MEAL 4.52# (BULK)"/>
    <s v="302"/>
    <s v="AB20 (55.115#)"/>
    <x v="3"/>
    <n v="24.22"/>
    <n v="4.7999999999999996E-3"/>
    <n v="9.6"/>
    <n v="232.512"/>
    <n v="0.116256"/>
    <s v="1002681"/>
    <x v="73"/>
    <x v="45"/>
    <x v="0"/>
    <x v="47"/>
  </r>
  <r>
    <x v="1"/>
    <x v="1"/>
    <m/>
    <d v="2021-08-04T00:00:00"/>
    <s v="4002201"/>
    <s v="NORTHSIDE DNMC HC 2.63# (BULK)"/>
    <s v="302"/>
    <s v="AB20 (55.115#)"/>
    <x v="3"/>
    <n v="24.14"/>
    <n v="8.9999999999999993E-3"/>
    <n v="18"/>
    <n v="434.52"/>
    <n v="0.21725999999999998"/>
    <s v="1002681"/>
    <x v="73"/>
    <x v="45"/>
    <x v="0"/>
    <x v="47"/>
  </r>
  <r>
    <x v="1"/>
    <x v="1"/>
    <m/>
    <d v="2021-08-09T00:00:00"/>
    <s v="4002201"/>
    <s v="NORTHSIDE DNMC HC 2.63# (BULK)"/>
    <s v="302"/>
    <s v="AB20 (55.115#)"/>
    <x v="3"/>
    <n v="24.67"/>
    <n v="8.9999999999999993E-3"/>
    <n v="18"/>
    <n v="444.06"/>
    <n v="0.22203000000000001"/>
    <s v="1002681"/>
    <x v="73"/>
    <x v="45"/>
    <x v="0"/>
    <x v="47"/>
  </r>
  <r>
    <x v="1"/>
    <x v="1"/>
    <m/>
    <d v="2021-08-11T00:00:00"/>
    <s v="4002201"/>
    <s v="NORTHSIDE DNMC HC 2.63# (BULK)"/>
    <s v="302"/>
    <s v="AB20 (55.115#)"/>
    <x v="3"/>
    <n v="23.84"/>
    <n v="8.9999999999999993E-3"/>
    <n v="18"/>
    <n v="429.12"/>
    <n v="0.21456"/>
    <s v="1002681"/>
    <x v="73"/>
    <x v="45"/>
    <x v="0"/>
    <x v="47"/>
  </r>
  <r>
    <x v="1"/>
    <x v="1"/>
    <m/>
    <d v="2021-08-14T00:00:00"/>
    <s v="4002201"/>
    <s v="NORTHSIDE DNMC HC 2.63# (BULK)"/>
    <s v="302"/>
    <s v="AB20 (55.115#)"/>
    <x v="3"/>
    <n v="24.08"/>
    <n v="8.9999999999999993E-3"/>
    <n v="18"/>
    <n v="433.44"/>
    <n v="0.21672"/>
    <s v="1002681"/>
    <x v="73"/>
    <x v="45"/>
    <x v="0"/>
    <x v="47"/>
  </r>
  <r>
    <x v="1"/>
    <x v="1"/>
    <m/>
    <d v="2021-08-19T00:00:00"/>
    <s v="4002201"/>
    <s v="NORTHSIDE DNMC HC 2.63# (BULK)"/>
    <s v="302"/>
    <s v="AB20 (55.115#)"/>
    <x v="3"/>
    <n v="23.54"/>
    <n v="8.9999999999999993E-3"/>
    <n v="18"/>
    <n v="423.72"/>
    <n v="0.21186000000000002"/>
    <s v="1002681"/>
    <x v="73"/>
    <x v="45"/>
    <x v="0"/>
    <x v="47"/>
  </r>
  <r>
    <x v="1"/>
    <x v="1"/>
    <m/>
    <d v="2021-08-20T00:00:00"/>
    <s v="4002202"/>
    <s v="NORTHSIDE DNMC CU/HFR 0.5# (50#)"/>
    <s v="302"/>
    <s v="AB20 (55.115#)"/>
    <x v="3"/>
    <n v="1.925"/>
    <n v="2.3800000000000002E-2"/>
    <n v="47.6"/>
    <n v="91.63"/>
    <n v="4.5814999999999995E-2"/>
    <s v="1002681"/>
    <x v="73"/>
    <x v="45"/>
    <x v="0"/>
    <x v="47"/>
  </r>
  <r>
    <x v="1"/>
    <x v="1"/>
    <m/>
    <d v="2021-08-20T00:00:00"/>
    <s v="4002203"/>
    <s v="NORTHSIDE DNMC FC 0.26# (50#)"/>
    <s v="302"/>
    <s v="AB20 (55.115#)"/>
    <x v="3"/>
    <n v="1.9750000000000001"/>
    <n v="5.7700000000000001E-2"/>
    <n v="115.4"/>
    <n v="227.91499999999999"/>
    <n v="0.11395749999999999"/>
    <s v="1002681"/>
    <x v="73"/>
    <x v="45"/>
    <x v="0"/>
    <x v="47"/>
  </r>
  <r>
    <x v="1"/>
    <x v="3"/>
    <m/>
    <d v="2021-11-11T00:00:00"/>
    <s v="4002200"/>
    <s v="NORTHSIDE DNMC CU MEAL 4.52# (BULK)"/>
    <s v="302"/>
    <s v="AB20 (55.115#)"/>
    <x v="3"/>
    <n v="24.38"/>
    <n v="4.7999999999999996E-3"/>
    <n v="9.6"/>
    <n v="234.048"/>
    <n v="0.117024"/>
    <s v="1002681"/>
    <x v="73"/>
    <x v="45"/>
    <x v="0"/>
    <x v="47"/>
  </r>
  <r>
    <x v="1"/>
    <x v="3"/>
    <m/>
    <d v="2021-11-16T00:00:00"/>
    <s v="4002202"/>
    <s v="NORTHSIDE DNMC CU/HFR 0.5# (50#)"/>
    <s v="302"/>
    <s v="AB20 (55.115#)"/>
    <x v="3"/>
    <n v="1.825"/>
    <n v="2.3800000000000002E-2"/>
    <n v="47.6"/>
    <n v="86.87"/>
    <n v="4.3435000000000001E-2"/>
    <s v="1002681"/>
    <x v="73"/>
    <x v="45"/>
    <x v="0"/>
    <x v="47"/>
  </r>
  <r>
    <x v="1"/>
    <x v="3"/>
    <m/>
    <d v="2021-11-16T00:00:00"/>
    <s v="4002203"/>
    <s v="NORTHSIDE DNMC FC 0.26# (50#)"/>
    <s v="302"/>
    <s v="AB20 (55.115#)"/>
    <x v="3"/>
    <n v="1.875"/>
    <n v="5.7700000000000001E-2"/>
    <n v="115.4"/>
    <n v="216.375"/>
    <n v="0.10818750000000001"/>
    <s v="1002681"/>
    <x v="73"/>
    <x v="45"/>
    <x v="0"/>
    <x v="47"/>
  </r>
  <r>
    <x v="1"/>
    <x v="6"/>
    <m/>
    <d v="2021-10-16T00:00:00"/>
    <s v="4002200"/>
    <s v="NORTHSIDE DNMC CU MEAL 4.52# (BULK)"/>
    <s v="302"/>
    <s v="AB20 (55.115#)"/>
    <x v="3"/>
    <n v="24.53"/>
    <n v="4.7999999999999996E-3"/>
    <n v="9.6"/>
    <n v="235.488"/>
    <n v="0.117744"/>
    <s v="1002681"/>
    <x v="73"/>
    <x v="45"/>
    <x v="0"/>
    <x v="47"/>
  </r>
  <r>
    <x v="1"/>
    <x v="6"/>
    <m/>
    <d v="2021-10-05T00:00:00"/>
    <s v="4002202"/>
    <s v="NORTHSIDE DNMC CU/HFR 0.5# (50#)"/>
    <s v="302"/>
    <s v="AB20 (55.115#)"/>
    <x v="3"/>
    <n v="4"/>
    <n v="2.3800000000000002E-2"/>
    <n v="47.6"/>
    <n v="190.4"/>
    <n v="9.5200000000000007E-2"/>
    <s v="1002681"/>
    <x v="73"/>
    <x v="45"/>
    <x v="0"/>
    <x v="47"/>
  </r>
  <r>
    <x v="1"/>
    <x v="6"/>
    <m/>
    <d v="2021-10-18T00:00:00"/>
    <s v="4002202"/>
    <s v="NORTHSIDE DNMC CU/HFR 0.5# (50#)"/>
    <s v="302"/>
    <s v="AB20 (55.115#)"/>
    <x v="3"/>
    <n v="1.7749999999999999"/>
    <n v="2.3800000000000002E-2"/>
    <n v="47.6"/>
    <n v="84.49"/>
    <n v="4.2244999999999998E-2"/>
    <s v="1002681"/>
    <x v="73"/>
    <x v="45"/>
    <x v="0"/>
    <x v="47"/>
  </r>
  <r>
    <x v="1"/>
    <x v="6"/>
    <m/>
    <d v="2021-10-11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1"/>
    <x v="6"/>
    <m/>
    <d v="2021-10-18T00:00:00"/>
    <s v="4002203"/>
    <s v="NORTHSIDE DNMC FC 0.26# (50#)"/>
    <s v="302"/>
    <s v="AB20 (55.115#)"/>
    <x v="3"/>
    <n v="1.925"/>
    <n v="5.7700000000000001E-2"/>
    <n v="115.4"/>
    <n v="222.14500000000001"/>
    <n v="0.1110725"/>
    <s v="1002681"/>
    <x v="73"/>
    <x v="45"/>
    <x v="0"/>
    <x v="47"/>
  </r>
  <r>
    <x v="1"/>
    <x v="7"/>
    <m/>
    <d v="2021-12-03T00:00:00"/>
    <s v="4002200"/>
    <s v="NORTHSIDE DNMC CU MEAL 4.52# (BULK)"/>
    <s v="302"/>
    <s v="AB20 (55.115#)"/>
    <x v="3"/>
    <n v="24.33"/>
    <n v="4.7999999999999996E-3"/>
    <n v="9.6"/>
    <n v="233.56800000000001"/>
    <n v="0.11678400000000001"/>
    <s v="1002681"/>
    <x v="73"/>
    <x v="45"/>
    <x v="0"/>
    <x v="47"/>
  </r>
  <r>
    <x v="1"/>
    <x v="7"/>
    <m/>
    <d v="2021-12-23T00:00:00"/>
    <s v="4002200"/>
    <s v="NORTHSIDE DNMC CU MEAL 4.52# (BULK)"/>
    <s v="302"/>
    <s v="AB20 (55.115#)"/>
    <x v="3"/>
    <n v="12.17"/>
    <n v="4.7999999999999996E-3"/>
    <n v="9.6"/>
    <n v="116.83199999999999"/>
    <n v="5.8415999999999996E-2"/>
    <s v="1002681"/>
    <x v="73"/>
    <x v="45"/>
    <x v="0"/>
    <x v="47"/>
  </r>
  <r>
    <x v="1"/>
    <x v="7"/>
    <m/>
    <d v="2021-12-14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1"/>
    <x v="7"/>
    <m/>
    <d v="2021-12-21T00:00:00"/>
    <s v="4002202"/>
    <s v="NORTHSIDE DNMC CU/HFR 0.5# (50#)"/>
    <s v="302"/>
    <s v="AB20 (55.115#)"/>
    <x v="3"/>
    <n v="1.875"/>
    <n v="2.3800000000000002E-2"/>
    <n v="47.6"/>
    <n v="89.25"/>
    <n v="4.4624999999999998E-2"/>
    <s v="1002681"/>
    <x v="73"/>
    <x v="45"/>
    <x v="0"/>
    <x v="47"/>
  </r>
  <r>
    <x v="1"/>
    <x v="7"/>
    <m/>
    <d v="2021-12-01T00:00:00"/>
    <s v="4002203"/>
    <s v="NORTHSIDE DNMC FC 0.26# (50#)"/>
    <s v="302"/>
    <s v="AB20 (55.115#)"/>
    <x v="3"/>
    <n v="1"/>
    <n v="5.7700000000000001E-2"/>
    <n v="115.4"/>
    <n v="115.4"/>
    <n v="5.7700000000000001E-2"/>
    <s v="1002681"/>
    <x v="73"/>
    <x v="45"/>
    <x v="0"/>
    <x v="47"/>
  </r>
  <r>
    <x v="1"/>
    <x v="7"/>
    <m/>
    <d v="2021-12-14T00:00:00"/>
    <s v="4002203"/>
    <s v="NORTHSIDE DNMC FC 0.26# (50#)"/>
    <s v="302"/>
    <s v="AB20 (55.115#)"/>
    <x v="3"/>
    <n v="3.25"/>
    <n v="5.7700000000000001E-2"/>
    <n v="115.4"/>
    <n v="375.05"/>
    <n v="0.187525"/>
    <s v="1002681"/>
    <x v="73"/>
    <x v="45"/>
    <x v="0"/>
    <x v="47"/>
  </r>
  <r>
    <x v="1"/>
    <x v="7"/>
    <m/>
    <d v="2021-12-21T00:00:00"/>
    <s v="4002203"/>
    <s v="NORTHSIDE DNMC FC 0.26# (50#)"/>
    <s v="302"/>
    <s v="AB20 (55.115#)"/>
    <x v="3"/>
    <n v="1.375"/>
    <n v="5.7700000000000001E-2"/>
    <n v="115.4"/>
    <n v="158.67500000000001"/>
    <n v="7.9337500000000005E-2"/>
    <s v="1002681"/>
    <x v="73"/>
    <x v="45"/>
    <x v="0"/>
    <x v="47"/>
  </r>
  <r>
    <x v="1"/>
    <x v="4"/>
    <m/>
    <d v="2022-01-18T00:00:00"/>
    <s v="4002203"/>
    <s v="NORTHSIDE DNMC FC 0.26# (50#)"/>
    <s v="302"/>
    <s v="AB20 (55.115#)"/>
    <x v="3"/>
    <n v="1.825"/>
    <n v="5.7700000000000001E-2"/>
    <n v="115.4"/>
    <n v="210.60499999999999"/>
    <n v="0.10530249999999999"/>
    <s v="1002681"/>
    <x v="73"/>
    <x v="45"/>
    <x v="0"/>
    <x v="47"/>
  </r>
  <r>
    <x v="1"/>
    <x v="9"/>
    <m/>
    <d v="2022-04-11T00:00:00"/>
    <s v="302"/>
    <s v="AB20 (55.115#)"/>
    <s v="302"/>
    <s v="AB20 (55.115#)"/>
    <x v="3"/>
    <n v="1.1020000000000001"/>
    <n v="1"/>
    <n v="2000"/>
    <n v="2204"/>
    <n v="1.1020000000000001"/>
    <s v="1002335"/>
    <x v="74"/>
    <x v="30"/>
    <x v="0"/>
    <x v="31"/>
  </r>
  <r>
    <x v="1"/>
    <x v="9"/>
    <m/>
    <d v="2022-04-11T00:00:00"/>
    <s v="302"/>
    <s v="AB20 (55.115#)"/>
    <s v="302"/>
    <s v="AB20 (55.115#)"/>
    <x v="3"/>
    <n v="1.1020000000000001"/>
    <n v="1"/>
    <n v="2000"/>
    <n v="2204"/>
    <n v="1.1020000000000001"/>
    <s v="1002335"/>
    <x v="74"/>
    <x v="30"/>
    <x v="0"/>
    <x v="31"/>
  </r>
  <r>
    <x v="1"/>
    <x v="9"/>
    <m/>
    <d v="2022-04-07T00:00:00"/>
    <s v="4002201"/>
    <s v="NORTHSIDE DNMC HC 2.63# (BULK)"/>
    <s v="302"/>
    <s v="AB20 (55.115#)"/>
    <x v="3"/>
    <n v="23.72"/>
    <n v="3.1399999999999997E-2"/>
    <n v="62.8"/>
    <n v="1489.616"/>
    <n v="0.74480800000000003"/>
    <s v="1002681"/>
    <x v="73"/>
    <x v="45"/>
    <x v="0"/>
    <x v="47"/>
  </r>
  <r>
    <x v="1"/>
    <x v="9"/>
    <m/>
    <d v="2022-04-08T00:00:00"/>
    <s v="4002201"/>
    <s v="NORTHSIDE DNMC HC 2.63# (BULK)"/>
    <s v="302"/>
    <s v="AB20 (55.115#)"/>
    <x v="3"/>
    <n v="23.58"/>
    <n v="3.1399999999999997E-2"/>
    <n v="62.8"/>
    <n v="1480.8240000000001"/>
    <n v="0.74041200000000007"/>
    <s v="1002681"/>
    <x v="73"/>
    <x v="45"/>
    <x v="0"/>
    <x v="47"/>
  </r>
  <r>
    <x v="1"/>
    <x v="9"/>
    <m/>
    <d v="2022-04-11T00:00:00"/>
    <s v="4002201"/>
    <s v="NORTHSIDE DNMC HC 2.63# (BULK)"/>
    <s v="302"/>
    <s v="AB20 (55.115#)"/>
    <x v="3"/>
    <n v="24.08"/>
    <n v="3.1399999999999997E-2"/>
    <n v="62.8"/>
    <n v="1512.2239999999999"/>
    <n v="0.75611200000000001"/>
    <s v="1002681"/>
    <x v="73"/>
    <x v="45"/>
    <x v="0"/>
    <x v="47"/>
  </r>
  <r>
    <x v="1"/>
    <x v="9"/>
    <m/>
    <d v="2022-04-16T00:00:00"/>
    <s v="4002201"/>
    <s v="NORTHSIDE DNMC HC 2.41# (BULK)"/>
    <s v="302"/>
    <s v="AB20 (55.115#)"/>
    <x v="3"/>
    <n v="23.38"/>
    <n v="3.143E-2"/>
    <n v="62.86"/>
    <n v="1469.6669999999999"/>
    <n v="0.73483349999999992"/>
    <s v="1002681"/>
    <x v="73"/>
    <x v="45"/>
    <x v="0"/>
    <x v="47"/>
  </r>
  <r>
    <x v="1"/>
    <x v="9"/>
    <m/>
    <d v="2022-04-19T00:00:00"/>
    <s v="4002201"/>
    <s v="NORTHSIDE DNMC HC 2.41# (BULK)"/>
    <s v="302"/>
    <s v="AB20 (55.115#)"/>
    <x v="3"/>
    <n v="23.92"/>
    <n v="3.143E-2"/>
    <n v="62.86"/>
    <n v="1503.6110000000001"/>
    <n v="0.75180550000000002"/>
    <s v="1002681"/>
    <x v="73"/>
    <x v="45"/>
    <x v="0"/>
    <x v="47"/>
  </r>
  <r>
    <x v="1"/>
    <x v="9"/>
    <m/>
    <d v="2022-04-22T00:00:00"/>
    <s v="4002201"/>
    <s v="NORTHSIDE DNMC HC 2.41# (BULK)"/>
    <s v="302"/>
    <s v="AB20 (55.115#)"/>
    <x v="3"/>
    <n v="23.81"/>
    <n v="3.143E-2"/>
    <n v="62.86"/>
    <n v="1496.6969999999999"/>
    <n v="0.74834849999999997"/>
    <s v="1002681"/>
    <x v="73"/>
    <x v="45"/>
    <x v="0"/>
    <x v="47"/>
  </r>
  <r>
    <x v="1"/>
    <x v="9"/>
    <m/>
    <d v="2022-04-26T00:00:00"/>
    <s v="4002201"/>
    <s v="NORTHSIDE DNMC HC 2.41# (BULK)"/>
    <s v="302"/>
    <s v="AB20 (55.115#)"/>
    <x v="3"/>
    <n v="23.93"/>
    <n v="3.143E-2"/>
    <n v="62.86"/>
    <n v="1504.24"/>
    <n v="0.75212000000000001"/>
    <s v="1002681"/>
    <x v="73"/>
    <x v="45"/>
    <x v="0"/>
    <x v="47"/>
  </r>
  <r>
    <x v="1"/>
    <x v="9"/>
    <m/>
    <d v="2022-04-28T00:00:00"/>
    <s v="4002201"/>
    <s v="NORTHSIDE DNMC HC 2.41# (BULK)"/>
    <s v="302"/>
    <s v="AB20 (55.115#)"/>
    <x v="3"/>
    <n v="23.7"/>
    <n v="3.143E-2"/>
    <n v="62.86"/>
    <n v="1489.7819999999999"/>
    <n v="0.74489099999999997"/>
    <s v="1002681"/>
    <x v="73"/>
    <x v="45"/>
    <x v="0"/>
    <x v="47"/>
  </r>
  <r>
    <x v="1"/>
    <x v="8"/>
    <m/>
    <d v="2022-03-22T00:00:00"/>
    <s v="901049"/>
    <s v="KOOYMAN PDS CLOSE UP PELLET 8 (50#)"/>
    <s v="595"/>
    <s v="ANIMATE (55.115#)"/>
    <x v="0"/>
    <n v="4.2"/>
    <n v="6.2770000000000006E-2"/>
    <n v="125.54"/>
    <n v="527.26800000000003"/>
    <n v="0.26363400000000003"/>
    <s v="C1010"/>
    <x v="75"/>
    <x v="46"/>
    <x v="1"/>
    <x v="48"/>
  </r>
  <r>
    <x v="1"/>
    <x v="5"/>
    <m/>
    <d v="2022-02-23T00:00:00"/>
    <s v="901049"/>
    <s v="KOOYMAN PDS CLOSE UP PELLET 8 (50#)"/>
    <s v="595"/>
    <s v="ANIMATE (55.115#)"/>
    <x v="0"/>
    <n v="3.9750000000000001"/>
    <n v="6.2770000000000006E-2"/>
    <n v="125.54"/>
    <n v="499.02199999999999"/>
    <n v="0.24951099999999998"/>
    <s v="C1010"/>
    <x v="75"/>
    <x v="46"/>
    <x v="1"/>
    <x v="48"/>
  </r>
  <r>
    <x v="1"/>
    <x v="4"/>
    <m/>
    <d v="2022-01-03T00:00:00"/>
    <s v="901049"/>
    <s v="KOOYMAN PDS CLOSE UP PELLET 8 (50#)"/>
    <s v="595"/>
    <s v="ANIMATE (55.115#)"/>
    <x v="0"/>
    <n v="3.9249999999999998"/>
    <n v="6.2770000000000006E-2"/>
    <n v="125.54"/>
    <n v="492.745"/>
    <n v="0.24637249999999999"/>
    <s v="C1010"/>
    <x v="75"/>
    <x v="46"/>
    <x v="1"/>
    <x v="48"/>
  </r>
  <r>
    <x v="1"/>
    <x v="4"/>
    <m/>
    <d v="2022-01-24T00:00:00"/>
    <s v="901049"/>
    <s v="KOOYMAN PDS CLOSE UP PELLET 8 (50#)"/>
    <s v="595"/>
    <s v="ANIMATE (55.115#)"/>
    <x v="0"/>
    <n v="3.8250000000000002"/>
    <n v="6.2770000000000006E-2"/>
    <n v="125.54"/>
    <n v="480.19099999999997"/>
    <n v="0.24009549999999999"/>
    <s v="C1010"/>
    <x v="75"/>
    <x v="46"/>
    <x v="1"/>
    <x v="48"/>
  </r>
  <r>
    <x v="1"/>
    <x v="3"/>
    <m/>
    <d v="2021-11-15T00:00:00"/>
    <s v="901049"/>
    <s v="KOOYMAN PDS CLOSE UP PELLET 8 (50#)"/>
    <s v="595"/>
    <s v="ANIMATE (55.115#)"/>
    <x v="0"/>
    <n v="2.9249999999999998"/>
    <n v="6.2770000000000006E-2"/>
    <n v="125.54"/>
    <n v="367.20499999999998"/>
    <n v="0.1836025"/>
    <s v="C1010"/>
    <x v="75"/>
    <x v="46"/>
    <x v="1"/>
    <x v="48"/>
  </r>
  <r>
    <x v="1"/>
    <x v="6"/>
    <m/>
    <d v="2021-10-22T00:00:00"/>
    <s v="901049"/>
    <s v="KOOYMAN PDS CLOSE UP PELLET 8 (50#)"/>
    <s v="595"/>
    <s v="ANIMATE (55.115#)"/>
    <x v="0"/>
    <n v="4.3"/>
    <n v="6.2770000000000006E-2"/>
    <n v="125.54"/>
    <n v="539.822"/>
    <n v="0.26991100000000001"/>
    <s v="C1010"/>
    <x v="75"/>
    <x v="46"/>
    <x v="1"/>
    <x v="48"/>
  </r>
  <r>
    <x v="1"/>
    <x v="7"/>
    <m/>
    <d v="2021-12-08T00:00:00"/>
    <s v="901049"/>
    <s v="KOOYMAN PDS CLOSE UP PELLET 8 (50#)"/>
    <s v="595"/>
    <s v="ANIMATE (55.115#)"/>
    <x v="0"/>
    <n v="4.0750000000000002"/>
    <n v="6.2770000000000006E-2"/>
    <n v="125.54"/>
    <n v="511.57600000000002"/>
    <n v="0.25578800000000002"/>
    <s v="C1010"/>
    <x v="75"/>
    <x v="46"/>
    <x v="1"/>
    <x v="48"/>
  </r>
  <r>
    <x v="1"/>
    <x v="2"/>
    <m/>
    <d v="2021-09-12T00:00:00"/>
    <s v="5012002"/>
    <s v="OAKVIEW DAIRY VN MILK COW 2.25# (BULK)"/>
    <s v="561"/>
    <s v="OMNIGEN PRO (25KG)"/>
    <x v="1"/>
    <n v="24.29"/>
    <n v="6.2199999999999998E-2"/>
    <n v="124.4"/>
    <n v="3021.6759999999999"/>
    <n v="1.5108379999999999"/>
    <s v="1001064"/>
    <x v="76"/>
    <x v="19"/>
    <x v="1"/>
    <x v="21"/>
  </r>
  <r>
    <x v="1"/>
    <x v="2"/>
    <m/>
    <d v="2021-09-24T00:00:00"/>
    <s v="5012002"/>
    <s v="OAKVIEW DAIRY VN MILK COW 2.25# (BULK)"/>
    <s v="561"/>
    <s v="OMNIGEN PRO (25KG)"/>
    <x v="1"/>
    <n v="23.97"/>
    <n v="6.2199999999999998E-2"/>
    <n v="124.4"/>
    <n v="2981.8679999999999"/>
    <n v="1.490934"/>
    <s v="1001064"/>
    <x v="76"/>
    <x v="19"/>
    <x v="1"/>
    <x v="21"/>
  </r>
  <r>
    <x v="1"/>
    <x v="2"/>
    <m/>
    <d v="2021-09-07T00:00:00"/>
    <s v="5012004"/>
    <s v="OAKVIEW VN DC/RUM A-PLUS 0.65# (50#)"/>
    <s v="561"/>
    <s v="OMNIGEN PRO (25KG)"/>
    <x v="1"/>
    <n v="5.0999999999999996"/>
    <n v="0.21540000000000001"/>
    <n v="430.8"/>
    <n v="2197.08"/>
    <n v="1.0985400000000001"/>
    <s v="1001064"/>
    <x v="76"/>
    <x v="19"/>
    <x v="1"/>
    <x v="21"/>
  </r>
  <r>
    <x v="1"/>
    <x v="2"/>
    <m/>
    <d v="2021-09-14T00:00:00"/>
    <s v="5012004"/>
    <s v="OAKVIEW VN DC/RUM A-PLUS 0.65# (50#)"/>
    <s v="561"/>
    <s v="OMNIGEN PRO (25KG)"/>
    <x v="1"/>
    <n v="2.95"/>
    <n v="0.21540000000000001"/>
    <n v="430.8"/>
    <n v="1270.8599999999999"/>
    <n v="0.63542999999999994"/>
    <s v="1001064"/>
    <x v="76"/>
    <x v="19"/>
    <x v="1"/>
    <x v="21"/>
  </r>
  <r>
    <x v="1"/>
    <x v="2"/>
    <m/>
    <d v="2021-09-14T00:00:00"/>
    <s v="5012006"/>
    <s v="OAKVIEW DAIRY VN CU/RUM 1.25# (50#)"/>
    <s v="561"/>
    <s v="OMNIGEN PRO (25KG)"/>
    <x v="1"/>
    <n v="3"/>
    <n v="0.112"/>
    <n v="224"/>
    <n v="672"/>
    <n v="0.33600000000000002"/>
    <s v="1001064"/>
    <x v="76"/>
    <x v="19"/>
    <x v="1"/>
    <x v="21"/>
  </r>
  <r>
    <x v="2"/>
    <x v="11"/>
    <m/>
    <d v="2021-06-15T00:00:00"/>
    <s v="5012006"/>
    <s v="OAKVIEW DAIRY VN CU/RUM 1.25# (50#)"/>
    <s v="561"/>
    <s v="OMNIGEN PRO (25KG)"/>
    <x v="1"/>
    <n v="3"/>
    <n v="0.112"/>
    <n v="224"/>
    <n v="672"/>
    <n v="0.33600000000000002"/>
    <s v="1001064"/>
    <x v="76"/>
    <x v="19"/>
    <x v="1"/>
    <x v="21"/>
  </r>
  <r>
    <x v="1"/>
    <x v="0"/>
    <m/>
    <d v="2021-07-21T00:00:00"/>
    <s v="5012006"/>
    <s v="OAKVIEW DAIRY VN CU/RUM 1.25# (50#)"/>
    <s v="561"/>
    <s v="OMNIGEN PRO (25KG)"/>
    <x v="1"/>
    <n v="2.95"/>
    <n v="0.112"/>
    <n v="224"/>
    <n v="660.8"/>
    <n v="0.33039999999999997"/>
    <s v="1001064"/>
    <x v="76"/>
    <x v="19"/>
    <x v="1"/>
    <x v="21"/>
  </r>
  <r>
    <x v="1"/>
    <x v="1"/>
    <m/>
    <d v="2021-08-23T00:00:00"/>
    <s v="5012002"/>
    <s v="OAKVIEW DAIRY VN MILK COW 2.25# (BULK)"/>
    <s v="561"/>
    <s v="OMNIGEN PRO (25KG)"/>
    <x v="1"/>
    <n v="24.43"/>
    <n v="6.2199999999999998E-2"/>
    <n v="124.4"/>
    <n v="3039.0920000000001"/>
    <n v="1.5195460000000001"/>
    <s v="1001064"/>
    <x v="76"/>
    <x v="19"/>
    <x v="1"/>
    <x v="21"/>
  </r>
  <r>
    <x v="1"/>
    <x v="1"/>
    <m/>
    <d v="2021-08-19T00:00:00"/>
    <s v="5012006"/>
    <s v="OAKVIEW DAIRY VN CU/RUM 1.25# (50#)"/>
    <s v="561"/>
    <s v="OMNIGEN PRO (25KG)"/>
    <x v="1"/>
    <n v="2.9249999999999998"/>
    <n v="0.112"/>
    <n v="224"/>
    <n v="655.20000000000005"/>
    <n v="0.3276"/>
    <s v="1001064"/>
    <x v="76"/>
    <x v="19"/>
    <x v="1"/>
    <x v="21"/>
  </r>
  <r>
    <x v="1"/>
    <x v="1"/>
    <m/>
    <d v="2021-08-11T00:00:00"/>
    <s v="561"/>
    <s v="OMNIGEN PRO (25KG)"/>
    <s v="561"/>
    <s v="OMNIGEN PRO (25KG)"/>
    <x v="1"/>
    <n v="1.1020000000000001"/>
    <n v="1"/>
    <n v="2000"/>
    <n v="2204"/>
    <n v="1.1020000000000001"/>
    <s v="1001064"/>
    <x v="76"/>
    <x v="19"/>
    <x v="1"/>
    <x v="21"/>
  </r>
  <r>
    <x v="1"/>
    <x v="6"/>
    <m/>
    <d v="2021-10-06T00:00:00"/>
    <s v="5012002"/>
    <s v="OAKVIEW VN MILK COW 2.25# (BULK)"/>
    <s v="561"/>
    <s v="OMNIGEN PRO (25KG)"/>
    <x v="1"/>
    <n v="24.2"/>
    <n v="6.2199999999999998E-2"/>
    <n v="124.4"/>
    <n v="3010.48"/>
    <n v="1.5052399999999999"/>
    <s v="1001064"/>
    <x v="76"/>
    <x v="19"/>
    <x v="1"/>
    <x v="21"/>
  </r>
  <r>
    <x v="1"/>
    <x v="6"/>
    <m/>
    <d v="2021-10-23T00:00:00"/>
    <s v="5012002"/>
    <s v="OAKVIEW VN MILK COW 2.25# (BULK)"/>
    <s v="561"/>
    <s v="OMNIGEN PRO (25KG)"/>
    <x v="1"/>
    <n v="24.03"/>
    <n v="6.2199999999999998E-2"/>
    <n v="124.4"/>
    <n v="2989.3319999999999"/>
    <n v="1.4946660000000001"/>
    <s v="1001064"/>
    <x v="76"/>
    <x v="19"/>
    <x v="1"/>
    <x v="21"/>
  </r>
  <r>
    <x v="1"/>
    <x v="6"/>
    <m/>
    <d v="2021-10-07T00:00:00"/>
    <s v="5012004"/>
    <s v="OAKVIEW VN DC/RUM A-PLUS 0.6# (50#)"/>
    <s v="561"/>
    <s v="OMNIGEN PRO (25KG)"/>
    <x v="1"/>
    <n v="3.5"/>
    <n v="0.21540000000000001"/>
    <n v="430.8"/>
    <n v="1507.8"/>
    <n v="0.75390000000000001"/>
    <s v="1001064"/>
    <x v="76"/>
    <x v="19"/>
    <x v="1"/>
    <x v="21"/>
  </r>
  <r>
    <x v="1"/>
    <x v="6"/>
    <m/>
    <d v="2021-10-07T00:00:00"/>
    <s v="5012004"/>
    <s v="OAKVIEW VN DC/RUM A-PLUS 0.6# (50#)"/>
    <s v="561"/>
    <s v="OMNIGEN PRO (25KG)"/>
    <x v="1"/>
    <n v="3.5"/>
    <n v="0.21540000000000001"/>
    <n v="430.8"/>
    <n v="1507.8"/>
    <n v="0.75390000000000001"/>
    <s v="1001064"/>
    <x v="76"/>
    <x v="19"/>
    <x v="1"/>
    <x v="21"/>
  </r>
  <r>
    <x v="1"/>
    <x v="6"/>
    <m/>
    <d v="2021-10-11T00:00:00"/>
    <s v="5012006"/>
    <s v="OAKVIEW DAIRY VN CU/RUM 1.25# (50#)"/>
    <s v="561"/>
    <s v="OMNIGEN PRO (25KG)"/>
    <x v="1"/>
    <n v="3.95"/>
    <n v="0.112"/>
    <n v="224"/>
    <n v="884.8"/>
    <n v="0.44239999999999996"/>
    <s v="1001064"/>
    <x v="76"/>
    <x v="19"/>
    <x v="1"/>
    <x v="21"/>
  </r>
  <r>
    <x v="1"/>
    <x v="3"/>
    <m/>
    <d v="2021-11-06T00:00:00"/>
    <s v="5012002"/>
    <s v="OAKVIEW VN MILK COW 2.0# (BULK)"/>
    <s v="561"/>
    <s v="OMNIGEN PRO (25KG)"/>
    <x v="1"/>
    <n v="23.09"/>
    <n v="6.2199999999999998E-2"/>
    <n v="124.4"/>
    <n v="2872.3960000000002"/>
    <n v="1.4361980000000001"/>
    <s v="1001064"/>
    <x v="76"/>
    <x v="19"/>
    <x v="1"/>
    <x v="21"/>
  </r>
  <r>
    <x v="1"/>
    <x v="3"/>
    <m/>
    <d v="2021-11-20T00:00:00"/>
    <s v="5012002"/>
    <s v="OAKVIEW VN MILK COW 2.0# (BULK)"/>
    <s v="561"/>
    <s v="OMNIGEN PRO (25KG)"/>
    <x v="1"/>
    <n v="24.07"/>
    <n v="6.2199999999999998E-2"/>
    <n v="124.4"/>
    <n v="2994.308"/>
    <n v="1.4971540000000001"/>
    <s v="1001064"/>
    <x v="76"/>
    <x v="19"/>
    <x v="1"/>
    <x v="21"/>
  </r>
  <r>
    <x v="1"/>
    <x v="3"/>
    <m/>
    <d v="2021-11-02T00:00:00"/>
    <s v="5012006"/>
    <s v="OAKVIEW DAIRY VN CU/RUM 1.25# (50#)"/>
    <s v="561"/>
    <s v="OMNIGEN PRO (25KG)"/>
    <x v="1"/>
    <n v="4"/>
    <n v="0.112"/>
    <n v="224"/>
    <n v="896"/>
    <n v="0.44800000000000001"/>
    <s v="1001064"/>
    <x v="76"/>
    <x v="19"/>
    <x v="1"/>
    <x v="21"/>
  </r>
  <r>
    <x v="1"/>
    <x v="3"/>
    <m/>
    <d v="2021-11-17T00:00:00"/>
    <s v="5012006"/>
    <s v="OAKVIEW DAIRY VN CU/RUM 1.25# (50#)"/>
    <s v="561"/>
    <s v="OMNIGEN PRO (25KG)"/>
    <x v="1"/>
    <n v="4"/>
    <n v="0.112"/>
    <n v="224"/>
    <n v="896"/>
    <n v="0.44800000000000001"/>
    <s v="1001064"/>
    <x v="76"/>
    <x v="19"/>
    <x v="1"/>
    <x v="21"/>
  </r>
  <r>
    <x v="1"/>
    <x v="8"/>
    <m/>
    <d v="2022-03-16T00:00:00"/>
    <s v="4001350"/>
    <s v="OLEAN DAIRY IDC CU/RUM 1.89# (50#)"/>
    <s v="361"/>
    <s v="ANIMATE (1750#)"/>
    <x v="0"/>
    <n v="2.0249999999999999"/>
    <n v="0.26090000000000002"/>
    <n v="521.79999999999995"/>
    <n v="1056.645"/>
    <n v="0.52832250000000003"/>
    <s v="1002799"/>
    <x v="77"/>
    <x v="47"/>
    <x v="7"/>
    <x v="49"/>
  </r>
  <r>
    <x v="2"/>
    <x v="4"/>
    <m/>
    <d v="2021-01-22T00:00:00"/>
    <s v="4001350"/>
    <s v="OLEAN DAIRY IDC CU/RUM 1.89# (50#)"/>
    <s v="361"/>
    <s v="ANIMATE (1750#)"/>
    <x v="0"/>
    <n v="12.2"/>
    <n v="0.26090000000000002"/>
    <n v="521.79999999999995"/>
    <n v="6365.96"/>
    <n v="3.1829800000000001"/>
    <s v="1002799"/>
    <x v="77"/>
    <x v="47"/>
    <x v="7"/>
    <x v="49"/>
  </r>
  <r>
    <x v="1"/>
    <x v="6"/>
    <m/>
    <d v="2021-10-18T00:00:00"/>
    <s v="302"/>
    <s v="AB20 (55.115#)"/>
    <s v="302"/>
    <s v="AB20 (55.115#)"/>
    <x v="3"/>
    <n v="2.2050000000000001"/>
    <n v="1"/>
    <n v="2000"/>
    <n v="4410"/>
    <n v="2.2050000000000001"/>
    <s v="1002275"/>
    <x v="78"/>
    <x v="10"/>
    <x v="6"/>
    <x v="10"/>
  </r>
  <r>
    <x v="1"/>
    <x v="8"/>
    <m/>
    <d v="2022-03-01T00:00:00"/>
    <s v="930685"/>
    <s v="ORNELLAS PDS CU MH 4.2# (BULK)"/>
    <s v="595"/>
    <s v="ANIMATE (55.115#)"/>
    <x v="0"/>
    <n v="6.17"/>
    <n v="7.4645000000000003E-2"/>
    <n v="149.29"/>
    <n v="921.11900000000003"/>
    <n v="0.46055950000000001"/>
    <s v="1001061"/>
    <x v="24"/>
    <x v="9"/>
    <x v="1"/>
    <x v="9"/>
  </r>
  <r>
    <x v="1"/>
    <x v="4"/>
    <m/>
    <d v="2022-01-08T00:00:00"/>
    <s v="930685"/>
    <s v="ORNELLAS PDS CU MH 4.2# (BULK)"/>
    <s v="595"/>
    <s v="ANIMATE (55.115#)"/>
    <x v="0"/>
    <n v="2.91"/>
    <n v="7.4645000000000003E-2"/>
    <n v="149.29"/>
    <n v="882.30399999999997"/>
    <n v="0.44115199999999999"/>
    <s v="1001061"/>
    <x v="24"/>
    <x v="9"/>
    <x v="1"/>
    <x v="9"/>
  </r>
  <r>
    <x v="1"/>
    <x v="3"/>
    <m/>
    <d v="2021-11-27T00:00:00"/>
    <s v="930685"/>
    <s v="ORNELLAS PDS CU MH 4.2# (BULK)"/>
    <s v="595"/>
    <s v="ANIMATE (55.115#)"/>
    <x v="0"/>
    <n v="2.93"/>
    <n v="7.4645000000000003E-2"/>
    <n v="149.29"/>
    <n v="437.42"/>
    <n v="0.21871000000000002"/>
    <s v="1001061"/>
    <x v="24"/>
    <x v="9"/>
    <x v="1"/>
    <x v="9"/>
  </r>
  <r>
    <x v="1"/>
    <x v="6"/>
    <m/>
    <d v="2021-10-27T00:00:00"/>
    <s v="930685"/>
    <s v="ORNELLAS PDS CU MH 4.2# (BULK)"/>
    <s v="595"/>
    <s v="ANIMATE (55.115#)"/>
    <x v="0"/>
    <n v="3.09"/>
    <n v="7.4645000000000003E-2"/>
    <n v="149.29"/>
    <n v="461.30599999999998"/>
    <n v="0.230653"/>
    <s v="1001061"/>
    <x v="24"/>
    <x v="9"/>
    <x v="1"/>
    <x v="9"/>
  </r>
  <r>
    <x v="1"/>
    <x v="7"/>
    <m/>
    <d v="2021-12-21T00:00:00"/>
    <s v="930685"/>
    <s v="ORNELLAS PDS CU MH 4.2# (BULK)"/>
    <s v="595"/>
    <s v="ANIMATE (55.115#)"/>
    <x v="0"/>
    <n v="3.07"/>
    <n v="7.4645000000000003E-2"/>
    <n v="149.29"/>
    <n v="458.32"/>
    <n v="0.22916"/>
    <s v="1001061"/>
    <x v="24"/>
    <x v="9"/>
    <x v="1"/>
    <x v="9"/>
  </r>
  <r>
    <x v="1"/>
    <x v="9"/>
    <m/>
    <d v="2022-04-18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1"/>
    <x v="8"/>
    <m/>
    <d v="2022-03-03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4"/>
    <m/>
    <d v="2022-01-17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2"/>
    <m/>
    <d v="2021-09-10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2"/>
    <x v="10"/>
    <m/>
    <d v="2021-05-04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2"/>
    <x v="7"/>
    <m/>
    <d v="2020-12-09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2"/>
    <x v="2"/>
    <m/>
    <d v="2020-09-21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0"/>
    <x v="2"/>
    <s v="90306583"/>
    <d v="2019-09-13T00:00:00"/>
    <s v="595"/>
    <s v="ANIMATE (55.115#)"/>
    <s v="595"/>
    <s v="ANIMATE (55.115#)"/>
    <x v="0"/>
    <n v="0.27600000000000002"/>
    <n v="1"/>
    <n v="2000"/>
    <n v="552"/>
    <n v="0.27600000000000002"/>
    <s v="1002809"/>
    <x v="79"/>
    <x v="6"/>
    <x v="6"/>
    <x v="6"/>
  </r>
  <r>
    <x v="0"/>
    <x v="2"/>
    <s v="90306680"/>
    <d v="2019-09-16T00:00:00"/>
    <s v="595"/>
    <s v="ANIMATE (55.115#)"/>
    <s v="595"/>
    <s v="ANIMATE (55.115#)"/>
    <x v="0"/>
    <n v="1.1020000000000001"/>
    <n v="1"/>
    <n v="2000"/>
    <n v="2204"/>
    <n v="1.1020000000000001"/>
    <s v="1002809"/>
    <x v="79"/>
    <x v="6"/>
    <x v="6"/>
    <x v="6"/>
  </r>
  <r>
    <x v="0"/>
    <x v="0"/>
    <s v="90290278"/>
    <d v="2019-07-12T00:00:00"/>
    <s v="595"/>
    <s v="ANIMATE (55.115#)"/>
    <s v="595"/>
    <s v="ANIMATE (55.115#)"/>
    <x v="0"/>
    <n v="1.1020000000000001"/>
    <n v="1"/>
    <n v="2000"/>
    <n v="2204"/>
    <n v="1.1020000000000001"/>
    <s v="1002809"/>
    <x v="79"/>
    <x v="6"/>
    <x v="6"/>
    <x v="6"/>
  </r>
  <r>
    <x v="0"/>
    <x v="1"/>
    <s v="90296741"/>
    <d v="2019-08-01T00:00:00"/>
    <s v="595"/>
    <s v="ANIMATE (55.115#)"/>
    <s v="595"/>
    <s v="ANIMATE (55.115#)"/>
    <x v="0"/>
    <n v="1.1020000000000001"/>
    <n v="1"/>
    <n v="2000"/>
    <n v="2204"/>
    <n v="1.1020000000000001"/>
    <s v="1002809"/>
    <x v="79"/>
    <x v="6"/>
    <x v="6"/>
    <x v="6"/>
  </r>
  <r>
    <x v="0"/>
    <x v="1"/>
    <s v="90299437"/>
    <d v="2019-08-16T00:00:00"/>
    <s v="595"/>
    <s v="ANIMATE (55.115#)"/>
    <s v="595"/>
    <s v="ANIMATE (55.115#)"/>
    <x v="0"/>
    <n v="1.1020000000000001"/>
    <n v="1"/>
    <n v="2000"/>
    <n v="2204"/>
    <n v="1.1020000000000001"/>
    <s v="1002809"/>
    <x v="79"/>
    <x v="6"/>
    <x v="6"/>
    <x v="6"/>
  </r>
  <r>
    <x v="0"/>
    <x v="6"/>
    <s v="90311076"/>
    <d v="2019-10-02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0"/>
    <x v="3"/>
    <s v="90324553"/>
    <d v="2019-11-25T00:00:00"/>
    <s v="595"/>
    <s v="ANIMATE (55.115#)"/>
    <s v="595"/>
    <s v="ANIMATE (55.115#)"/>
    <x v="0"/>
    <n v="1.1020000000000001"/>
    <n v="1"/>
    <n v="2000"/>
    <n v="2204"/>
    <n v="1.1020000000000001"/>
    <s v="1002809"/>
    <x v="79"/>
    <x v="6"/>
    <x v="6"/>
    <x v="6"/>
  </r>
  <r>
    <x v="0"/>
    <x v="7"/>
    <s v="90328999"/>
    <d v="2019-12-11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0"/>
    <x v="4"/>
    <s v="90342247"/>
    <d v="2020-01-30T00:00:00"/>
    <s v="595"/>
    <s v="ANIMATE (55.115#)"/>
    <s v="595"/>
    <s v="ANIMATE (55.115#)"/>
    <x v="0"/>
    <n v="1.1020000000000001"/>
    <n v="1"/>
    <n v="2000"/>
    <n v="2204"/>
    <n v="1.1020000000000001"/>
    <s v="1002809"/>
    <x v="79"/>
    <x v="6"/>
    <x v="6"/>
    <x v="6"/>
  </r>
  <r>
    <x v="0"/>
    <x v="5"/>
    <m/>
    <d v="2020-02-21T00:00:00"/>
    <s v="595"/>
    <s v="ANIMATE (55.115#)"/>
    <s v="595"/>
    <s v="ANIMATE (55.115#)"/>
    <x v="0"/>
    <n v="1.1020000000000001"/>
    <n v="1"/>
    <n v="2000"/>
    <n v="2204"/>
    <n v="1.1020000000000001"/>
    <s v="1002809"/>
    <x v="79"/>
    <x v="6"/>
    <x v="6"/>
    <x v="6"/>
  </r>
  <r>
    <x v="0"/>
    <x v="8"/>
    <m/>
    <d v="2020-03-05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0"/>
    <x v="9"/>
    <m/>
    <d v="2020-04-07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0"/>
    <x v="10"/>
    <m/>
    <d v="2020-05-12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0"/>
    <x v="11"/>
    <m/>
    <d v="2020-06-17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2"/>
    <x v="0"/>
    <m/>
    <d v="2020-07-17T00:00:00"/>
    <s v="595"/>
    <s v="ANIMATE (55.115#)"/>
    <s v="595"/>
    <s v="ANIMATE (55.115#)"/>
    <x v="0"/>
    <n v="0.27600000000000002"/>
    <n v="1"/>
    <n v="2000"/>
    <n v="552"/>
    <n v="0.27600000000000002"/>
    <s v="1002809"/>
    <x v="79"/>
    <x v="6"/>
    <x v="6"/>
    <x v="6"/>
  </r>
  <r>
    <x v="2"/>
    <x v="0"/>
    <m/>
    <d v="2020-07-20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2"/>
    <x v="1"/>
    <m/>
    <d v="2020-08-12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2"/>
    <x v="1"/>
    <m/>
    <d v="2020-08-31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2"/>
    <x v="6"/>
    <m/>
    <d v="2020-10-09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2"/>
    <x v="6"/>
    <m/>
    <d v="2020-10-29T00:00:00"/>
    <s v="595"/>
    <s v="ANIMATE (55.115#)"/>
    <s v="595"/>
    <s v="ANIMATE (55.115#)"/>
    <x v="0"/>
    <n v="0.22"/>
    <n v="1"/>
    <n v="2000"/>
    <n v="440"/>
    <n v="0.22"/>
    <s v="1002809"/>
    <x v="79"/>
    <x v="6"/>
    <x v="6"/>
    <x v="6"/>
  </r>
  <r>
    <x v="2"/>
    <x v="3"/>
    <m/>
    <d v="2020-11-04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2"/>
    <x v="3"/>
    <m/>
    <d v="2020-11-18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6"/>
    <x v="6"/>
  </r>
  <r>
    <x v="2"/>
    <x v="4"/>
    <m/>
    <d v="2021-01-06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2"/>
    <x v="5"/>
    <m/>
    <d v="2021-02-01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2"/>
    <x v="5"/>
    <m/>
    <d v="2021-02-23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2"/>
    <x v="8"/>
    <m/>
    <d v="2021-03-17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2"/>
    <x v="9"/>
    <m/>
    <d v="2021-04-08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2"/>
    <x v="11"/>
    <m/>
    <d v="2021-06-07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0"/>
    <m/>
    <d v="2021-07-15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1"/>
    <m/>
    <d v="2021-08-23T00:00:00"/>
    <s v="595"/>
    <s v="ANIMATE (55.115#)"/>
    <s v="595"/>
    <s v="ANIMATE (55.115#)"/>
    <x v="0"/>
    <n v="0.55100000000000005"/>
    <n v="1"/>
    <n v="2000"/>
    <n v="1102"/>
    <n v="0.55100000000000005"/>
    <s v="1002809"/>
    <x v="79"/>
    <x v="6"/>
    <x v="1"/>
    <x v="6"/>
  </r>
  <r>
    <x v="1"/>
    <x v="1"/>
    <m/>
    <d v="2021-08-25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1"/>
    <x v="3"/>
    <m/>
    <d v="2021-11-03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6"/>
    <m/>
    <d v="2021-10-04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7"/>
    <m/>
    <d v="2021-12-04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7"/>
    <m/>
    <d v="2021-12-30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4"/>
    <m/>
    <d v="2022-01-24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1"/>
    <x v="9"/>
    <m/>
    <d v="2022-04-18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0"/>
    <x v="2"/>
    <s v="90307493"/>
    <d v="2019-09-13T00:00:00"/>
    <s v="4001099"/>
    <s v="PALLA DNMC CU/RUM (2/2) 3.2# (BULK)"/>
    <s v="302"/>
    <s v="AB20 (55.115#)"/>
    <x v="3"/>
    <n v="24.57"/>
    <n v="4.0665E-2"/>
    <n v="81.33"/>
    <n v="1998.278"/>
    <n v="0.999139"/>
    <s v="1002352"/>
    <x v="80"/>
    <x v="48"/>
    <x v="6"/>
    <x v="50"/>
  </r>
  <r>
    <x v="0"/>
    <x v="0"/>
    <s v="90289981"/>
    <d v="2019-07-03T00:00:00"/>
    <s v="4001099"/>
    <s v="PALLA DNMC CU/RUM (2/2) 3.2# (BULK)"/>
    <s v="302"/>
    <s v="AB20 (55.115#)"/>
    <x v="3"/>
    <n v="24.01"/>
    <n v="4.0665E-2"/>
    <n v="81.33"/>
    <n v="1952.7329999999999"/>
    <n v="0.97636650000000003"/>
    <s v="1002352"/>
    <x v="80"/>
    <x v="48"/>
    <x v="6"/>
    <x v="50"/>
  </r>
  <r>
    <x v="0"/>
    <x v="0"/>
    <s v="90289986"/>
    <d v="2019-07-05T00:00:00"/>
    <s v="4001087"/>
    <s v="PALLA DAIRIES DNMC CU/HFR 0.78# (50#)"/>
    <s v="302"/>
    <s v="AB20 (55.115#)"/>
    <x v="3"/>
    <n v="3.8250000000000002"/>
    <n v="0.161995"/>
    <n v="323.99"/>
    <n v="1239.2619999999999"/>
    <n v="0.61963099999999993"/>
    <s v="1002352"/>
    <x v="80"/>
    <x v="48"/>
    <x v="6"/>
    <x v="50"/>
  </r>
  <r>
    <x v="0"/>
    <x v="0"/>
    <s v="90293427"/>
    <d v="2019-07-15T00:00:00"/>
    <s v="4001099"/>
    <s v="PALLA DNMC CU/RUM (2/2) 3.2# (BULK)"/>
    <s v="302"/>
    <s v="AB20 (55.115#)"/>
    <x v="3"/>
    <n v="24.58"/>
    <n v="4.0665E-2"/>
    <n v="81.33"/>
    <n v="1999.0909999999999"/>
    <n v="0.99954549999999998"/>
    <s v="1002352"/>
    <x v="80"/>
    <x v="48"/>
    <x v="6"/>
    <x v="50"/>
  </r>
  <r>
    <x v="0"/>
    <x v="0"/>
    <s v="90294187"/>
    <d v="2019-07-24T00:00:00"/>
    <s v="4001087"/>
    <s v="PALLA DAIRIES DNMC CU/HFR 0.78# (50#)"/>
    <s v="302"/>
    <s v="AB20 (55.115#)"/>
    <x v="3"/>
    <n v="4.5999999999999996"/>
    <n v="0.161995"/>
    <n v="323.99"/>
    <n v="1490.354"/>
    <n v="0.74517699999999998"/>
    <s v="1002352"/>
    <x v="80"/>
    <x v="48"/>
    <x v="6"/>
    <x v="50"/>
  </r>
  <r>
    <x v="0"/>
    <x v="1"/>
    <s v="90297713"/>
    <d v="2019-08-02T00:00:00"/>
    <s v="4001099"/>
    <s v="PALLA DNMC CU/RUM (2/2) 3.2# (BULK)"/>
    <s v="302"/>
    <s v="AB20 (55.115#)"/>
    <x v="3"/>
    <n v="24.47"/>
    <n v="4.0665E-2"/>
    <n v="81.33"/>
    <n v="1990.145"/>
    <n v="0.99507250000000003"/>
    <s v="1002352"/>
    <x v="80"/>
    <x v="48"/>
    <x v="6"/>
    <x v="50"/>
  </r>
  <r>
    <x v="0"/>
    <x v="1"/>
    <s v="90300478"/>
    <d v="2019-08-16T00:00:00"/>
    <s v="4001099"/>
    <s v="PALLA DNMC CU/RUM (2/2) 3.2# (BULK)"/>
    <s v="302"/>
    <s v="AB20 (55.115#)"/>
    <x v="3"/>
    <n v="24.37"/>
    <n v="4.0665E-2"/>
    <n v="81.33"/>
    <n v="1982.0119999999999"/>
    <n v="0.99100599999999994"/>
    <s v="1002352"/>
    <x v="80"/>
    <x v="48"/>
    <x v="6"/>
    <x v="50"/>
  </r>
  <r>
    <x v="0"/>
    <x v="1"/>
    <s v="90300482"/>
    <d v="2019-08-19T00:00:00"/>
    <s v="4001087"/>
    <s v="PALLA DAIRIES DNMC CU/HFR 0.78# (50#)"/>
    <s v="302"/>
    <s v="AB20 (55.115#)"/>
    <x v="3"/>
    <n v="7.7"/>
    <n v="0.161995"/>
    <n v="323.99"/>
    <n v="2494.723"/>
    <n v="1.2473615"/>
    <s v="1002352"/>
    <x v="80"/>
    <x v="48"/>
    <x v="6"/>
    <x v="50"/>
  </r>
  <r>
    <x v="0"/>
    <x v="1"/>
    <s v="90302547"/>
    <d v="2019-08-30T00:00:00"/>
    <s v="4001099"/>
    <s v="PALLA DNMC CU/RUM (2/2) 3.2# (BULK)"/>
    <s v="302"/>
    <s v="AB20 (55.115#)"/>
    <x v="3"/>
    <n v="24.01"/>
    <n v="4.0665E-2"/>
    <n v="81.33"/>
    <n v="1952.7329999999999"/>
    <n v="0.97636650000000003"/>
    <s v="1002352"/>
    <x v="80"/>
    <x v="48"/>
    <x v="6"/>
    <x v="50"/>
  </r>
  <r>
    <x v="0"/>
    <x v="6"/>
    <s v="90312698"/>
    <d v="2019-10-04T00:00:00"/>
    <s v="4001099"/>
    <s v="PALLA DNMC CU/RUM (2/2) 3.2# (BULK)"/>
    <s v="302"/>
    <s v="AB20 (55.115#)"/>
    <x v="3"/>
    <n v="24.21"/>
    <n v="4.0665E-2"/>
    <n v="81.33"/>
    <n v="1968.999"/>
    <n v="0.98449949999999997"/>
    <s v="1002352"/>
    <x v="80"/>
    <x v="48"/>
    <x v="6"/>
    <x v="50"/>
  </r>
  <r>
    <x v="0"/>
    <x v="6"/>
    <s v="90318269"/>
    <d v="2019-10-22T00:00:00"/>
    <s v="4001099"/>
    <s v="PALLA DNMC CU/RUM (2/2) 3.2# (BULK)"/>
    <s v="302"/>
    <s v="AB20 (55.115#)"/>
    <x v="3"/>
    <n v="24.01"/>
    <n v="4.0665E-2"/>
    <n v="81.33"/>
    <n v="1952.7329999999999"/>
    <n v="0.97636650000000003"/>
    <s v="1002352"/>
    <x v="80"/>
    <x v="48"/>
    <x v="6"/>
    <x v="50"/>
  </r>
  <r>
    <x v="0"/>
    <x v="3"/>
    <s v="90322775"/>
    <d v="2019-11-14T00:00:00"/>
    <s v="4001099"/>
    <s v="PALLA DNMC CU/RUM (2/2) 3.2# (BULK)"/>
    <s v="302"/>
    <s v="AB20 (55.115#)"/>
    <x v="3"/>
    <n v="24.04"/>
    <n v="4.0665E-2"/>
    <n v="81.33"/>
    <n v="1955.173"/>
    <n v="0.97758650000000002"/>
    <s v="1002352"/>
    <x v="80"/>
    <x v="48"/>
    <x v="6"/>
    <x v="50"/>
  </r>
  <r>
    <x v="0"/>
    <x v="7"/>
    <s v="90328398"/>
    <d v="2019-12-03T00:00:00"/>
    <s v="4001099"/>
    <s v="PALLA DNMC CU/RUM (2/2) 3.2# (BULK)"/>
    <s v="302"/>
    <s v="AB20 (55.115#)"/>
    <x v="3"/>
    <n v="24.18"/>
    <n v="4.0665E-2"/>
    <n v="81.33"/>
    <n v="1966.559"/>
    <n v="0.98327949999999997"/>
    <s v="1002352"/>
    <x v="80"/>
    <x v="48"/>
    <x v="6"/>
    <x v="50"/>
  </r>
  <r>
    <x v="0"/>
    <x v="7"/>
    <s v="90331438"/>
    <d v="2019-12-17T00:00:00"/>
    <s v="4001099"/>
    <s v="PALLA DNMC CU/RUM (2/2) 3.2# (BULK)"/>
    <s v="302"/>
    <s v="AB20 (55.115#)"/>
    <x v="3"/>
    <n v="24.3"/>
    <n v="4.0665E-2"/>
    <n v="81.33"/>
    <n v="1976.319"/>
    <n v="0.98815949999999997"/>
    <s v="1002352"/>
    <x v="80"/>
    <x v="48"/>
    <x v="6"/>
    <x v="50"/>
  </r>
  <r>
    <x v="0"/>
    <x v="4"/>
    <s v="90336832"/>
    <d v="2020-01-03T00:00:00"/>
    <s v="4001099"/>
    <s v="PALLA DNMC CU/RUM (2/2) 3.2# (BULK)"/>
    <s v="302"/>
    <s v="AB20 (55.115#)"/>
    <x v="3"/>
    <n v="24.29"/>
    <n v="4.0665E-2"/>
    <n v="81.33"/>
    <n v="1975.5060000000001"/>
    <n v="0.98775299999999999"/>
    <s v="1002352"/>
    <x v="80"/>
    <x v="48"/>
    <x v="6"/>
    <x v="50"/>
  </r>
  <r>
    <x v="0"/>
    <x v="4"/>
    <s v="90338720"/>
    <d v="2020-01-16T00:00:00"/>
    <s v="4001099"/>
    <s v="PALLA DNMC CU/RUM (2/2) 3.2# (BULK)"/>
    <s v="302"/>
    <s v="AB20 (55.115#)"/>
    <x v="3"/>
    <n v="24.52"/>
    <n v="4.0665E-2"/>
    <n v="81.33"/>
    <n v="1994.212"/>
    <n v="0.99710600000000005"/>
    <s v="1002352"/>
    <x v="80"/>
    <x v="48"/>
    <x v="6"/>
    <x v="50"/>
  </r>
  <r>
    <x v="0"/>
    <x v="5"/>
    <m/>
    <d v="2020-02-04T00:00:00"/>
    <s v="4001099"/>
    <s v="PALLA DNMC CU/RUM (2/2) 3.2# (BULK)"/>
    <s v="302"/>
    <s v="AB20 (55.115#)"/>
    <x v="3"/>
    <n v="24.48"/>
    <n v="4.0665E-2"/>
    <n v="81.33"/>
    <n v="1990.9580000000001"/>
    <n v="0.995479"/>
    <s v="1002352"/>
    <x v="80"/>
    <x v="48"/>
    <x v="6"/>
    <x v="50"/>
  </r>
  <r>
    <x v="0"/>
    <x v="5"/>
    <m/>
    <d v="2020-02-27T00:00:00"/>
    <s v="4001099"/>
    <s v="PALLA DNMC CU/RUM (2/2) 3.2# (BULK)"/>
    <s v="302"/>
    <s v="AB20 (55.115#)"/>
    <x v="3"/>
    <n v="24.74"/>
    <n v="4.0665E-2"/>
    <n v="81.33"/>
    <n v="2012.104"/>
    <n v="1.0060519999999999"/>
    <s v="1002352"/>
    <x v="80"/>
    <x v="48"/>
    <x v="6"/>
    <x v="50"/>
  </r>
  <r>
    <x v="0"/>
    <x v="8"/>
    <m/>
    <d v="2020-03-16T00:00:00"/>
    <s v="4001099"/>
    <s v="PALLA DNMC CU/RUM (2/2) 3.2# (BULK)"/>
    <s v="302"/>
    <s v="AB20 (55.115#)"/>
    <x v="3"/>
    <n v="24.14"/>
    <n v="4.0665E-2"/>
    <n v="81.33"/>
    <n v="1963.306"/>
    <n v="0.981653"/>
    <s v="1002352"/>
    <x v="80"/>
    <x v="48"/>
    <x v="6"/>
    <x v="50"/>
  </r>
  <r>
    <x v="0"/>
    <x v="8"/>
    <m/>
    <d v="2020-03-30T00:00:00"/>
    <s v="4001099"/>
    <s v="PALLA DNMC CU/RUM (2/2) 3.2# (BULK)"/>
    <s v="302"/>
    <s v="AB20 (55.115#)"/>
    <x v="3"/>
    <n v="24.47"/>
    <n v="4.0665E-2"/>
    <n v="81.33"/>
    <n v="1990.145"/>
    <n v="0.99507250000000003"/>
    <s v="1002352"/>
    <x v="80"/>
    <x v="48"/>
    <x v="6"/>
    <x v="50"/>
  </r>
  <r>
    <x v="0"/>
    <x v="6"/>
    <s v="90318449"/>
    <d v="2019-10-24T00:00:00"/>
    <s v="302"/>
    <s v="AB20 (55.115#)"/>
    <s v="302"/>
    <s v="AB20 (55.115#)"/>
    <x v="3"/>
    <n v="4.4089999999999998"/>
    <n v="1"/>
    <n v="2000"/>
    <n v="8818"/>
    <n v="4.4089999999999998"/>
    <s v="1001902"/>
    <x v="81"/>
    <x v="37"/>
    <x v="6"/>
    <x v="51"/>
  </r>
  <r>
    <x v="1"/>
    <x v="2"/>
    <m/>
    <d v="2021-09-22T00:00:00"/>
    <s v="5025636"/>
    <s v="WICKSTROM JF MEGALAC/SMART BLEND (50#)"/>
    <s v="302"/>
    <s v="AB20 (55.115#)"/>
    <x v="3"/>
    <n v="7"/>
    <n v="0.214285"/>
    <n v="428.57"/>
    <n v="2999.99"/>
    <n v="1.499995"/>
    <s v="1003099"/>
    <x v="82"/>
    <x v="49"/>
    <x v="1"/>
    <x v="52"/>
  </r>
  <r>
    <x v="2"/>
    <x v="10"/>
    <m/>
    <d v="2021-05-03T00:00:00"/>
    <s v="5025636"/>
    <s v="WICKSTROM JF MEGALAC/SMART BLEND (50#)"/>
    <s v="302"/>
    <s v="AB20 (55.115#)"/>
    <x v="3"/>
    <n v="5.9"/>
    <n v="0.214285"/>
    <n v="428.57"/>
    <n v="2528.5630000000001"/>
    <n v="1.2642815000000001"/>
    <s v="1003099"/>
    <x v="82"/>
    <x v="49"/>
    <x v="1"/>
    <x v="52"/>
  </r>
  <r>
    <x v="2"/>
    <x v="11"/>
    <m/>
    <d v="2021-06-04T00:00:00"/>
    <s v="5025636"/>
    <s v="WICKSTROM JF MEGALAC/SMART BLEND (50#)"/>
    <s v="302"/>
    <s v="AB20 (55.115#)"/>
    <x v="3"/>
    <n v="7.25"/>
    <n v="0.214285"/>
    <n v="428.57"/>
    <n v="3107.1329999999998"/>
    <n v="1.5535664999999999"/>
    <s v="1003099"/>
    <x v="82"/>
    <x v="49"/>
    <x v="1"/>
    <x v="52"/>
  </r>
  <r>
    <x v="1"/>
    <x v="0"/>
    <m/>
    <d v="2021-07-12T00:00:00"/>
    <s v="5025636"/>
    <s v="WICKSTROM JF MEGALAC/SMART BLEND (50#)"/>
    <s v="302"/>
    <s v="AB20 (55.115#)"/>
    <x v="3"/>
    <n v="7"/>
    <n v="0.214285"/>
    <n v="428.57"/>
    <n v="2999.99"/>
    <n v="1.499995"/>
    <s v="1003099"/>
    <x v="82"/>
    <x v="49"/>
    <x v="1"/>
    <x v="52"/>
  </r>
  <r>
    <x v="1"/>
    <x v="1"/>
    <m/>
    <d v="2021-08-10T00:00:00"/>
    <s v="5025636"/>
    <s v="WICKSTROM JF MEGALAC/SMART BLEND (50#)"/>
    <s v="302"/>
    <s v="AB20 (55.115#)"/>
    <x v="3"/>
    <n v="7.3250000000000002"/>
    <n v="0.214285"/>
    <n v="428.57"/>
    <n v="3139.2750000000001"/>
    <n v="1.5696375"/>
    <s v="1003099"/>
    <x v="82"/>
    <x v="49"/>
    <x v="1"/>
    <x v="52"/>
  </r>
  <r>
    <x v="1"/>
    <x v="6"/>
    <m/>
    <d v="2021-10-22T00:00:00"/>
    <s v="5025636"/>
    <s v="WICKSTROM JF MEGALAC/SMART BLEND (50#)"/>
    <s v="302"/>
    <s v="AB20 (55.115#)"/>
    <x v="3"/>
    <n v="7"/>
    <n v="0.214285"/>
    <n v="428.57"/>
    <n v="2999.99"/>
    <n v="1.499995"/>
    <s v="1003099"/>
    <x v="82"/>
    <x v="49"/>
    <x v="1"/>
    <x v="52"/>
  </r>
  <r>
    <x v="1"/>
    <x v="7"/>
    <m/>
    <d v="2021-12-11T00:00:00"/>
    <s v="5025636"/>
    <s v="WICKSTROM JF MEGALAC/SMART BLEND (50#)"/>
    <s v="302"/>
    <s v="AB20 (55.115#)"/>
    <x v="3"/>
    <n v="8.35"/>
    <n v="0.214285"/>
    <n v="428.57"/>
    <n v="3578.56"/>
    <n v="1.78928"/>
    <s v="1003099"/>
    <x v="82"/>
    <x v="49"/>
    <x v="1"/>
    <x v="52"/>
  </r>
  <r>
    <x v="1"/>
    <x v="7"/>
    <m/>
    <d v="2021-12-23T00:00:00"/>
    <s v="5025636"/>
    <s v="WICKSTROM JF MEGALAC/SMART BLEND (50#)"/>
    <s v="302"/>
    <s v="AB20 (55.115#)"/>
    <x v="3"/>
    <n v="4"/>
    <n v="0.214285"/>
    <n v="428.57"/>
    <n v="1714.28"/>
    <n v="0.85714000000000001"/>
    <s v="1003099"/>
    <x v="82"/>
    <x v="49"/>
    <x v="1"/>
    <x v="52"/>
  </r>
  <r>
    <x v="0"/>
    <x v="6"/>
    <s v="90312172"/>
    <d v="2019-10-04T00:00:00"/>
    <s v="560"/>
    <s v="OMNIGEN AF (25KG)"/>
    <s v="560"/>
    <s v="OMNIGEN AF (25KG)"/>
    <x v="2"/>
    <n v="1.1020000000000001"/>
    <n v="1"/>
    <n v="2000"/>
    <n v="2204"/>
    <n v="1.1020000000000001"/>
    <s v="1002836"/>
    <x v="83"/>
    <x v="50"/>
    <x v="6"/>
    <x v="53"/>
  </r>
  <r>
    <x v="0"/>
    <x v="6"/>
    <s v="90313004"/>
    <d v="2019-10-11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0"/>
    <x v="6"/>
    <s v="90317922"/>
    <d v="2019-10-25T00:00:00"/>
    <s v="560"/>
    <s v="OMNIGEN AF (25KG)"/>
    <s v="560"/>
    <s v="OMNIGEN AF (25KG)"/>
    <x v="2"/>
    <n v="5.5119999999999996"/>
    <n v="1"/>
    <n v="2000"/>
    <n v="11024"/>
    <n v="5.5119999999999996"/>
    <s v="1002836"/>
    <x v="83"/>
    <x v="50"/>
    <x v="6"/>
    <x v="53"/>
  </r>
  <r>
    <x v="0"/>
    <x v="3"/>
    <s v="90321427"/>
    <d v="2019-11-13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0"/>
    <x v="7"/>
    <s v="90328092"/>
    <d v="2019-12-06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0"/>
    <x v="7"/>
    <s v="90333454"/>
    <d v="2019-12-28T00:00:00"/>
    <s v="560"/>
    <s v="OMNIGEN AF (25KG)"/>
    <s v="560"/>
    <s v="OMNIGEN AF (25KG)"/>
    <x v="2"/>
    <n v="1.1020000000000001"/>
    <n v="1"/>
    <n v="2000"/>
    <n v="2204"/>
    <n v="1.1020000000000001"/>
    <s v="1002836"/>
    <x v="83"/>
    <x v="50"/>
    <x v="6"/>
    <x v="53"/>
  </r>
  <r>
    <x v="0"/>
    <x v="4"/>
    <s v="90340818"/>
    <d v="2020-01-03T00:00:00"/>
    <s v="560"/>
    <s v="OMNIGEN AF (25KG)"/>
    <s v="560"/>
    <s v="OMNIGEN AF (25KG)"/>
    <x v="2"/>
    <n v="1.1020000000000001"/>
    <n v="1"/>
    <n v="2000"/>
    <n v="2204"/>
    <n v="1.1020000000000001"/>
    <s v="1002836"/>
    <x v="83"/>
    <x v="50"/>
    <x v="6"/>
    <x v="53"/>
  </r>
  <r>
    <x v="0"/>
    <x v="4"/>
    <s v="90340813"/>
    <d v="2020-01-08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0"/>
    <x v="5"/>
    <m/>
    <d v="2020-02-12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0"/>
    <x v="8"/>
    <m/>
    <d v="2020-03-19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0"/>
    <x v="9"/>
    <m/>
    <d v="2020-04-27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0"/>
    <x v="9"/>
    <m/>
    <d v="2020-04-25T00:00:00"/>
    <s v="560"/>
    <s v="OMNIGEN AF (25KG)"/>
    <s v="560"/>
    <s v="OMNIGEN AF (25KG)"/>
    <x v="2"/>
    <n v="1.1020000000000001"/>
    <n v="1"/>
    <n v="2000"/>
    <n v="2204"/>
    <n v="1.1020000000000001"/>
    <s v="1002836"/>
    <x v="83"/>
    <x v="50"/>
    <x v="6"/>
    <x v="53"/>
  </r>
  <r>
    <x v="0"/>
    <x v="11"/>
    <m/>
    <d v="2020-06-02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2"/>
    <x v="0"/>
    <m/>
    <d v="2020-07-07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2"/>
    <x v="1"/>
    <m/>
    <d v="2020-08-12T00:00:00"/>
    <s v="560"/>
    <s v="OMNIGEN AF (25KG)"/>
    <s v="560"/>
    <s v="OMNIGEN AF (25KG)"/>
    <x v="2"/>
    <n v="2.2050000000000001"/>
    <n v="1"/>
    <n v="2000"/>
    <n v="4410"/>
    <n v="2.2050000000000001"/>
    <s v="1002836"/>
    <x v="83"/>
    <x v="50"/>
    <x v="6"/>
    <x v="53"/>
  </r>
  <r>
    <x v="2"/>
    <x v="1"/>
    <m/>
    <d v="2020-08-13T00:00:00"/>
    <s v="560"/>
    <s v="OMNIGEN AF (25KG)"/>
    <s v="560"/>
    <s v="OMNIGEN AF (25KG)"/>
    <x v="2"/>
    <n v="6.6139999999999999"/>
    <n v="1"/>
    <n v="2000"/>
    <n v="13228"/>
    <n v="6.6139999999999999"/>
    <s v="1002836"/>
    <x v="83"/>
    <x v="50"/>
    <x v="6"/>
    <x v="53"/>
  </r>
  <r>
    <x v="2"/>
    <x v="2"/>
    <m/>
    <d v="2020-09-18T00:00:00"/>
    <s v="560"/>
    <s v="OMNIGEN AF (25KG)"/>
    <s v="560"/>
    <s v="OMNIGEN AF (25KG)"/>
    <x v="2"/>
    <n v="2.2050000000000001"/>
    <n v="1"/>
    <n v="2000"/>
    <n v="4410"/>
    <n v="2.2050000000000001"/>
    <s v="1002836"/>
    <x v="83"/>
    <x v="50"/>
    <x v="6"/>
    <x v="53"/>
  </r>
  <r>
    <x v="2"/>
    <x v="6"/>
    <m/>
    <d v="2020-10-28T00:00:00"/>
    <s v="561"/>
    <s v="OMNIGEN PRO (25KG)"/>
    <s v="561"/>
    <s v="OMNIGEN PRO (25KG)"/>
    <x v="1"/>
    <n v="6.6139999999999999"/>
    <n v="1"/>
    <n v="2000"/>
    <n v="13228"/>
    <n v="6.6139999999999999"/>
    <s v="1002836"/>
    <x v="83"/>
    <x v="50"/>
    <x v="6"/>
    <x v="53"/>
  </r>
  <r>
    <x v="2"/>
    <x v="2"/>
    <m/>
    <d v="2020-09-23T00:00:00"/>
    <s v="561"/>
    <s v="OMNIGEN PRO (25KG)"/>
    <s v="561"/>
    <s v="OMNIGEN PRO (25KG)"/>
    <x v="1"/>
    <n v="4.4089999999999998"/>
    <n v="1"/>
    <n v="2000"/>
    <n v="8818"/>
    <n v="4.4089999999999998"/>
    <s v="1002836"/>
    <x v="83"/>
    <x v="50"/>
    <x v="6"/>
    <x v="53"/>
  </r>
  <r>
    <x v="2"/>
    <x v="3"/>
    <m/>
    <d v="2020-11-25T00:00:00"/>
    <s v="561"/>
    <s v="OMNIGEN PRO (25KG)"/>
    <s v="561"/>
    <s v="OMNIGEN PRO (25KG)"/>
    <x v="1"/>
    <n v="2.2050000000000001"/>
    <n v="1"/>
    <n v="2000"/>
    <n v="4410"/>
    <n v="2.2050000000000001"/>
    <s v="1002836"/>
    <x v="83"/>
    <x v="50"/>
    <x v="6"/>
    <x v="53"/>
  </r>
  <r>
    <x v="2"/>
    <x v="7"/>
    <m/>
    <d v="2020-12-02T00:00:00"/>
    <s v="561"/>
    <s v="OMNIGEN PRO (25KG)"/>
    <s v="561"/>
    <s v="OMNIGEN PRO (25KG)"/>
    <x v="1"/>
    <n v="6.6139999999999999"/>
    <n v="1"/>
    <n v="2000"/>
    <n v="13228"/>
    <n v="6.6139999999999999"/>
    <s v="1002836"/>
    <x v="83"/>
    <x v="50"/>
    <x v="1"/>
    <x v="53"/>
  </r>
  <r>
    <x v="2"/>
    <x v="4"/>
    <m/>
    <d v="2021-01-04T00:00:00"/>
    <s v="561"/>
    <s v="OMNIGEN PRO (25KG)"/>
    <s v="561"/>
    <s v="OMNIGEN PRO (25KG)"/>
    <x v="1"/>
    <n v="6.6139999999999999"/>
    <n v="1"/>
    <n v="2000"/>
    <n v="13228"/>
    <n v="6.6139999999999999"/>
    <s v="1002836"/>
    <x v="83"/>
    <x v="50"/>
    <x v="1"/>
    <x v="53"/>
  </r>
  <r>
    <x v="0"/>
    <x v="8"/>
    <m/>
    <d v="2020-03-25T00:00:00"/>
    <s v="5021535"/>
    <s v="DEJONG DAIRIES CU/MONO 0.33# (50#)"/>
    <s v="595"/>
    <s v="ANIMATE (55.115#)"/>
    <x v="0"/>
    <n v="8"/>
    <n v="0.69789999999999996"/>
    <n v="1395.8"/>
    <n v="11166.4"/>
    <n v="5.5831999999999997"/>
    <s v="1002303"/>
    <x v="84"/>
    <x v="32"/>
    <x v="6"/>
    <x v="33"/>
  </r>
  <r>
    <x v="2"/>
    <x v="0"/>
    <m/>
    <d v="2020-07-31T00:00:00"/>
    <s v="5021535"/>
    <s v="DEJONG DAIRIES CU/MONO 0.33# (50#)"/>
    <s v="595"/>
    <s v="ANIMATE (55.115#)"/>
    <x v="0"/>
    <n v="10.025"/>
    <n v="0.69789999999999996"/>
    <n v="1395.8"/>
    <n v="13992.895"/>
    <n v="6.9964475000000004"/>
    <s v="1002303"/>
    <x v="84"/>
    <x v="32"/>
    <x v="6"/>
    <x v="33"/>
  </r>
  <r>
    <x v="2"/>
    <x v="0"/>
    <m/>
    <d v="2020-07-31T00:00:00"/>
    <s v="5021535"/>
    <s v="DEJONG DAIRIES CU/MONO 0.33# (50#)"/>
    <s v="595"/>
    <s v="ANIMATE (55.115#)"/>
    <x v="0"/>
    <n v="5"/>
    <n v="0.69789999999999996"/>
    <n v="1395.8"/>
    <n v="6979"/>
    <n v="3.4895"/>
    <s v="1002303"/>
    <x v="84"/>
    <x v="32"/>
    <x v="6"/>
    <x v="33"/>
  </r>
  <r>
    <x v="2"/>
    <x v="4"/>
    <m/>
    <d v="2021-01-18T00:00:00"/>
    <s v="5021535"/>
    <s v="DEJONG DAIRIES CU/MONO 0.33# * (50#)"/>
    <s v="595"/>
    <s v="ANIMATE (55.115#)"/>
    <x v="0"/>
    <n v="4"/>
    <n v="0.69789999999999996"/>
    <n v="1395.8"/>
    <n v="5583.2"/>
    <n v="2.7915999999999999"/>
    <s v="1002303"/>
    <x v="84"/>
    <x v="32"/>
    <x v="1"/>
    <x v="33"/>
  </r>
  <r>
    <x v="2"/>
    <x v="4"/>
    <m/>
    <d v="2021-01-18T00:00:00"/>
    <s v="5021535"/>
    <s v="DEJONG DAIRIES CU/MONO 0.33# * (50#)"/>
    <s v="595"/>
    <s v="ANIMATE (55.115#)"/>
    <x v="0"/>
    <n v="8.1"/>
    <n v="0.69789999999999996"/>
    <n v="1395.8"/>
    <n v="11305.98"/>
    <n v="5.65299"/>
    <s v="1002303"/>
    <x v="84"/>
    <x v="32"/>
    <x v="1"/>
    <x v="33"/>
  </r>
  <r>
    <x v="1"/>
    <x v="0"/>
    <m/>
    <d v="2021-07-06T00:00:00"/>
    <s v="5021535"/>
    <s v="DEJONG DAIRIES CU/MONO 0.33# (50#)"/>
    <s v="595"/>
    <s v="ANIMATE (55.115#)"/>
    <x v="0"/>
    <n v="11"/>
    <n v="0.69789999999999996"/>
    <n v="1395.8"/>
    <n v="15353.8"/>
    <n v="7.6768999999999998"/>
    <s v="1002303"/>
    <x v="84"/>
    <x v="32"/>
    <x v="1"/>
    <x v="33"/>
  </r>
  <r>
    <x v="1"/>
    <x v="7"/>
    <m/>
    <d v="2021-12-20T00:00:00"/>
    <s v="5021535"/>
    <s v="DEJONG DAIRIES CU/MONO 0.33# (50#)"/>
    <s v="595"/>
    <s v="ANIMATE (55.115#)"/>
    <x v="0"/>
    <n v="7"/>
    <n v="0.69789999999999996"/>
    <n v="1395.8"/>
    <n v="9770.6"/>
    <n v="4.8853"/>
    <s v="1002303"/>
    <x v="84"/>
    <x v="32"/>
    <x v="1"/>
    <x v="33"/>
  </r>
  <r>
    <x v="1"/>
    <x v="9"/>
    <m/>
    <d v="2022-04-01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2"/>
    <x v="4"/>
    <m/>
    <d v="2021-01-27T00:00:00"/>
    <s v="5022843"/>
    <s v="RSV DDS CU/RUM 1.87#* (50#)"/>
    <s v="595"/>
    <s v="ANIMATE (55.115#)"/>
    <x v="0"/>
    <n v="4.1500000000000004"/>
    <n v="0.1283"/>
    <n v="256.60000000000002"/>
    <n v="1064.8900000000001"/>
    <n v="0.53244500000000006"/>
    <s v="1002048"/>
    <x v="85"/>
    <x v="19"/>
    <x v="1"/>
    <x v="25"/>
  </r>
  <r>
    <x v="2"/>
    <x v="5"/>
    <m/>
    <d v="2021-02-11T00:00:00"/>
    <s v="5022843"/>
    <s v="RSV DDS CU/RUM 1.87#* (50#)"/>
    <s v="595"/>
    <s v="ANIMATE (55.115#)"/>
    <x v="0"/>
    <n v="4.05"/>
    <n v="0.1283"/>
    <n v="256.60000000000002"/>
    <n v="1039.23"/>
    <n v="0.51961500000000005"/>
    <s v="1002048"/>
    <x v="85"/>
    <x v="19"/>
    <x v="1"/>
    <x v="25"/>
  </r>
  <r>
    <x v="1"/>
    <x v="8"/>
    <m/>
    <d v="2022-03-01T00:00:00"/>
    <s v="302"/>
    <s v="AB20 (55.115#)"/>
    <s v="302"/>
    <s v="AB20 (55.115#)"/>
    <x v="3"/>
    <n v="5.5119999999999996"/>
    <n v="1"/>
    <n v="2000"/>
    <n v="11024"/>
    <n v="5.5119999999999996"/>
    <s v="1001913"/>
    <x v="86"/>
    <x v="18"/>
    <x v="1"/>
    <x v="18"/>
  </r>
  <r>
    <x v="1"/>
    <x v="8"/>
    <m/>
    <d v="2022-03-10T00:00:00"/>
    <s v="302"/>
    <s v="AB20 (55.115#)"/>
    <s v="302"/>
    <s v="AB20 (55.115#)"/>
    <x v="3"/>
    <n v="4.4089999999999998"/>
    <n v="1"/>
    <n v="2000"/>
    <n v="8818"/>
    <n v="4.4089999999999998"/>
    <s v="1001913"/>
    <x v="86"/>
    <x v="18"/>
    <x v="1"/>
    <x v="18"/>
  </r>
  <r>
    <x v="1"/>
    <x v="8"/>
    <m/>
    <d v="2022-03-16T00:00:00"/>
    <s v="302"/>
    <s v="AB20 (55.115#)"/>
    <s v="302"/>
    <s v="AB20 (55.115#)"/>
    <x v="3"/>
    <n v="8.8179999999999996"/>
    <n v="1"/>
    <n v="2000"/>
    <n v="17636"/>
    <n v="8.8179999999999996"/>
    <s v="1001913"/>
    <x v="86"/>
    <x v="18"/>
    <x v="1"/>
    <x v="18"/>
  </r>
  <r>
    <x v="1"/>
    <x v="5"/>
    <m/>
    <d v="2022-02-18T00:00:00"/>
    <s v="302"/>
    <s v="AB20 (55.115#)"/>
    <s v="302"/>
    <s v="AB20 (55.115#)"/>
    <x v="3"/>
    <n v="5.5119999999999996"/>
    <n v="1"/>
    <n v="2000"/>
    <n v="11024"/>
    <n v="5.5119999999999996"/>
    <s v="1001913"/>
    <x v="86"/>
    <x v="18"/>
    <x v="1"/>
    <x v="18"/>
  </r>
  <r>
    <x v="1"/>
    <x v="4"/>
    <m/>
    <d v="2022-01-08T00:00:00"/>
    <s v="302"/>
    <s v="AB20 (55.115#)"/>
    <s v="302"/>
    <s v="AB20 (55.115#)"/>
    <x v="3"/>
    <n v="1.1020000000000001"/>
    <n v="1"/>
    <n v="2000"/>
    <n v="2204"/>
    <n v="1.1020000000000001"/>
    <s v="1001913"/>
    <x v="86"/>
    <x v="18"/>
    <x v="1"/>
    <x v="18"/>
  </r>
  <r>
    <x v="0"/>
    <x v="5"/>
    <m/>
    <d v="2020-02-08T00:00:00"/>
    <s v="560"/>
    <s v="OMNIGEN AF (25KG)"/>
    <s v="560"/>
    <s v="OMNIGEN AF (25KG)"/>
    <x v="2"/>
    <n v="3.3069999999999999"/>
    <n v="1"/>
    <n v="2000"/>
    <n v="6614"/>
    <n v="3.3069999999999999"/>
    <s v="1001913"/>
    <x v="86"/>
    <x v="18"/>
    <x v="6"/>
    <x v="18"/>
  </r>
  <r>
    <x v="0"/>
    <x v="5"/>
    <m/>
    <d v="2020-02-14T00:00:00"/>
    <s v="560"/>
    <s v="OMNIGEN AF (25KG)"/>
    <s v="560"/>
    <s v="OMNIGEN AF (25KG)"/>
    <x v="2"/>
    <n v="2.2050000000000001"/>
    <n v="1"/>
    <n v="2000"/>
    <n v="4410"/>
    <n v="2.2050000000000001"/>
    <s v="1001913"/>
    <x v="86"/>
    <x v="18"/>
    <x v="6"/>
    <x v="18"/>
  </r>
  <r>
    <x v="0"/>
    <x v="5"/>
    <m/>
    <d v="2020-02-22T00:00:00"/>
    <s v="560"/>
    <s v="OMNIGEN AF (25KG)"/>
    <s v="560"/>
    <s v="OMNIGEN AF (25KG)"/>
    <x v="2"/>
    <n v="1.1020000000000001"/>
    <n v="1"/>
    <n v="2000"/>
    <n v="2204"/>
    <n v="1.1020000000000001"/>
    <s v="1001913"/>
    <x v="86"/>
    <x v="18"/>
    <x v="6"/>
    <x v="18"/>
  </r>
  <r>
    <x v="0"/>
    <x v="5"/>
    <m/>
    <d v="2020-02-24T00:00:00"/>
    <s v="560"/>
    <s v="OMNIGEN AF (25KG)"/>
    <s v="560"/>
    <s v="OMNIGEN AF (25KG)"/>
    <x v="2"/>
    <n v="3.3069999999999999"/>
    <n v="1"/>
    <n v="2000"/>
    <n v="6614"/>
    <n v="3.3069999999999999"/>
    <s v="1001913"/>
    <x v="86"/>
    <x v="18"/>
    <x v="6"/>
    <x v="18"/>
  </r>
  <r>
    <x v="0"/>
    <x v="8"/>
    <m/>
    <d v="2020-03-20T00:00:00"/>
    <s v="5022783"/>
    <s v="RIVER RANCH ADC HC/RUM 1.75# (BULK)"/>
    <s v="560"/>
    <s v="OMNIGEN AF (25KG)"/>
    <x v="2"/>
    <n v="24.01"/>
    <n v="7.145E-2"/>
    <n v="142.9"/>
    <n v="3431.029"/>
    <n v="1.7155145000000001"/>
    <s v="1001913"/>
    <x v="86"/>
    <x v="18"/>
    <x v="6"/>
    <x v="18"/>
  </r>
  <r>
    <x v="0"/>
    <x v="8"/>
    <m/>
    <d v="2020-03-27T00:00:00"/>
    <s v="5022783"/>
    <s v="RIVER RANCH ADC HC/RUM 1.75# (BULK)"/>
    <s v="560"/>
    <s v="OMNIGEN AF (25KG)"/>
    <x v="2"/>
    <n v="24.12"/>
    <n v="7.145E-2"/>
    <n v="142.9"/>
    <n v="3446.748"/>
    <n v="1.723374"/>
    <s v="1001913"/>
    <x v="86"/>
    <x v="18"/>
    <x v="6"/>
    <x v="18"/>
  </r>
  <r>
    <x v="0"/>
    <x v="8"/>
    <m/>
    <d v="2020-03-31T00:00:00"/>
    <s v="5022783"/>
    <s v="RIVER RANCH ADC HC/RUM 1.75# (BULK)"/>
    <s v="560"/>
    <s v="OMNIGEN AF (25KG)"/>
    <x v="2"/>
    <n v="23.84"/>
    <n v="7.145E-2"/>
    <n v="142.9"/>
    <n v="3406.7359999999999"/>
    <n v="1.703368"/>
    <s v="1001913"/>
    <x v="86"/>
    <x v="18"/>
    <x v="6"/>
    <x v="18"/>
  </r>
  <r>
    <x v="0"/>
    <x v="8"/>
    <m/>
    <d v="2020-03-04T00:00:00"/>
    <s v="560"/>
    <s v="OMNIGEN AF (25KG)"/>
    <s v="560"/>
    <s v="OMNIGEN AF (25KG)"/>
    <x v="2"/>
    <n v="2.2050000000000001"/>
    <n v="1"/>
    <n v="2000"/>
    <n v="4410"/>
    <n v="2.2050000000000001"/>
    <s v="1001913"/>
    <x v="86"/>
    <x v="18"/>
    <x v="6"/>
    <x v="18"/>
  </r>
  <r>
    <x v="0"/>
    <x v="8"/>
    <m/>
    <d v="2020-03-11T00:00:00"/>
    <s v="560"/>
    <s v="OMNIGEN AF (25KG)"/>
    <s v="560"/>
    <s v="OMNIGEN AF (25KG)"/>
    <x v="2"/>
    <n v="4.4089999999999998"/>
    <n v="1"/>
    <n v="2000"/>
    <n v="8818"/>
    <n v="4.4089999999999998"/>
    <s v="1001913"/>
    <x v="86"/>
    <x v="18"/>
    <x v="6"/>
    <x v="18"/>
  </r>
  <r>
    <x v="0"/>
    <x v="8"/>
    <m/>
    <d v="2020-03-27T00:00:00"/>
    <s v="560"/>
    <s v="OMNIGEN AF (25KG)"/>
    <s v="560"/>
    <s v="OMNIGEN AF (25KG)"/>
    <x v="2"/>
    <n v="2.2050000000000001"/>
    <n v="1"/>
    <n v="2000"/>
    <n v="4410"/>
    <n v="2.2050000000000001"/>
    <s v="1001913"/>
    <x v="86"/>
    <x v="18"/>
    <x v="6"/>
    <x v="18"/>
  </r>
  <r>
    <x v="0"/>
    <x v="8"/>
    <m/>
    <d v="2020-03-31T00:00:00"/>
    <s v="560"/>
    <s v="OMNIGEN AF (25KG)"/>
    <s v="560"/>
    <s v="OMNIGEN AF (25KG)"/>
    <x v="2"/>
    <n v="1.1020000000000001"/>
    <n v="1"/>
    <n v="2000"/>
    <n v="2204"/>
    <n v="1.1020000000000001"/>
    <s v="1001913"/>
    <x v="86"/>
    <x v="18"/>
    <x v="6"/>
    <x v="18"/>
  </r>
  <r>
    <x v="0"/>
    <x v="9"/>
    <m/>
    <d v="2020-04-06T00:00:00"/>
    <s v="5022783"/>
    <s v="RIVER RANCH ADC HC/RUM 1.75# (BULK)"/>
    <s v="560"/>
    <s v="OMNIGEN AF (25KG)"/>
    <x v="2"/>
    <n v="23.94"/>
    <n v="7.145E-2"/>
    <n v="142.9"/>
    <n v="3421.0259999999998"/>
    <n v="1.710513"/>
    <s v="1001913"/>
    <x v="86"/>
    <x v="18"/>
    <x v="6"/>
    <x v="18"/>
  </r>
  <r>
    <x v="0"/>
    <x v="9"/>
    <m/>
    <d v="2020-04-10T00:00:00"/>
    <s v="5022783"/>
    <s v="RIVER RANCH ADC HC/RUM 1.75# (BULK)"/>
    <s v="560"/>
    <s v="OMNIGEN AF (25KG)"/>
    <x v="2"/>
    <n v="22.88"/>
    <n v="7.145E-2"/>
    <n v="142.9"/>
    <n v="3269.5520000000001"/>
    <n v="1.634776"/>
    <s v="1001913"/>
    <x v="86"/>
    <x v="18"/>
    <x v="6"/>
    <x v="18"/>
  </r>
  <r>
    <x v="0"/>
    <x v="9"/>
    <m/>
    <d v="2020-04-20T00:00:00"/>
    <s v="5022783"/>
    <s v="RIVER RANCH ADC HC/RUM 1.75# (BULK)"/>
    <s v="560"/>
    <s v="OMNIGEN AF (25KG)"/>
    <x v="2"/>
    <n v="24.58"/>
    <n v="7.145E-2"/>
    <n v="142.9"/>
    <n v="3512.482"/>
    <n v="1.7562409999999999"/>
    <s v="1001913"/>
    <x v="86"/>
    <x v="18"/>
    <x v="6"/>
    <x v="18"/>
  </r>
  <r>
    <x v="0"/>
    <x v="9"/>
    <m/>
    <d v="2020-04-22T00:00:00"/>
    <s v="560"/>
    <s v="OMNIGEN AF (25KG)"/>
    <s v="560"/>
    <s v="OMNIGEN AF (25KG)"/>
    <x v="2"/>
    <n v="2.2050000000000001"/>
    <n v="1"/>
    <n v="2000"/>
    <n v="4410"/>
    <n v="2.2050000000000001"/>
    <s v="1001913"/>
    <x v="86"/>
    <x v="18"/>
    <x v="6"/>
    <x v="18"/>
  </r>
  <r>
    <x v="1"/>
    <x v="4"/>
    <m/>
    <d v="2022-01-11T00:00:00"/>
    <s v="302"/>
    <s v="AB20 (55.115#)"/>
    <s v="302"/>
    <s v="AB20 (55.115#)"/>
    <x v="3"/>
    <n v="6.6139999999999999"/>
    <n v="1"/>
    <n v="2000"/>
    <n v="13228"/>
    <n v="6.6139999999999999"/>
    <s v="1001913"/>
    <x v="86"/>
    <x v="18"/>
    <x v="1"/>
    <x v="18"/>
  </r>
  <r>
    <x v="1"/>
    <x v="4"/>
    <m/>
    <d v="2022-01-27T00:00:00"/>
    <s v="302"/>
    <s v="AB20 (55.115#)"/>
    <s v="302"/>
    <s v="AB20 (55.115#)"/>
    <x v="3"/>
    <n v="1.1020000000000001"/>
    <n v="1"/>
    <n v="2000"/>
    <n v="2204"/>
    <n v="1.1020000000000001"/>
    <s v="1001913"/>
    <x v="86"/>
    <x v="18"/>
    <x v="1"/>
    <x v="18"/>
  </r>
  <r>
    <x v="1"/>
    <x v="8"/>
    <m/>
    <d v="2022-03-10T00:00:00"/>
    <s v="5010007"/>
    <s v="RIVER ROCK DRE MC/MON/JFLY 0.99# (BULK)"/>
    <s v="302"/>
    <s v="AB20 (55.115#)"/>
    <x v="3"/>
    <n v="23.83"/>
    <n v="3.3399999999999999E-2"/>
    <n v="66.8"/>
    <n v="1591.8440000000001"/>
    <n v="0.79592200000000002"/>
    <s v="1002939"/>
    <x v="87"/>
    <x v="14"/>
    <x v="1"/>
    <x v="14"/>
  </r>
  <r>
    <x v="1"/>
    <x v="5"/>
    <m/>
    <d v="2022-02-11T00:00:00"/>
    <s v="5010007"/>
    <s v="RIVER ROCK DRE MC/MON/JFLY 0.99# (BULK)"/>
    <s v="302"/>
    <s v="AB20 (55.115#)"/>
    <x v="3"/>
    <n v="23.64"/>
    <n v="3.3399999999999999E-2"/>
    <n v="66.8"/>
    <n v="1579.152"/>
    <n v="0.78957600000000006"/>
    <s v="1002939"/>
    <x v="87"/>
    <x v="14"/>
    <x v="1"/>
    <x v="14"/>
  </r>
  <r>
    <x v="1"/>
    <x v="9"/>
    <m/>
    <d v="2022-04-01T00:00:00"/>
    <s v="5021535"/>
    <s v="DEJONG DAIRIES CU/MONO 0.33# (50#)"/>
    <s v="595"/>
    <s v="ANIMATE (55.115#)"/>
    <x v="0"/>
    <n v="7"/>
    <n v="0.69789999999999996"/>
    <n v="1395.8"/>
    <n v="9770.6"/>
    <n v="4.8853"/>
    <s v="1002303"/>
    <x v="84"/>
    <x v="32"/>
    <x v="1"/>
    <x v="33"/>
  </r>
  <r>
    <x v="1"/>
    <x v="8"/>
    <m/>
    <d v="2022-03-21T00:00:00"/>
    <s v="5022784"/>
    <s v="JEFO LACTATION VB FARM PACK 0.33# (50#)"/>
    <s v="302"/>
    <s v="AB20 (55.115#)"/>
    <x v="3"/>
    <n v="5.9749999999999996"/>
    <n v="0.13350000000000001"/>
    <n v="267"/>
    <n v="1595.325"/>
    <n v="0.79766250000000005"/>
    <s v="1001915"/>
    <x v="88"/>
    <x v="51"/>
    <x v="1"/>
    <x v="54"/>
  </r>
  <r>
    <x v="1"/>
    <x v="5"/>
    <m/>
    <d v="2022-02-11T00:00:00"/>
    <s v="5022784"/>
    <s v="JEFO LACTATION VB FARM PACK 0.33# (50#)"/>
    <s v="302"/>
    <s v="AB20 (55.115#)"/>
    <x v="3"/>
    <n v="4.95"/>
    <n v="0.13350000000000001"/>
    <n v="267"/>
    <n v="1321.65"/>
    <n v="0.660825"/>
    <s v="1001915"/>
    <x v="88"/>
    <x v="51"/>
    <x v="1"/>
    <x v="54"/>
  </r>
  <r>
    <x v="1"/>
    <x v="5"/>
    <m/>
    <d v="2022-02-25T00:00:00"/>
    <s v="5022784"/>
    <s v="JEFO LACTATION VB FARM PACK 0.33# (50#)"/>
    <s v="302"/>
    <s v="AB20 (55.115#)"/>
    <x v="3"/>
    <n v="6.0750000000000002"/>
    <n v="0.13350000000000001"/>
    <n v="267"/>
    <n v="1622.0250000000001"/>
    <n v="0.81101250000000003"/>
    <s v="1001915"/>
    <x v="88"/>
    <x v="51"/>
    <x v="1"/>
    <x v="54"/>
  </r>
  <r>
    <x v="1"/>
    <x v="4"/>
    <m/>
    <d v="2022-01-18T00:00:00"/>
    <s v="5022784"/>
    <s v="JEFO LACTATION VB FARM PACK 0.33# (50#)"/>
    <s v="302"/>
    <s v="AB20 (55.115#)"/>
    <x v="3"/>
    <n v="3.0249999999999999"/>
    <n v="0.13350000000000001"/>
    <n v="267"/>
    <n v="807.67499999999995"/>
    <n v="0.40383749999999996"/>
    <s v="1001915"/>
    <x v="88"/>
    <x v="51"/>
    <x v="1"/>
    <x v="54"/>
  </r>
  <r>
    <x v="1"/>
    <x v="2"/>
    <m/>
    <d v="2021-09-10T00:00:00"/>
    <s v="5022784"/>
    <s v="JEFO LACTATION VB FARM PACK 0.33# (50#)"/>
    <s v="302"/>
    <s v="AB20 (55.115#)"/>
    <x v="3"/>
    <n v="3"/>
    <n v="0.13350000000000001"/>
    <n v="267"/>
    <n v="801"/>
    <n v="0.40050000000000002"/>
    <s v="1001915"/>
    <x v="88"/>
    <x v="51"/>
    <x v="1"/>
    <x v="54"/>
  </r>
  <r>
    <x v="1"/>
    <x v="2"/>
    <m/>
    <d v="2021-09-17T00:00:00"/>
    <s v="5022784"/>
    <s v="JEFO LACTATION VB FARM PACK 0.33# (50#)"/>
    <s v="302"/>
    <s v="AB20 (55.115#)"/>
    <x v="3"/>
    <n v="3"/>
    <n v="0.13350000000000001"/>
    <n v="267"/>
    <n v="801"/>
    <n v="0.40050000000000002"/>
    <s v="1001915"/>
    <x v="88"/>
    <x v="51"/>
    <x v="1"/>
    <x v="54"/>
  </r>
  <r>
    <x v="1"/>
    <x v="2"/>
    <m/>
    <d v="2021-09-24T00:00:00"/>
    <s v="5022784"/>
    <s v="JEFO LACTATION VB FARM PACK 0.33# (50#)"/>
    <s v="302"/>
    <s v="AB20 (55.115#)"/>
    <x v="3"/>
    <n v="3.95"/>
    <n v="0.13350000000000001"/>
    <n v="267"/>
    <n v="1054.6500000000001"/>
    <n v="0.52732500000000004"/>
    <s v="1001915"/>
    <x v="88"/>
    <x v="51"/>
    <x v="1"/>
    <x v="54"/>
  </r>
  <r>
    <x v="2"/>
    <x v="10"/>
    <m/>
    <d v="2021-05-27T00:00:00"/>
    <s v="5022784"/>
    <s v="JEFO LACTATION VB FARM PACK 0.33# (50#)"/>
    <s v="302"/>
    <s v="AB20 (55.115#)"/>
    <x v="3"/>
    <n v="4"/>
    <n v="0.13350000000000001"/>
    <n v="267"/>
    <n v="1068"/>
    <n v="0.53400000000000003"/>
    <s v="1001915"/>
    <x v="88"/>
    <x v="51"/>
    <x v="1"/>
    <x v="54"/>
  </r>
  <r>
    <x v="2"/>
    <x v="11"/>
    <m/>
    <d v="2021-06-14T00:00:00"/>
    <s v="5022784"/>
    <s v="JEFO LACTATION VB FARM PACK 0.33# (50#)"/>
    <s v="302"/>
    <s v="AB20 (55.115#)"/>
    <x v="3"/>
    <n v="4.05"/>
    <n v="0.13350000000000001"/>
    <n v="267"/>
    <n v="1081.3499999999999"/>
    <n v="0.54067499999999991"/>
    <s v="1001915"/>
    <x v="88"/>
    <x v="51"/>
    <x v="1"/>
    <x v="54"/>
  </r>
  <r>
    <x v="2"/>
    <x v="11"/>
    <m/>
    <d v="2021-06-30T00:00:00"/>
    <s v="5022784"/>
    <s v="JEFO LACTATION VB FARM PACK 0.33# (50#)"/>
    <s v="302"/>
    <s v="AB20 (55.115#)"/>
    <x v="3"/>
    <n v="3.0249999999999999"/>
    <n v="0.13350000000000001"/>
    <n v="267"/>
    <n v="807.67499999999995"/>
    <n v="0.40383749999999996"/>
    <s v="1001915"/>
    <x v="88"/>
    <x v="51"/>
    <x v="1"/>
    <x v="54"/>
  </r>
  <r>
    <x v="1"/>
    <x v="0"/>
    <m/>
    <d v="2021-07-14T00:00:00"/>
    <s v="5022784"/>
    <s v="JEFO LACTATION VB FARM PACK 0.33# (50#)"/>
    <s v="302"/>
    <s v="AB20 (55.115#)"/>
    <x v="3"/>
    <n v="4"/>
    <n v="0.13350000000000001"/>
    <n v="267"/>
    <n v="1068"/>
    <n v="0.53400000000000003"/>
    <s v="1001915"/>
    <x v="88"/>
    <x v="51"/>
    <x v="1"/>
    <x v="54"/>
  </r>
  <r>
    <x v="1"/>
    <x v="1"/>
    <m/>
    <d v="2021-08-05T00:00:00"/>
    <s v="5022784"/>
    <s v="JEFO LACTATION VB FARM PACK 0.33# (50#)"/>
    <s v="302"/>
    <s v="AB20 (55.115#)"/>
    <x v="3"/>
    <n v="2.9"/>
    <n v="0.13350000000000001"/>
    <n v="267"/>
    <n v="774.3"/>
    <n v="0.38714999999999999"/>
    <s v="1001915"/>
    <x v="88"/>
    <x v="51"/>
    <x v="1"/>
    <x v="54"/>
  </r>
  <r>
    <x v="1"/>
    <x v="1"/>
    <m/>
    <d v="2021-08-20T00:00:00"/>
    <s v="5022784"/>
    <s v="JEFO LACTATION VB FARM PACK 0.33# (50#)"/>
    <s v="302"/>
    <s v="AB20 (55.115#)"/>
    <x v="3"/>
    <n v="3"/>
    <n v="0.13350000000000001"/>
    <n v="267"/>
    <n v="801"/>
    <n v="0.40050000000000002"/>
    <s v="1001915"/>
    <x v="88"/>
    <x v="51"/>
    <x v="1"/>
    <x v="54"/>
  </r>
  <r>
    <x v="1"/>
    <x v="3"/>
    <m/>
    <d v="2021-11-04T00:00:00"/>
    <s v="5022784"/>
    <s v="JEFO LACTATION VB FARM PACK 0.33# (50#)"/>
    <s v="302"/>
    <s v="AB20 (55.115#)"/>
    <x v="3"/>
    <n v="4.4000000000000004"/>
    <n v="0.13350000000000001"/>
    <n v="267"/>
    <n v="1174.8"/>
    <n v="0.58739999999999992"/>
    <s v="1001915"/>
    <x v="88"/>
    <x v="51"/>
    <x v="1"/>
    <x v="54"/>
  </r>
  <r>
    <x v="1"/>
    <x v="6"/>
    <m/>
    <d v="2021-10-29T00:00:00"/>
    <s v="5022784"/>
    <s v="JEFO LACTATION VB FARM PACK 0.33# (50#)"/>
    <s v="302"/>
    <s v="AB20 (55.115#)"/>
    <x v="3"/>
    <n v="4.0750000000000002"/>
    <n v="0.13350000000000001"/>
    <n v="267"/>
    <n v="1088.0250000000001"/>
    <n v="0.54401250000000001"/>
    <s v="1001915"/>
    <x v="88"/>
    <x v="51"/>
    <x v="1"/>
    <x v="54"/>
  </r>
  <r>
    <x v="1"/>
    <x v="7"/>
    <m/>
    <d v="2021-12-04T00:00:00"/>
    <s v="5022784"/>
    <s v="JEFO LACTATION VB FARM PACK 0.33# (50#)"/>
    <s v="302"/>
    <s v="AB20 (55.115#)"/>
    <x v="3"/>
    <n v="3.9750000000000001"/>
    <n v="0.13350000000000001"/>
    <n v="267"/>
    <n v="1061.325"/>
    <n v="0.53066250000000004"/>
    <s v="1001915"/>
    <x v="88"/>
    <x v="51"/>
    <x v="1"/>
    <x v="54"/>
  </r>
  <r>
    <x v="1"/>
    <x v="7"/>
    <m/>
    <d v="2021-12-16T00:00:00"/>
    <s v="5022784"/>
    <s v="JEFO LACTATION VB FARM PACK 0.33# (50#)"/>
    <s v="302"/>
    <s v="AB20 (55.115#)"/>
    <x v="3"/>
    <n v="4"/>
    <n v="0.13350000000000001"/>
    <n v="267"/>
    <n v="1068"/>
    <n v="0.53400000000000003"/>
    <s v="1001915"/>
    <x v="88"/>
    <x v="51"/>
    <x v="1"/>
    <x v="54"/>
  </r>
  <r>
    <x v="1"/>
    <x v="9"/>
    <m/>
    <d v="2022-04-07T00:00:00"/>
    <s v="5010007"/>
    <s v="RIVER ROCK DRE MC/MON/JFLY 0.81# (BULK)"/>
    <s v="302"/>
    <s v="AB20 (55.115#)"/>
    <x v="3"/>
    <n v="24.42"/>
    <n v="4.0800000000000003E-2"/>
    <n v="81.599999999999994"/>
    <n v="1992.672"/>
    <n v="0.996336"/>
    <s v="1002939"/>
    <x v="87"/>
    <x v="14"/>
    <x v="1"/>
    <x v="14"/>
  </r>
  <r>
    <x v="1"/>
    <x v="9"/>
    <m/>
    <d v="2022-04-07T00:00:00"/>
    <s v="5022784"/>
    <s v="JEFO LACTATION VB FARM PACK 0.33# (50#)"/>
    <s v="302"/>
    <s v="AB20 (55.115#)"/>
    <x v="3"/>
    <n v="5.9249999999999998"/>
    <n v="0.13350000000000001"/>
    <n v="267"/>
    <n v="1581.9749999999999"/>
    <n v="0.79098749999999995"/>
    <s v="1001915"/>
    <x v="88"/>
    <x v="51"/>
    <x v="1"/>
    <x v="54"/>
  </r>
  <r>
    <x v="1"/>
    <x v="8"/>
    <m/>
    <d v="2022-03-15T00:00:00"/>
    <s v="5021217"/>
    <s v="SAGE HILL JERSEYS PDS CU 1.6# (50#)"/>
    <s v="595"/>
    <s v="ANIMATE (55.115#)"/>
    <x v="0"/>
    <n v="2.0249999999999999"/>
    <n v="0.157"/>
    <n v="314"/>
    <n v="635.85"/>
    <n v="0.31792500000000001"/>
    <s v="1002810"/>
    <x v="89"/>
    <x v="52"/>
    <x v="8"/>
    <x v="55"/>
  </r>
  <r>
    <x v="1"/>
    <x v="4"/>
    <m/>
    <d v="2022-01-26T00:00:00"/>
    <s v="5021217"/>
    <s v="SAGE HILL JERSEYS PDS CU 1.6# (50#)"/>
    <s v="595"/>
    <s v="ANIMATE (55.115#)"/>
    <x v="0"/>
    <n v="1"/>
    <n v="0.157"/>
    <n v="314"/>
    <n v="314"/>
    <n v="0.157"/>
    <s v="1002810"/>
    <x v="89"/>
    <x v="52"/>
    <x v="8"/>
    <x v="55"/>
  </r>
  <r>
    <x v="0"/>
    <x v="4"/>
    <s v="90342313"/>
    <d v="2020-01-30T00:00:00"/>
    <s v="5021217"/>
    <s v="SAGE HILL JERSEYS PDS CU 1.6# (50#)"/>
    <s v="595"/>
    <s v="ANIMATE (55.115#)"/>
    <x v="0"/>
    <n v="2.0249999999999999"/>
    <n v="0.157"/>
    <n v="314"/>
    <n v="635.85"/>
    <n v="0.31792500000000001"/>
    <s v="1002810"/>
    <x v="89"/>
    <x v="52"/>
    <x v="6"/>
    <x v="55"/>
  </r>
  <r>
    <x v="0"/>
    <x v="9"/>
    <m/>
    <d v="2020-04-20T00:00:00"/>
    <s v="5021217"/>
    <s v="SAGE HILL JERSEYS PDS CU 1.6# (50#)"/>
    <s v="595"/>
    <s v="ANIMATE (55.115#)"/>
    <x v="0"/>
    <n v="1.925"/>
    <n v="0.157"/>
    <n v="314"/>
    <n v="604.45000000000005"/>
    <n v="0.30222500000000002"/>
    <s v="1002810"/>
    <x v="89"/>
    <x v="52"/>
    <x v="6"/>
    <x v="55"/>
  </r>
  <r>
    <x v="0"/>
    <x v="10"/>
    <m/>
    <d v="2020-05-28T00:00:00"/>
    <s v="5021217"/>
    <s v="SAGE HILL JERSEYS PDS CU 1.6# (50#)"/>
    <s v="595"/>
    <s v="ANIMATE (55.115#)"/>
    <x v="0"/>
    <n v="1.9750000000000001"/>
    <n v="0.157"/>
    <n v="314"/>
    <n v="620.15"/>
    <n v="0.31007499999999999"/>
    <s v="1002810"/>
    <x v="89"/>
    <x v="52"/>
    <x v="6"/>
    <x v="55"/>
  </r>
  <r>
    <x v="2"/>
    <x v="1"/>
    <m/>
    <d v="2020-08-25T00:00:00"/>
    <s v="5021217"/>
    <s v="SAGE HILL JERSEYS PDS CU 1.6# (50#)"/>
    <s v="595"/>
    <s v="ANIMATE (55.115#)"/>
    <x v="0"/>
    <n v="2"/>
    <n v="0.157"/>
    <n v="314"/>
    <n v="628"/>
    <n v="0.314"/>
    <s v="1002810"/>
    <x v="89"/>
    <x v="52"/>
    <x v="6"/>
    <x v="55"/>
  </r>
  <r>
    <x v="2"/>
    <x v="6"/>
    <m/>
    <d v="2020-10-26T00:00:00"/>
    <s v="5021217"/>
    <s v="SAGE HILL JERSEYS PDS CU 1.6# (50#)"/>
    <s v="595"/>
    <s v="ANIMATE (55.115#)"/>
    <x v="0"/>
    <n v="2"/>
    <n v="0.157"/>
    <n v="314"/>
    <n v="628"/>
    <n v="0.314"/>
    <s v="1002810"/>
    <x v="89"/>
    <x v="52"/>
    <x v="6"/>
    <x v="55"/>
  </r>
  <r>
    <x v="2"/>
    <x v="2"/>
    <m/>
    <d v="2020-09-28T00:00:00"/>
    <s v="5021217"/>
    <s v="SAGE HILL JERSEYS PDS CU 1.6# (50#)"/>
    <s v="595"/>
    <s v="ANIMATE (55.115#)"/>
    <x v="0"/>
    <n v="0.9"/>
    <n v="0.157"/>
    <n v="314"/>
    <n v="282.60000000000002"/>
    <n v="0.14130000000000001"/>
    <s v="1002810"/>
    <x v="89"/>
    <x v="52"/>
    <x v="6"/>
    <x v="55"/>
  </r>
  <r>
    <x v="2"/>
    <x v="3"/>
    <m/>
    <d v="2020-11-24T00:00:00"/>
    <s v="5021217"/>
    <s v="SAGE HILL JERSEYS PDS CU 1.6# (50#)"/>
    <s v="595"/>
    <s v="ANIMATE (55.115#)"/>
    <x v="0"/>
    <n v="1.0249999999999999"/>
    <n v="0.157"/>
    <n v="314"/>
    <n v="321.85000000000002"/>
    <n v="0.16092500000000001"/>
    <s v="1002810"/>
    <x v="89"/>
    <x v="52"/>
    <x v="6"/>
    <x v="55"/>
  </r>
  <r>
    <x v="2"/>
    <x v="7"/>
    <m/>
    <d v="2020-12-30T00:00:00"/>
    <s v="5021217"/>
    <s v="SAGE HILL JERSEYS PDS CU 1.6# (50#)"/>
    <s v="595"/>
    <s v="ANIMATE (55.115#)"/>
    <x v="0"/>
    <n v="0.97499999999999998"/>
    <n v="0.157"/>
    <n v="314"/>
    <n v="306.14999999999998"/>
    <n v="0.15307499999999999"/>
    <s v="1002810"/>
    <x v="89"/>
    <x v="52"/>
    <x v="8"/>
    <x v="55"/>
  </r>
  <r>
    <x v="2"/>
    <x v="8"/>
    <m/>
    <d v="2021-03-08T00:00:00"/>
    <s v="5021217"/>
    <s v="SAGE HILL JERSEYS PDS CU 1.6# (50#)"/>
    <s v="595"/>
    <s v="ANIMATE (55.115#)"/>
    <x v="0"/>
    <n v="1.95"/>
    <n v="0.157"/>
    <n v="314"/>
    <n v="612.29999999999995"/>
    <n v="0.30614999999999998"/>
    <s v="1002810"/>
    <x v="89"/>
    <x v="52"/>
    <x v="8"/>
    <x v="55"/>
  </r>
  <r>
    <x v="2"/>
    <x v="9"/>
    <m/>
    <d v="2021-04-28T00:00:00"/>
    <s v="5021217"/>
    <s v="SAGE HILL JERSEYS PDS CU 1.6# (50#)"/>
    <s v="595"/>
    <s v="ANIMATE (55.115#)"/>
    <x v="0"/>
    <n v="2.0499999999999998"/>
    <n v="0.157"/>
    <n v="314"/>
    <n v="643.70000000000005"/>
    <n v="0.32185000000000002"/>
    <s v="1002810"/>
    <x v="89"/>
    <x v="52"/>
    <x v="8"/>
    <x v="55"/>
  </r>
  <r>
    <x v="1"/>
    <x v="0"/>
    <m/>
    <d v="2021-07-13T00:00:00"/>
    <s v="5021217"/>
    <s v="SAGE HILL JERSEYS PDS CU 1.6# (50#)"/>
    <s v="595"/>
    <s v="ANIMATE (55.115#)"/>
    <x v="0"/>
    <n v="2.0249999999999999"/>
    <n v="0.157"/>
    <n v="314"/>
    <n v="635.85"/>
    <n v="0.31792500000000001"/>
    <s v="1002810"/>
    <x v="89"/>
    <x v="52"/>
    <x v="8"/>
    <x v="55"/>
  </r>
  <r>
    <x v="1"/>
    <x v="1"/>
    <m/>
    <d v="2021-08-23T00:00:00"/>
    <s v="5021217"/>
    <s v="SAGE HILL JERSEYS PDS CU 1.6# (50#)"/>
    <s v="595"/>
    <s v="ANIMATE (55.115#)"/>
    <x v="0"/>
    <n v="2"/>
    <n v="0.157"/>
    <n v="314"/>
    <n v="628"/>
    <n v="0.314"/>
    <s v="1002810"/>
    <x v="89"/>
    <x v="52"/>
    <x v="8"/>
    <x v="55"/>
  </r>
  <r>
    <x v="1"/>
    <x v="3"/>
    <m/>
    <d v="2021-11-29T00:00:00"/>
    <s v="5021217"/>
    <s v="SAGE HILL JERSEYS PDS CU 1.6# (50#)"/>
    <s v="595"/>
    <s v="ANIMATE (55.115#)"/>
    <x v="0"/>
    <n v="2.0249999999999999"/>
    <n v="0.157"/>
    <n v="314"/>
    <n v="635.85"/>
    <n v="0.31792500000000001"/>
    <s v="1002810"/>
    <x v="89"/>
    <x v="52"/>
    <x v="8"/>
    <x v="55"/>
  </r>
  <r>
    <x v="1"/>
    <x v="6"/>
    <m/>
    <d v="2021-10-20T00:00:00"/>
    <s v="5021217"/>
    <s v="SAGE HILL JERSEYS PDS CU 1.6# (50#)"/>
    <s v="595"/>
    <s v="ANIMATE (55.115#)"/>
    <x v="0"/>
    <n v="2.0499999999999998"/>
    <n v="0.157"/>
    <n v="314"/>
    <n v="643.70000000000005"/>
    <n v="0.32185000000000002"/>
    <s v="1002810"/>
    <x v="89"/>
    <x v="52"/>
    <x v="8"/>
    <x v="55"/>
  </r>
  <r>
    <x v="1"/>
    <x v="7"/>
    <m/>
    <d v="2021-12-29T00:00:00"/>
    <s v="5021217"/>
    <s v="SAGE HILL JERSEYS PDS CU 1.6# (50#)"/>
    <s v="595"/>
    <s v="ANIMATE (55.115#)"/>
    <x v="0"/>
    <n v="0.82499999999999996"/>
    <n v="0.157"/>
    <n v="314"/>
    <n v="259.05"/>
    <n v="0.129525"/>
    <s v="1002810"/>
    <x v="89"/>
    <x v="52"/>
    <x v="8"/>
    <x v="55"/>
  </r>
  <r>
    <x v="1"/>
    <x v="8"/>
    <m/>
    <d v="2022-03-10T00:00:00"/>
    <s v="901132"/>
    <s v="GSD SMC PDS CU PL 10# (50#)"/>
    <s v="595"/>
    <s v="ANIMATE (55.115#)"/>
    <x v="0"/>
    <n v="3.375"/>
    <n v="8.0265000000000003E-2"/>
    <n v="160.53"/>
    <n v="541.78899999999999"/>
    <n v="0.27089449999999998"/>
    <s v="1002308"/>
    <x v="25"/>
    <x v="14"/>
    <x v="1"/>
    <x v="14"/>
  </r>
  <r>
    <x v="1"/>
    <x v="5"/>
    <m/>
    <d v="2022-02-10T00:00:00"/>
    <s v="901132"/>
    <s v="GSD SMC PDS CU PL 10# (50#)"/>
    <s v="595"/>
    <s v="ANIMATE (55.115#)"/>
    <x v="0"/>
    <n v="4"/>
    <n v="8.0265000000000003E-2"/>
    <n v="160.53"/>
    <n v="642.12"/>
    <n v="0.32106000000000001"/>
    <s v="1002308"/>
    <x v="25"/>
    <x v="14"/>
    <x v="1"/>
    <x v="14"/>
  </r>
  <r>
    <x v="1"/>
    <x v="4"/>
    <m/>
    <d v="2022-01-20T00:00:00"/>
    <s v="901132"/>
    <s v="GSD SMC PDS CU PL 10# (50#)"/>
    <s v="595"/>
    <s v="ANIMATE (55.115#)"/>
    <x v="0"/>
    <n v="2.875"/>
    <n v="8.0265000000000003E-2"/>
    <n v="160.53"/>
    <n v="461.524"/>
    <n v="0.23076199999999999"/>
    <s v="1002308"/>
    <x v="25"/>
    <x v="14"/>
    <x v="1"/>
    <x v="14"/>
  </r>
  <r>
    <x v="1"/>
    <x v="9"/>
    <m/>
    <d v="2022-04-25T00:00:00"/>
    <s v="5022784"/>
    <s v="JEFO LACTATION VB FARM PACK 0.33# (50#)"/>
    <s v="302"/>
    <s v="AB20 (55.115#)"/>
    <x v="3"/>
    <n v="6.4749999999999996"/>
    <n v="0.13350000000000001"/>
    <n v="267"/>
    <n v="1728.825"/>
    <n v="0.86441250000000003"/>
    <s v="1001915"/>
    <x v="88"/>
    <x v="51"/>
    <x v="1"/>
    <x v="54"/>
  </r>
  <r>
    <x v="0"/>
    <x v="3"/>
    <s v="90324498"/>
    <d v="2019-11-20T00:00:00"/>
    <s v="4001310"/>
    <s v="SD FARMS PDS MILK COW 1.86# (BULK)"/>
    <s v="302"/>
    <s v="AB20 (55.115#)"/>
    <x v="3"/>
    <n v="24"/>
    <n v="0.10725"/>
    <n v="214.5"/>
    <n v="5148"/>
    <n v="2.5739999999999998"/>
    <s v="1002269"/>
    <x v="90"/>
    <x v="53"/>
    <x v="6"/>
    <x v="56"/>
  </r>
  <r>
    <x v="0"/>
    <x v="3"/>
    <s v="90325886"/>
    <d v="2019-11-26T00:00:00"/>
    <s v="4001310"/>
    <s v="SD FARMS PDS MILK COW 1.86# (BULK)"/>
    <s v="302"/>
    <s v="AB20 (55.115#)"/>
    <x v="3"/>
    <n v="23.89"/>
    <n v="0.10725"/>
    <n v="214.5"/>
    <n v="5124.4049999999997"/>
    <n v="2.5622024999999997"/>
    <s v="1002269"/>
    <x v="90"/>
    <x v="53"/>
    <x v="6"/>
    <x v="56"/>
  </r>
  <r>
    <x v="0"/>
    <x v="7"/>
    <s v="90328402"/>
    <d v="2019-12-04T00:00:00"/>
    <s v="4001310"/>
    <s v="SD FARMS PDS MILK COW 1.86# (BULK)"/>
    <s v="302"/>
    <s v="AB20 (55.115#)"/>
    <x v="3"/>
    <n v="23.91"/>
    <n v="0.10725"/>
    <n v="214.5"/>
    <n v="5128.6949999999997"/>
    <n v="2.5643474999999998"/>
    <s v="1002269"/>
    <x v="90"/>
    <x v="53"/>
    <x v="6"/>
    <x v="56"/>
  </r>
  <r>
    <x v="0"/>
    <x v="7"/>
    <s v="90329637"/>
    <d v="2019-12-09T00:00:00"/>
    <s v="4001310"/>
    <s v="SD FARMS PDS MILK COW 1.86# (BULK)"/>
    <s v="302"/>
    <s v="AB20 (55.115#)"/>
    <x v="3"/>
    <n v="23.61"/>
    <n v="0.10725"/>
    <n v="214.5"/>
    <n v="5064.3450000000003"/>
    <n v="2.5321725000000002"/>
    <s v="1002269"/>
    <x v="90"/>
    <x v="53"/>
    <x v="6"/>
    <x v="56"/>
  </r>
  <r>
    <x v="0"/>
    <x v="7"/>
    <s v="90334037"/>
    <d v="2019-12-16T00:00:00"/>
    <s v="4001310"/>
    <s v="SD FARMS PDS MILK COW 1.86# (BULK)"/>
    <s v="302"/>
    <s v="AB20 (55.115#)"/>
    <x v="3"/>
    <n v="24.03"/>
    <n v="0.10725"/>
    <n v="214.5"/>
    <n v="5154.4350000000004"/>
    <n v="2.5772175000000002"/>
    <s v="1002269"/>
    <x v="90"/>
    <x v="53"/>
    <x v="6"/>
    <x v="56"/>
  </r>
  <r>
    <x v="1"/>
    <x v="8"/>
    <m/>
    <d v="2022-03-01T00:00:00"/>
    <s v="5016542"/>
    <s v="SILVA DAIRY CVN CU/RUM 1.5# (1500#)"/>
    <s v="595"/>
    <s v="ANIMATE (55.115#)"/>
    <x v="0"/>
    <n v="4.5"/>
    <n v="0.26666499999999999"/>
    <n v="533.33000000000004"/>
    <n v="2399.9850000000001"/>
    <n v="1.1999925"/>
    <s v="1002850"/>
    <x v="91"/>
    <x v="54"/>
    <x v="1"/>
    <x v="37"/>
  </r>
  <r>
    <x v="1"/>
    <x v="8"/>
    <m/>
    <d v="2022-03-21T00:00:00"/>
    <s v="5016542"/>
    <s v="SILVA DAIRY CVN CU/RUM 1.5# (1500#)"/>
    <s v="595"/>
    <s v="ANIMATE (55.115#)"/>
    <x v="0"/>
    <n v="4.5"/>
    <n v="0.26666499999999999"/>
    <n v="533.33000000000004"/>
    <n v="2399.9850000000001"/>
    <n v="1.1999925"/>
    <s v="1002850"/>
    <x v="91"/>
    <x v="54"/>
    <x v="1"/>
    <x v="37"/>
  </r>
  <r>
    <x v="1"/>
    <x v="5"/>
    <m/>
    <d v="2022-02-13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2"/>
    <m/>
    <d v="2021-09-01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0"/>
    <x v="5"/>
    <m/>
    <d v="2020-02-10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0"/>
    <x v="8"/>
    <m/>
    <d v="2020-03-11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0"/>
    <x v="9"/>
    <m/>
    <d v="2020-04-06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0"/>
    <x v="9"/>
    <m/>
    <d v="2020-04-21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0"/>
    <x v="10"/>
    <m/>
    <d v="2020-05-16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0"/>
    <x v="11"/>
    <m/>
    <d v="2020-06-23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2"/>
    <x v="0"/>
    <m/>
    <d v="2020-07-16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2"/>
    <x v="1"/>
    <m/>
    <d v="2020-08-14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2"/>
    <x v="1"/>
    <m/>
    <d v="2020-08-20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2"/>
    <x v="6"/>
    <m/>
    <d v="2020-10-08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2"/>
    <x v="3"/>
    <m/>
    <d v="2020-11-09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2"/>
    <x v="3"/>
    <m/>
    <d v="2020-11-30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6"/>
    <x v="37"/>
  </r>
  <r>
    <x v="2"/>
    <x v="7"/>
    <m/>
    <d v="2020-12-30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2"/>
    <x v="4"/>
    <m/>
    <d v="2021-01-25T00:00:00"/>
    <s v="5016542"/>
    <s v="SILVA DAIRY CVN CU/RUM 1.5#*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2"/>
    <x v="5"/>
    <m/>
    <d v="2021-02-19T00:00:00"/>
    <s v="5016542"/>
    <s v="SILVA DAIRY CVN CU/RUM 1.5#*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2"/>
    <x v="8"/>
    <m/>
    <d v="2021-03-18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2"/>
    <x v="8"/>
    <m/>
    <d v="2021-03-31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2"/>
    <x v="9"/>
    <m/>
    <d v="2021-04-20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2"/>
    <x v="11"/>
    <m/>
    <d v="2021-06-28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0"/>
    <m/>
    <d v="2021-07-06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1"/>
    <m/>
    <d v="2021-08-09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6"/>
    <m/>
    <d v="2021-10-02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6"/>
    <m/>
    <d v="2021-10-19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6"/>
    <m/>
    <d v="2021-10-28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7"/>
    <m/>
    <d v="2021-12-04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4"/>
    <m/>
    <d v="2022-01-02T00:00:00"/>
    <s v="5016542"/>
    <s v="SILVA DAIRY CVN CU/RUM 1.5# (1500#)"/>
    <s v="595"/>
    <s v="ANIMATE (55.115#)"/>
    <x v="0"/>
    <n v="2.25"/>
    <n v="0.26666499999999999"/>
    <n v="533.33000000000004"/>
    <n v="1199.9929999999999"/>
    <n v="0.59999649999999993"/>
    <s v="1002850"/>
    <x v="91"/>
    <x v="54"/>
    <x v="1"/>
    <x v="37"/>
  </r>
  <r>
    <x v="1"/>
    <x v="4"/>
    <m/>
    <d v="2022-01-03T00:00:00"/>
    <s v="5016542"/>
    <s v="SILVA DAIRY CVN CU/RUM 1.5# (1500#)"/>
    <s v="595"/>
    <s v="ANIMATE (55.115#)"/>
    <x v="0"/>
    <n v="0.75"/>
    <n v="0.26666499999999999"/>
    <n v="533.33000000000004"/>
    <n v="399.99799999999999"/>
    <n v="0.19999899999999998"/>
    <s v="1002850"/>
    <x v="91"/>
    <x v="54"/>
    <x v="1"/>
    <x v="37"/>
  </r>
  <r>
    <x v="1"/>
    <x v="4"/>
    <m/>
    <d v="2022-01-19T00:00:00"/>
    <s v="5016542"/>
    <s v="SILVA DAIRY CVN CU/RUM 1.5# (1500#)"/>
    <s v="595"/>
    <s v="ANIMATE (55.115#)"/>
    <x v="0"/>
    <n v="6"/>
    <n v="0.26666499999999999"/>
    <n v="533.33000000000004"/>
    <n v="3199.98"/>
    <n v="1.59999"/>
    <s v="1002850"/>
    <x v="91"/>
    <x v="54"/>
    <x v="1"/>
    <x v="37"/>
  </r>
  <r>
    <x v="0"/>
    <x v="7"/>
    <s v="90327657"/>
    <d v="2019-12-03T00:00:00"/>
    <s v="5023313"/>
    <s v="JOHNNY SILVEIRA PDS CU/RUM 2.6# (50#)"/>
    <s v="595"/>
    <s v="ANIMATE (55.115#)"/>
    <x v="0"/>
    <n v="3.05"/>
    <n v="0.15195"/>
    <n v="303.89999999999998"/>
    <n v="926.89499999999998"/>
    <n v="0.46344750000000001"/>
    <s v="1001283"/>
    <x v="92"/>
    <x v="1"/>
    <x v="6"/>
    <x v="1"/>
  </r>
  <r>
    <x v="0"/>
    <x v="7"/>
    <s v="90332645"/>
    <d v="2019-12-21T00:00:00"/>
    <s v="5023313"/>
    <s v="JOHNNY SILVEIRA PDS CU/RUM 2.6# (50#)"/>
    <s v="595"/>
    <s v="ANIMATE (55.115#)"/>
    <x v="0"/>
    <n v="3"/>
    <n v="0.15195"/>
    <n v="303.89999999999998"/>
    <n v="911.7"/>
    <n v="0.45585000000000003"/>
    <s v="1001283"/>
    <x v="92"/>
    <x v="1"/>
    <x v="6"/>
    <x v="1"/>
  </r>
  <r>
    <x v="0"/>
    <x v="5"/>
    <m/>
    <d v="2020-02-14T00:00:00"/>
    <s v="5023313"/>
    <s v="JOHNNY SILVEIRA PDS CU/RUM 2.6# (50#)"/>
    <s v="595"/>
    <s v="ANIMATE (55.115#)"/>
    <x v="0"/>
    <n v="5.05"/>
    <n v="0.15195"/>
    <n v="303.89999999999998"/>
    <n v="1534.6949999999999"/>
    <n v="0.76734749999999996"/>
    <s v="1001283"/>
    <x v="92"/>
    <x v="1"/>
    <x v="6"/>
    <x v="1"/>
  </r>
  <r>
    <x v="0"/>
    <x v="4"/>
    <s v="90337977"/>
    <d v="2020-01-16T00:00:00"/>
    <s v="5023313"/>
    <s v="JOHNNY SILVEIRA PDS CU/RUM 2.6# (50#)"/>
    <s v="595"/>
    <s v="ANIMATE (55.115#)"/>
    <x v="0"/>
    <n v="5.4249999999999998"/>
    <n v="0.15195"/>
    <n v="303.89999999999998"/>
    <n v="1648.6579999999999"/>
    <n v="0.82432899999999998"/>
    <s v="1001283"/>
    <x v="92"/>
    <x v="1"/>
    <x v="6"/>
    <x v="1"/>
  </r>
  <r>
    <x v="0"/>
    <x v="11"/>
    <m/>
    <d v="2020-06-22T00:00:00"/>
    <s v="5023313"/>
    <s v="JOHNNY SILVEIRA PDS CU/RUM 2.6# (50#)"/>
    <s v="595"/>
    <s v="ANIMATE (55.115#)"/>
    <x v="0"/>
    <n v="4.9249999999999998"/>
    <n v="0.15195"/>
    <n v="303.89999999999998"/>
    <n v="1496.7080000000001"/>
    <n v="0.74835400000000007"/>
    <s v="1001283"/>
    <x v="92"/>
    <x v="1"/>
    <x v="6"/>
    <x v="1"/>
  </r>
  <r>
    <x v="0"/>
    <x v="8"/>
    <m/>
    <d v="2020-03-20T00:00:00"/>
    <s v="5023313"/>
    <s v="JOHNNY SILVEIRA PDS CU/RUM 2.6# (50#)"/>
    <s v="595"/>
    <s v="ANIMATE (55.115#)"/>
    <x v="0"/>
    <n v="5.0750000000000002"/>
    <n v="0.15195"/>
    <n v="303.89999999999998"/>
    <n v="1542.2929999999999"/>
    <n v="0.77114649999999996"/>
    <s v="1001283"/>
    <x v="92"/>
    <x v="1"/>
    <x v="6"/>
    <x v="1"/>
  </r>
  <r>
    <x v="0"/>
    <x v="10"/>
    <m/>
    <d v="2020-05-18T00:00:00"/>
    <s v="5023313"/>
    <s v="JOHNNY SILVEIRA PDS CU/RUM 2.6# (50#)"/>
    <s v="595"/>
    <s v="ANIMATE (55.115#)"/>
    <x v="0"/>
    <n v="5.0999999999999996"/>
    <n v="0.15195"/>
    <n v="303.89999999999998"/>
    <n v="1549.89"/>
    <n v="0.77494499999999999"/>
    <s v="1001283"/>
    <x v="92"/>
    <x v="1"/>
    <x v="6"/>
    <x v="1"/>
  </r>
  <r>
    <x v="2"/>
    <x v="1"/>
    <m/>
    <d v="2020-08-04T00:00:00"/>
    <s v="5023313"/>
    <s v="JOHNNY SILVEIRA PDS CU/RUM 2.6# (50#)"/>
    <s v="595"/>
    <s v="ANIMATE (55.115#)"/>
    <x v="0"/>
    <n v="5"/>
    <n v="0.15195"/>
    <n v="303.89999999999998"/>
    <n v="1519.5"/>
    <n v="0.75975000000000004"/>
    <s v="1001283"/>
    <x v="92"/>
    <x v="1"/>
    <x v="6"/>
    <x v="1"/>
  </r>
  <r>
    <x v="2"/>
    <x v="7"/>
    <m/>
    <d v="2020-12-12T00:00:00"/>
    <s v="5023313"/>
    <s v="JOHNNY SILVEIRA PDS CU/RUM 2.6# (50#)"/>
    <s v="595"/>
    <s v="ANIMATE (55.115#)"/>
    <x v="0"/>
    <n v="5.85"/>
    <n v="0.15195"/>
    <n v="303.89999999999998"/>
    <n v="1777.8150000000001"/>
    <n v="0.88890750000000007"/>
    <s v="1001283"/>
    <x v="92"/>
    <x v="1"/>
    <x v="1"/>
    <x v="1"/>
  </r>
  <r>
    <x v="2"/>
    <x v="4"/>
    <m/>
    <d v="2021-01-29T00:00:00"/>
    <s v="5023313"/>
    <s v="JOHNNY SILVEIRA PDS CU/RUM 2.6# (50#)"/>
    <s v="595"/>
    <s v="ANIMATE (55.115#)"/>
    <x v="0"/>
    <n v="5.9"/>
    <n v="0.15195"/>
    <n v="303.89999999999998"/>
    <n v="1793.01"/>
    <n v="0.896505"/>
    <s v="1001283"/>
    <x v="92"/>
    <x v="1"/>
    <x v="1"/>
    <x v="1"/>
  </r>
  <r>
    <x v="2"/>
    <x v="8"/>
    <m/>
    <d v="2021-03-17T00:00:00"/>
    <s v="5023313"/>
    <s v="JOHNNY SILVEIRA PDS CU/RUM 2.6# (50#)"/>
    <s v="595"/>
    <s v="ANIMATE (55.115#)"/>
    <x v="0"/>
    <n v="5.9"/>
    <n v="0.15195"/>
    <n v="303.89999999999998"/>
    <n v="1793.01"/>
    <n v="0.896505"/>
    <s v="1001283"/>
    <x v="92"/>
    <x v="1"/>
    <x v="1"/>
    <x v="1"/>
  </r>
  <r>
    <x v="2"/>
    <x v="10"/>
    <m/>
    <d v="2021-05-28T00:00:00"/>
    <s v="5023313"/>
    <s v="JOHNNY SILVEIRA PDS CU/RUM 2.6# (50#)"/>
    <s v="595"/>
    <s v="ANIMATE (55.115#)"/>
    <x v="0"/>
    <n v="6.1"/>
    <n v="0.15195"/>
    <n v="303.89999999999998"/>
    <n v="1853.79"/>
    <n v="0.92689500000000002"/>
    <s v="1001283"/>
    <x v="92"/>
    <x v="1"/>
    <x v="1"/>
    <x v="1"/>
  </r>
  <r>
    <x v="2"/>
    <x v="3"/>
    <m/>
    <d v="2020-11-04T00:00:00"/>
    <s v="5023313"/>
    <s v="JOHNNY SILVEIRA PDS CU/RUM 2.6# (50#)"/>
    <s v="595"/>
    <s v="ANIMATE (55.115#)"/>
    <x v="0"/>
    <n v="4.9749999999999996"/>
    <n v="0.15195"/>
    <n v="303.89999999999998"/>
    <n v="1511.903"/>
    <n v="0.7559515"/>
    <s v="1001283"/>
    <x v="92"/>
    <x v="1"/>
    <x v="6"/>
    <x v="1"/>
  </r>
  <r>
    <x v="2"/>
    <x v="2"/>
    <m/>
    <d v="2020-09-02T00:00:00"/>
    <s v="5023313"/>
    <s v="JOHNNY SILVEIRA PDS CU/RUM 2.6# (50#)"/>
    <s v="595"/>
    <s v="ANIMATE (55.115#)"/>
    <x v="0"/>
    <n v="5.125"/>
    <n v="0.15195"/>
    <n v="303.89999999999998"/>
    <n v="1557.4880000000001"/>
    <n v="0.77874399999999999"/>
    <s v="1001283"/>
    <x v="92"/>
    <x v="1"/>
    <x v="6"/>
    <x v="1"/>
  </r>
  <r>
    <x v="1"/>
    <x v="9"/>
    <m/>
    <d v="2022-04-18T00:00:00"/>
    <s v="5023313"/>
    <s v="JOHNNY SILVEIRA PDS CU/RUM 2.6# (50#)"/>
    <s v="595"/>
    <s v="ANIMATE (55.115#)"/>
    <x v="0"/>
    <n v="6.25"/>
    <n v="0.15195"/>
    <n v="303.89999999999998"/>
    <n v="1899.375"/>
    <n v="0.94968750000000002"/>
    <s v="1001283"/>
    <x v="92"/>
    <x v="1"/>
    <x v="1"/>
    <x v="1"/>
  </r>
  <r>
    <x v="1"/>
    <x v="1"/>
    <m/>
    <d v="2021-08-30T00:00:00"/>
    <s v="5023313"/>
    <s v="JOHNNY SILVEIRA PDS CU/RUM 2.6# (50#)"/>
    <s v="595"/>
    <s v="ANIMATE (55.115#)"/>
    <x v="0"/>
    <n v="5.95"/>
    <n v="0.15195"/>
    <n v="303.89999999999998"/>
    <n v="1808.2049999999999"/>
    <n v="0.90410249999999992"/>
    <s v="1001283"/>
    <x v="92"/>
    <x v="1"/>
    <x v="1"/>
    <x v="1"/>
  </r>
  <r>
    <x v="1"/>
    <x v="5"/>
    <m/>
    <d v="2022-02-22T00:00:00"/>
    <s v="5023313"/>
    <s v="JOHNNY SILVEIRA PDS CU/RUM 2.6# (50#)"/>
    <s v="595"/>
    <s v="ANIMATE (55.115#)"/>
    <x v="0"/>
    <n v="6"/>
    <n v="0.15195"/>
    <n v="303.89999999999998"/>
    <n v="1823.4"/>
    <n v="0.91170000000000007"/>
    <s v="1001283"/>
    <x v="92"/>
    <x v="1"/>
    <x v="1"/>
    <x v="1"/>
  </r>
  <r>
    <x v="1"/>
    <x v="4"/>
    <m/>
    <d v="2022-01-15T00:00:00"/>
    <s v="5023313"/>
    <s v="JOHNNY SILVEIRA PDS CU/RUM 2.6# (50#)"/>
    <s v="595"/>
    <s v="ANIMATE (55.115#)"/>
    <x v="0"/>
    <n v="6.2750000000000004"/>
    <n v="0.15195"/>
    <n v="303.89999999999998"/>
    <n v="1906.973"/>
    <n v="0.95348650000000001"/>
    <s v="1001283"/>
    <x v="92"/>
    <x v="1"/>
    <x v="1"/>
    <x v="1"/>
  </r>
  <r>
    <x v="1"/>
    <x v="0"/>
    <m/>
    <d v="2021-07-15T00:00:00"/>
    <s v="5023313"/>
    <s v="JOHNNY SILVEIRA PDS CU/RUM 2.6# (50#)"/>
    <s v="595"/>
    <s v="ANIMATE (55.115#)"/>
    <x v="0"/>
    <n v="6.125"/>
    <n v="0.15195"/>
    <n v="303.89999999999998"/>
    <n v="1861.3879999999999"/>
    <n v="0.93069399999999991"/>
    <s v="1001283"/>
    <x v="92"/>
    <x v="1"/>
    <x v="1"/>
    <x v="1"/>
  </r>
  <r>
    <x v="1"/>
    <x v="3"/>
    <m/>
    <d v="2021-11-11T00:00:00"/>
    <s v="5023313"/>
    <s v="JOHNNY SILVEIRA PDS CU/RUM 2.6# (50#)"/>
    <s v="595"/>
    <s v="ANIMATE (55.115#)"/>
    <x v="0"/>
    <n v="6.15"/>
    <n v="0.15195"/>
    <n v="303.89999999999998"/>
    <n v="1868.9849999999999"/>
    <n v="0.93449249999999995"/>
    <s v="1001283"/>
    <x v="92"/>
    <x v="1"/>
    <x v="1"/>
    <x v="1"/>
  </r>
  <r>
    <x v="1"/>
    <x v="6"/>
    <m/>
    <d v="2021-10-05T00:00:00"/>
    <s v="5023313"/>
    <s v="JOHNNY SILVEIRA PDS CU/RUM 2.6# (50#)"/>
    <s v="595"/>
    <s v="ANIMATE (55.115#)"/>
    <x v="0"/>
    <n v="6.0250000000000004"/>
    <n v="0.15195"/>
    <n v="303.89999999999998"/>
    <n v="1830.998"/>
    <n v="0.91549900000000006"/>
    <s v="1001283"/>
    <x v="92"/>
    <x v="1"/>
    <x v="1"/>
    <x v="1"/>
  </r>
  <r>
    <x v="1"/>
    <x v="8"/>
    <m/>
    <d v="2022-03-15T00:00:00"/>
    <s v="5011167"/>
    <s v="SVD PDS CU/MON 1.5# (50#)"/>
    <s v="361"/>
    <s v="ANIMATE (1750#)"/>
    <x v="0"/>
    <n v="10.15"/>
    <n v="0.23749999999999999"/>
    <n v="475"/>
    <n v="4821.25"/>
    <n v="2.410625"/>
    <s v="1001350"/>
    <x v="93"/>
    <x v="55"/>
    <x v="8"/>
    <x v="57"/>
  </r>
  <r>
    <x v="1"/>
    <x v="5"/>
    <m/>
    <d v="2022-02-16T00:00:00"/>
    <s v="5011167"/>
    <s v="SVD PDS CU/MON 1.5# (50#)"/>
    <s v="361"/>
    <s v="ANIMATE (1750#)"/>
    <x v="0"/>
    <n v="5.9249999999999998"/>
    <n v="0.23749999999999999"/>
    <n v="475"/>
    <n v="2814.375"/>
    <n v="1.4071875"/>
    <s v="1001350"/>
    <x v="93"/>
    <x v="55"/>
    <x v="8"/>
    <x v="57"/>
  </r>
  <r>
    <x v="1"/>
    <x v="3"/>
    <m/>
    <d v="2021-11-12T00:00:00"/>
    <s v="5011167"/>
    <s v="SVD PDS CU/MON 1.5# (50#)"/>
    <s v="361"/>
    <s v="ANIMATE (1750#)"/>
    <x v="0"/>
    <n v="10.574999999999999"/>
    <n v="0.23749999999999999"/>
    <n v="475"/>
    <n v="5023.125"/>
    <n v="2.5115625000000001"/>
    <s v="1001350"/>
    <x v="93"/>
    <x v="55"/>
    <x v="8"/>
    <x v="57"/>
  </r>
  <r>
    <x v="1"/>
    <x v="6"/>
    <m/>
    <d v="2021-10-08T00:00:00"/>
    <s v="5011167"/>
    <s v="SVD PDS CU/MON 1.5# (50#)"/>
    <s v="361"/>
    <s v="ANIMATE (1750#)"/>
    <x v="0"/>
    <n v="3.0249999999999999"/>
    <n v="0.23749999999999999"/>
    <n v="475"/>
    <n v="1436.875"/>
    <n v="0.71843749999999995"/>
    <s v="1001350"/>
    <x v="93"/>
    <x v="55"/>
    <x v="8"/>
    <x v="57"/>
  </r>
  <r>
    <x v="1"/>
    <x v="6"/>
    <m/>
    <d v="2021-10-13T00:00:00"/>
    <s v="5011167"/>
    <s v="SVD PDS CU/MON 1.5# (50#)"/>
    <s v="361"/>
    <s v="ANIMATE (1750#)"/>
    <x v="0"/>
    <n v="10.1"/>
    <n v="0.23749999999999999"/>
    <n v="475"/>
    <n v="4797.5"/>
    <n v="2.3987500000000002"/>
    <s v="1001350"/>
    <x v="93"/>
    <x v="55"/>
    <x v="8"/>
    <x v="57"/>
  </r>
  <r>
    <x v="1"/>
    <x v="7"/>
    <m/>
    <d v="2021-12-16T00:00:00"/>
    <s v="5011167"/>
    <s v="SVD PDS CU/MON 1.5# (50#)"/>
    <s v="361"/>
    <s v="ANIMATE (1750#)"/>
    <x v="0"/>
    <n v="10"/>
    <n v="0.23749999999999999"/>
    <n v="475"/>
    <n v="4750"/>
    <n v="2.375"/>
    <s v="1001350"/>
    <x v="93"/>
    <x v="55"/>
    <x v="8"/>
    <x v="57"/>
  </r>
  <r>
    <x v="1"/>
    <x v="9"/>
    <m/>
    <d v="2022-04-20T00:00:00"/>
    <s v="5011167"/>
    <s v="SVD PDS CU/MON 1.5# (50#)"/>
    <s v="361"/>
    <s v="ANIMATE (1750#)"/>
    <x v="0"/>
    <n v="10.3"/>
    <n v="0.23749999999999999"/>
    <n v="475"/>
    <n v="4892.5"/>
    <n v="2.44625"/>
    <s v="1001350"/>
    <x v="93"/>
    <x v="55"/>
    <x v="8"/>
    <x v="57"/>
  </r>
  <r>
    <x v="1"/>
    <x v="9"/>
    <m/>
    <d v="2022-04-26T00:00:00"/>
    <s v="5011167"/>
    <s v="SVD PDS CU/MON 1.5# (50#)"/>
    <s v="361"/>
    <s v="ANIMATE (1750#)"/>
    <x v="0"/>
    <n v="13.925000000000001"/>
    <n v="0.23749999999999999"/>
    <n v="475"/>
    <n v="6614.375"/>
    <n v="3.3071874999999999"/>
    <s v="1001350"/>
    <x v="93"/>
    <x v="55"/>
    <x v="8"/>
    <x v="57"/>
  </r>
  <r>
    <x v="1"/>
    <x v="8"/>
    <m/>
    <d v="2022-03-31T00:00:00"/>
    <s v="5026116"/>
    <s v="SOARES LP PDS CU/RUM 2.5# (50#)"/>
    <s v="361"/>
    <s v="ANIMATE (1750#)"/>
    <x v="0"/>
    <n v="6.125"/>
    <n v="0.24535000000000001"/>
    <n v="490.7"/>
    <n v="3005.538"/>
    <n v="1.502769"/>
    <s v="1003119"/>
    <x v="94"/>
    <x v="4"/>
    <x v="1"/>
    <x v="4"/>
  </r>
  <r>
    <x v="1"/>
    <x v="5"/>
    <m/>
    <d v="2022-02-19T00:00:00"/>
    <s v="5026116"/>
    <s v="SOARES LP PDS CU/RUM 2.5# (50#)"/>
    <s v="361"/>
    <s v="ANIMATE (1750#)"/>
    <x v="0"/>
    <n v="6"/>
    <n v="0.24535000000000001"/>
    <n v="490.7"/>
    <n v="2944.2"/>
    <n v="1.4721"/>
    <s v="1003119"/>
    <x v="94"/>
    <x v="4"/>
    <x v="1"/>
    <x v="4"/>
  </r>
  <r>
    <x v="1"/>
    <x v="2"/>
    <m/>
    <d v="2021-09-03T00:00:00"/>
    <s v="5026116"/>
    <s v="SOARES LP PDS CU/RUM 2.5# (50#)"/>
    <s v="361"/>
    <s v="ANIMATE (1750#)"/>
    <x v="0"/>
    <n v="5.9249999999999998"/>
    <n v="0.24535000000000001"/>
    <n v="490.7"/>
    <n v="2907.3980000000001"/>
    <n v="1.4536990000000001"/>
    <s v="1001277"/>
    <x v="94"/>
    <x v="4"/>
    <x v="1"/>
    <x v="4"/>
  </r>
  <r>
    <x v="2"/>
    <x v="10"/>
    <m/>
    <d v="2021-05-25T00:00:00"/>
    <s v="5026116"/>
    <s v="SOARES LP PDS CU/RUM 2.5# (50#)"/>
    <s v="361"/>
    <s v="ANIMATE (1750#)"/>
    <x v="0"/>
    <n v="5.95"/>
    <n v="0.24535000000000001"/>
    <n v="490.7"/>
    <n v="2919.665"/>
    <n v="1.4598325000000001"/>
    <s v="1001277"/>
    <x v="95"/>
    <x v="4"/>
    <x v="1"/>
    <x v="4"/>
  </r>
  <r>
    <x v="2"/>
    <x v="7"/>
    <m/>
    <d v="2020-12-16T00:00:00"/>
    <s v="5026116"/>
    <s v="SOARES LP PDS CU/RUM 2.5# (50#)"/>
    <s v="361"/>
    <s v="ANIMATE (1750#)"/>
    <x v="0"/>
    <n v="5.8250000000000002"/>
    <n v="0.24535000000000001"/>
    <n v="490.7"/>
    <n v="2858.328"/>
    <n v="1.4291639999999999"/>
    <s v="1001277"/>
    <x v="95"/>
    <x v="4"/>
    <x v="1"/>
    <x v="4"/>
  </r>
  <r>
    <x v="2"/>
    <x v="6"/>
    <m/>
    <d v="2020-10-06T00:00:00"/>
    <s v="5026116"/>
    <s v="SOARES LP PDS CU/RUM 2.5# (50#)"/>
    <s v="361"/>
    <s v="ANIMATE (1750#)"/>
    <x v="0"/>
    <n v="7.05"/>
    <n v="0.24535000000000001"/>
    <n v="490.7"/>
    <n v="3459.4349999999999"/>
    <n v="1.7297175"/>
    <s v="1001277"/>
    <x v="95"/>
    <x v="4"/>
    <x v="1"/>
    <x v="4"/>
  </r>
  <r>
    <x v="2"/>
    <x v="3"/>
    <m/>
    <d v="2020-11-09T00:00:00"/>
    <s v="5026116"/>
    <s v="SOARES LP PDS CU/RUM 2.5# (50#)"/>
    <s v="361"/>
    <s v="ANIMATE (1750#)"/>
    <x v="0"/>
    <n v="6.45"/>
    <n v="0.24535000000000001"/>
    <n v="490.7"/>
    <n v="3165.0149999999999"/>
    <n v="1.5825075"/>
    <s v="1001277"/>
    <x v="95"/>
    <x v="4"/>
    <x v="1"/>
    <x v="4"/>
  </r>
  <r>
    <x v="2"/>
    <x v="4"/>
    <m/>
    <d v="2021-01-21T00:00:00"/>
    <s v="5026116"/>
    <s v="SOARES LP PDS CU/RUM 2.5# * (50#)"/>
    <s v="361"/>
    <s v="ANIMATE (1750#)"/>
    <x v="0"/>
    <n v="6.85"/>
    <n v="0.24535000000000001"/>
    <n v="490.7"/>
    <n v="3361.2950000000001"/>
    <n v="1.6806475000000001"/>
    <s v="1001277"/>
    <x v="95"/>
    <x v="4"/>
    <x v="1"/>
    <x v="4"/>
  </r>
  <r>
    <x v="2"/>
    <x v="8"/>
    <m/>
    <d v="2021-03-08T00:00:00"/>
    <s v="5026116"/>
    <s v="SOARES LP PDS CU/RUM 2.5# (50#)"/>
    <s v="361"/>
    <s v="ANIMATE (1750#)"/>
    <x v="0"/>
    <n v="7"/>
    <n v="0.24535000000000001"/>
    <n v="490.7"/>
    <n v="3434.9"/>
    <n v="1.7174500000000001"/>
    <s v="1001277"/>
    <x v="95"/>
    <x v="4"/>
    <x v="1"/>
    <x v="4"/>
  </r>
  <r>
    <x v="2"/>
    <x v="8"/>
    <m/>
    <d v="2021-03-31T00:00:00"/>
    <s v="5026116"/>
    <s v="SOARES LP PDS CU/RUM 2.5# (50#)"/>
    <s v="361"/>
    <s v="ANIMATE (1750#)"/>
    <x v="0"/>
    <n v="5.85"/>
    <n v="0.24535000000000001"/>
    <n v="490.7"/>
    <n v="2870.5949999999998"/>
    <n v="1.4352974999999999"/>
    <s v="1001277"/>
    <x v="95"/>
    <x v="4"/>
    <x v="1"/>
    <x v="4"/>
  </r>
  <r>
    <x v="2"/>
    <x v="11"/>
    <m/>
    <d v="2021-06-24T00:00:00"/>
    <s v="5026116"/>
    <s v="SOARES LP PDS CU/RUM 2.5# (50#)"/>
    <s v="361"/>
    <s v="ANIMATE (1750#)"/>
    <x v="0"/>
    <n v="6"/>
    <n v="0.24535000000000001"/>
    <n v="490.7"/>
    <n v="2944.2"/>
    <n v="1.4721"/>
    <s v="1001277"/>
    <x v="95"/>
    <x v="4"/>
    <x v="1"/>
    <x v="4"/>
  </r>
  <r>
    <x v="1"/>
    <x v="0"/>
    <m/>
    <d v="2021-07-29T00:00:00"/>
    <s v="5026116"/>
    <s v="SOARES LP PDS CU/RUM 2.5# (50#)"/>
    <s v="361"/>
    <s v="ANIMATE (1750#)"/>
    <x v="0"/>
    <n v="8.75"/>
    <n v="0.24535000000000001"/>
    <n v="490.7"/>
    <n v="4293.625"/>
    <n v="2.1468124999999998"/>
    <s v="1001277"/>
    <x v="94"/>
    <x v="4"/>
    <x v="1"/>
    <x v="4"/>
  </r>
  <r>
    <x v="1"/>
    <x v="3"/>
    <m/>
    <d v="2021-11-11T00:00:00"/>
    <s v="5026116"/>
    <s v="SOARES LP PDS CU/RUM 2.5# (50#)"/>
    <s v="361"/>
    <s v="ANIMATE (1750#)"/>
    <x v="0"/>
    <n v="6.1"/>
    <n v="0.24535000000000001"/>
    <n v="490.7"/>
    <n v="2993.27"/>
    <n v="1.4966349999999999"/>
    <s v="1003119"/>
    <x v="94"/>
    <x v="4"/>
    <x v="1"/>
    <x v="4"/>
  </r>
  <r>
    <x v="1"/>
    <x v="6"/>
    <m/>
    <d v="2021-10-11T00:00:00"/>
    <s v="5026116"/>
    <s v="SOARES LP PDS CU/RUM 2.5# (50#)"/>
    <s v="361"/>
    <s v="ANIMATE (1750#)"/>
    <x v="0"/>
    <n v="6"/>
    <n v="0.24535000000000001"/>
    <n v="490.7"/>
    <n v="2944.2"/>
    <n v="1.4721"/>
    <s v="1003119"/>
    <x v="94"/>
    <x v="4"/>
    <x v="1"/>
    <x v="4"/>
  </r>
  <r>
    <x v="1"/>
    <x v="7"/>
    <m/>
    <d v="2021-12-14T00:00:00"/>
    <s v="5026116"/>
    <s v="SOARES LP PDS CU/RUM 2.5# (50#)"/>
    <s v="361"/>
    <s v="ANIMATE (1750#)"/>
    <x v="0"/>
    <n v="6.05"/>
    <n v="0.24535000000000001"/>
    <n v="490.7"/>
    <n v="2968.7350000000001"/>
    <n v="1.4843675000000001"/>
    <s v="1003119"/>
    <x v="94"/>
    <x v="4"/>
    <x v="1"/>
    <x v="4"/>
  </r>
  <r>
    <x v="1"/>
    <x v="4"/>
    <m/>
    <d v="2022-01-21T00:00:00"/>
    <s v="5026116"/>
    <s v="SOARES LP PDS CU/RUM 2.5# (50#)"/>
    <s v="361"/>
    <s v="ANIMATE (1750#)"/>
    <x v="0"/>
    <n v="6.2249999999999996"/>
    <n v="0.24535000000000001"/>
    <n v="490.7"/>
    <n v="3054.6080000000002"/>
    <n v="1.527304"/>
    <s v="1003119"/>
    <x v="94"/>
    <x v="4"/>
    <x v="1"/>
    <x v="4"/>
  </r>
  <r>
    <x v="1"/>
    <x v="9"/>
    <m/>
    <d v="2022-04-07T00:00:00"/>
    <s v="5026116"/>
    <s v="SOARES LP PDS CU/RUM 2.5# (50#)"/>
    <s v="361"/>
    <s v="ANIMATE (1750#)"/>
    <x v="0"/>
    <n v="6.05"/>
    <n v="0.24535000000000001"/>
    <n v="490.7"/>
    <n v="2968.7350000000001"/>
    <n v="1.4843675000000001"/>
    <s v="1003119"/>
    <x v="94"/>
    <x v="4"/>
    <x v="1"/>
    <x v="4"/>
  </r>
  <r>
    <x v="1"/>
    <x v="9"/>
    <m/>
    <d v="2022-04-18T00:00:00"/>
    <s v="5026116"/>
    <s v="SOARES LP PDS CU/RUM 2.5# (50#)"/>
    <s v="361"/>
    <s v="ANIMATE (1750#)"/>
    <x v="0"/>
    <n v="4.0999999999999996"/>
    <n v="0.24535000000000001"/>
    <n v="490.7"/>
    <n v="2011.87"/>
    <n v="1.005935"/>
    <s v="1003119"/>
    <x v="94"/>
    <x v="4"/>
    <x v="1"/>
    <x v="4"/>
  </r>
  <r>
    <x v="1"/>
    <x v="2"/>
    <m/>
    <d v="2021-09-22T00:00:00"/>
    <s v="595"/>
    <s v="ANIMATE (55.115#)"/>
    <s v="595"/>
    <s v="ANIMATE (55.115#)"/>
    <x v="0"/>
    <n v="0.55100000000000005"/>
    <n v="1"/>
    <n v="2000"/>
    <n v="1102"/>
    <n v="0.55100000000000005"/>
    <s v="1003113"/>
    <x v="96"/>
    <x v="8"/>
    <x v="1"/>
    <x v="8"/>
  </r>
  <r>
    <x v="2"/>
    <x v="11"/>
    <m/>
    <d v="2021-06-04T00:00:00"/>
    <s v="595"/>
    <s v="ANIMATE (55.115#)"/>
    <s v="595"/>
    <s v="ANIMATE (55.115#)"/>
    <x v="0"/>
    <n v="1.1020000000000001"/>
    <n v="1"/>
    <n v="2000"/>
    <n v="2204"/>
    <n v="1.1020000000000001"/>
    <s v="1003113"/>
    <x v="96"/>
    <x v="8"/>
    <x v="1"/>
    <x v="8"/>
  </r>
  <r>
    <x v="0"/>
    <x v="0"/>
    <s v="90294167"/>
    <d v="2019-07-10T00:00:00"/>
    <s v="4001000"/>
    <s v="BOVINA PDS CU/RUM 1.3# (50#)"/>
    <s v="595"/>
    <s v="ANIMATE (55.115#)"/>
    <x v="0"/>
    <n v="2.1"/>
    <n v="0.23041500000000001"/>
    <n v="460.83"/>
    <n v="967.74300000000005"/>
    <n v="0.48387150000000001"/>
    <s v="1002172"/>
    <x v="97"/>
    <x v="56"/>
    <x v="6"/>
    <x v="58"/>
  </r>
  <r>
    <x v="0"/>
    <x v="1"/>
    <s v="90300457"/>
    <d v="2019-08-15T00:00:00"/>
    <s v="4001000"/>
    <s v="BOVINA PDS CU/RUM 1.3# (50#)"/>
    <s v="595"/>
    <s v="ANIMATE (55.115#)"/>
    <x v="0"/>
    <n v="4.05"/>
    <n v="0.23041500000000001"/>
    <n v="460.83"/>
    <n v="1866.3620000000001"/>
    <n v="0.93318100000000004"/>
    <s v="1002172"/>
    <x v="97"/>
    <x v="56"/>
    <x v="6"/>
    <x v="58"/>
  </r>
  <r>
    <x v="0"/>
    <x v="6"/>
    <s v="90316539"/>
    <d v="2019-10-21T00:00:00"/>
    <s v="4001000"/>
    <s v="BOVINA PDS CU/RUM 1.3# (50#)"/>
    <s v="595"/>
    <s v="ANIMATE (55.115#)"/>
    <x v="0"/>
    <n v="6.0750000000000002"/>
    <n v="0.23041500000000001"/>
    <n v="460.83"/>
    <n v="2799.5419999999999"/>
    <n v="1.3997709999999999"/>
    <s v="1002172"/>
    <x v="97"/>
    <x v="56"/>
    <x v="6"/>
    <x v="58"/>
  </r>
  <r>
    <x v="0"/>
    <x v="7"/>
    <s v="90331461"/>
    <d v="2019-12-18T00:00:00"/>
    <s v="4001000"/>
    <s v="BOVINA PDS CU/RUM 1.3# (50#)"/>
    <s v="595"/>
    <s v="ANIMATE (55.115#)"/>
    <x v="0"/>
    <n v="6.125"/>
    <n v="0.23041500000000001"/>
    <n v="460.83"/>
    <n v="2822.5839999999998"/>
    <n v="1.411292"/>
    <s v="1002172"/>
    <x v="97"/>
    <x v="56"/>
    <x v="6"/>
    <x v="58"/>
  </r>
  <r>
    <x v="1"/>
    <x v="3"/>
    <m/>
    <d v="2021-11-10T00:00:00"/>
    <s v="595"/>
    <s v="ANIMATE (55.115#)"/>
    <s v="595"/>
    <s v="ANIMATE (55.115#)"/>
    <x v="0"/>
    <n v="2.2050000000000001"/>
    <n v="1"/>
    <n v="2000"/>
    <n v="4410"/>
    <n v="2.2050000000000001"/>
    <s v="1001956"/>
    <x v="98"/>
    <x v="57"/>
    <x v="1"/>
    <x v="18"/>
  </r>
  <r>
    <x v="1"/>
    <x v="6"/>
    <m/>
    <d v="2021-10-21T00:00:00"/>
    <s v="595"/>
    <s v="ANIMATE (55.115#)"/>
    <s v="595"/>
    <s v="ANIMATE (55.115#)"/>
    <x v="0"/>
    <n v="1.1020000000000001"/>
    <n v="1"/>
    <n v="2000"/>
    <n v="2204"/>
    <n v="1.1020000000000001"/>
    <s v="1001956"/>
    <x v="98"/>
    <x v="57"/>
    <x v="1"/>
    <x v="18"/>
  </r>
  <r>
    <x v="1"/>
    <x v="6"/>
    <m/>
    <d v="2021-10-29T00:00:00"/>
    <s v="595"/>
    <s v="ANIMATE (55.115#)"/>
    <s v="595"/>
    <s v="ANIMATE (55.115#)"/>
    <x v="0"/>
    <n v="1.1020000000000001"/>
    <n v="1"/>
    <n v="2000"/>
    <n v="2204"/>
    <n v="1.1020000000000001"/>
    <s v="1001956"/>
    <x v="98"/>
    <x v="57"/>
    <x v="1"/>
    <x v="18"/>
  </r>
  <r>
    <x v="1"/>
    <x v="8"/>
    <m/>
    <d v="2022-03-24T00:00:00"/>
    <s v="5016176"/>
    <s v="TRI IEST DAIRY NKN CLOSE UP 1.6# (50#)"/>
    <s v="595"/>
    <s v="ANIMATE (55.115#)"/>
    <x v="0"/>
    <n v="9.9749999999999996"/>
    <n v="0.1825"/>
    <n v="365"/>
    <n v="3640.875"/>
    <n v="1.8204374999999999"/>
    <s v="1001404"/>
    <x v="99"/>
    <x v="27"/>
    <x v="1"/>
    <x v="28"/>
  </r>
  <r>
    <x v="1"/>
    <x v="5"/>
    <m/>
    <d v="2022-02-25T00:00:00"/>
    <s v="5016176"/>
    <s v="TRI IEST DAIRY NKN CLOSE UP 1.6# (50#)"/>
    <s v="595"/>
    <s v="ANIMATE (55.115#)"/>
    <x v="0"/>
    <n v="10"/>
    <n v="0.1825"/>
    <n v="365"/>
    <n v="3650"/>
    <n v="1.825"/>
    <s v="1001404"/>
    <x v="99"/>
    <x v="27"/>
    <x v="1"/>
    <x v="28"/>
  </r>
  <r>
    <x v="1"/>
    <x v="4"/>
    <m/>
    <d v="2022-01-24T00:00:00"/>
    <s v="5016176"/>
    <s v="TRI IEST DAIRY NKN CLOSE UP 1.6# (50#)"/>
    <s v="595"/>
    <s v="ANIMATE (55.115#)"/>
    <x v="0"/>
    <n v="8.0749999999999993"/>
    <n v="0.1825"/>
    <n v="365"/>
    <n v="2947.375"/>
    <n v="1.4736875"/>
    <s v="1001404"/>
    <x v="99"/>
    <x v="27"/>
    <x v="1"/>
    <x v="28"/>
  </r>
  <r>
    <x v="1"/>
    <x v="2"/>
    <m/>
    <d v="2021-09-10T00:00:00"/>
    <s v="5016176"/>
    <s v="TRI IEST DAIRY NKN CLOSE UP 1.6# (50#)"/>
    <s v="595"/>
    <s v="ANIMATE (55.115#)"/>
    <x v="0"/>
    <n v="8.9749999999999996"/>
    <n v="0.1825"/>
    <n v="365"/>
    <n v="3275.875"/>
    <n v="1.6379375"/>
    <s v="1001404"/>
    <x v="99"/>
    <x v="27"/>
    <x v="1"/>
    <x v="28"/>
  </r>
  <r>
    <x v="2"/>
    <x v="4"/>
    <m/>
    <d v="2021-01-13T00:00:00"/>
    <s v="5016176"/>
    <s v="TRI IEST DAIRY NKN CLOSE UP 1.6# (50#)"/>
    <s v="595"/>
    <s v="ANIMATE (55.115#)"/>
    <x v="0"/>
    <n v="2"/>
    <n v="0.16850000000000001"/>
    <n v="337"/>
    <n v="674"/>
    <n v="0.33700000000000002"/>
    <s v="1001404"/>
    <x v="99"/>
    <x v="27"/>
    <x v="1"/>
    <x v="28"/>
  </r>
  <r>
    <x v="2"/>
    <x v="4"/>
    <m/>
    <d v="2021-01-19T00:00:00"/>
    <s v="5016176"/>
    <s v="TRI IEST DAIRY NKN CLOSE UP 1.6# (50#)"/>
    <s v="595"/>
    <s v="ANIMATE (55.115#)"/>
    <x v="0"/>
    <n v="3.1"/>
    <n v="0.16850000000000001"/>
    <n v="337"/>
    <n v="1044.7"/>
    <n v="0.52234999999999998"/>
    <s v="1001404"/>
    <x v="99"/>
    <x v="27"/>
    <x v="1"/>
    <x v="28"/>
  </r>
  <r>
    <x v="2"/>
    <x v="4"/>
    <m/>
    <d v="2021-01-27T00:00:00"/>
    <s v="5016176"/>
    <s v="TRI IEST DAIRY NKN CLOSE UP 1.6# (50#)"/>
    <s v="595"/>
    <s v="ANIMATE (55.115#)"/>
    <x v="0"/>
    <n v="5.875"/>
    <n v="0.16850000000000001"/>
    <n v="337"/>
    <n v="1979.875"/>
    <n v="0.98993750000000003"/>
    <s v="1001404"/>
    <x v="99"/>
    <x v="27"/>
    <x v="1"/>
    <x v="28"/>
  </r>
  <r>
    <x v="2"/>
    <x v="5"/>
    <m/>
    <d v="2021-02-19T00:00:00"/>
    <s v="5016176"/>
    <s v="TRI IEST DAIRY NKN CLOSE UP 1.6# (50#)"/>
    <s v="595"/>
    <s v="ANIMATE (55.115#)"/>
    <x v="0"/>
    <n v="9.1"/>
    <n v="0.16850000000000001"/>
    <n v="337"/>
    <n v="3066.7"/>
    <n v="1.53335"/>
    <s v="1001404"/>
    <x v="99"/>
    <x v="27"/>
    <x v="1"/>
    <x v="28"/>
  </r>
  <r>
    <x v="2"/>
    <x v="9"/>
    <m/>
    <d v="2021-04-09T00:00:00"/>
    <s v="5016176"/>
    <s v="TRI IEST DAIRY NKN CLOSE UP 1.6# (50#)"/>
    <s v="595"/>
    <s v="ANIMATE (55.115#)"/>
    <x v="0"/>
    <n v="5.9249999999999998"/>
    <n v="0.16850000000000001"/>
    <n v="337"/>
    <n v="1996.7249999999999"/>
    <n v="0.99836249999999993"/>
    <s v="1001404"/>
    <x v="99"/>
    <x v="27"/>
    <x v="1"/>
    <x v="28"/>
  </r>
  <r>
    <x v="2"/>
    <x v="10"/>
    <m/>
    <d v="2021-05-10T00:00:00"/>
    <s v="5016176"/>
    <s v="TRI IEST DAIRY NKN CLOSE UP 1.6# (50#)"/>
    <s v="595"/>
    <s v="ANIMATE (55.115#)"/>
    <x v="0"/>
    <n v="5.9749999999999996"/>
    <n v="0.16850000000000001"/>
    <n v="337"/>
    <n v="2013.575"/>
    <n v="1.0067874999999999"/>
    <s v="1001404"/>
    <x v="99"/>
    <x v="27"/>
    <x v="1"/>
    <x v="28"/>
  </r>
  <r>
    <x v="2"/>
    <x v="11"/>
    <m/>
    <d v="2021-06-10T00:00:00"/>
    <s v="5016176"/>
    <s v="TRI IEST DAIRY NKN CLOSE UP 1.6# (50#)"/>
    <s v="595"/>
    <s v="ANIMATE (55.115#)"/>
    <x v="0"/>
    <n v="6.1"/>
    <n v="0.1825"/>
    <n v="365"/>
    <n v="2226.5"/>
    <n v="1.1132500000000001"/>
    <s v="1001404"/>
    <x v="99"/>
    <x v="27"/>
    <x v="1"/>
    <x v="28"/>
  </r>
  <r>
    <x v="1"/>
    <x v="0"/>
    <m/>
    <d v="2021-07-06T00:00:00"/>
    <s v="5016176"/>
    <s v="TRI IEST DAIRY NKN CLOSE UP 1.6# (50#)"/>
    <s v="595"/>
    <s v="ANIMATE (55.115#)"/>
    <x v="0"/>
    <n v="6.05"/>
    <n v="0.1825"/>
    <n v="365"/>
    <n v="2208.25"/>
    <n v="1.104125"/>
    <s v="1001404"/>
    <x v="99"/>
    <x v="27"/>
    <x v="1"/>
    <x v="28"/>
  </r>
  <r>
    <x v="1"/>
    <x v="0"/>
    <m/>
    <d v="2021-07-19T00:00:00"/>
    <s v="5016176"/>
    <s v="TRI IEST DAIRY NKN CLOSE UP 1.6# (50#)"/>
    <s v="595"/>
    <s v="ANIMATE (55.115#)"/>
    <x v="0"/>
    <n v="8.9749999999999996"/>
    <n v="0.1825"/>
    <n v="365"/>
    <n v="3275.875"/>
    <n v="1.6379375"/>
    <s v="1001404"/>
    <x v="99"/>
    <x v="27"/>
    <x v="1"/>
    <x v="28"/>
  </r>
  <r>
    <x v="1"/>
    <x v="1"/>
    <m/>
    <d v="2021-08-11T00:00:00"/>
    <s v="5016176"/>
    <s v="TRI IEST DAIRY NKN CLOSE UP 1.6# (50#)"/>
    <s v="595"/>
    <s v="ANIMATE (55.115#)"/>
    <x v="0"/>
    <n v="8.9749999999999996"/>
    <n v="0.1825"/>
    <n v="365"/>
    <n v="3275.875"/>
    <n v="1.6379375"/>
    <s v="1001404"/>
    <x v="99"/>
    <x v="27"/>
    <x v="1"/>
    <x v="28"/>
  </r>
  <r>
    <x v="1"/>
    <x v="3"/>
    <m/>
    <d v="2021-11-29T00:00:00"/>
    <s v="5016176"/>
    <s v="TRI IEST DAIRY NKN CLOSE UP 1.6# (50#)"/>
    <s v="595"/>
    <s v="ANIMATE (55.115#)"/>
    <x v="0"/>
    <n v="8"/>
    <n v="0.1825"/>
    <n v="365"/>
    <n v="2920"/>
    <n v="1.46"/>
    <s v="1001404"/>
    <x v="99"/>
    <x v="27"/>
    <x v="1"/>
    <x v="28"/>
  </r>
  <r>
    <x v="1"/>
    <x v="6"/>
    <m/>
    <d v="2021-10-08T00:00:00"/>
    <s v="5016176"/>
    <s v="TRI IEST DAIRY NKN CLOSE UP 1.6# (50#)"/>
    <s v="595"/>
    <s v="ANIMATE (55.115#)"/>
    <x v="0"/>
    <n v="9"/>
    <n v="0.1825"/>
    <n v="365"/>
    <n v="3285"/>
    <n v="1.6425000000000001"/>
    <s v="1001404"/>
    <x v="99"/>
    <x v="27"/>
    <x v="1"/>
    <x v="28"/>
  </r>
  <r>
    <x v="1"/>
    <x v="6"/>
    <m/>
    <d v="2021-10-28T00:00:00"/>
    <s v="5016176"/>
    <s v="TRI IEST DAIRY NKN CLOSE UP 1.6# (50#)"/>
    <s v="595"/>
    <s v="ANIMATE (55.115#)"/>
    <x v="0"/>
    <n v="9.15"/>
    <n v="0.1825"/>
    <n v="365"/>
    <n v="3339.75"/>
    <n v="1.669875"/>
    <s v="1001404"/>
    <x v="99"/>
    <x v="27"/>
    <x v="1"/>
    <x v="28"/>
  </r>
  <r>
    <x v="1"/>
    <x v="7"/>
    <m/>
    <d v="2021-12-30T00:00:00"/>
    <s v="5016176"/>
    <s v="TRI IEST DAIRY NKN CLOSE UP 1.6# (50#)"/>
    <s v="595"/>
    <s v="ANIMATE (55.115#)"/>
    <x v="0"/>
    <n v="8.9499999999999993"/>
    <n v="0.1825"/>
    <n v="365"/>
    <n v="3266.75"/>
    <n v="1.633375"/>
    <s v="1001404"/>
    <x v="99"/>
    <x v="27"/>
    <x v="1"/>
    <x v="28"/>
  </r>
  <r>
    <x v="1"/>
    <x v="5"/>
    <m/>
    <d v="2022-02-23T00:00:00"/>
    <s v="5023825"/>
    <s v="THE DAIRY INC PDS CU/RUM 2.8# (50#)"/>
    <s v="595"/>
    <s v="ANIMATE (55.115#)"/>
    <x v="0"/>
    <n v="11"/>
    <n v="0.1426"/>
    <n v="285.2"/>
    <n v="3137.2"/>
    <n v="1.5686"/>
    <s v="1002253"/>
    <x v="100"/>
    <x v="58"/>
    <x v="1"/>
    <x v="59"/>
  </r>
  <r>
    <x v="1"/>
    <x v="4"/>
    <m/>
    <d v="2022-01-14T00:00:00"/>
    <s v="5023825"/>
    <s v="THE DAIRY INC PDS CU/RUM 2.8# (50#)"/>
    <s v="595"/>
    <s v="ANIMATE (55.115#)"/>
    <x v="0"/>
    <n v="5.4249999999999998"/>
    <n v="0.1426"/>
    <n v="285.2"/>
    <n v="1547.21"/>
    <n v="0.77360499999999999"/>
    <s v="1002253"/>
    <x v="100"/>
    <x v="58"/>
    <x v="1"/>
    <x v="59"/>
  </r>
  <r>
    <x v="1"/>
    <x v="2"/>
    <m/>
    <d v="2021-09-21T00:00:00"/>
    <s v="5023825"/>
    <s v="THE DAIRY INC PDS CU/RUM 2.8# (50#)"/>
    <s v="595"/>
    <s v="ANIMATE (55.115#)"/>
    <x v="0"/>
    <n v="6.4749999999999996"/>
    <n v="0.1426"/>
    <n v="285.2"/>
    <n v="1846.67"/>
    <n v="0.92333500000000002"/>
    <s v="1002253"/>
    <x v="100"/>
    <x v="58"/>
    <x v="1"/>
    <x v="59"/>
  </r>
  <r>
    <x v="2"/>
    <x v="3"/>
    <m/>
    <d v="2020-11-10T00:00:00"/>
    <s v="5023825"/>
    <s v="THE DAIRY INC PDS CU/RUM 2.8# (50#)"/>
    <s v="595"/>
    <s v="ANIMATE (55.115#)"/>
    <x v="0"/>
    <n v="6.85"/>
    <n v="7.5749999999999998E-2"/>
    <n v="151.5"/>
    <n v="1037.7750000000001"/>
    <n v="0.51888750000000006"/>
    <s v="1002253"/>
    <x v="100"/>
    <x v="58"/>
    <x v="6"/>
    <x v="59"/>
  </r>
  <r>
    <x v="2"/>
    <x v="6"/>
    <m/>
    <d v="2020-10-14T00:00:00"/>
    <s v="5023825"/>
    <s v="THE DAIRY INC PDS CU/RUM 3.0# (50#)"/>
    <s v="595"/>
    <s v="ANIMATE (55.115#)"/>
    <x v="0"/>
    <n v="7.3"/>
    <n v="7.5749999999999998E-2"/>
    <n v="151.5"/>
    <n v="1105.95"/>
    <n v="0.55297499999999999"/>
    <s v="1002253"/>
    <x v="100"/>
    <x v="58"/>
    <x v="6"/>
    <x v="59"/>
  </r>
  <r>
    <x v="0"/>
    <x v="4"/>
    <s v="90336131"/>
    <d v="2020-01-03T00:00:00"/>
    <s v="595"/>
    <s v="ANIMATE (55.115#)"/>
    <s v="595"/>
    <s v="ANIMATE (55.115#)"/>
    <x v="0"/>
    <n v="0.27600000000000002"/>
    <n v="1"/>
    <n v="2000"/>
    <n v="552"/>
    <n v="0.27600000000000002"/>
    <s v="1002253"/>
    <x v="100"/>
    <x v="58"/>
    <x v="6"/>
    <x v="59"/>
  </r>
  <r>
    <x v="2"/>
    <x v="1"/>
    <m/>
    <d v="2020-08-07T00:00:00"/>
    <s v="5023825"/>
    <s v="THE DAIRY INC PDS CU/RUM 3.0# (50#)"/>
    <s v="595"/>
    <s v="ANIMATE (55.115#)"/>
    <x v="0"/>
    <n v="7.55"/>
    <n v="7.5749999999999998E-2"/>
    <n v="151.5"/>
    <n v="1143.825"/>
    <n v="0.57191250000000005"/>
    <s v="1002106"/>
    <x v="100"/>
    <x v="58"/>
    <x v="6"/>
    <x v="59"/>
  </r>
  <r>
    <x v="2"/>
    <x v="2"/>
    <m/>
    <d v="2020-09-11T00:00:00"/>
    <s v="5023825"/>
    <s v="THE DAIRY INC PDS CU/RUM 3.0# (50#)"/>
    <s v="595"/>
    <s v="ANIMATE (55.115#)"/>
    <x v="0"/>
    <n v="7.2750000000000004"/>
    <n v="7.5749999999999998E-2"/>
    <n v="151.5"/>
    <n v="1102.163"/>
    <n v="0.5510815"/>
    <s v="1002253"/>
    <x v="100"/>
    <x v="58"/>
    <x v="6"/>
    <x v="59"/>
  </r>
  <r>
    <x v="2"/>
    <x v="7"/>
    <m/>
    <d v="2020-12-04T00:00:00"/>
    <s v="5023825"/>
    <s v="THE DAIRY INC PDS CU/RUM 2.8# (50#)"/>
    <s v="595"/>
    <s v="ANIMATE (55.115#)"/>
    <x v="0"/>
    <n v="6.1"/>
    <n v="0.1426"/>
    <n v="285.2"/>
    <n v="1739.72"/>
    <n v="0.86985999999999997"/>
    <s v="1002253"/>
    <x v="100"/>
    <x v="58"/>
    <x v="1"/>
    <x v="59"/>
  </r>
  <r>
    <x v="2"/>
    <x v="7"/>
    <m/>
    <d v="2020-12-24T00:00:00"/>
    <s v="5023825"/>
    <s v="THE DAIRY INC PDS CU/RUM 2.8# (50#)"/>
    <s v="595"/>
    <s v="ANIMATE (55.115#)"/>
    <x v="0"/>
    <n v="6.0750000000000002"/>
    <n v="0.1426"/>
    <n v="285.2"/>
    <n v="1732.59"/>
    <n v="0.86629499999999993"/>
    <s v="1002253"/>
    <x v="100"/>
    <x v="58"/>
    <x v="1"/>
    <x v="59"/>
  </r>
  <r>
    <x v="2"/>
    <x v="7"/>
    <m/>
    <d v="2020-12-01T00:00:00"/>
    <s v="595"/>
    <s v="ANIMATE (55.115#)"/>
    <s v="595"/>
    <s v="ANIMATE (55.115#)"/>
    <x v="0"/>
    <n v="0.41299999999999998"/>
    <n v="1"/>
    <n v="2000"/>
    <n v="826"/>
    <n v="0.41299999999999998"/>
    <s v="1002253"/>
    <x v="100"/>
    <x v="58"/>
    <x v="1"/>
    <x v="59"/>
  </r>
  <r>
    <x v="2"/>
    <x v="4"/>
    <m/>
    <d v="2021-01-13T00:00:00"/>
    <s v="5023825"/>
    <s v="THE DAIRY INC PDS CU/RUM 2.8# * (50#)"/>
    <s v="595"/>
    <s v="ANIMATE (55.115#)"/>
    <x v="0"/>
    <n v="5.7750000000000004"/>
    <n v="0.1426"/>
    <n v="285.2"/>
    <n v="1647.03"/>
    <n v="0.823515"/>
    <s v="1002253"/>
    <x v="100"/>
    <x v="58"/>
    <x v="1"/>
    <x v="59"/>
  </r>
  <r>
    <x v="2"/>
    <x v="8"/>
    <m/>
    <d v="2021-03-04T00:00:00"/>
    <s v="5023825"/>
    <s v="THE DAIRY INC PDS CU/RUM 2.8# (50#)"/>
    <s v="595"/>
    <s v="ANIMATE (55.115#)"/>
    <x v="0"/>
    <n v="8.1750000000000007"/>
    <n v="0.1426"/>
    <n v="285.2"/>
    <n v="2331.5100000000002"/>
    <n v="1.1657550000000001"/>
    <s v="1002253"/>
    <x v="100"/>
    <x v="58"/>
    <x v="1"/>
    <x v="59"/>
  </r>
  <r>
    <x v="2"/>
    <x v="5"/>
    <m/>
    <d v="2021-02-12T00:00:00"/>
    <s v="5023825"/>
    <s v="THE DAIRY INC PDS CU/RUM 2.8# * (50#)"/>
    <s v="595"/>
    <s v="ANIMATE (55.115#)"/>
    <x v="0"/>
    <n v="4"/>
    <n v="0.1426"/>
    <n v="285.2"/>
    <n v="1140.8"/>
    <n v="0.57040000000000002"/>
    <s v="1002253"/>
    <x v="100"/>
    <x v="58"/>
    <x v="1"/>
    <x v="59"/>
  </r>
  <r>
    <x v="2"/>
    <x v="10"/>
    <m/>
    <d v="2021-05-05T00:00:00"/>
    <s v="5023825"/>
    <s v="THE DAIRY INC PDS CU/RUM 2.8# (50#)"/>
    <s v="595"/>
    <s v="ANIMATE (55.115#)"/>
    <x v="0"/>
    <n v="7.1"/>
    <n v="0.1426"/>
    <n v="285.2"/>
    <n v="2024.92"/>
    <n v="1.0124600000000001"/>
    <s v="1002253"/>
    <x v="100"/>
    <x v="58"/>
    <x v="1"/>
    <x v="59"/>
  </r>
  <r>
    <x v="2"/>
    <x v="11"/>
    <m/>
    <d v="2021-06-15T00:00:00"/>
    <s v="5023825"/>
    <s v="THE DAIRY INC PDS CU/RUM 2.8# (50#)"/>
    <s v="595"/>
    <s v="ANIMATE (55.115#)"/>
    <x v="0"/>
    <n v="8.1"/>
    <n v="0.1426"/>
    <n v="285.2"/>
    <n v="2310.12"/>
    <n v="1.15506"/>
    <s v="1002253"/>
    <x v="100"/>
    <x v="58"/>
    <x v="1"/>
    <x v="59"/>
  </r>
  <r>
    <x v="1"/>
    <x v="0"/>
    <m/>
    <d v="2021-07-16T00:00:00"/>
    <s v="5023825"/>
    <s v="THE DAIRY INC PDS CU/RUM 2.8# (50#)"/>
    <s v="595"/>
    <s v="ANIMATE (55.115#)"/>
    <x v="0"/>
    <n v="7.625"/>
    <n v="0.1426"/>
    <n v="285.2"/>
    <n v="2174.65"/>
    <n v="1.0873250000000001"/>
    <s v="1002253"/>
    <x v="100"/>
    <x v="58"/>
    <x v="1"/>
    <x v="59"/>
  </r>
  <r>
    <x v="1"/>
    <x v="1"/>
    <m/>
    <d v="2021-08-20T00:00:00"/>
    <s v="5023825"/>
    <s v="THE DAIRY INC PDS CU/RUM 2.8# (50#)"/>
    <s v="595"/>
    <s v="ANIMATE (55.115#)"/>
    <x v="0"/>
    <n v="7"/>
    <n v="0.1426"/>
    <n v="285.2"/>
    <n v="1996.4"/>
    <n v="0.99820000000000009"/>
    <s v="1002253"/>
    <x v="100"/>
    <x v="58"/>
    <x v="1"/>
    <x v="59"/>
  </r>
  <r>
    <x v="1"/>
    <x v="3"/>
    <m/>
    <d v="2021-11-29T00:00:00"/>
    <s v="5023825"/>
    <s v="THE DAIRY INC PDS CU/RUM 2.8# (50#)"/>
    <s v="595"/>
    <s v="ANIMATE (55.115#)"/>
    <x v="0"/>
    <n v="1"/>
    <n v="0.1426"/>
    <n v="285.2"/>
    <n v="285.2"/>
    <n v="0.1426"/>
    <s v="1002253"/>
    <x v="100"/>
    <x v="58"/>
    <x v="1"/>
    <x v="59"/>
  </r>
  <r>
    <x v="1"/>
    <x v="3"/>
    <m/>
    <d v="2021-11-24T00:00:00"/>
    <s v="5023825"/>
    <s v="THE DAIRY INC PDS CU/RUM 2.8# (50#)"/>
    <s v="595"/>
    <s v="ANIMATE (55.115#)"/>
    <x v="0"/>
    <n v="2"/>
    <n v="0.1426"/>
    <n v="285.2"/>
    <n v="570.4"/>
    <n v="0.28520000000000001"/>
    <s v="1002253"/>
    <x v="100"/>
    <x v="58"/>
    <x v="1"/>
    <x v="59"/>
  </r>
  <r>
    <x v="1"/>
    <x v="6"/>
    <m/>
    <d v="2021-10-18T00:00:00"/>
    <s v="5023825"/>
    <s v="THE DAIRY INC PDS CU/RUM 2.8# (50#)"/>
    <s v="595"/>
    <s v="ANIMATE (55.115#)"/>
    <x v="0"/>
    <n v="10"/>
    <n v="0.1426"/>
    <n v="285.2"/>
    <n v="2852"/>
    <n v="1.4259999999999999"/>
    <s v="1002253"/>
    <x v="100"/>
    <x v="58"/>
    <x v="1"/>
    <x v="59"/>
  </r>
  <r>
    <x v="1"/>
    <x v="7"/>
    <m/>
    <d v="2021-12-02T00:00:00"/>
    <s v="5023825"/>
    <s v="THE DAIRY INC PDS CU/RUM 2.8# (50#)"/>
    <s v="595"/>
    <s v="ANIMATE (55.115#)"/>
    <x v="0"/>
    <n v="11.725"/>
    <n v="0.1426"/>
    <n v="285.2"/>
    <n v="3343.97"/>
    <n v="1.6719849999999998"/>
    <s v="1002253"/>
    <x v="100"/>
    <x v="58"/>
    <x v="1"/>
    <x v="59"/>
  </r>
  <r>
    <x v="1"/>
    <x v="9"/>
    <m/>
    <d v="2022-04-20T00:00:00"/>
    <s v="5023825"/>
    <s v="THE DAIRY INC PDS CU/RUM 2.8# (50#)"/>
    <s v="595"/>
    <s v="ANIMATE (55.115#)"/>
    <x v="0"/>
    <n v="11.25"/>
    <n v="0.1426"/>
    <n v="285.2"/>
    <n v="3208.5"/>
    <n v="1.60425"/>
    <s v="1002253"/>
    <x v="100"/>
    <x v="58"/>
    <x v="1"/>
    <x v="59"/>
  </r>
  <r>
    <x v="1"/>
    <x v="8"/>
    <m/>
    <d v="2022-03-01T00:00:00"/>
    <s v="5024514"/>
    <s v="VANDER KOOI EDC MC/RUM 1.0# (BULK)"/>
    <s v="300"/>
    <s v="AB20 (2000#)"/>
    <x v="3"/>
    <n v="23.69"/>
    <n v="0.05"/>
    <n v="100"/>
    <n v="2369"/>
    <n v="1.1845000000000001"/>
    <s v="1001469"/>
    <x v="101"/>
    <x v="28"/>
    <x v="1"/>
    <x v="29"/>
  </r>
  <r>
    <x v="1"/>
    <x v="8"/>
    <m/>
    <d v="2022-03-09T00:00:00"/>
    <s v="5024514"/>
    <s v="VANDER KOOI EDC MC/RUM 1.0# (BULK)"/>
    <s v="300"/>
    <s v="AB20 (2000#)"/>
    <x v="3"/>
    <n v="23.76"/>
    <n v="0.05"/>
    <n v="100"/>
    <n v="2376"/>
    <n v="1.1879999999999999"/>
    <s v="1001469"/>
    <x v="101"/>
    <x v="28"/>
    <x v="1"/>
    <x v="29"/>
  </r>
  <r>
    <x v="1"/>
    <x v="8"/>
    <m/>
    <d v="2022-03-16T00:00:00"/>
    <s v="5024514"/>
    <s v="VANDER KOOI EDC MC/RUM 1.0# (BULK)"/>
    <s v="300"/>
    <s v="AB20 (2000#)"/>
    <x v="3"/>
    <n v="24.24"/>
    <n v="0.05"/>
    <n v="100"/>
    <n v="2424"/>
    <n v="1.212"/>
    <s v="1001469"/>
    <x v="101"/>
    <x v="28"/>
    <x v="1"/>
    <x v="29"/>
  </r>
  <r>
    <x v="1"/>
    <x v="8"/>
    <m/>
    <d v="2022-03-23T00:00:00"/>
    <s v="5024514"/>
    <s v="VANDER KOOI EDC MC/RUM 1.0# (BULK)"/>
    <s v="300"/>
    <s v="AB20 (2000#)"/>
    <x v="3"/>
    <n v="23.97"/>
    <n v="0.05"/>
    <n v="100"/>
    <n v="2397"/>
    <n v="1.1984999999999999"/>
    <s v="1001469"/>
    <x v="101"/>
    <x v="28"/>
    <x v="1"/>
    <x v="29"/>
  </r>
  <r>
    <x v="1"/>
    <x v="5"/>
    <m/>
    <d v="2022-02-05T00:00:00"/>
    <s v="5024514"/>
    <s v="VANDER KOOI EDC MC/RUM 1.0# (BULK)"/>
    <s v="300"/>
    <s v="AB20 (2000#)"/>
    <x v="3"/>
    <n v="23.21"/>
    <n v="0.05"/>
    <n v="100"/>
    <n v="2321"/>
    <n v="1.1605000000000001"/>
    <s v="1001469"/>
    <x v="101"/>
    <x v="28"/>
    <x v="1"/>
    <x v="29"/>
  </r>
  <r>
    <x v="1"/>
    <x v="5"/>
    <m/>
    <d v="2022-02-18T00:00:00"/>
    <s v="5024514"/>
    <s v="VANDER KOOI EDC MC/RUM 1.0# (BULK)"/>
    <s v="300"/>
    <s v="AB20 (2000#)"/>
    <x v="3"/>
    <n v="23.06"/>
    <n v="0.05"/>
    <n v="100"/>
    <n v="2306"/>
    <n v="1.153"/>
    <s v="1001469"/>
    <x v="101"/>
    <x v="28"/>
    <x v="1"/>
    <x v="29"/>
  </r>
  <r>
    <x v="1"/>
    <x v="2"/>
    <m/>
    <d v="2021-09-02T00:00:00"/>
    <s v="5024514"/>
    <s v="VANDER KOOI EDC MC/RUM 1.0# (BULK)"/>
    <s v="300"/>
    <s v="AB20 (2000#)"/>
    <x v="3"/>
    <n v="24.47"/>
    <n v="0.1"/>
    <n v="200"/>
    <n v="4894"/>
    <n v="2.4470000000000001"/>
    <s v="1001469"/>
    <x v="101"/>
    <x v="28"/>
    <x v="1"/>
    <x v="29"/>
  </r>
  <r>
    <x v="1"/>
    <x v="2"/>
    <m/>
    <d v="2021-09-14T00:00:00"/>
    <s v="5024514"/>
    <s v="VANDER KOOI EDC MC/RUM 1.0# (BULK)"/>
    <s v="300"/>
    <s v="AB20 (2000#)"/>
    <x v="3"/>
    <n v="23.96"/>
    <n v="0.1"/>
    <n v="200"/>
    <n v="4792"/>
    <n v="2.3959999999999999"/>
    <s v="1001469"/>
    <x v="101"/>
    <x v="28"/>
    <x v="1"/>
    <x v="29"/>
  </r>
  <r>
    <x v="1"/>
    <x v="3"/>
    <m/>
    <d v="2021-11-06T00:00:00"/>
    <s v="5024514"/>
    <s v="VANDER KOOI EDC MC/RUM 1.0# (BULK)"/>
    <s v="300"/>
    <s v="AB20 (2000#)"/>
    <x v="3"/>
    <n v="24.81"/>
    <n v="0.1"/>
    <n v="200"/>
    <n v="4962"/>
    <n v="2.4809999999999999"/>
    <s v="1001469"/>
    <x v="101"/>
    <x v="28"/>
    <x v="1"/>
    <x v="29"/>
  </r>
  <r>
    <x v="1"/>
    <x v="3"/>
    <m/>
    <d v="2021-11-15T00:00:00"/>
    <s v="5024514"/>
    <s v="VANDER KOOI EDC MC/RUM 1.0# (BULK)"/>
    <s v="300"/>
    <s v="AB20 (2000#)"/>
    <x v="3"/>
    <n v="24.44"/>
    <n v="0.1"/>
    <n v="200"/>
    <n v="4888"/>
    <n v="2.444"/>
    <s v="1001469"/>
    <x v="101"/>
    <x v="28"/>
    <x v="1"/>
    <x v="29"/>
  </r>
  <r>
    <x v="2"/>
    <x v="10"/>
    <m/>
    <d v="2021-05-08T00:00:00"/>
    <s v="5024514"/>
    <s v="VANDER KOOI EDC MC/RUM 0.85# (BULK)"/>
    <s v="300"/>
    <s v="AB20 (2000#)"/>
    <x v="3"/>
    <n v="23.23"/>
    <n v="0.1"/>
    <n v="200"/>
    <n v="4646"/>
    <n v="2.323"/>
    <s v="1001469"/>
    <x v="101"/>
    <x v="28"/>
    <x v="1"/>
    <x v="29"/>
  </r>
  <r>
    <x v="2"/>
    <x v="10"/>
    <m/>
    <d v="2021-05-17T00:00:00"/>
    <s v="5024514"/>
    <s v="VANDER KOOI EDC MC/RUM 0.85# (BULK)"/>
    <s v="300"/>
    <s v="AB20 (2000#)"/>
    <x v="3"/>
    <n v="23.15"/>
    <n v="0.1"/>
    <n v="200"/>
    <n v="4630"/>
    <n v="2.3149999999999999"/>
    <s v="1001469"/>
    <x v="101"/>
    <x v="28"/>
    <x v="1"/>
    <x v="29"/>
  </r>
  <r>
    <x v="2"/>
    <x v="10"/>
    <m/>
    <d v="2021-05-22T00:00:00"/>
    <s v="5024514"/>
    <s v="VANDER KOOI EDC MC/RUM 0.85# (BULK)"/>
    <s v="300"/>
    <s v="AB20 (2000#)"/>
    <x v="3"/>
    <n v="23.78"/>
    <n v="0.1"/>
    <n v="200"/>
    <n v="4756"/>
    <n v="2.3780000000000001"/>
    <s v="1001469"/>
    <x v="101"/>
    <x v="28"/>
    <x v="1"/>
    <x v="29"/>
  </r>
  <r>
    <x v="0"/>
    <x v="2"/>
    <s v="90304238"/>
    <d v="2019-09-05T00:00:00"/>
    <s v="5024514"/>
    <s v="VANDER KOOI DAIRY ADC MC/RUM 1.91#(BULK)"/>
    <s v="302"/>
    <s v="AB20 (55.115#)"/>
    <x v="3"/>
    <n v="23.29"/>
    <n v="6.2950000000000006E-2"/>
    <n v="125.9"/>
    <n v="2932.2109999999998"/>
    <n v="1.4661054999999998"/>
    <s v="1001469"/>
    <x v="101"/>
    <x v="28"/>
    <x v="6"/>
    <x v="29"/>
  </r>
  <r>
    <x v="0"/>
    <x v="2"/>
    <s v="90306618"/>
    <d v="2019-09-13T00:00:00"/>
    <s v="5024514"/>
    <s v="VANDER KOOI DAIRY ADC MC/RUM 1.91#(BULK)"/>
    <s v="302"/>
    <s v="AB20 (55.115#)"/>
    <x v="3"/>
    <n v="24.08"/>
    <n v="6.2950000000000006E-2"/>
    <n v="125.9"/>
    <n v="3031.672"/>
    <n v="1.515836"/>
    <s v="1001469"/>
    <x v="101"/>
    <x v="28"/>
    <x v="6"/>
    <x v="29"/>
  </r>
  <r>
    <x v="0"/>
    <x v="2"/>
    <s v="90307778"/>
    <d v="2019-09-20T00:00:00"/>
    <s v="5024514"/>
    <s v="VANDER KOOI DAIRY ADC MC/RUM 1.91#(BULK)"/>
    <s v="302"/>
    <s v="AB20 (55.115#)"/>
    <x v="3"/>
    <n v="24.07"/>
    <n v="6.2950000000000006E-2"/>
    <n v="125.9"/>
    <n v="3030.413"/>
    <n v="1.5152064999999999"/>
    <s v="1001469"/>
    <x v="101"/>
    <x v="28"/>
    <x v="6"/>
    <x v="29"/>
  </r>
  <r>
    <x v="0"/>
    <x v="2"/>
    <s v="90309250"/>
    <d v="2019-09-26T00:00:00"/>
    <s v="5024514"/>
    <s v="VANDER KOOI DAIRY ADC MC/RUM 1.91#(BULK)"/>
    <s v="302"/>
    <s v="AB20 (55.115#)"/>
    <x v="3"/>
    <n v="24.62"/>
    <n v="6.2950000000000006E-2"/>
    <n v="125.9"/>
    <n v="3099.6579999999999"/>
    <n v="1.5498289999999999"/>
    <s v="1001469"/>
    <x v="101"/>
    <x v="28"/>
    <x v="6"/>
    <x v="29"/>
  </r>
  <r>
    <x v="0"/>
    <x v="0"/>
    <s v="90291703"/>
    <d v="2019-07-12T00:00:00"/>
    <s v="5024514"/>
    <s v="VANDER KOOI DAIRY ADC MC/RUM 1.91#(BULK)"/>
    <s v="302"/>
    <s v="AB20 (55.115#)"/>
    <x v="3"/>
    <n v="23.46"/>
    <n v="6.2950000000000006E-2"/>
    <n v="125.9"/>
    <n v="2953.614"/>
    <n v="1.476807"/>
    <s v="1001469"/>
    <x v="101"/>
    <x v="28"/>
    <x v="6"/>
    <x v="29"/>
  </r>
  <r>
    <x v="0"/>
    <x v="0"/>
    <s v="90292298"/>
    <d v="2019-07-19T00:00:00"/>
    <s v="5024514"/>
    <s v="VANDER KOOI DAIRY ADC MC/RUM 1.91#(BULK)"/>
    <s v="302"/>
    <s v="AB20 (55.115#)"/>
    <x v="3"/>
    <n v="23.63"/>
    <n v="6.2950000000000006E-2"/>
    <n v="125.9"/>
    <n v="2975.0169999999998"/>
    <n v="1.4875084999999999"/>
    <s v="1001469"/>
    <x v="101"/>
    <x v="28"/>
    <x v="6"/>
    <x v="29"/>
  </r>
  <r>
    <x v="0"/>
    <x v="0"/>
    <s v="90293833"/>
    <d v="2019-07-26T00:00:00"/>
    <s v="5024514"/>
    <s v="VANDER KOOI DAIRY ADC MC/RUM 1.91#(BULK)"/>
    <s v="302"/>
    <s v="AB20 (55.115#)"/>
    <x v="3"/>
    <n v="23.74"/>
    <n v="6.2950000000000006E-2"/>
    <n v="125.9"/>
    <n v="2988.866"/>
    <n v="1.4944329999999999"/>
    <s v="1001469"/>
    <x v="101"/>
    <x v="28"/>
    <x v="6"/>
    <x v="29"/>
  </r>
  <r>
    <x v="0"/>
    <x v="1"/>
    <s v="90296360"/>
    <d v="2019-08-06T00:00:00"/>
    <s v="5024514"/>
    <s v="VANDER KOOI DAIRY ADC MC/RUM 1.91#(BULK)"/>
    <s v="302"/>
    <s v="AB20 (55.115#)"/>
    <x v="3"/>
    <n v="24.29"/>
    <n v="6.2950000000000006E-2"/>
    <n v="125.9"/>
    <n v="3058.1109999999999"/>
    <n v="1.5290554999999999"/>
    <s v="1001469"/>
    <x v="101"/>
    <x v="28"/>
    <x v="6"/>
    <x v="29"/>
  </r>
  <r>
    <x v="0"/>
    <x v="1"/>
    <s v="90297678"/>
    <d v="2019-08-09T00:00:00"/>
    <s v="5024514"/>
    <s v="VANDER KOOI DAIRY ADC MC/RUM 1.91#(BULK)"/>
    <s v="302"/>
    <s v="AB20 (55.115#)"/>
    <x v="3"/>
    <n v="24.82"/>
    <n v="6.2950000000000006E-2"/>
    <n v="125.9"/>
    <n v="3124.8380000000002"/>
    <n v="1.562419"/>
    <s v="1001469"/>
    <x v="101"/>
    <x v="28"/>
    <x v="6"/>
    <x v="29"/>
  </r>
  <r>
    <x v="0"/>
    <x v="1"/>
    <s v="90300420"/>
    <d v="2019-08-22T00:00:00"/>
    <s v="5024514"/>
    <s v="VANDER KOOI DAIRY ADC MC/RUM 1.91#(BULK)"/>
    <s v="302"/>
    <s v="AB20 (55.115#)"/>
    <x v="3"/>
    <n v="23.28"/>
    <n v="6.2950000000000006E-2"/>
    <n v="125.9"/>
    <n v="2930.9520000000002"/>
    <n v="1.4654760000000002"/>
    <s v="1001469"/>
    <x v="101"/>
    <x v="28"/>
    <x v="6"/>
    <x v="29"/>
  </r>
  <r>
    <x v="0"/>
    <x v="6"/>
    <s v="90311711"/>
    <d v="2019-10-07T00:00:00"/>
    <s v="5024514"/>
    <s v="VANDER KOOI DAIRY ADC MC/RUM 1.91#(BULK)"/>
    <s v="302"/>
    <s v="AB20 (55.115#)"/>
    <x v="3"/>
    <n v="24.34"/>
    <n v="6.2950000000000006E-2"/>
    <n v="125.9"/>
    <n v="3064.4059999999999"/>
    <n v="1.532203"/>
    <s v="1001469"/>
    <x v="101"/>
    <x v="28"/>
    <x v="6"/>
    <x v="29"/>
  </r>
  <r>
    <x v="0"/>
    <x v="6"/>
    <s v="90316327"/>
    <d v="2019-10-18T00:00:00"/>
    <s v="5024514"/>
    <s v="VANDER KOOI DAIRY ADC MC/RUM 1.91#(BULK)"/>
    <s v="302"/>
    <s v="AB20 (55.115#)"/>
    <x v="3"/>
    <n v="23.65"/>
    <n v="6.2950000000000006E-2"/>
    <n v="125.9"/>
    <n v="2977.5349999999999"/>
    <n v="1.4887675"/>
    <s v="1001469"/>
    <x v="101"/>
    <x v="28"/>
    <x v="6"/>
    <x v="29"/>
  </r>
  <r>
    <x v="0"/>
    <x v="6"/>
    <s v="90318255"/>
    <d v="2019-10-28T00:00:00"/>
    <s v="5024514"/>
    <s v="VANDER KOOI DAIRY ADC MC/RUM 1.91#(BULK)"/>
    <s v="302"/>
    <s v="AB20 (55.115#)"/>
    <x v="3"/>
    <n v="22.75"/>
    <n v="6.2950000000000006E-2"/>
    <n v="125.9"/>
    <n v="2864.2249999999999"/>
    <n v="1.4321124999999999"/>
    <s v="1001469"/>
    <x v="101"/>
    <x v="28"/>
    <x v="6"/>
    <x v="29"/>
  </r>
  <r>
    <x v="0"/>
    <x v="3"/>
    <s v="90319889"/>
    <d v="2019-11-05T00:00:00"/>
    <s v="5024514"/>
    <s v="VANDER KOOI DAIRY ADC MC/RUM 1.91#(BULK)"/>
    <s v="302"/>
    <s v="AB20 (55.115#)"/>
    <x v="3"/>
    <n v="24.16"/>
    <n v="6.2950000000000006E-2"/>
    <n v="125.9"/>
    <n v="3041.7440000000001"/>
    <n v="1.520872"/>
    <s v="1001469"/>
    <x v="101"/>
    <x v="28"/>
    <x v="6"/>
    <x v="29"/>
  </r>
  <r>
    <x v="0"/>
    <x v="3"/>
    <s v="90321992"/>
    <d v="2019-11-13T00:00:00"/>
    <s v="5024514"/>
    <s v="VANDER KOOI DAIRY ADC MC/RUM 1.91#(BULK)"/>
    <s v="302"/>
    <s v="AB20 (55.115#)"/>
    <x v="3"/>
    <n v="24.04"/>
    <n v="6.2950000000000006E-2"/>
    <n v="125.9"/>
    <n v="3026.636"/>
    <n v="1.5133179999999999"/>
    <s v="1001469"/>
    <x v="101"/>
    <x v="28"/>
    <x v="6"/>
    <x v="29"/>
  </r>
  <r>
    <x v="0"/>
    <x v="3"/>
    <s v="90324085"/>
    <d v="2019-11-22T00:00:00"/>
    <s v="5024514"/>
    <s v="VANDER KOOI DAIRY ADC MC/RUM 1.91#(BULK)"/>
    <s v="302"/>
    <s v="AB20 (55.115#)"/>
    <x v="3"/>
    <n v="23.7"/>
    <n v="6.2950000000000006E-2"/>
    <n v="125.9"/>
    <n v="2983.83"/>
    <n v="1.4919149999999999"/>
    <s v="1001469"/>
    <x v="101"/>
    <x v="28"/>
    <x v="6"/>
    <x v="29"/>
  </r>
  <r>
    <x v="0"/>
    <x v="3"/>
    <s v="90325958"/>
    <d v="2019-11-28T00:00:00"/>
    <s v="5024514"/>
    <s v="VANDER KOOI DAIRY ADC MC/RUM 1.91#(BULK)"/>
    <s v="302"/>
    <s v="AB20 (55.115#)"/>
    <x v="3"/>
    <n v="24.4"/>
    <n v="6.2950000000000006E-2"/>
    <n v="125.9"/>
    <n v="3071.96"/>
    <n v="1.5359800000000001"/>
    <s v="1001469"/>
    <x v="101"/>
    <x v="28"/>
    <x v="6"/>
    <x v="29"/>
  </r>
  <r>
    <x v="0"/>
    <x v="7"/>
    <s v="90329028"/>
    <d v="2019-12-07T00:00:00"/>
    <s v="5024514"/>
    <s v="VANDER KOOI DAIRY ADC MC/RUM 1.91#(BULK)"/>
    <s v="302"/>
    <s v="AB20 (55.115#)"/>
    <x v="3"/>
    <n v="23.98"/>
    <n v="6.2950000000000006E-2"/>
    <n v="125.9"/>
    <n v="3019.0819999999999"/>
    <n v="1.509541"/>
    <s v="1001469"/>
    <x v="101"/>
    <x v="28"/>
    <x v="6"/>
    <x v="29"/>
  </r>
  <r>
    <x v="0"/>
    <x v="7"/>
    <s v="90330563"/>
    <d v="2019-12-13T00:00:00"/>
    <s v="5024514"/>
    <s v="VANDER KOOI DAIRY ADC MC/RUM 1.91#(BULK)"/>
    <s v="302"/>
    <s v="AB20 (55.115#)"/>
    <x v="3"/>
    <n v="24.6"/>
    <n v="6.2950000000000006E-2"/>
    <n v="125.9"/>
    <n v="3097.14"/>
    <n v="1.54857"/>
    <s v="1001469"/>
    <x v="101"/>
    <x v="28"/>
    <x v="6"/>
    <x v="29"/>
  </r>
  <r>
    <x v="0"/>
    <x v="7"/>
    <s v="90332185"/>
    <d v="2019-12-20T00:00:00"/>
    <s v="5024514"/>
    <s v="VANDER KOOI DAIRY ADC MC/RUM 1.91#(BULK)"/>
    <s v="302"/>
    <s v="AB20 (55.115#)"/>
    <x v="3"/>
    <n v="23.18"/>
    <n v="6.2950000000000006E-2"/>
    <n v="125.9"/>
    <n v="2918.3620000000001"/>
    <n v="1.4591810000000001"/>
    <s v="1001469"/>
    <x v="101"/>
    <x v="28"/>
    <x v="6"/>
    <x v="29"/>
  </r>
  <r>
    <x v="0"/>
    <x v="7"/>
    <s v="90333476"/>
    <d v="2019-12-27T00:00:00"/>
    <s v="5024514"/>
    <s v="VANDER KOOI DAIRY ADC MC/RUM 1.91#(BULK)"/>
    <s v="302"/>
    <s v="AB20 (55.115#)"/>
    <x v="3"/>
    <n v="23.97"/>
    <n v="6.2950000000000006E-2"/>
    <n v="125.9"/>
    <n v="3017.8229999999999"/>
    <n v="1.5089115"/>
    <s v="1001469"/>
    <x v="101"/>
    <x v="28"/>
    <x v="6"/>
    <x v="29"/>
  </r>
  <r>
    <x v="0"/>
    <x v="4"/>
    <s v="90336143"/>
    <d v="2020-01-02T00:00:00"/>
    <s v="5024514"/>
    <s v="VANDER KOOI DAIRY ADC MC/RUM 1.91#(BULK)"/>
    <s v="302"/>
    <s v="AB20 (55.115#)"/>
    <x v="3"/>
    <n v="24.89"/>
    <n v="6.2950000000000006E-2"/>
    <n v="125.9"/>
    <n v="3133.6509999999998"/>
    <n v="1.5668255"/>
    <s v="1001469"/>
    <x v="101"/>
    <x v="28"/>
    <x v="6"/>
    <x v="29"/>
  </r>
  <r>
    <x v="0"/>
    <x v="4"/>
    <s v="90337227"/>
    <d v="2020-01-10T00:00:00"/>
    <s v="5024514"/>
    <s v="VANDER KOOI DAIRY ADC MC/RUM 1.91#(BULK)"/>
    <s v="302"/>
    <s v="AB20 (55.115#)"/>
    <x v="3"/>
    <n v="23.11"/>
    <n v="6.2950000000000006E-2"/>
    <n v="125.9"/>
    <n v="2909.549"/>
    <n v="1.4547745000000001"/>
    <s v="1001469"/>
    <x v="101"/>
    <x v="28"/>
    <x v="6"/>
    <x v="29"/>
  </r>
  <r>
    <x v="0"/>
    <x v="4"/>
    <s v="90338095"/>
    <d v="2020-01-18T00:00:00"/>
    <s v="5024514"/>
    <s v="VANDER KOOI DAIRY ADC MC/RUM 1.91#(BULK)"/>
    <s v="302"/>
    <s v="AB20 (55.115#)"/>
    <x v="3"/>
    <n v="25.34"/>
    <n v="6.2950000000000006E-2"/>
    <n v="125.9"/>
    <n v="3190.306"/>
    <n v="1.595153"/>
    <s v="1001469"/>
    <x v="101"/>
    <x v="28"/>
    <x v="6"/>
    <x v="29"/>
  </r>
  <r>
    <x v="0"/>
    <x v="4"/>
    <s v="90341175"/>
    <d v="2020-01-24T00:00:00"/>
    <s v="5024514"/>
    <s v="VANDER KOOI DAIRY ADC MC/RUM 1.91#(BULK)"/>
    <s v="302"/>
    <s v="AB20 (55.115#)"/>
    <x v="3"/>
    <n v="25.17"/>
    <n v="6.2950000000000006E-2"/>
    <n v="125.9"/>
    <n v="3168.9029999999998"/>
    <n v="1.5844514999999999"/>
    <s v="1001469"/>
    <x v="101"/>
    <x v="28"/>
    <x v="6"/>
    <x v="29"/>
  </r>
  <r>
    <x v="0"/>
    <x v="5"/>
    <m/>
    <d v="2020-02-08T00:00:00"/>
    <s v="5024514"/>
    <s v="VANDER KOOI DAIRY ADC MC/RUM 1.91#(BULK)"/>
    <s v="302"/>
    <s v="AB20 (55.115#)"/>
    <x v="3"/>
    <n v="24.47"/>
    <n v="6.2950000000000006E-2"/>
    <n v="125.9"/>
    <n v="3080.7730000000001"/>
    <n v="1.5403865000000001"/>
    <s v="1001469"/>
    <x v="101"/>
    <x v="28"/>
    <x v="6"/>
    <x v="29"/>
  </r>
  <r>
    <x v="0"/>
    <x v="5"/>
    <m/>
    <d v="2020-02-14T00:00:00"/>
    <s v="5024514"/>
    <s v="VANDER KOOI DAIRY ADC MC/RUM 1.91#(BULK)"/>
    <s v="302"/>
    <s v="AB20 (55.115#)"/>
    <x v="3"/>
    <n v="23.58"/>
    <n v="6.2950000000000006E-2"/>
    <n v="125.9"/>
    <n v="2968.7220000000002"/>
    <n v="1.484361"/>
    <s v="1001469"/>
    <x v="101"/>
    <x v="28"/>
    <x v="6"/>
    <x v="29"/>
  </r>
  <r>
    <x v="0"/>
    <x v="5"/>
    <m/>
    <d v="2020-02-22T00:00:00"/>
    <s v="5024514"/>
    <s v="VANDER KOOI DAIRY ADC MC/RUM 1.91#(BULK)"/>
    <s v="302"/>
    <s v="AB20 (55.115#)"/>
    <x v="3"/>
    <n v="23.17"/>
    <n v="6.2950000000000006E-2"/>
    <n v="125.9"/>
    <n v="2917.1030000000001"/>
    <n v="1.4585515"/>
    <s v="1001469"/>
    <x v="101"/>
    <x v="28"/>
    <x v="6"/>
    <x v="29"/>
  </r>
  <r>
    <x v="0"/>
    <x v="8"/>
    <m/>
    <d v="2020-03-03T00:00:00"/>
    <s v="5024514"/>
    <s v="VANDER KOOI DAIRY ADC MC/RUM 1.91#(BULK)"/>
    <s v="302"/>
    <s v="AB20 (55.115#)"/>
    <x v="3"/>
    <n v="22.61"/>
    <n v="6.2950000000000006E-2"/>
    <n v="125.9"/>
    <n v="2846.5990000000002"/>
    <n v="1.4232995000000002"/>
    <s v="1001469"/>
    <x v="101"/>
    <x v="28"/>
    <x v="6"/>
    <x v="29"/>
  </r>
  <r>
    <x v="0"/>
    <x v="8"/>
    <m/>
    <d v="2020-03-07T00:00:00"/>
    <s v="5024514"/>
    <s v="VANDER KOOI DAIRY ADC MC/RUM 1.91#(BULK)"/>
    <s v="302"/>
    <s v="AB20 (55.115#)"/>
    <x v="3"/>
    <n v="23.01"/>
    <n v="6.2950000000000006E-2"/>
    <n v="125.9"/>
    <n v="2896.9589999999998"/>
    <n v="1.4484794999999999"/>
    <s v="1001469"/>
    <x v="101"/>
    <x v="28"/>
    <x v="6"/>
    <x v="29"/>
  </r>
  <r>
    <x v="0"/>
    <x v="8"/>
    <m/>
    <d v="2020-03-18T00:00:00"/>
    <s v="5024514"/>
    <s v="VANDER KOOI DAIRY ADC MC/RUM 1.91#(BULK)"/>
    <s v="302"/>
    <s v="AB20 (55.115#)"/>
    <x v="3"/>
    <n v="24.47"/>
    <n v="6.2950000000000006E-2"/>
    <n v="125.9"/>
    <n v="3080.7730000000001"/>
    <n v="1.5403865000000001"/>
    <s v="1001469"/>
    <x v="101"/>
    <x v="28"/>
    <x v="6"/>
    <x v="29"/>
  </r>
  <r>
    <x v="0"/>
    <x v="8"/>
    <m/>
    <d v="2020-03-26T00:00:00"/>
    <s v="5024514"/>
    <s v="VANDER KOOI DAIRY ADC MC/RUM 1.41#(BULK)"/>
    <s v="302"/>
    <s v="AB20 (55.115#)"/>
    <x v="3"/>
    <n v="24.51"/>
    <n v="8.4900000000000003E-2"/>
    <n v="169.8"/>
    <n v="4161.7979999999998"/>
    <n v="2.0808990000000001"/>
    <s v="1001469"/>
    <x v="101"/>
    <x v="28"/>
    <x v="6"/>
    <x v="29"/>
  </r>
  <r>
    <x v="0"/>
    <x v="9"/>
    <m/>
    <d v="2020-04-04T00:00:00"/>
    <s v="5024514"/>
    <s v="VANDER KOOI DAIRY ADC MC/RUM 1.41#(BULK)"/>
    <s v="302"/>
    <s v="AB20 (55.115#)"/>
    <x v="3"/>
    <n v="23.42"/>
    <n v="8.4900000000000003E-2"/>
    <n v="169.8"/>
    <n v="3976.7159999999999"/>
    <n v="1.9883579999999998"/>
    <s v="1001469"/>
    <x v="101"/>
    <x v="28"/>
    <x v="6"/>
    <x v="29"/>
  </r>
  <r>
    <x v="0"/>
    <x v="9"/>
    <m/>
    <d v="2020-04-10T00:00:00"/>
    <s v="5024514"/>
    <s v="VANDER KOOI DAIRY ADC MC/RUM 1.41#(BULK)"/>
    <s v="302"/>
    <s v="AB20 (55.115#)"/>
    <x v="3"/>
    <n v="23.68"/>
    <n v="8.4900000000000003E-2"/>
    <n v="169.8"/>
    <n v="4020.864"/>
    <n v="2.0104320000000002"/>
    <s v="1001469"/>
    <x v="101"/>
    <x v="28"/>
    <x v="6"/>
    <x v="29"/>
  </r>
  <r>
    <x v="0"/>
    <x v="9"/>
    <m/>
    <d v="2020-04-20T00:00:00"/>
    <s v="5024514"/>
    <s v="VANDER KOOI DAIRY ADC MC/RUM 1.41#(BULK)"/>
    <s v="302"/>
    <s v="AB20 (55.115#)"/>
    <x v="3"/>
    <n v="24.34"/>
    <n v="8.4900000000000003E-2"/>
    <n v="169.8"/>
    <n v="4132.9319999999998"/>
    <n v="2.0664659999999997"/>
    <s v="1001469"/>
    <x v="101"/>
    <x v="28"/>
    <x v="6"/>
    <x v="29"/>
  </r>
  <r>
    <x v="0"/>
    <x v="9"/>
    <m/>
    <d v="2020-04-28T00:00:00"/>
    <s v="5024514"/>
    <s v="VANDER KOOI DAIRY ADC MC/RUM 1.41#(BULK)"/>
    <s v="302"/>
    <s v="AB20 (55.115#)"/>
    <x v="3"/>
    <n v="24.5"/>
    <n v="8.4900000000000003E-2"/>
    <n v="169.8"/>
    <n v="4160.1000000000004"/>
    <n v="2.0800500000000004"/>
    <s v="1001469"/>
    <x v="101"/>
    <x v="28"/>
    <x v="6"/>
    <x v="29"/>
  </r>
  <r>
    <x v="0"/>
    <x v="10"/>
    <m/>
    <d v="2020-05-08T00:00:00"/>
    <s v="5024514"/>
    <s v="VANDER KOOI DAIRY ADC MC/RUM 1.67#(BULK)"/>
    <s v="302"/>
    <s v="AB20 (55.115#)"/>
    <x v="3"/>
    <n v="24.37"/>
    <n v="7.1900000000000006E-2"/>
    <n v="143.80000000000001"/>
    <n v="3504.4059999999999"/>
    <n v="1.752203"/>
    <s v="1001469"/>
    <x v="101"/>
    <x v="28"/>
    <x v="6"/>
    <x v="29"/>
  </r>
  <r>
    <x v="0"/>
    <x v="10"/>
    <m/>
    <d v="2020-05-15T00:00:00"/>
    <s v="5024514"/>
    <s v="VANDER KOOI DAIRY ADC MC/RUM 1.67#(BULK)"/>
    <s v="302"/>
    <s v="AB20 (55.115#)"/>
    <x v="3"/>
    <n v="24.94"/>
    <n v="7.1900000000000006E-2"/>
    <n v="143.80000000000001"/>
    <n v="3586.3719999999998"/>
    <n v="1.7931859999999999"/>
    <s v="1001469"/>
    <x v="101"/>
    <x v="28"/>
    <x v="6"/>
    <x v="29"/>
  </r>
  <r>
    <x v="0"/>
    <x v="10"/>
    <m/>
    <d v="2020-05-20T00:00:00"/>
    <s v="5024514"/>
    <s v="VANDER KOOI DAIRY ADC MC/RUM 1.67#(BULK)"/>
    <s v="302"/>
    <s v="AB20 (55.115#)"/>
    <x v="3"/>
    <n v="25.33"/>
    <n v="7.1900000000000006E-2"/>
    <n v="143.80000000000001"/>
    <n v="3642.4540000000002"/>
    <n v="1.8212270000000002"/>
    <s v="1001469"/>
    <x v="101"/>
    <x v="28"/>
    <x v="6"/>
    <x v="29"/>
  </r>
  <r>
    <x v="0"/>
    <x v="10"/>
    <m/>
    <d v="2020-05-28T00:00:00"/>
    <s v="5024514"/>
    <s v="VANDER KOOI DAIRY ADC MC/RUM 1.67#(BULK)"/>
    <s v="302"/>
    <s v="AB20 (55.115#)"/>
    <x v="3"/>
    <n v="25.06"/>
    <n v="7.1900000000000006E-2"/>
    <n v="143.80000000000001"/>
    <n v="3603.6280000000002"/>
    <n v="1.801814"/>
    <s v="1001469"/>
    <x v="101"/>
    <x v="28"/>
    <x v="6"/>
    <x v="29"/>
  </r>
  <r>
    <x v="0"/>
    <x v="11"/>
    <m/>
    <d v="2020-06-08T00:00:00"/>
    <s v="5024514"/>
    <s v="VANDER KOOI DAIRY ADC MC/RUM 1.67#(BULK)"/>
    <s v="302"/>
    <s v="AB20 (55.115#)"/>
    <x v="3"/>
    <n v="24.23"/>
    <n v="7.1900000000000006E-2"/>
    <n v="143.80000000000001"/>
    <n v="3484.2739999999999"/>
    <n v="1.742137"/>
    <s v="1001469"/>
    <x v="101"/>
    <x v="28"/>
    <x v="6"/>
    <x v="29"/>
  </r>
  <r>
    <x v="0"/>
    <x v="11"/>
    <m/>
    <d v="2020-06-16T00:00:00"/>
    <s v="5024514"/>
    <s v="VANDER KOOI DAIRY ADC MC/RUM 1.67#(BULK)"/>
    <s v="302"/>
    <s v="AB20 (55.115#)"/>
    <x v="3"/>
    <n v="24.39"/>
    <n v="7.1900000000000006E-2"/>
    <n v="143.80000000000001"/>
    <n v="3507.2820000000002"/>
    <n v="1.753641"/>
    <s v="1001469"/>
    <x v="101"/>
    <x v="28"/>
    <x v="6"/>
    <x v="29"/>
  </r>
  <r>
    <x v="0"/>
    <x v="11"/>
    <m/>
    <d v="2020-06-24T00:00:00"/>
    <s v="5024514"/>
    <s v="VANDER KOOI DAIRY ADC MC/RUM 1.67#(BULK)"/>
    <s v="302"/>
    <s v="AB20 (55.115#)"/>
    <x v="3"/>
    <n v="25.72"/>
    <n v="7.1900000000000006E-2"/>
    <n v="143.80000000000001"/>
    <n v="3698.5360000000001"/>
    <n v="1.8492680000000001"/>
    <s v="1001469"/>
    <x v="101"/>
    <x v="28"/>
    <x v="6"/>
    <x v="29"/>
  </r>
  <r>
    <x v="2"/>
    <x v="0"/>
    <m/>
    <d v="2020-07-01T00:00:00"/>
    <s v="5024514"/>
    <s v="VANDER KOOI DAIRY ADC MC/RUM 1.67#(BULK)"/>
    <s v="302"/>
    <s v="AB20 (55.115#)"/>
    <x v="3"/>
    <n v="23.91"/>
    <n v="7.1900000000000006E-2"/>
    <n v="143.80000000000001"/>
    <n v="3438.2579999999998"/>
    <n v="1.7191289999999999"/>
    <s v="1001469"/>
    <x v="101"/>
    <x v="28"/>
    <x v="6"/>
    <x v="29"/>
  </r>
  <r>
    <x v="2"/>
    <x v="0"/>
    <m/>
    <d v="2020-07-10T00:00:00"/>
    <s v="5024514"/>
    <s v="VANDER KOOI DAIRY ADC MC/RUM 1.91#(BULK)"/>
    <s v="302"/>
    <s v="AB20 (55.115#)"/>
    <x v="3"/>
    <n v="23.67"/>
    <n v="6.2600000000000003E-2"/>
    <n v="125.2"/>
    <n v="2963.4839999999999"/>
    <n v="1.4817419999999999"/>
    <s v="1001469"/>
    <x v="101"/>
    <x v="28"/>
    <x v="6"/>
    <x v="29"/>
  </r>
  <r>
    <x v="2"/>
    <x v="0"/>
    <m/>
    <d v="2020-07-24T00:00:00"/>
    <s v="5024514"/>
    <s v="VANDER KOOI DAIRY ADC MC/RUM 1.77#(BULK)"/>
    <s v="302"/>
    <s v="AB20 (55.115#)"/>
    <x v="3"/>
    <n v="24.39"/>
    <n v="6.7599999999999993E-2"/>
    <n v="135.19999999999999"/>
    <n v="3297.5279999999998"/>
    <n v="1.6487639999999999"/>
    <s v="1001469"/>
    <x v="101"/>
    <x v="28"/>
    <x v="6"/>
    <x v="29"/>
  </r>
  <r>
    <x v="2"/>
    <x v="1"/>
    <m/>
    <d v="2020-08-04T00:00:00"/>
    <s v="5024514"/>
    <s v="VANDER KOOI DAIRY ADC MC/RUM 1.77#(BULK)"/>
    <s v="302"/>
    <s v="AB20 (55.115#)"/>
    <x v="3"/>
    <n v="23.91"/>
    <n v="6.7599999999999993E-2"/>
    <n v="135.19999999999999"/>
    <n v="3232.6320000000001"/>
    <n v="1.6163160000000001"/>
    <s v="1001469"/>
    <x v="101"/>
    <x v="28"/>
    <x v="6"/>
    <x v="29"/>
  </r>
  <r>
    <x v="2"/>
    <x v="1"/>
    <m/>
    <d v="2020-08-07T00:00:00"/>
    <s v="5024514"/>
    <s v="VANDER KOOI ADC MC/RUM 0.96#(BULK)"/>
    <s v="302"/>
    <s v="AB20 (55.115#)"/>
    <x v="3"/>
    <n v="24.52"/>
    <n v="0.12475"/>
    <n v="249.5"/>
    <n v="6117.74"/>
    <n v="3.0588699999999998"/>
    <s v="1001469"/>
    <x v="101"/>
    <x v="28"/>
    <x v="6"/>
    <x v="29"/>
  </r>
  <r>
    <x v="2"/>
    <x v="1"/>
    <m/>
    <d v="2020-08-17T00:00:00"/>
    <s v="5024514"/>
    <s v="VANDER KOOI ADC MC/RUM 0.96#(BULK)"/>
    <s v="302"/>
    <s v="AB20 (55.115#)"/>
    <x v="3"/>
    <n v="24.87"/>
    <n v="0.12475"/>
    <n v="249.5"/>
    <n v="6205.0649999999996"/>
    <n v="3.1025324999999997"/>
    <s v="1001469"/>
    <x v="101"/>
    <x v="28"/>
    <x v="6"/>
    <x v="29"/>
  </r>
  <r>
    <x v="2"/>
    <x v="1"/>
    <m/>
    <d v="2020-08-21T00:00:00"/>
    <s v="5024514"/>
    <s v="VANDER KOOI ADC MC/RUM 0.96#(BULK)"/>
    <s v="302"/>
    <s v="AB20 (55.115#)"/>
    <x v="3"/>
    <n v="22.4"/>
    <n v="0.12475"/>
    <n v="249.5"/>
    <n v="5588.8"/>
    <n v="2.7944"/>
    <s v="1001469"/>
    <x v="101"/>
    <x v="28"/>
    <x v="6"/>
    <x v="29"/>
  </r>
  <r>
    <x v="2"/>
    <x v="1"/>
    <m/>
    <d v="2020-08-28T00:00:00"/>
    <s v="5024514"/>
    <s v="VANDER KOOI ADC MC/RUM 0.96#(BULK)"/>
    <s v="302"/>
    <s v="AB20 (55.115#)"/>
    <x v="3"/>
    <n v="22.07"/>
    <n v="0.12475"/>
    <n v="249.5"/>
    <n v="5506.4650000000001"/>
    <n v="2.7532325000000002"/>
    <s v="1001469"/>
    <x v="101"/>
    <x v="28"/>
    <x v="6"/>
    <x v="29"/>
  </r>
  <r>
    <x v="2"/>
    <x v="6"/>
    <m/>
    <d v="2020-10-06T00:00:00"/>
    <s v="5024514"/>
    <s v="VANDER KOOI ADC MC/RUM 0.96#(BULK)"/>
    <s v="302"/>
    <s v="AB20 (55.115#)"/>
    <x v="3"/>
    <n v="22.66"/>
    <n v="0.12475"/>
    <n v="249.5"/>
    <n v="5653.67"/>
    <n v="2.826835"/>
    <s v="1001469"/>
    <x v="101"/>
    <x v="28"/>
    <x v="6"/>
    <x v="29"/>
  </r>
  <r>
    <x v="2"/>
    <x v="2"/>
    <m/>
    <d v="2020-09-25T00:00:00"/>
    <s v="5024514"/>
    <s v="VANDER KOOI ADC MC/RUM 0.96#(BULK)"/>
    <s v="302"/>
    <s v="AB20 (55.115#)"/>
    <x v="3"/>
    <n v="25.47"/>
    <n v="0.12475"/>
    <n v="249.5"/>
    <n v="6354.7650000000003"/>
    <n v="3.1773825000000002"/>
    <s v="1001469"/>
    <x v="101"/>
    <x v="28"/>
    <x v="6"/>
    <x v="29"/>
  </r>
  <r>
    <x v="2"/>
    <x v="3"/>
    <m/>
    <d v="2020-11-05T00:00:00"/>
    <s v="5024514"/>
    <s v="VANDER KOOI EDC MC/RUM 0.85#(BULK)"/>
    <s v="300"/>
    <s v="AB20 (2000#)"/>
    <x v="3"/>
    <n v="23.64"/>
    <n v="0.1"/>
    <n v="200"/>
    <n v="4728"/>
    <n v="2.3639999999999999"/>
    <s v="1001469"/>
    <x v="101"/>
    <x v="28"/>
    <x v="6"/>
    <x v="29"/>
  </r>
  <r>
    <x v="2"/>
    <x v="3"/>
    <m/>
    <d v="2020-11-17T00:00:00"/>
    <s v="5024514"/>
    <s v="VANDER KOOI EDC MC/RUM 0.85#(BULK)"/>
    <s v="300"/>
    <s v="AB20 (2000#)"/>
    <x v="3"/>
    <n v="23.43"/>
    <n v="0.1"/>
    <n v="200"/>
    <n v="4686"/>
    <n v="2.343"/>
    <s v="1001469"/>
    <x v="101"/>
    <x v="28"/>
    <x v="6"/>
    <x v="29"/>
  </r>
  <r>
    <x v="2"/>
    <x v="3"/>
    <m/>
    <d v="2020-11-25T00:00:00"/>
    <s v="5024514"/>
    <s v="VANDER KOOI EDC MC/RUM 0.85#(BULK)"/>
    <s v="300"/>
    <s v="AB20 (2000#)"/>
    <x v="3"/>
    <n v="22.03"/>
    <n v="0.1"/>
    <n v="200"/>
    <n v="4406"/>
    <n v="2.2029999999999998"/>
    <s v="1001469"/>
    <x v="101"/>
    <x v="28"/>
    <x v="6"/>
    <x v="29"/>
  </r>
  <r>
    <x v="2"/>
    <x v="7"/>
    <m/>
    <d v="2020-12-09T00:00:00"/>
    <s v="5024514"/>
    <s v="VANDER KOOI EDC MC/RUM 0.85#(BULK)"/>
    <s v="300"/>
    <s v="AB20 (2000#)"/>
    <x v="3"/>
    <n v="24.17"/>
    <n v="0.1"/>
    <n v="200"/>
    <n v="4834"/>
    <n v="2.4169999999999998"/>
    <s v="1001469"/>
    <x v="101"/>
    <x v="28"/>
    <x v="6"/>
    <x v="29"/>
  </r>
  <r>
    <x v="2"/>
    <x v="7"/>
    <m/>
    <d v="2020-12-17T00:00:00"/>
    <s v="5024514"/>
    <s v="VANDER KOOI EDC MC/RUM 0.85#(BULK)"/>
    <s v="300"/>
    <s v="AB20 (2000#)"/>
    <x v="3"/>
    <n v="21.58"/>
    <n v="0.1"/>
    <n v="200"/>
    <n v="4316"/>
    <n v="2.1579999999999999"/>
    <s v="1001469"/>
    <x v="101"/>
    <x v="28"/>
    <x v="6"/>
    <x v="29"/>
  </r>
  <r>
    <x v="2"/>
    <x v="7"/>
    <m/>
    <d v="2020-12-30T00:00:00"/>
    <s v="5024514"/>
    <s v="VANDER KOOI EDC MC/RUM 0.85#(BULK)"/>
    <s v="300"/>
    <s v="AB20 (2000#)"/>
    <x v="3"/>
    <n v="20.92"/>
    <n v="0.1"/>
    <n v="200"/>
    <n v="4184"/>
    <n v="2.0920000000000001"/>
    <s v="1001469"/>
    <x v="101"/>
    <x v="28"/>
    <x v="6"/>
    <x v="29"/>
  </r>
  <r>
    <x v="2"/>
    <x v="4"/>
    <m/>
    <d v="2021-01-13T00:00:00"/>
    <s v="5024514"/>
    <s v="VANDER KOOI EDC MC/RUM 0.85#*(BULK)"/>
    <s v="300"/>
    <s v="AB20 (2000#)"/>
    <x v="3"/>
    <n v="24.48"/>
    <n v="0.1"/>
    <n v="200"/>
    <n v="4896"/>
    <n v="2.448"/>
    <s v="1001469"/>
    <x v="101"/>
    <x v="28"/>
    <x v="1"/>
    <x v="29"/>
  </r>
  <r>
    <x v="2"/>
    <x v="4"/>
    <m/>
    <d v="2021-01-27T00:00:00"/>
    <s v="5024514"/>
    <s v="VANDER KOOI EDC MC/RUM 0.85#*(BULK)"/>
    <s v="300"/>
    <s v="AB20 (2000#)"/>
    <x v="3"/>
    <n v="23.53"/>
    <n v="0.1"/>
    <n v="200"/>
    <n v="4706"/>
    <n v="2.3530000000000002"/>
    <s v="1001469"/>
    <x v="101"/>
    <x v="28"/>
    <x v="1"/>
    <x v="29"/>
  </r>
  <r>
    <x v="2"/>
    <x v="5"/>
    <m/>
    <d v="2021-02-05T00:00:00"/>
    <s v="5024514"/>
    <s v="VANDER KOOI EDC MC/RUM 0.85#*(BULK)"/>
    <s v="300"/>
    <s v="AB20 (2000#)"/>
    <x v="3"/>
    <n v="20.2"/>
    <n v="0.1"/>
    <n v="200"/>
    <n v="4040"/>
    <n v="2.02"/>
    <s v="1001469"/>
    <x v="101"/>
    <x v="28"/>
    <x v="1"/>
    <x v="29"/>
  </r>
  <r>
    <x v="2"/>
    <x v="5"/>
    <m/>
    <d v="2021-02-19T00:00:00"/>
    <s v="5024514"/>
    <s v="VANDER KOOI EDC MC/RUM 0.85#*(BULK)"/>
    <s v="300"/>
    <s v="AB20 (2000#)"/>
    <x v="3"/>
    <n v="23.09"/>
    <n v="0.1"/>
    <n v="200"/>
    <n v="4618"/>
    <n v="2.3090000000000002"/>
    <s v="1001469"/>
    <x v="101"/>
    <x v="28"/>
    <x v="1"/>
    <x v="29"/>
  </r>
  <r>
    <x v="2"/>
    <x v="8"/>
    <m/>
    <d v="2021-03-03T00:00:00"/>
    <s v="5024514"/>
    <s v="VANDER KOOI EDC MC/RUM 0.85# (BULK)"/>
    <s v="300"/>
    <s v="AB20 (2000#)"/>
    <x v="3"/>
    <n v="24.28"/>
    <n v="0.1"/>
    <n v="200"/>
    <n v="4856"/>
    <n v="2.4279999999999999"/>
    <s v="1001469"/>
    <x v="101"/>
    <x v="28"/>
    <x v="1"/>
    <x v="29"/>
  </r>
  <r>
    <x v="2"/>
    <x v="8"/>
    <m/>
    <d v="2021-03-15T00:00:00"/>
    <s v="5024514"/>
    <s v="VANDER KOOI EDC MC/RUM 0.85# (BULK)"/>
    <s v="300"/>
    <s v="AB20 (2000#)"/>
    <x v="3"/>
    <n v="23.77"/>
    <n v="0.1"/>
    <n v="200"/>
    <n v="4754"/>
    <n v="2.3769999999999998"/>
    <s v="1001469"/>
    <x v="101"/>
    <x v="28"/>
    <x v="1"/>
    <x v="29"/>
  </r>
  <r>
    <x v="2"/>
    <x v="8"/>
    <m/>
    <d v="2021-03-26T00:00:00"/>
    <s v="5024514"/>
    <s v="VANDER KOOI EDC MC/RUM 0.85# (BULK)"/>
    <s v="300"/>
    <s v="AB20 (2000#)"/>
    <x v="3"/>
    <n v="21.87"/>
    <n v="0.1"/>
    <n v="200"/>
    <n v="4374"/>
    <n v="2.1869999999999998"/>
    <s v="1001469"/>
    <x v="101"/>
    <x v="28"/>
    <x v="1"/>
    <x v="29"/>
  </r>
  <r>
    <x v="2"/>
    <x v="9"/>
    <m/>
    <d v="2021-04-05T00:00:00"/>
    <s v="5024514"/>
    <s v="VANDER KOOI EDC MC/RUM 0.85# (BULK)"/>
    <s v="300"/>
    <s v="AB20 (2000#)"/>
    <x v="3"/>
    <n v="23.45"/>
    <n v="0.1"/>
    <n v="200"/>
    <n v="4690"/>
    <n v="2.3450000000000002"/>
    <s v="1001469"/>
    <x v="101"/>
    <x v="28"/>
    <x v="1"/>
    <x v="29"/>
  </r>
  <r>
    <x v="2"/>
    <x v="9"/>
    <m/>
    <d v="2021-04-16T00:00:00"/>
    <s v="5024514"/>
    <s v="VANDER KOOI EDC MC/RUM 0.85# (BULK)"/>
    <s v="300"/>
    <s v="AB20 (2000#)"/>
    <x v="3"/>
    <n v="25.35"/>
    <n v="0.1"/>
    <n v="200"/>
    <n v="5070"/>
    <n v="2.5350000000000001"/>
    <s v="1001469"/>
    <x v="101"/>
    <x v="28"/>
    <x v="1"/>
    <x v="29"/>
  </r>
  <r>
    <x v="2"/>
    <x v="9"/>
    <m/>
    <d v="2021-04-28T00:00:00"/>
    <s v="5024514"/>
    <s v="VANDER KOOI EDC MC/RUM 0.85# (BULK)"/>
    <s v="300"/>
    <s v="AB20 (2000#)"/>
    <x v="3"/>
    <n v="22.52"/>
    <n v="0.1"/>
    <n v="200"/>
    <n v="4504"/>
    <n v="2.2519999999999998"/>
    <s v="1001469"/>
    <x v="101"/>
    <x v="28"/>
    <x v="1"/>
    <x v="29"/>
  </r>
  <r>
    <x v="2"/>
    <x v="11"/>
    <m/>
    <d v="2021-06-07T00:00:00"/>
    <s v="5024514"/>
    <s v="VANDER KOOI EDC MC/RUM 0.85# (BULK)"/>
    <s v="300"/>
    <s v="AB20 (2000#)"/>
    <x v="3"/>
    <n v="23.44"/>
    <n v="0.1"/>
    <n v="200"/>
    <n v="4688"/>
    <n v="2.3439999999999999"/>
    <s v="1001469"/>
    <x v="101"/>
    <x v="28"/>
    <x v="1"/>
    <x v="29"/>
  </r>
  <r>
    <x v="2"/>
    <x v="11"/>
    <m/>
    <d v="2021-06-14T00:00:00"/>
    <s v="5024514"/>
    <s v="VANDER KOOI EDC MC/RUM 0.85# (BULK)"/>
    <s v="300"/>
    <s v="AB20 (2000#)"/>
    <x v="3"/>
    <n v="23.16"/>
    <n v="0.1"/>
    <n v="200"/>
    <n v="4632"/>
    <n v="2.3159999999999998"/>
    <s v="1001469"/>
    <x v="101"/>
    <x v="28"/>
    <x v="1"/>
    <x v="29"/>
  </r>
  <r>
    <x v="1"/>
    <x v="0"/>
    <m/>
    <d v="2021-07-02T00:00:00"/>
    <s v="5024514"/>
    <s v="VANDER KOOI EDC MC/RUM 1.0# (BULK)"/>
    <s v="300"/>
    <s v="AB20 (2000#)"/>
    <x v="3"/>
    <n v="22.19"/>
    <n v="0.1"/>
    <n v="200"/>
    <n v="4438"/>
    <n v="2.2189999999999999"/>
    <s v="1001469"/>
    <x v="101"/>
    <x v="28"/>
    <x v="1"/>
    <x v="29"/>
  </r>
  <r>
    <x v="1"/>
    <x v="0"/>
    <m/>
    <d v="2021-07-12T00:00:00"/>
    <s v="5024514"/>
    <s v="VANDER KOOI EDC MC/RUM 1.0# (BULK)"/>
    <s v="300"/>
    <s v="AB20 (2000#)"/>
    <x v="3"/>
    <n v="23.31"/>
    <n v="0.1"/>
    <n v="200"/>
    <n v="4662"/>
    <n v="2.331"/>
    <s v="1001469"/>
    <x v="101"/>
    <x v="28"/>
    <x v="1"/>
    <x v="29"/>
  </r>
  <r>
    <x v="1"/>
    <x v="0"/>
    <m/>
    <d v="2021-07-23T00:00:00"/>
    <s v="5024514"/>
    <s v="VANDER KOOI EDC MC/RUM 1.0# (BULK)"/>
    <s v="300"/>
    <s v="AB20 (2000#)"/>
    <x v="3"/>
    <n v="23.95"/>
    <n v="0.1"/>
    <n v="200"/>
    <n v="4790"/>
    <n v="2.395"/>
    <s v="1001469"/>
    <x v="101"/>
    <x v="28"/>
    <x v="1"/>
    <x v="29"/>
  </r>
  <r>
    <x v="1"/>
    <x v="1"/>
    <m/>
    <d v="2021-08-07T00:00:00"/>
    <s v="5024514"/>
    <s v="VANDER KOOI EDC MC/RUM 1.0# (BULK)"/>
    <s v="300"/>
    <s v="AB20 (2000#)"/>
    <x v="3"/>
    <n v="24.2"/>
    <n v="0.1"/>
    <n v="200"/>
    <n v="4840"/>
    <n v="2.42"/>
    <s v="1001469"/>
    <x v="101"/>
    <x v="28"/>
    <x v="1"/>
    <x v="29"/>
  </r>
  <r>
    <x v="1"/>
    <x v="1"/>
    <m/>
    <d v="2021-08-18T00:00:00"/>
    <s v="5024514"/>
    <s v="VANDER KOOI EDC MC/RUM 1.0# (BULK)"/>
    <s v="300"/>
    <s v="AB20 (2000#)"/>
    <x v="3"/>
    <n v="24.02"/>
    <n v="0.1"/>
    <n v="200"/>
    <n v="4804"/>
    <n v="2.4020000000000001"/>
    <s v="1001469"/>
    <x v="101"/>
    <x v="28"/>
    <x v="1"/>
    <x v="29"/>
  </r>
  <r>
    <x v="1"/>
    <x v="6"/>
    <m/>
    <d v="2021-10-05T00:00:00"/>
    <s v="5024514"/>
    <s v="VANDER KOOI EDC MC/RUM 1.0# (BULK)"/>
    <s v="300"/>
    <s v="AB20 (2000#)"/>
    <x v="3"/>
    <n v="24.99"/>
    <n v="0.1"/>
    <n v="200"/>
    <n v="4998"/>
    <n v="2.4990000000000001"/>
    <s v="1001469"/>
    <x v="101"/>
    <x v="28"/>
    <x v="1"/>
    <x v="29"/>
  </r>
  <r>
    <x v="1"/>
    <x v="6"/>
    <m/>
    <d v="2021-10-11T00:00:00"/>
    <s v="5024514"/>
    <s v="VANDER KOOI EDC MC/RUM 1.0# (BULK)"/>
    <s v="300"/>
    <s v="AB20 (2000#)"/>
    <x v="3"/>
    <n v="24.42"/>
    <n v="0.1"/>
    <n v="200"/>
    <n v="4884"/>
    <n v="2.4420000000000002"/>
    <s v="1001469"/>
    <x v="101"/>
    <x v="28"/>
    <x v="1"/>
    <x v="29"/>
  </r>
  <r>
    <x v="1"/>
    <x v="6"/>
    <m/>
    <d v="2021-10-25T00:00:00"/>
    <s v="5024514"/>
    <s v="VANDER KOOI EDC MC/RUM 1.0# (BULK)"/>
    <s v="300"/>
    <s v="AB20 (2000#)"/>
    <x v="3"/>
    <n v="23.74"/>
    <n v="0.1"/>
    <n v="200"/>
    <n v="4748"/>
    <n v="2.3740000000000001"/>
    <s v="1001469"/>
    <x v="101"/>
    <x v="28"/>
    <x v="1"/>
    <x v="29"/>
  </r>
  <r>
    <x v="1"/>
    <x v="7"/>
    <m/>
    <d v="2021-12-04T00:00:00"/>
    <s v="5024514"/>
    <s v="VANDER KOOI EDC MC/RUM 1.0# (BULK)"/>
    <s v="300"/>
    <s v="AB20 (2000#)"/>
    <x v="3"/>
    <n v="23.91"/>
    <n v="0.1"/>
    <n v="200"/>
    <n v="4782"/>
    <n v="2.391"/>
    <s v="1001469"/>
    <x v="101"/>
    <x v="28"/>
    <x v="1"/>
    <x v="29"/>
  </r>
  <r>
    <x v="1"/>
    <x v="7"/>
    <m/>
    <d v="2021-12-18T00:00:00"/>
    <s v="5024514"/>
    <s v="VANDER KOOI EDC MC/RUM 1.0# (BULK)"/>
    <s v="300"/>
    <s v="AB20 (2000#)"/>
    <x v="3"/>
    <n v="25.08"/>
    <n v="0.05"/>
    <n v="100"/>
    <n v="2508"/>
    <n v="1.254"/>
    <s v="1001469"/>
    <x v="101"/>
    <x v="28"/>
    <x v="1"/>
    <x v="29"/>
  </r>
  <r>
    <x v="1"/>
    <x v="4"/>
    <m/>
    <d v="2022-01-03T00:00:00"/>
    <s v="5024514"/>
    <s v="VANDER KOOI EDC MC/RUM 1.0# (BULK)"/>
    <s v="300"/>
    <s v="AB20 (2000#)"/>
    <x v="3"/>
    <n v="24.06"/>
    <n v="0.05"/>
    <n v="100"/>
    <n v="2406"/>
    <n v="1.2030000000000001"/>
    <s v="1001469"/>
    <x v="101"/>
    <x v="28"/>
    <x v="1"/>
    <x v="29"/>
  </r>
  <r>
    <x v="1"/>
    <x v="4"/>
    <m/>
    <d v="2022-01-12T00:00:00"/>
    <s v="5024514"/>
    <s v="VANDER KOOI EDC MC/RUM 1.0# (BULK)"/>
    <s v="300"/>
    <s v="AB20 (2000#)"/>
    <x v="3"/>
    <n v="24.08"/>
    <n v="0.05"/>
    <n v="100"/>
    <n v="2408"/>
    <n v="1.204"/>
    <s v="1001469"/>
    <x v="101"/>
    <x v="28"/>
    <x v="1"/>
    <x v="29"/>
  </r>
  <r>
    <x v="1"/>
    <x v="4"/>
    <m/>
    <d v="2022-01-24T00:00:00"/>
    <s v="5024514"/>
    <s v="VANDER KOOI EDC MC/RUM 1.0# (BULK)"/>
    <s v="300"/>
    <s v="AB20 (2000#)"/>
    <x v="3"/>
    <n v="23.72"/>
    <n v="0.05"/>
    <n v="100"/>
    <n v="2372"/>
    <n v="1.1859999999999999"/>
    <s v="1001469"/>
    <x v="101"/>
    <x v="28"/>
    <x v="1"/>
    <x v="29"/>
  </r>
  <r>
    <x v="1"/>
    <x v="9"/>
    <m/>
    <d v="2022-04-06T00:00:00"/>
    <s v="5024514"/>
    <s v="VANDER KOOI EDC MC/RUM 1.0# (BULK)"/>
    <s v="300"/>
    <s v="AB20 (2000#)"/>
    <x v="3"/>
    <n v="24.46"/>
    <n v="0.05"/>
    <n v="100"/>
    <n v="2446"/>
    <n v="1.2230000000000001"/>
    <s v="1001469"/>
    <x v="101"/>
    <x v="28"/>
    <x v="1"/>
    <x v="29"/>
  </r>
  <r>
    <x v="1"/>
    <x v="9"/>
    <m/>
    <d v="2022-04-19T00:00:00"/>
    <s v="5024514"/>
    <s v="VANDER KOOI EDC MC/RUM 1.0# (BULK)"/>
    <s v="300"/>
    <s v="AB20 (2000#)"/>
    <x v="3"/>
    <n v="24.5"/>
    <n v="0.05"/>
    <n v="100"/>
    <n v="2450"/>
    <n v="1.2250000000000001"/>
    <s v="1001469"/>
    <x v="101"/>
    <x v="28"/>
    <x v="1"/>
    <x v="29"/>
  </r>
  <r>
    <x v="1"/>
    <x v="8"/>
    <m/>
    <d v="2022-03-15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5"/>
    <m/>
    <d v="2022-02-10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2"/>
    <m/>
    <d v="2021-09-10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2"/>
    <m/>
    <d v="2021-09-23T00:00:00"/>
    <s v="561"/>
    <s v="OMNIGEN PRO (25KG)"/>
    <s v="561"/>
    <s v="OMNIGEN PRO (25KG)"/>
    <x v="1"/>
    <n v="0.55100000000000005"/>
    <n v="1"/>
    <n v="2000"/>
    <n v="1102"/>
    <n v="0.55100000000000005"/>
    <s v="1001481"/>
    <x v="102"/>
    <x v="43"/>
    <x v="1"/>
    <x v="45"/>
  </r>
  <r>
    <x v="1"/>
    <x v="2"/>
    <m/>
    <d v="2021-09-28T00:00:00"/>
    <s v="561"/>
    <s v="OMNIGEN PRO (25KG)"/>
    <s v="561"/>
    <s v="OMNIGEN PRO (25KG)"/>
    <x v="1"/>
    <n v="1.1020000000000001"/>
    <n v="1"/>
    <n v="2000"/>
    <n v="2204"/>
    <n v="1.1020000000000001"/>
    <s v="1001481"/>
    <x v="102"/>
    <x v="43"/>
    <x v="1"/>
    <x v="45"/>
  </r>
  <r>
    <x v="1"/>
    <x v="3"/>
    <m/>
    <d v="2021-11-12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2"/>
    <x v="2"/>
    <m/>
    <d v="2020-09-22T00:00:00"/>
    <s v="560"/>
    <s v="OMNIGEN AF (25KG)"/>
    <s v="560"/>
    <s v="OMNIGEN AF (25KG)"/>
    <x v="2"/>
    <n v="0.41299999999999998"/>
    <n v="1"/>
    <n v="2000"/>
    <n v="826"/>
    <n v="0.41299999999999998"/>
    <s v="1001481"/>
    <x v="102"/>
    <x v="43"/>
    <x v="6"/>
    <x v="45"/>
  </r>
  <r>
    <x v="0"/>
    <x v="2"/>
    <s v="90305633"/>
    <d v="2019-09-12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0"/>
    <x v="2"/>
    <s v="90308540"/>
    <d v="2019-09-25T00:00:00"/>
    <s v="5024543"/>
    <s v="VAN WARMERDAM PDS HC/RUM 2.31# (BULK)"/>
    <s v="302"/>
    <s v="AB20 (55.115#)"/>
    <x v="3"/>
    <n v="24.19"/>
    <n v="2.5999999999999999E-2"/>
    <n v="52"/>
    <n v="1257.8800000000001"/>
    <n v="0.62894000000000005"/>
    <s v="1001481"/>
    <x v="102"/>
    <x v="43"/>
    <x v="6"/>
    <x v="45"/>
  </r>
  <r>
    <x v="0"/>
    <x v="0"/>
    <s v="90291519"/>
    <d v="2019-07-03T00:00:00"/>
    <s v="5024544"/>
    <s v="VAN WARMERDAM PDS LC/RUM 1.34#(2000#)"/>
    <s v="302"/>
    <s v="AB20 (55.115#)"/>
    <x v="3"/>
    <n v="6"/>
    <n v="3.44E-2"/>
    <n v="68.8"/>
    <n v="412.8"/>
    <n v="0.2064"/>
    <s v="1001481"/>
    <x v="102"/>
    <x v="43"/>
    <x v="6"/>
    <x v="45"/>
  </r>
  <r>
    <x v="0"/>
    <x v="0"/>
    <s v="90291521"/>
    <d v="2019-07-17T00:00:00"/>
    <s v="5024543"/>
    <s v="VAN WARMERDAM PDS HC/RUM 2.34# (BULK)"/>
    <s v="302"/>
    <s v="AB20 (55.115#)"/>
    <x v="3"/>
    <n v="23.32"/>
    <n v="2.1399999999999999E-2"/>
    <n v="42.8"/>
    <n v="998.096"/>
    <n v="0.49904799999999999"/>
    <s v="1001481"/>
    <x v="102"/>
    <x v="43"/>
    <x v="6"/>
    <x v="45"/>
  </r>
  <r>
    <x v="0"/>
    <x v="0"/>
    <s v="90293137"/>
    <d v="2019-07-24T00:00:00"/>
    <s v="5024544"/>
    <s v="VAN WARMERDAM PDS LC/RUM 1.34#(2000#)"/>
    <s v="302"/>
    <s v="AB20 (55.115#)"/>
    <x v="3"/>
    <n v="3"/>
    <n v="3.44E-2"/>
    <n v="68.8"/>
    <n v="206.4"/>
    <n v="0.1032"/>
    <s v="1001481"/>
    <x v="102"/>
    <x v="43"/>
    <x v="6"/>
    <x v="45"/>
  </r>
  <r>
    <x v="0"/>
    <x v="1"/>
    <s v="90297337"/>
    <d v="2019-08-09T00:00:00"/>
    <s v="5024543"/>
    <s v="VAN WARMERDAM PDS HC/RUM 2.31# (BULK)"/>
    <s v="302"/>
    <s v="AB20 (55.115#)"/>
    <x v="3"/>
    <n v="23.88"/>
    <n v="2.5999999999999999E-2"/>
    <n v="52"/>
    <n v="1241.76"/>
    <n v="0.62087999999999999"/>
    <s v="1001481"/>
    <x v="102"/>
    <x v="43"/>
    <x v="6"/>
    <x v="45"/>
  </r>
  <r>
    <x v="0"/>
    <x v="1"/>
    <s v="90298629"/>
    <d v="2019-08-15T00:00:00"/>
    <s v="5024544"/>
    <s v="VAN WARMERDAM PDS LC/RUM 1.3#(2000#)"/>
    <s v="302"/>
    <s v="AB20 (55.115#)"/>
    <x v="3"/>
    <n v="3"/>
    <n v="4.6199999999999998E-2"/>
    <n v="92.4"/>
    <n v="277.2"/>
    <n v="0.1386"/>
    <s v="1001481"/>
    <x v="102"/>
    <x v="43"/>
    <x v="6"/>
    <x v="45"/>
  </r>
  <r>
    <x v="0"/>
    <x v="1"/>
    <s v="90302016"/>
    <d v="2019-08-28T00:00:00"/>
    <s v="5024544"/>
    <s v="VAN WARMERDAM PDS LC/RUM 1.3#(2000#)"/>
    <s v="302"/>
    <s v="AB20 (55.115#)"/>
    <x v="3"/>
    <n v="3"/>
    <n v="4.6199999999999998E-2"/>
    <n v="92.4"/>
    <n v="277.2"/>
    <n v="0.1386"/>
    <s v="1001481"/>
    <x v="102"/>
    <x v="43"/>
    <x v="6"/>
    <x v="45"/>
  </r>
  <r>
    <x v="0"/>
    <x v="1"/>
    <s v="90303039"/>
    <d v="2019-08-30T00:00:00"/>
    <s v="5024543"/>
    <s v="VAN WARMERDAM PDS HC/RUM 2.31# (BULK)"/>
    <s v="302"/>
    <s v="AB20 (55.115#)"/>
    <x v="3"/>
    <n v="24.32"/>
    <n v="2.5999999999999999E-2"/>
    <n v="52"/>
    <n v="1264.6400000000001"/>
    <n v="0.6323200000000001"/>
    <s v="1001481"/>
    <x v="102"/>
    <x v="43"/>
    <x v="6"/>
    <x v="45"/>
  </r>
  <r>
    <x v="0"/>
    <x v="6"/>
    <s v="90317879"/>
    <d v="2019-10-17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0"/>
    <x v="6"/>
    <s v="90316436"/>
    <d v="2019-10-23T00:00:00"/>
    <s v="5024543"/>
    <s v="VAN WARMERDAM PDS HC/RUM 2.31# (BULK)"/>
    <s v="302"/>
    <s v="AB20 (55.115#)"/>
    <x v="3"/>
    <n v="23.99"/>
    <n v="2.5999999999999999E-2"/>
    <n v="52"/>
    <n v="1247.48"/>
    <n v="0.62373999999999996"/>
    <s v="1001481"/>
    <x v="102"/>
    <x v="43"/>
    <x v="6"/>
    <x v="45"/>
  </r>
  <r>
    <x v="0"/>
    <x v="3"/>
    <s v="90322064"/>
    <d v="2019-11-14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0"/>
    <x v="3"/>
    <s v="90322118"/>
    <d v="2019-11-15T00:00:00"/>
    <s v="5024543"/>
    <s v="VAN WARMERDAM PDS HC/RUM 2.31# (BULK)"/>
    <s v="302"/>
    <s v="AB20 (55.115#)"/>
    <x v="3"/>
    <n v="23.07"/>
    <n v="2.5999999999999999E-2"/>
    <n v="52"/>
    <n v="1199.6400000000001"/>
    <n v="0.59982000000000002"/>
    <s v="1001481"/>
    <x v="102"/>
    <x v="43"/>
    <x v="6"/>
    <x v="45"/>
  </r>
  <r>
    <x v="0"/>
    <x v="7"/>
    <s v="90328721"/>
    <d v="2019-12-06T00:00:00"/>
    <s v="5024543"/>
    <s v="VAN WARMERDAM PDS HC/RUM 2.31# (BULK)"/>
    <s v="302"/>
    <s v="AB20 (55.115#)"/>
    <x v="3"/>
    <n v="23.46"/>
    <n v="2.5999999999999999E-2"/>
    <n v="52"/>
    <n v="1219.92"/>
    <n v="0.60996000000000006"/>
    <s v="1001481"/>
    <x v="102"/>
    <x v="43"/>
    <x v="6"/>
    <x v="45"/>
  </r>
  <r>
    <x v="0"/>
    <x v="7"/>
    <s v="90332166"/>
    <d v="2019-12-20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0"/>
    <x v="4"/>
    <s v="90336181"/>
    <d v="2020-01-03T00:00:00"/>
    <s v="5024543"/>
    <s v="VAN WARMERDAM PDS HC/RUM 2.31# (BULK)"/>
    <s v="302"/>
    <s v="AB20 (55.115#)"/>
    <x v="3"/>
    <n v="23"/>
    <n v="2.5950000000000001E-2"/>
    <n v="51.9"/>
    <n v="1193.7"/>
    <n v="0.59684999999999999"/>
    <s v="1001481"/>
    <x v="102"/>
    <x v="43"/>
    <x v="6"/>
    <x v="45"/>
  </r>
  <r>
    <x v="0"/>
    <x v="4"/>
    <s v="90337997"/>
    <d v="2020-01-17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0"/>
    <x v="4"/>
    <s v="90341463"/>
    <d v="2020-01-27T00:00:00"/>
    <s v="5024543"/>
    <s v="VAN WARMERDAM PDS HC/RUM 2.31# (BULK)"/>
    <s v="302"/>
    <s v="AB20 (55.115#)"/>
    <x v="3"/>
    <n v="23.52"/>
    <n v="2.5950000000000001E-2"/>
    <n v="51.9"/>
    <n v="1220.6880000000001"/>
    <n v="0.610344"/>
    <s v="1001481"/>
    <x v="102"/>
    <x v="43"/>
    <x v="6"/>
    <x v="45"/>
  </r>
  <r>
    <x v="0"/>
    <x v="5"/>
    <m/>
    <d v="2020-02-19T00:00:00"/>
    <s v="5024543"/>
    <s v="VAN WARMERDAM PDS HC/RUM 2.31# (BULK)"/>
    <s v="302"/>
    <s v="AB20 (55.115#)"/>
    <x v="3"/>
    <n v="24.62"/>
    <n v="2.5999999999999999E-2"/>
    <n v="52"/>
    <n v="1280.24"/>
    <n v="0.64012000000000002"/>
    <s v="1001481"/>
    <x v="102"/>
    <x v="43"/>
    <x v="6"/>
    <x v="45"/>
  </r>
  <r>
    <x v="0"/>
    <x v="5"/>
    <m/>
    <d v="2020-02-14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0"/>
    <x v="8"/>
    <m/>
    <d v="2020-03-12T00:00:00"/>
    <s v="5024543"/>
    <s v="VAN WARMERDAM PDS HC/RUM 2.31# (BULK)"/>
    <s v="302"/>
    <s v="AB20 (55.115#)"/>
    <x v="3"/>
    <n v="23.99"/>
    <n v="2.5999999999999999E-2"/>
    <n v="52"/>
    <n v="1247.48"/>
    <n v="0.62373999999999996"/>
    <s v="1001481"/>
    <x v="102"/>
    <x v="43"/>
    <x v="6"/>
    <x v="45"/>
  </r>
  <r>
    <x v="0"/>
    <x v="8"/>
    <m/>
    <d v="2020-03-07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0"/>
    <x v="9"/>
    <m/>
    <d v="2020-04-08T00:00:00"/>
    <s v="5024543"/>
    <s v="VAN WARMERDAM PDS HC/RUM 2.31# (BULK)"/>
    <s v="302"/>
    <s v="AB20 (55.115#)"/>
    <x v="3"/>
    <n v="23.82"/>
    <n v="2.5999999999999999E-2"/>
    <n v="52"/>
    <n v="1238.6400000000001"/>
    <n v="0.61932000000000009"/>
    <s v="1001481"/>
    <x v="102"/>
    <x v="43"/>
    <x v="6"/>
    <x v="45"/>
  </r>
  <r>
    <x v="0"/>
    <x v="9"/>
    <m/>
    <d v="2020-04-02T00:00:00"/>
    <s v="5024544"/>
    <s v="VAN WARMERDAM PDS LC/RUM 1.3#(2000#)"/>
    <s v="302"/>
    <s v="AB20 (55.115#)"/>
    <x v="3"/>
    <n v="3"/>
    <n v="4.6199999999999998E-2"/>
    <n v="92.4"/>
    <n v="277.2"/>
    <n v="0.1386"/>
    <s v="1001481"/>
    <x v="102"/>
    <x v="43"/>
    <x v="6"/>
    <x v="45"/>
  </r>
  <r>
    <x v="0"/>
    <x v="9"/>
    <m/>
    <d v="2020-04-22T00:00:00"/>
    <s v="5024544"/>
    <s v="VAN WARMERDAM PDS LC/RUM 1.3#(2000#)"/>
    <s v="302"/>
    <s v="AB20 (55.115#)"/>
    <x v="3"/>
    <n v="3"/>
    <n v="4.6199999999999998E-2"/>
    <n v="92.4"/>
    <n v="277.2"/>
    <n v="0.1386"/>
    <s v="1001481"/>
    <x v="102"/>
    <x v="43"/>
    <x v="6"/>
    <x v="45"/>
  </r>
  <r>
    <x v="0"/>
    <x v="10"/>
    <m/>
    <d v="2020-05-01T00:00:00"/>
    <s v="5024543"/>
    <s v="VAN WARMERDAM PDS HC/RUM 2.31# (BULK)"/>
    <s v="302"/>
    <s v="AB20 (55.115#)"/>
    <x v="3"/>
    <n v="24.39"/>
    <n v="2.5999999999999999E-2"/>
    <n v="52"/>
    <n v="1268.28"/>
    <n v="0.63414000000000004"/>
    <s v="1001481"/>
    <x v="102"/>
    <x v="43"/>
    <x v="6"/>
    <x v="45"/>
  </r>
  <r>
    <x v="0"/>
    <x v="10"/>
    <m/>
    <d v="2020-05-26T00:00:00"/>
    <s v="5024543"/>
    <s v="VAN WARMERDAM PDS HC/RUM 2.31# (BULK)"/>
    <s v="302"/>
    <s v="AB20 (55.115#)"/>
    <x v="3"/>
    <n v="23.83"/>
    <n v="2.5999999999999999E-2"/>
    <n v="52"/>
    <n v="1239.1600000000001"/>
    <n v="0.61958000000000002"/>
    <s v="1001481"/>
    <x v="102"/>
    <x v="43"/>
    <x v="6"/>
    <x v="45"/>
  </r>
  <r>
    <x v="0"/>
    <x v="10"/>
    <m/>
    <d v="2020-05-06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0"/>
    <x v="11"/>
    <m/>
    <d v="2020-06-22T00:00:00"/>
    <s v="5024543"/>
    <s v="VAN WARMERDAM PDS HC/RUM 2.31# (BULK)"/>
    <s v="302"/>
    <s v="AB20 (55.115#)"/>
    <x v="3"/>
    <n v="22.97"/>
    <n v="2.5999999999999999E-2"/>
    <n v="52"/>
    <n v="1194.44"/>
    <n v="0.59721999999999997"/>
    <s v="1001481"/>
    <x v="102"/>
    <x v="43"/>
    <x v="6"/>
    <x v="45"/>
  </r>
  <r>
    <x v="0"/>
    <x v="11"/>
    <m/>
    <d v="2020-06-04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2"/>
    <x v="0"/>
    <m/>
    <d v="2020-07-14T00:00:00"/>
    <s v="5024543"/>
    <s v="VAN WARMERDAM PDS HC/RUM 2.31# (BULK)"/>
    <s v="302"/>
    <s v="AB20 (55.115#)"/>
    <x v="3"/>
    <n v="22.98"/>
    <n v="2.5999999999999999E-2"/>
    <n v="52"/>
    <n v="1194.96"/>
    <n v="0.59748000000000001"/>
    <s v="1001481"/>
    <x v="102"/>
    <x v="43"/>
    <x v="6"/>
    <x v="45"/>
  </r>
  <r>
    <x v="2"/>
    <x v="0"/>
    <m/>
    <d v="2020-07-06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2"/>
    <x v="1"/>
    <m/>
    <d v="2020-08-05T00:00:00"/>
    <s v="5024543"/>
    <s v="VAN WARMERDAM PDS HC/RUM 2.36# (BULK)"/>
    <s v="302"/>
    <s v="AB20 (55.115#)"/>
    <x v="3"/>
    <n v="24.11"/>
    <n v="2.5999999999999999E-2"/>
    <n v="52"/>
    <n v="1253.72"/>
    <n v="0.62685999999999997"/>
    <s v="1001481"/>
    <x v="102"/>
    <x v="43"/>
    <x v="6"/>
    <x v="45"/>
  </r>
  <r>
    <x v="2"/>
    <x v="1"/>
    <m/>
    <d v="2020-08-05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2"/>
    <x v="6"/>
    <m/>
    <d v="2020-10-08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2"/>
    <x v="2"/>
    <m/>
    <d v="2020-09-02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2"/>
    <x v="3"/>
    <m/>
    <d v="2020-11-03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6"/>
    <x v="45"/>
  </r>
  <r>
    <x v="2"/>
    <x v="7"/>
    <m/>
    <d v="2020-12-02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2"/>
    <x v="4"/>
    <m/>
    <d v="2021-01-07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2"/>
    <x v="5"/>
    <m/>
    <d v="2021-02-16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2"/>
    <x v="8"/>
    <m/>
    <d v="2021-03-11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2"/>
    <x v="9"/>
    <m/>
    <d v="2021-04-05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2"/>
    <x v="10"/>
    <m/>
    <d v="2021-05-11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2"/>
    <x v="11"/>
    <m/>
    <d v="2021-06-15T00:00:00"/>
    <s v="5024544"/>
    <s v="VAN WARMERDAM PDS LC/RUM 1.3#(2000#)"/>
    <s v="302"/>
    <s v="AB20 (55.115#)"/>
    <x v="3"/>
    <n v="3"/>
    <n v="4.6199999999999998E-2"/>
    <n v="92.4"/>
    <n v="277.2"/>
    <n v="0.1386"/>
    <s v="1001481"/>
    <x v="102"/>
    <x v="43"/>
    <x v="1"/>
    <x v="45"/>
  </r>
  <r>
    <x v="2"/>
    <x v="11"/>
    <m/>
    <d v="2021-06-25T00:00:00"/>
    <s v="5024544"/>
    <s v="VAN WARMERDAM PDS LC/RUM 1.3#(2000#)"/>
    <s v="302"/>
    <s v="AB20 (55.115#)"/>
    <x v="3"/>
    <n v="3"/>
    <n v="4.6199999999999998E-2"/>
    <n v="92.4"/>
    <n v="277.2"/>
    <n v="0.1386"/>
    <s v="1001481"/>
    <x v="102"/>
    <x v="43"/>
    <x v="1"/>
    <x v="45"/>
  </r>
  <r>
    <x v="1"/>
    <x v="0"/>
    <m/>
    <d v="2021-07-13T00:00:00"/>
    <s v="5024544"/>
    <s v="VAN WARMERDAM PDS LC/RUM 1.3#(2000#)"/>
    <s v="302"/>
    <s v="AB20 (55.115#)"/>
    <x v="3"/>
    <n v="5"/>
    <n v="4.6199999999999998E-2"/>
    <n v="92.4"/>
    <n v="462"/>
    <n v="0.23100000000000001"/>
    <s v="1001481"/>
    <x v="102"/>
    <x v="43"/>
    <x v="1"/>
    <x v="45"/>
  </r>
  <r>
    <x v="1"/>
    <x v="1"/>
    <m/>
    <d v="2021-08-06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6"/>
    <m/>
    <d v="2021-10-19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6"/>
    <m/>
    <d v="2021-10-19T00:00:00"/>
    <s v="561"/>
    <s v="OMNIGEN PRO (25KG)"/>
    <s v="561"/>
    <s v="OMNIGEN PRO (25KG)"/>
    <x v="1"/>
    <n v="-0.55100000000000005"/>
    <n v="1"/>
    <n v="2000"/>
    <n v="-1102"/>
    <n v="-0.55100000000000005"/>
    <s v="1001481"/>
    <x v="102"/>
    <x v="43"/>
    <x v="1"/>
    <x v="45"/>
  </r>
  <r>
    <x v="1"/>
    <x v="7"/>
    <m/>
    <d v="2021-12-03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4"/>
    <m/>
    <d v="2022-01-19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9"/>
    <m/>
    <d v="2022-04-06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8"/>
    <m/>
    <d v="2022-03-01T00:00:00"/>
    <s v="5030356"/>
    <s v="VERBURG DAIRY DRE MC/MON 2.33# (BULK)"/>
    <s v="302"/>
    <s v="AB20 (55.115#)"/>
    <x v="3"/>
    <n v="23.84"/>
    <n v="1.4200000000000001E-2"/>
    <n v="28.4"/>
    <n v="677.05600000000004"/>
    <n v="0.338528"/>
    <s v="1001476"/>
    <x v="103"/>
    <x v="40"/>
    <x v="1"/>
    <x v="42"/>
  </r>
  <r>
    <x v="1"/>
    <x v="8"/>
    <m/>
    <d v="2022-03-29T00:00:00"/>
    <s v="5030356"/>
    <s v="VERBURG DAIRY DRE MC/MON 2.33# (BULK)"/>
    <s v="302"/>
    <s v="AB20 (55.115#)"/>
    <x v="3"/>
    <n v="24.03"/>
    <n v="1.4200000000000001E-2"/>
    <n v="28.4"/>
    <n v="682.452"/>
    <n v="0.34122599999999997"/>
    <s v="1001476"/>
    <x v="103"/>
    <x v="40"/>
    <x v="1"/>
    <x v="42"/>
  </r>
  <r>
    <x v="1"/>
    <x v="5"/>
    <m/>
    <d v="2022-02-01T00:00:00"/>
    <s v="5030356"/>
    <s v="VERBURG DAIRY DRE MC/MON 2.33# (BULK)"/>
    <s v="302"/>
    <s v="AB20 (55.115#)"/>
    <x v="3"/>
    <n v="24.32"/>
    <n v="1.4200000000000001E-2"/>
    <n v="28.4"/>
    <n v="690.68799999999999"/>
    <n v="0.34534399999999998"/>
    <s v="1001476"/>
    <x v="103"/>
    <x v="40"/>
    <x v="1"/>
    <x v="42"/>
  </r>
  <r>
    <x v="1"/>
    <x v="2"/>
    <m/>
    <d v="2021-09-20T00:00:00"/>
    <s v="5030356"/>
    <s v="VERBURG DAIRY DRE MC/MON 2.4# (BULK)"/>
    <s v="302"/>
    <s v="AB20 (55.115#)"/>
    <x v="3"/>
    <n v="24.88"/>
    <n v="1.38E-2"/>
    <n v="27.6"/>
    <n v="686.68799999999999"/>
    <n v="0.34334399999999998"/>
    <s v="1001476"/>
    <x v="103"/>
    <x v="40"/>
    <x v="1"/>
    <x v="42"/>
  </r>
  <r>
    <x v="0"/>
    <x v="2"/>
    <s v="90305636"/>
    <d v="2019-09-09T00:00:00"/>
    <s v="5030356"/>
    <s v="VERBURG DAIRY DRE MC/RUM 7.22# (BULK)"/>
    <s v="300"/>
    <s v="AB20 (2000#)"/>
    <x v="3"/>
    <n v="24.81"/>
    <n v="4.5999999999999999E-3"/>
    <n v="9.1999999999999993"/>
    <n v="228.25200000000001"/>
    <n v="0.11412600000000001"/>
    <s v="1001476"/>
    <x v="103"/>
    <x v="40"/>
    <x v="6"/>
    <x v="42"/>
  </r>
  <r>
    <x v="0"/>
    <x v="2"/>
    <s v="90307359"/>
    <d v="2019-09-19T00:00:00"/>
    <s v="5030356"/>
    <s v="VERBURG DAIRY DRE MC/RUM 7.22# (BULK)"/>
    <s v="300"/>
    <s v="AB20 (2000#)"/>
    <x v="3"/>
    <n v="24.65"/>
    <n v="4.5999999999999999E-3"/>
    <n v="9.1999999999999993"/>
    <n v="226.78"/>
    <n v="0.11339"/>
    <s v="1001476"/>
    <x v="103"/>
    <x v="40"/>
    <x v="6"/>
    <x v="42"/>
  </r>
  <r>
    <x v="0"/>
    <x v="0"/>
    <s v="90293141"/>
    <d v="2019-07-08T00:00:00"/>
    <s v="5030356"/>
    <s v="VERBURG DAIRY DRE MC/RUM 7.76# (BULK)"/>
    <s v="300"/>
    <s v="AB20 (2000#)"/>
    <x v="3"/>
    <n v="24.2"/>
    <n v="4.3E-3"/>
    <n v="8.6"/>
    <n v="208.12"/>
    <n v="0.10406"/>
    <s v="1001476"/>
    <x v="103"/>
    <x v="40"/>
    <x v="6"/>
    <x v="42"/>
  </r>
  <r>
    <x v="0"/>
    <x v="0"/>
    <s v="90290393"/>
    <d v="2019-07-15T00:00:00"/>
    <s v="5030356"/>
    <s v="VERBURG DAIRY DRE MC/RUM 7.76# (BULK)"/>
    <s v="300"/>
    <s v="AB20 (2000#)"/>
    <x v="3"/>
    <n v="25.45"/>
    <n v="4.3E-3"/>
    <n v="8.6"/>
    <n v="218.87"/>
    <n v="0.109435"/>
    <s v="1001476"/>
    <x v="103"/>
    <x v="40"/>
    <x v="6"/>
    <x v="42"/>
  </r>
  <r>
    <x v="0"/>
    <x v="0"/>
    <s v="90293143"/>
    <d v="2019-07-23T00:00:00"/>
    <s v="5030356"/>
    <s v="VERBURG DAIRY DRE MC/RUM 7.76# (BULK)"/>
    <s v="300"/>
    <s v="AB20 (2000#)"/>
    <x v="3"/>
    <n v="23.77"/>
    <n v="4.3E-3"/>
    <n v="8.6"/>
    <n v="204.422"/>
    <n v="0.102211"/>
    <s v="1001476"/>
    <x v="103"/>
    <x v="40"/>
    <x v="6"/>
    <x v="42"/>
  </r>
  <r>
    <x v="0"/>
    <x v="0"/>
    <s v="90294765"/>
    <d v="2019-07-31T00:00:00"/>
    <s v="5030356"/>
    <s v="VERBURG DAIRY DRE MC/RUM 7.76# (BULK)"/>
    <s v="300"/>
    <s v="AB20 (2000#)"/>
    <x v="3"/>
    <n v="25.47"/>
    <n v="4.3E-3"/>
    <n v="8.6"/>
    <n v="219.042"/>
    <n v="0.10952100000000001"/>
    <s v="1001476"/>
    <x v="103"/>
    <x v="40"/>
    <x v="6"/>
    <x v="42"/>
  </r>
  <r>
    <x v="0"/>
    <x v="1"/>
    <s v="90297304"/>
    <d v="2019-08-08T00:00:00"/>
    <s v="5030356"/>
    <s v="VERBURG DAIRY DRE MC/RUM 7.76# (BULK)"/>
    <s v="300"/>
    <s v="AB20 (2000#)"/>
    <x v="3"/>
    <n v="25.11"/>
    <n v="4.3E-3"/>
    <n v="8.6"/>
    <n v="215.946"/>
    <n v="0.107973"/>
    <s v="1001476"/>
    <x v="103"/>
    <x v="40"/>
    <x v="6"/>
    <x v="42"/>
  </r>
  <r>
    <x v="0"/>
    <x v="1"/>
    <s v="90299410"/>
    <d v="2019-08-19T00:00:00"/>
    <s v="5030356"/>
    <s v="VERBURG DAIRY DRE MC/RUM 7.76# (BULK)"/>
    <s v="300"/>
    <s v="AB20 (2000#)"/>
    <x v="3"/>
    <n v="21.99"/>
    <n v="4.3E-3"/>
    <n v="8.6"/>
    <n v="189.114"/>
    <n v="9.4557000000000002E-2"/>
    <s v="1001476"/>
    <x v="103"/>
    <x v="40"/>
    <x v="6"/>
    <x v="42"/>
  </r>
  <r>
    <x v="0"/>
    <x v="1"/>
    <s v="90301973"/>
    <d v="2019-08-27T00:00:00"/>
    <s v="5030356"/>
    <s v="VERBURG DAIRY DRE MC/RUM 7.76# (BULK)"/>
    <s v="300"/>
    <s v="AB20 (2000#)"/>
    <x v="3"/>
    <n v="24.87"/>
    <n v="4.3E-3"/>
    <n v="8.6"/>
    <n v="213.88200000000001"/>
    <n v="0.10694100000000001"/>
    <s v="1001476"/>
    <x v="103"/>
    <x v="40"/>
    <x v="6"/>
    <x v="42"/>
  </r>
  <r>
    <x v="0"/>
    <x v="6"/>
    <s v="90316227"/>
    <d v="2019-10-03T00:00:00"/>
    <s v="5030356"/>
    <s v="VERBURG DAIRY DRE MC/RUM 7.22# (BULK)"/>
    <s v="300"/>
    <s v="AB20 (2000#)"/>
    <x v="3"/>
    <n v="23.44"/>
    <n v="4.5999999999999999E-3"/>
    <n v="9.1999999999999993"/>
    <n v="215.648"/>
    <n v="0.107824"/>
    <s v="1001476"/>
    <x v="103"/>
    <x v="40"/>
    <x v="6"/>
    <x v="42"/>
  </r>
  <r>
    <x v="0"/>
    <x v="6"/>
    <s v="90316228"/>
    <d v="2019-10-14T00:00:00"/>
    <s v="5030356"/>
    <s v="VERBURG DAIRY DRE MC/RUM 7.22# (BULK)"/>
    <s v="300"/>
    <s v="AB20 (2000#)"/>
    <x v="3"/>
    <n v="23.61"/>
    <n v="4.5999999999999999E-3"/>
    <n v="9.1999999999999993"/>
    <n v="217.21199999999999"/>
    <n v="0.10860599999999999"/>
    <s v="1001476"/>
    <x v="103"/>
    <x v="40"/>
    <x v="6"/>
    <x v="42"/>
  </r>
  <r>
    <x v="0"/>
    <x v="6"/>
    <s v="90316334"/>
    <d v="2019-10-23T00:00:00"/>
    <s v="5030356"/>
    <s v="VERBURG DAIRY DRE MC/RUM 7.22# (BULK)"/>
    <s v="300"/>
    <s v="AB20 (2000#)"/>
    <x v="3"/>
    <n v="23.33"/>
    <n v="4.5999999999999999E-3"/>
    <n v="9.1999999999999993"/>
    <n v="214.636"/>
    <n v="0.107318"/>
    <s v="1001476"/>
    <x v="103"/>
    <x v="40"/>
    <x v="6"/>
    <x v="42"/>
  </r>
  <r>
    <x v="0"/>
    <x v="6"/>
    <s v="90318378"/>
    <d v="2019-10-31T00:00:00"/>
    <s v="5030356"/>
    <s v="VERBURG DAIRY DRE MC/RUM 2.35# (BULK)"/>
    <s v="300"/>
    <s v="AB20 (2000#)"/>
    <x v="3"/>
    <n v="24.57"/>
    <n v="1.41E-2"/>
    <n v="28.2"/>
    <n v="692.87400000000002"/>
    <n v="0.34643699999999999"/>
    <s v="1001476"/>
    <x v="103"/>
    <x v="40"/>
    <x v="6"/>
    <x v="42"/>
  </r>
  <r>
    <x v="0"/>
    <x v="3"/>
    <s v="90322120"/>
    <d v="2019-11-15T00:00:00"/>
    <s v="5030356"/>
    <s v="VERBURG DAIRY DRE MC/RUM 2.35# (BULK)"/>
    <s v="300"/>
    <s v="AB20 (2000#)"/>
    <x v="3"/>
    <n v="23.65"/>
    <n v="1.41E-2"/>
    <n v="28.2"/>
    <n v="666.93"/>
    <n v="0.33346499999999996"/>
    <s v="1001476"/>
    <x v="103"/>
    <x v="40"/>
    <x v="6"/>
    <x v="42"/>
  </r>
  <r>
    <x v="0"/>
    <x v="7"/>
    <s v="90328707"/>
    <d v="2019-12-06T00:00:00"/>
    <s v="5030356"/>
    <s v="VERBURG DAIRY DRE MC/RUM 2.35# (BULK)"/>
    <s v="300"/>
    <s v="AB20 (2000#)"/>
    <x v="3"/>
    <n v="24.25"/>
    <n v="1.41E-2"/>
    <n v="28.2"/>
    <n v="683.85"/>
    <n v="0.34192500000000003"/>
    <s v="1001476"/>
    <x v="103"/>
    <x v="40"/>
    <x v="6"/>
    <x v="42"/>
  </r>
  <r>
    <x v="0"/>
    <x v="4"/>
    <s v="90342048"/>
    <d v="2020-01-03T00:00:00"/>
    <s v="5030356"/>
    <s v="VERBURG DAIRY DRE MC/RUM 2.35# (BULK)"/>
    <s v="300"/>
    <s v="AB20 (2000#)"/>
    <x v="3"/>
    <n v="23.96"/>
    <n v="1.41E-2"/>
    <n v="28.2"/>
    <n v="675.67200000000003"/>
    <n v="0.33783600000000003"/>
    <s v="1001476"/>
    <x v="103"/>
    <x v="40"/>
    <x v="6"/>
    <x v="42"/>
  </r>
  <r>
    <x v="0"/>
    <x v="5"/>
    <m/>
    <d v="2020-02-07T00:00:00"/>
    <s v="5030356"/>
    <s v="VERBURG DAIRY DRE MC/RUM 2.44# (BULK)"/>
    <s v="300"/>
    <s v="AB20 (2000#)"/>
    <x v="3"/>
    <n v="21.07"/>
    <n v="1.35E-2"/>
    <n v="27"/>
    <n v="568.89"/>
    <n v="0.284445"/>
    <s v="1001476"/>
    <x v="103"/>
    <x v="40"/>
    <x v="6"/>
    <x v="42"/>
  </r>
  <r>
    <x v="0"/>
    <x v="8"/>
    <m/>
    <d v="2020-03-05T00:00:00"/>
    <s v="5030356"/>
    <s v="VERBURG DAIRY DRE MC/RUM 2.44# (BULK)"/>
    <s v="300"/>
    <s v="AB20 (2000#)"/>
    <x v="3"/>
    <n v="24.52"/>
    <n v="1.35E-2"/>
    <n v="27"/>
    <n v="662.04"/>
    <n v="0.33101999999999998"/>
    <s v="1001476"/>
    <x v="103"/>
    <x v="40"/>
    <x v="6"/>
    <x v="42"/>
  </r>
  <r>
    <x v="0"/>
    <x v="8"/>
    <m/>
    <d v="2020-03-31T00:00:00"/>
    <s v="5030356"/>
    <s v="VERBURG DAIRY DRE MC/RUM 2.44# (BULK)"/>
    <s v="300"/>
    <s v="AB20 (2000#)"/>
    <x v="3"/>
    <n v="24.71"/>
    <n v="1.35E-2"/>
    <n v="27"/>
    <n v="667.17"/>
    <n v="0.33358499999999996"/>
    <s v="1001476"/>
    <x v="103"/>
    <x v="40"/>
    <x v="6"/>
    <x v="42"/>
  </r>
  <r>
    <x v="0"/>
    <x v="9"/>
    <m/>
    <d v="2020-04-24T00:00:00"/>
    <s v="5030356"/>
    <s v="VERBURG DAIRY DRE MC/RUM 2.44# (BULK)"/>
    <s v="300"/>
    <s v="AB20 (2000#)"/>
    <x v="3"/>
    <n v="23.85"/>
    <n v="1.35E-2"/>
    <n v="27"/>
    <n v="643.95000000000005"/>
    <n v="0.32197500000000001"/>
    <s v="1001476"/>
    <x v="103"/>
    <x v="40"/>
    <x v="6"/>
    <x v="42"/>
  </r>
  <r>
    <x v="0"/>
    <x v="10"/>
    <m/>
    <d v="2020-05-21T00:00:00"/>
    <s v="5030356"/>
    <s v="VERBURG DAIRY DRE MC/RUM 2.26# (BULK)"/>
    <s v="300"/>
    <s v="AB20 (2000#)"/>
    <x v="3"/>
    <n v="23.67"/>
    <n v="1.46E-2"/>
    <n v="29.2"/>
    <n v="691.16399999999999"/>
    <n v="0.345582"/>
    <s v="1001476"/>
    <x v="103"/>
    <x v="40"/>
    <x v="6"/>
    <x v="42"/>
  </r>
  <r>
    <x v="0"/>
    <x v="11"/>
    <m/>
    <d v="2020-06-19T00:00:00"/>
    <s v="5030356"/>
    <s v="VERBURG DAIRY DRE MC/RUM 2.26# (BULK)"/>
    <s v="300"/>
    <s v="AB20 (2000#)"/>
    <x v="3"/>
    <n v="23.98"/>
    <n v="1.46E-2"/>
    <n v="29.2"/>
    <n v="700.21600000000001"/>
    <n v="0.35010800000000003"/>
    <s v="1001476"/>
    <x v="103"/>
    <x v="40"/>
    <x v="6"/>
    <x v="42"/>
  </r>
  <r>
    <x v="2"/>
    <x v="6"/>
    <m/>
    <d v="2020-10-09T00:00:00"/>
    <s v="5030356"/>
    <s v="VERBURG DAIRY DRE MC/MON 2.53# (BULK)"/>
    <s v="302"/>
    <s v="AB20 (55.115#)"/>
    <x v="3"/>
    <n v="23.8"/>
    <n v="1.3100000000000001E-2"/>
    <n v="26.2"/>
    <n v="623.55999999999995"/>
    <n v="0.31177999999999995"/>
    <s v="1001476"/>
    <x v="103"/>
    <x v="40"/>
    <x v="6"/>
    <x v="42"/>
  </r>
  <r>
    <x v="2"/>
    <x v="3"/>
    <m/>
    <d v="2020-11-03T00:00:00"/>
    <s v="5030356"/>
    <s v="VERBURG DAIRY DRE MC/MON 2.53# (BULK)"/>
    <s v="302"/>
    <s v="AB20 (55.115#)"/>
    <x v="3"/>
    <n v="24.75"/>
    <n v="1.3100000000000001E-2"/>
    <n v="26.2"/>
    <n v="648.45000000000005"/>
    <n v="0.32422500000000004"/>
    <s v="1001476"/>
    <x v="103"/>
    <x v="40"/>
    <x v="6"/>
    <x v="42"/>
  </r>
  <r>
    <x v="2"/>
    <x v="7"/>
    <m/>
    <d v="2020-12-07T00:00:00"/>
    <s v="5030356"/>
    <s v="VERBURG DAIRY DRE MC/MON 2.53# (BULK)"/>
    <s v="302"/>
    <s v="AB20 (55.115#)"/>
    <x v="3"/>
    <n v="24.11"/>
    <n v="1.3100000000000001E-2"/>
    <n v="26.2"/>
    <n v="631.68200000000002"/>
    <n v="0.31584099999999998"/>
    <s v="1001476"/>
    <x v="103"/>
    <x v="40"/>
    <x v="1"/>
    <x v="42"/>
  </r>
  <r>
    <x v="2"/>
    <x v="4"/>
    <m/>
    <d v="2021-01-08T00:00:00"/>
    <s v="5030356"/>
    <s v="VERBURG DAIRY DRE MC/MON 2.47#* (BULK)"/>
    <s v="302"/>
    <s v="AB20 (55.115#)"/>
    <x v="3"/>
    <n v="24.39"/>
    <n v="1.34E-2"/>
    <n v="26.8"/>
    <n v="653.65200000000004"/>
    <n v="0.32682600000000001"/>
    <s v="1001476"/>
    <x v="103"/>
    <x v="40"/>
    <x v="1"/>
    <x v="42"/>
  </r>
  <r>
    <x v="2"/>
    <x v="5"/>
    <m/>
    <d v="2021-02-03T00:00:00"/>
    <s v="5030356"/>
    <s v="VERBURG DAIRY DRE MC/MON 2.47#* (BULK)"/>
    <s v="302"/>
    <s v="AB20 (55.115#)"/>
    <x v="3"/>
    <n v="24.12"/>
    <n v="1.34E-2"/>
    <n v="26.8"/>
    <n v="646.41600000000005"/>
    <n v="0.32320800000000005"/>
    <s v="1001476"/>
    <x v="103"/>
    <x v="40"/>
    <x v="1"/>
    <x v="42"/>
  </r>
  <r>
    <x v="2"/>
    <x v="8"/>
    <m/>
    <d v="2021-03-09T00:00:00"/>
    <s v="5030356"/>
    <s v="VERBURG DAIRY DRE MC/MON 2.29# (BULK)"/>
    <s v="302"/>
    <s v="AB20 (55.115#)"/>
    <x v="3"/>
    <n v="24.06"/>
    <n v="1.5699999999999999E-2"/>
    <n v="31.4"/>
    <n v="755.48400000000004"/>
    <n v="0.37774200000000002"/>
    <s v="1001476"/>
    <x v="103"/>
    <x v="40"/>
    <x v="1"/>
    <x v="42"/>
  </r>
  <r>
    <x v="2"/>
    <x v="9"/>
    <m/>
    <d v="2021-04-09T00:00:00"/>
    <s v="5030356"/>
    <s v="VERBURG DAIRY DRE MC/MON 2.29# (BULK)"/>
    <s v="302"/>
    <s v="AB20 (55.115#)"/>
    <x v="3"/>
    <n v="24.25"/>
    <n v="1.44E-2"/>
    <n v="28.8"/>
    <n v="698.4"/>
    <n v="0.34920000000000001"/>
    <s v="1001476"/>
    <x v="103"/>
    <x v="40"/>
    <x v="1"/>
    <x v="42"/>
  </r>
  <r>
    <x v="2"/>
    <x v="10"/>
    <m/>
    <d v="2021-05-11T00:00:00"/>
    <s v="5030356"/>
    <s v="VERBURG DAIRY DRE MC/MON 2.29# (BULK)"/>
    <s v="302"/>
    <s v="AB20 (55.115#)"/>
    <x v="3"/>
    <n v="24.13"/>
    <n v="1.44E-2"/>
    <n v="28.8"/>
    <n v="694.94399999999996"/>
    <n v="0.347472"/>
    <s v="1001476"/>
    <x v="103"/>
    <x v="40"/>
    <x v="1"/>
    <x v="42"/>
  </r>
  <r>
    <x v="2"/>
    <x v="11"/>
    <m/>
    <d v="2021-06-09T00:00:00"/>
    <s v="5030356"/>
    <s v="VERBURG DAIRY DRE MC/MON 2.29# (BULK)"/>
    <s v="302"/>
    <s v="AB20 (55.115#)"/>
    <x v="3"/>
    <n v="23.98"/>
    <n v="1.44E-2"/>
    <n v="28.8"/>
    <n v="690.62400000000002"/>
    <n v="0.34531200000000001"/>
    <s v="1001476"/>
    <x v="103"/>
    <x v="40"/>
    <x v="1"/>
    <x v="42"/>
  </r>
  <r>
    <x v="1"/>
    <x v="0"/>
    <m/>
    <d v="2021-07-12T00:00:00"/>
    <s v="5030356"/>
    <s v="VERBURG DAIRY DRE MC/MON 2.29# (BULK)"/>
    <s v="302"/>
    <s v="AB20 (55.115#)"/>
    <x v="3"/>
    <n v="24.68"/>
    <n v="1.44E-2"/>
    <n v="28.8"/>
    <n v="710.78399999999999"/>
    <n v="0.35539199999999999"/>
    <s v="1001476"/>
    <x v="103"/>
    <x v="40"/>
    <x v="1"/>
    <x v="42"/>
  </r>
  <r>
    <x v="1"/>
    <x v="1"/>
    <m/>
    <d v="2021-08-12T00:00:00"/>
    <s v="5030356"/>
    <s v="VERBURG DAIRY DRE MC/MON 2.29# (BULK)"/>
    <s v="302"/>
    <s v="AB20 (55.115#)"/>
    <x v="3"/>
    <n v="24.04"/>
    <n v="1.44E-2"/>
    <n v="28.8"/>
    <n v="692.35199999999998"/>
    <n v="0.34617599999999998"/>
    <s v="1001476"/>
    <x v="103"/>
    <x v="40"/>
    <x v="1"/>
    <x v="42"/>
  </r>
  <r>
    <x v="1"/>
    <x v="6"/>
    <m/>
    <d v="2021-10-14T00:00:00"/>
    <s v="5030356"/>
    <s v="VERBURG DAIRY DRE MC/MON 2.33# (BULK)"/>
    <s v="302"/>
    <s v="AB20 (55.115#)"/>
    <x v="3"/>
    <n v="25.09"/>
    <n v="1.4200000000000001E-2"/>
    <n v="28.4"/>
    <n v="712.55600000000004"/>
    <n v="0.35627800000000004"/>
    <s v="1001476"/>
    <x v="103"/>
    <x v="40"/>
    <x v="1"/>
    <x v="42"/>
  </r>
  <r>
    <x v="1"/>
    <x v="7"/>
    <m/>
    <d v="2021-12-01T00:00:00"/>
    <s v="5030356"/>
    <s v="VERBURG DAIRY DRE MC/MON 2.33# (BULK)"/>
    <s v="302"/>
    <s v="AB20 (55.115#)"/>
    <x v="3"/>
    <n v="24.06"/>
    <n v="1.4200000000000001E-2"/>
    <n v="28.4"/>
    <n v="683.30399999999997"/>
    <n v="0.34165200000000001"/>
    <s v="1001476"/>
    <x v="103"/>
    <x v="40"/>
    <x v="1"/>
    <x v="42"/>
  </r>
  <r>
    <x v="1"/>
    <x v="7"/>
    <m/>
    <d v="2021-12-30T00:00:00"/>
    <s v="5030356"/>
    <s v="VERBURG DAIRY DRE MC/MON 2.33# (BULK)"/>
    <s v="302"/>
    <s v="AB20 (55.115#)"/>
    <x v="3"/>
    <n v="23.62"/>
    <n v="1.4200000000000001E-2"/>
    <n v="28.4"/>
    <n v="670.80799999999999"/>
    <n v="0.33540399999999998"/>
    <s v="1001476"/>
    <x v="103"/>
    <x v="40"/>
    <x v="1"/>
    <x v="42"/>
  </r>
  <r>
    <x v="1"/>
    <x v="9"/>
    <m/>
    <d v="2022-04-25T00:00:00"/>
    <s v="5030356"/>
    <s v="VERBURG DAIRY DRE MC/MON 2.33# (BULK)"/>
    <s v="302"/>
    <s v="AB20 (55.115#)"/>
    <x v="3"/>
    <n v="24.73"/>
    <n v="1.4200000000000001E-2"/>
    <n v="28.4"/>
    <n v="702.33199999999999"/>
    <n v="0.35116599999999998"/>
    <s v="1001476"/>
    <x v="103"/>
    <x v="40"/>
    <x v="1"/>
    <x v="42"/>
  </r>
  <r>
    <x v="0"/>
    <x v="7"/>
    <s v="90333914"/>
    <d v="2019-12-31T00:00:00"/>
    <s v="5025225"/>
    <s v="VISTA VERDE DAIRY PDS CU 2.89#(50#)"/>
    <s v="595"/>
    <s v="ANIMATE (55.115#)"/>
    <x v="0"/>
    <n v="5.9749999999999996"/>
    <n v="0.30504500000000001"/>
    <n v="610.09"/>
    <n v="3645.288"/>
    <n v="1.8226439999999999"/>
    <s v="1000072"/>
    <x v="104"/>
    <x v="1"/>
    <x v="6"/>
    <x v="1"/>
  </r>
  <r>
    <x v="0"/>
    <x v="4"/>
    <s v="90339607"/>
    <d v="2020-01-21T00:00:00"/>
    <s v="5025225"/>
    <s v="VISTA VERDE DAIRY PDS CU 2.89#(50#)"/>
    <s v="595"/>
    <s v="ANIMATE (55.115#)"/>
    <x v="0"/>
    <n v="6.3250000000000002"/>
    <n v="0.30504500000000001"/>
    <n v="610.09"/>
    <n v="3858.819"/>
    <n v="1.9294095"/>
    <s v="1000072"/>
    <x v="104"/>
    <x v="1"/>
    <x v="6"/>
    <x v="1"/>
  </r>
  <r>
    <x v="0"/>
    <x v="5"/>
    <m/>
    <d v="2020-02-07T00:00:00"/>
    <s v="5025225"/>
    <s v="VISTA VERDE DAIRY PDS CU 2.89#(50#)"/>
    <s v="595"/>
    <s v="ANIMATE (55.115#)"/>
    <x v="0"/>
    <n v="6.4749999999999996"/>
    <n v="0.30504500000000001"/>
    <n v="610.09"/>
    <n v="3950.3330000000001"/>
    <n v="1.9751665"/>
    <s v="1000072"/>
    <x v="104"/>
    <x v="1"/>
    <x v="6"/>
    <x v="1"/>
  </r>
  <r>
    <x v="0"/>
    <x v="8"/>
    <m/>
    <d v="2020-03-03T00:00:00"/>
    <s v="5025225"/>
    <s v="VISTA VERDE DAIRY PDS CU 2.89#(50#)"/>
    <s v="595"/>
    <s v="ANIMATE (55.115#)"/>
    <x v="0"/>
    <n v="7.7750000000000004"/>
    <n v="0.30504500000000001"/>
    <n v="610.09"/>
    <n v="4743.45"/>
    <n v="2.3717250000000001"/>
    <s v="1000072"/>
    <x v="104"/>
    <x v="1"/>
    <x v="6"/>
    <x v="1"/>
  </r>
  <r>
    <x v="0"/>
    <x v="9"/>
    <m/>
    <d v="2020-04-02T00:00:00"/>
    <s v="5025225"/>
    <s v="VISTA VERDE DAIRY PDS CU 2.89#(50#)"/>
    <s v="595"/>
    <s v="ANIMATE (55.115#)"/>
    <x v="0"/>
    <n v="3.4"/>
    <n v="0.30504500000000001"/>
    <n v="610.09"/>
    <n v="2074.306"/>
    <n v="1.037153"/>
    <s v="1000072"/>
    <x v="104"/>
    <x v="1"/>
    <x v="6"/>
    <x v="1"/>
  </r>
  <r>
    <x v="0"/>
    <x v="9"/>
    <m/>
    <d v="2020-04-13T00:00:00"/>
    <s v="5025225"/>
    <s v="VISTA VERDE DAIRY PDS CU 2.89#(50#)"/>
    <s v="595"/>
    <s v="ANIMATE (55.115#)"/>
    <x v="0"/>
    <n v="9.625"/>
    <n v="0.30504500000000001"/>
    <n v="610.09"/>
    <n v="5872.116"/>
    <n v="2.9360580000000001"/>
    <s v="1000072"/>
    <x v="104"/>
    <x v="1"/>
    <x v="6"/>
    <x v="1"/>
  </r>
  <r>
    <x v="0"/>
    <x v="10"/>
    <m/>
    <d v="2020-05-19T00:00:00"/>
    <s v="5025217"/>
    <s v="VISTA VERDE PDS CU/RUM 2.89# (BULK)"/>
    <s v="595"/>
    <s v="ANIMATE (55.115#)"/>
    <x v="0"/>
    <n v="11.85"/>
    <n v="0.30504999999999999"/>
    <n v="610.1"/>
    <n v="7229.6850000000004"/>
    <n v="3.6148425000000004"/>
    <s v="1000072"/>
    <x v="104"/>
    <x v="1"/>
    <x v="6"/>
    <x v="1"/>
  </r>
  <r>
    <x v="0"/>
    <x v="11"/>
    <m/>
    <d v="2020-06-25T00:00:00"/>
    <s v="5025217"/>
    <s v="VISTA VERDE PDS CU/RUM 2.89# (BULK)"/>
    <s v="595"/>
    <s v="ANIMATE (55.115#)"/>
    <x v="0"/>
    <n v="13.32"/>
    <n v="0.30504999999999999"/>
    <n v="610.1"/>
    <n v="8126.5320000000002"/>
    <n v="4.0632660000000005"/>
    <s v="1000072"/>
    <x v="104"/>
    <x v="1"/>
    <x v="6"/>
    <x v="1"/>
  </r>
  <r>
    <x v="1"/>
    <x v="2"/>
    <m/>
    <d v="2021-09-14T00:00:00"/>
    <s v="4001271"/>
    <s v="WESTSIDE/CALSTAR PDS CU/RUM 1.8# (50#)"/>
    <s v="595"/>
    <s v="ANIMATE (55.115#)"/>
    <x v="0"/>
    <n v="6.15"/>
    <n v="0.33030599999999999"/>
    <n v="660.61199999999997"/>
    <n v="4062.7640000000001"/>
    <n v="2.0313820000000002"/>
    <s v="1002208"/>
    <x v="105"/>
    <x v="59"/>
    <x v="0"/>
    <x v="60"/>
  </r>
  <r>
    <x v="1"/>
    <x v="2"/>
    <m/>
    <d v="2021-09-14T00:00:00"/>
    <s v="595"/>
    <s v="ANIMATE (55.115#)"/>
    <s v="595"/>
    <s v="ANIMATE (55.115#)"/>
    <x v="0"/>
    <n v="0.68899999999999995"/>
    <n v="1"/>
    <n v="2000"/>
    <n v="1378"/>
    <n v="0.68899999999999995"/>
    <s v="1002208"/>
    <x v="105"/>
    <x v="59"/>
    <x v="0"/>
    <x v="60"/>
  </r>
  <r>
    <x v="2"/>
    <x v="2"/>
    <m/>
    <d v="2020-09-09T00:00:00"/>
    <s v="595"/>
    <s v="ANIMATE (55.115#)"/>
    <s v="595"/>
    <s v="ANIMATE (55.115#)"/>
    <x v="0"/>
    <n v="0.13800000000000001"/>
    <n v="1"/>
    <n v="2000"/>
    <n v="276"/>
    <n v="0.13800000000000001"/>
    <s v="1002208"/>
    <x v="105"/>
    <x v="59"/>
    <x v="6"/>
    <x v="60"/>
  </r>
  <r>
    <x v="0"/>
    <x v="2"/>
    <s v="90305659"/>
    <d v="2019-09-06T00:00:00"/>
    <s v="4001271"/>
    <s v="WESTSIDE/CALSTAR PDS CU/RUM 1.8# (50#)"/>
    <s v="595"/>
    <s v="ANIMATE (55.115#)"/>
    <x v="0"/>
    <n v="4.0999999999999996"/>
    <n v="0.33030599999999999"/>
    <n v="660.61199999999997"/>
    <n v="2708.509"/>
    <n v="1.3542544999999999"/>
    <s v="1002208"/>
    <x v="105"/>
    <x v="59"/>
    <x v="6"/>
    <x v="60"/>
  </r>
  <r>
    <x v="0"/>
    <x v="0"/>
    <s v="90292763"/>
    <d v="2019-07-12T00:00:00"/>
    <s v="4001271"/>
    <s v="WESTSIDE/CALSTAR PDS CU/RUM 1.8# (50#)"/>
    <s v="595"/>
    <s v="ANIMATE (55.115#)"/>
    <x v="0"/>
    <n v="6.0250000000000004"/>
    <n v="0.33030599999999999"/>
    <n v="660.61199999999997"/>
    <n v="3980.1869999999999"/>
    <n v="1.9900935"/>
    <s v="1002208"/>
    <x v="105"/>
    <x v="59"/>
    <x v="6"/>
    <x v="60"/>
  </r>
  <r>
    <x v="0"/>
    <x v="0"/>
    <s v="90293425"/>
    <d v="2019-07-12T00:00:00"/>
    <s v="595"/>
    <s v="ANIMATE (55.115#)"/>
    <s v="595"/>
    <s v="ANIMATE (55.115#)"/>
    <x v="0"/>
    <n v="0.13800000000000001"/>
    <n v="1"/>
    <n v="2000"/>
    <n v="276"/>
    <n v="0.13800000000000001"/>
    <s v="1002208"/>
    <x v="105"/>
    <x v="59"/>
    <x v="6"/>
    <x v="60"/>
  </r>
  <r>
    <x v="0"/>
    <x v="1"/>
    <s v="90298691"/>
    <d v="2019-08-09T00:00:00"/>
    <s v="4001271"/>
    <s v="WESTSIDE/CALSTAR PDS CU/RUM 1.8# (50#)"/>
    <s v="595"/>
    <s v="ANIMATE (55.115#)"/>
    <x v="0"/>
    <n v="2.1749999999999998"/>
    <n v="0.33030599999999999"/>
    <n v="660.61199999999997"/>
    <n v="1436.8309999999999"/>
    <n v="0.71841549999999998"/>
    <s v="1002208"/>
    <x v="105"/>
    <x v="59"/>
    <x v="6"/>
    <x v="60"/>
  </r>
  <r>
    <x v="0"/>
    <x v="1"/>
    <s v="90298691"/>
    <d v="2019-08-09T00:00:00"/>
    <s v="595"/>
    <s v="ANIMATE (55.115#)"/>
    <s v="595"/>
    <s v="ANIMATE (55.115#)"/>
    <x v="0"/>
    <n v="0.55100000000000005"/>
    <n v="1"/>
    <n v="2000"/>
    <n v="1102"/>
    <n v="0.55100000000000005"/>
    <s v="1002208"/>
    <x v="105"/>
    <x v="59"/>
    <x v="6"/>
    <x v="60"/>
  </r>
  <r>
    <x v="0"/>
    <x v="6"/>
    <s v="90311628"/>
    <d v="2019-10-03T00:00:00"/>
    <s v="4001271"/>
    <s v="WESTSIDE/CALSTAR PDS CU/RUM 1.8# (50#)"/>
    <s v="595"/>
    <s v="ANIMATE (55.115#)"/>
    <x v="0"/>
    <n v="4.2"/>
    <n v="0.33030599999999999"/>
    <n v="660.61199999999997"/>
    <n v="2774.57"/>
    <n v="1.3872850000000001"/>
    <s v="1002208"/>
    <x v="105"/>
    <x v="59"/>
    <x v="6"/>
    <x v="60"/>
  </r>
  <r>
    <x v="0"/>
    <x v="6"/>
    <s v="90311628"/>
    <d v="2019-10-03T00:00:00"/>
    <s v="595"/>
    <s v="ANIMATE (55.115#)"/>
    <s v="595"/>
    <s v="ANIMATE (55.115#)"/>
    <x v="0"/>
    <n v="0.27600000000000002"/>
    <n v="1"/>
    <n v="2000"/>
    <n v="552"/>
    <n v="0.27600000000000002"/>
    <s v="1002208"/>
    <x v="105"/>
    <x v="59"/>
    <x v="6"/>
    <x v="60"/>
  </r>
  <r>
    <x v="0"/>
    <x v="3"/>
    <s v="90321705"/>
    <d v="2019-11-08T00:00:00"/>
    <s v="4001271"/>
    <s v="WESTSIDE/CALSTAR PDS CU/RUM 1.8# (50#)"/>
    <s v="595"/>
    <s v="ANIMATE (55.115#)"/>
    <x v="0"/>
    <n v="4.05"/>
    <n v="0.33030599999999999"/>
    <n v="660.61199999999997"/>
    <n v="2675.4789999999998"/>
    <n v="1.3377394999999999"/>
    <s v="1002208"/>
    <x v="105"/>
    <x v="59"/>
    <x v="6"/>
    <x v="60"/>
  </r>
  <r>
    <x v="0"/>
    <x v="3"/>
    <s v="90321705"/>
    <d v="2019-11-08T00:00:00"/>
    <s v="595"/>
    <s v="ANIMATE (55.115#)"/>
    <s v="595"/>
    <s v="ANIMATE (55.115#)"/>
    <x v="0"/>
    <n v="0.41299999999999998"/>
    <n v="1"/>
    <n v="2000"/>
    <n v="826"/>
    <n v="0.41299999999999998"/>
    <s v="1002208"/>
    <x v="105"/>
    <x v="59"/>
    <x v="6"/>
    <x v="60"/>
  </r>
  <r>
    <x v="0"/>
    <x v="7"/>
    <s v="90328414"/>
    <d v="2019-12-05T00:00:00"/>
    <s v="4001271"/>
    <s v="WESTSIDE/CALSTAR PDS CU/RUM 1.8# (50#)"/>
    <s v="595"/>
    <s v="ANIMATE (55.115#)"/>
    <x v="0"/>
    <n v="3.9750000000000001"/>
    <n v="0.33030599999999999"/>
    <n v="660.61199999999997"/>
    <n v="2625.933"/>
    <n v="1.3129664999999999"/>
    <s v="1002208"/>
    <x v="105"/>
    <x v="59"/>
    <x v="6"/>
    <x v="60"/>
  </r>
  <r>
    <x v="0"/>
    <x v="7"/>
    <s v="90328414"/>
    <d v="2019-12-05T00:00:00"/>
    <s v="595"/>
    <s v="ANIMATE (55.115#)"/>
    <s v="595"/>
    <s v="ANIMATE (55.115#)"/>
    <x v="0"/>
    <n v="0.13800000000000001"/>
    <n v="1"/>
    <n v="2000"/>
    <n v="276"/>
    <n v="0.13800000000000001"/>
    <s v="1002208"/>
    <x v="105"/>
    <x v="59"/>
    <x v="6"/>
    <x v="60"/>
  </r>
  <r>
    <x v="0"/>
    <x v="4"/>
    <s v="90336922"/>
    <d v="2020-01-06T00:00:00"/>
    <s v="4001271"/>
    <s v="WESTSIDE/CALSTAR PDS CU/RUM 1.8# (50#)"/>
    <s v="595"/>
    <s v="ANIMATE (55.115#)"/>
    <x v="0"/>
    <n v="6.05"/>
    <n v="0.33030599999999999"/>
    <n v="660.61199999999997"/>
    <n v="3996.703"/>
    <n v="1.9983515000000001"/>
    <s v="1002208"/>
    <x v="105"/>
    <x v="59"/>
    <x v="6"/>
    <x v="60"/>
  </r>
  <r>
    <x v="0"/>
    <x v="4"/>
    <s v="90336922"/>
    <d v="2020-01-06T00:00:00"/>
    <s v="595"/>
    <s v="ANIMATE (55.115#)"/>
    <s v="595"/>
    <s v="ANIMATE (55.115#)"/>
    <x v="0"/>
    <n v="0.41299999999999998"/>
    <n v="1"/>
    <n v="2000"/>
    <n v="826"/>
    <n v="0.41299999999999998"/>
    <s v="1002208"/>
    <x v="105"/>
    <x v="59"/>
    <x v="6"/>
    <x v="60"/>
  </r>
  <r>
    <x v="0"/>
    <x v="5"/>
    <m/>
    <d v="2020-02-19T00:00:00"/>
    <s v="4001271"/>
    <s v="WESTSIDE/CALSTAR PDS CU/RUM 1.8# (50#)"/>
    <s v="595"/>
    <s v="ANIMATE (55.115#)"/>
    <x v="0"/>
    <n v="2.0249999999999999"/>
    <n v="0.33030599999999999"/>
    <n v="660.61199999999997"/>
    <n v="1337.739"/>
    <n v="0.66886950000000001"/>
    <s v="1002208"/>
    <x v="105"/>
    <x v="59"/>
    <x v="6"/>
    <x v="60"/>
  </r>
  <r>
    <x v="0"/>
    <x v="5"/>
    <m/>
    <d v="2020-02-19T00:00:00"/>
    <s v="595"/>
    <s v="ANIMATE (55.115#)"/>
    <s v="595"/>
    <s v="ANIMATE (55.115#)"/>
    <x v="0"/>
    <n v="0.13800000000000001"/>
    <n v="1"/>
    <n v="2000"/>
    <n v="276"/>
    <n v="0.13800000000000001"/>
    <s v="1002208"/>
    <x v="105"/>
    <x v="59"/>
    <x v="6"/>
    <x v="60"/>
  </r>
  <r>
    <x v="0"/>
    <x v="8"/>
    <m/>
    <d v="2020-03-23T00:00:00"/>
    <s v="4001271"/>
    <s v="WESTSIDE/CALSTAR PDS CU/RUM 1.8# (50#)"/>
    <s v="595"/>
    <s v="ANIMATE (55.115#)"/>
    <x v="0"/>
    <n v="2"/>
    <n v="0.33030599999999999"/>
    <n v="660.61199999999997"/>
    <n v="1321.2239999999999"/>
    <n v="0.66061199999999998"/>
    <s v="1002208"/>
    <x v="105"/>
    <x v="59"/>
    <x v="6"/>
    <x v="60"/>
  </r>
  <r>
    <x v="0"/>
    <x v="8"/>
    <m/>
    <d v="2020-03-09T00:00:00"/>
    <s v="595"/>
    <s v="ANIMATE (55.115#)"/>
    <s v="595"/>
    <s v="ANIMATE (55.115#)"/>
    <x v="0"/>
    <n v="0.13800000000000001"/>
    <n v="1"/>
    <n v="2000"/>
    <n v="276"/>
    <n v="0.13800000000000001"/>
    <s v="1002208"/>
    <x v="105"/>
    <x v="59"/>
    <x v="6"/>
    <x v="60"/>
  </r>
  <r>
    <x v="0"/>
    <x v="8"/>
    <m/>
    <d v="2020-03-23T00:00:00"/>
    <s v="595"/>
    <s v="ANIMATE (55.115#)"/>
    <s v="595"/>
    <s v="ANIMATE (55.115#)"/>
    <x v="0"/>
    <n v="0.27600000000000002"/>
    <n v="1"/>
    <n v="2000"/>
    <n v="552"/>
    <n v="0.27600000000000002"/>
    <s v="1002208"/>
    <x v="105"/>
    <x v="59"/>
    <x v="6"/>
    <x v="60"/>
  </r>
  <r>
    <x v="0"/>
    <x v="9"/>
    <m/>
    <d v="2020-04-06T00:00:00"/>
    <s v="4001271"/>
    <s v="WESTSIDE/CALSTAR PDS CU/RUM 1.8# (50#)"/>
    <s v="595"/>
    <s v="ANIMATE (55.115#)"/>
    <x v="0"/>
    <n v="4.0750000000000002"/>
    <n v="0.33030599999999999"/>
    <n v="660.61199999999997"/>
    <n v="2691.9940000000001"/>
    <n v="1.3459970000000001"/>
    <s v="1002208"/>
    <x v="105"/>
    <x v="59"/>
    <x v="6"/>
    <x v="60"/>
  </r>
  <r>
    <x v="0"/>
    <x v="10"/>
    <m/>
    <d v="2020-05-06T00:00:00"/>
    <s v="595"/>
    <s v="ANIMATE (55.115#)"/>
    <s v="595"/>
    <s v="ANIMATE (55.115#)"/>
    <x v="0"/>
    <n v="0.33100000000000002"/>
    <n v="1"/>
    <n v="2000"/>
    <n v="662"/>
    <n v="0.33100000000000002"/>
    <s v="1002208"/>
    <x v="105"/>
    <x v="59"/>
    <x v="6"/>
    <x v="60"/>
  </r>
  <r>
    <x v="0"/>
    <x v="11"/>
    <m/>
    <d v="2020-06-04T00:00:00"/>
    <s v="4001271"/>
    <s v="WESTSIDE/CALSTAR PDS CU/RUM 1.8# (50#)"/>
    <s v="595"/>
    <s v="ANIMATE (55.115#)"/>
    <x v="0"/>
    <n v="4.0750000000000002"/>
    <n v="0.33030599999999999"/>
    <n v="660.61199999999997"/>
    <n v="2691.9940000000001"/>
    <n v="1.3459970000000001"/>
    <s v="1002208"/>
    <x v="105"/>
    <x v="59"/>
    <x v="6"/>
    <x v="60"/>
  </r>
  <r>
    <x v="0"/>
    <x v="11"/>
    <m/>
    <d v="2020-06-04T00:00:00"/>
    <s v="595"/>
    <s v="ANIMATE (55.115#)"/>
    <s v="595"/>
    <s v="ANIMATE (55.115#)"/>
    <x v="0"/>
    <n v="0.16500000000000001"/>
    <n v="1"/>
    <n v="2000"/>
    <n v="330"/>
    <n v="0.16500000000000001"/>
    <s v="1002208"/>
    <x v="105"/>
    <x v="59"/>
    <x v="6"/>
    <x v="60"/>
  </r>
  <r>
    <x v="2"/>
    <x v="0"/>
    <m/>
    <d v="2020-07-07T00:00:00"/>
    <s v="4001271"/>
    <s v="WESTSIDE/CALSTAR PDS CU/RUM 1.8# (50#)"/>
    <s v="595"/>
    <s v="ANIMATE (55.115#)"/>
    <x v="0"/>
    <n v="4.0250000000000004"/>
    <n v="0.33030599999999999"/>
    <n v="660.61199999999997"/>
    <n v="2658.9630000000002"/>
    <n v="1.3294815000000002"/>
    <s v="1002208"/>
    <x v="105"/>
    <x v="59"/>
    <x v="6"/>
    <x v="60"/>
  </r>
  <r>
    <x v="2"/>
    <x v="0"/>
    <m/>
    <d v="2020-07-07T00:00:00"/>
    <s v="595"/>
    <s v="ANIMATE (55.115#)"/>
    <s v="595"/>
    <s v="ANIMATE (55.115#)"/>
    <x v="0"/>
    <n v="0.68899999999999995"/>
    <n v="1"/>
    <n v="2000"/>
    <n v="1378"/>
    <n v="0.68899999999999995"/>
    <s v="1002208"/>
    <x v="105"/>
    <x v="59"/>
    <x v="6"/>
    <x v="60"/>
  </r>
  <r>
    <x v="2"/>
    <x v="1"/>
    <m/>
    <d v="2020-08-11T00:00:00"/>
    <s v="4001271"/>
    <s v="WESTSIDE/CALSTAR PDS CU/RUM 1.8# (50#)"/>
    <s v="595"/>
    <s v="ANIMATE (55.115#)"/>
    <x v="0"/>
    <n v="2"/>
    <n v="0.33030599999999999"/>
    <n v="660.61199999999997"/>
    <n v="1321.2239999999999"/>
    <n v="0.66061199999999998"/>
    <s v="1002208"/>
    <x v="105"/>
    <x v="59"/>
    <x v="6"/>
    <x v="60"/>
  </r>
  <r>
    <x v="2"/>
    <x v="1"/>
    <m/>
    <d v="2020-08-11T00:00:00"/>
    <s v="595"/>
    <s v="ANIMATE (55.115#)"/>
    <s v="595"/>
    <s v="ANIMATE (55.115#)"/>
    <x v="0"/>
    <n v="0.30299999999999999"/>
    <n v="1"/>
    <n v="2000"/>
    <n v="606"/>
    <n v="0.30299999999999999"/>
    <s v="1002208"/>
    <x v="105"/>
    <x v="59"/>
    <x v="6"/>
    <x v="60"/>
  </r>
  <r>
    <x v="2"/>
    <x v="6"/>
    <m/>
    <d v="2020-10-12T00:00:00"/>
    <s v="4001271"/>
    <s v="WESTSIDE/CALSTAR PDS CU/RUM 1.8# (50#)"/>
    <s v="595"/>
    <s v="ANIMATE (55.115#)"/>
    <x v="0"/>
    <n v="5.9249999999999998"/>
    <n v="0.33030599999999999"/>
    <n v="660.61199999999997"/>
    <n v="3914.1260000000002"/>
    <n v="1.957063"/>
    <s v="1002208"/>
    <x v="105"/>
    <x v="59"/>
    <x v="6"/>
    <x v="60"/>
  </r>
  <r>
    <x v="2"/>
    <x v="6"/>
    <m/>
    <d v="2020-10-12T00:00:00"/>
    <s v="595"/>
    <s v="ANIMATE (55.115#)"/>
    <s v="595"/>
    <s v="ANIMATE (55.115#)"/>
    <x v="0"/>
    <n v="0.55100000000000005"/>
    <n v="1"/>
    <n v="2000"/>
    <n v="1102"/>
    <n v="0.55100000000000005"/>
    <s v="1002208"/>
    <x v="105"/>
    <x v="59"/>
    <x v="6"/>
    <x v="60"/>
  </r>
  <r>
    <x v="2"/>
    <x v="2"/>
    <m/>
    <d v="2020-09-09T00:00:00"/>
    <s v="4001271"/>
    <s v="WESTSIDE/CALSTAR PDS CU/RUM 1.8# (50#)"/>
    <s v="595"/>
    <s v="ANIMATE (55.115#)"/>
    <x v="0"/>
    <n v="3.4750000000000001"/>
    <n v="0.33030599999999999"/>
    <n v="660.61199999999997"/>
    <n v="2295.627"/>
    <n v="1.1478135"/>
    <s v="1002208"/>
    <x v="105"/>
    <x v="59"/>
    <x v="6"/>
    <x v="60"/>
  </r>
  <r>
    <x v="2"/>
    <x v="3"/>
    <m/>
    <d v="2020-11-10T00:00:00"/>
    <s v="4001271"/>
    <s v="WESTSIDE/CALSTAR PDS CU/RUM 1.8# (50#)"/>
    <s v="595"/>
    <s v="ANIMATE (55.115#)"/>
    <x v="0"/>
    <n v="2.0499999999999998"/>
    <n v="0.33030599999999999"/>
    <n v="660.61199999999997"/>
    <n v="1354.2550000000001"/>
    <n v="0.6771275000000001"/>
    <s v="1002208"/>
    <x v="105"/>
    <x v="59"/>
    <x v="6"/>
    <x v="60"/>
  </r>
  <r>
    <x v="2"/>
    <x v="7"/>
    <m/>
    <d v="2020-12-07T00:00:00"/>
    <s v="4001271"/>
    <s v="WESTSIDE/CALSTAR PDS CU/RUM 1.8# (50#)"/>
    <s v="595"/>
    <s v="ANIMATE (55.115#)"/>
    <x v="0"/>
    <n v="5.8250000000000002"/>
    <n v="0.33030599999999999"/>
    <n v="660.61199999999997"/>
    <n v="3848.0650000000001"/>
    <n v="1.9240325"/>
    <s v="1002208"/>
    <x v="105"/>
    <x v="59"/>
    <x v="0"/>
    <x v="60"/>
  </r>
  <r>
    <x v="2"/>
    <x v="7"/>
    <m/>
    <d v="2020-12-07T00:00:00"/>
    <s v="595"/>
    <s v="ANIMATE (55.115#)"/>
    <s v="595"/>
    <s v="ANIMATE (55.115#)"/>
    <x v="0"/>
    <n v="0.41299999999999998"/>
    <n v="1"/>
    <n v="2000"/>
    <n v="826"/>
    <n v="0.41299999999999998"/>
    <s v="1002208"/>
    <x v="105"/>
    <x v="59"/>
    <x v="0"/>
    <x v="60"/>
  </r>
  <r>
    <x v="2"/>
    <x v="4"/>
    <m/>
    <d v="2021-01-14T00:00:00"/>
    <s v="4001271"/>
    <s v="WESTSIDE/CALSTAR PDS CU/RUM 1.8#* (50#)"/>
    <s v="595"/>
    <s v="ANIMATE (55.115#)"/>
    <x v="0"/>
    <n v="4"/>
    <n v="0.33030599999999999"/>
    <n v="660.61199999999997"/>
    <n v="2642.4479999999999"/>
    <n v="1.321224"/>
    <s v="1002208"/>
    <x v="105"/>
    <x v="59"/>
    <x v="1"/>
    <x v="60"/>
  </r>
  <r>
    <x v="2"/>
    <x v="4"/>
    <m/>
    <d v="2021-01-14T00:00:00"/>
    <s v="595"/>
    <s v="ANIMATE (55.115#)"/>
    <s v="595"/>
    <s v="ANIMATE (55.115#)"/>
    <x v="0"/>
    <n v="0.22"/>
    <n v="1"/>
    <n v="2000"/>
    <n v="440"/>
    <n v="0.22"/>
    <s v="1002208"/>
    <x v="105"/>
    <x v="59"/>
    <x v="1"/>
    <x v="60"/>
  </r>
  <r>
    <x v="2"/>
    <x v="5"/>
    <m/>
    <d v="2021-02-20T00:00:00"/>
    <s v="4001271"/>
    <s v="WESTSIDE/CALSTAR PDS CU/RUM 1.8#* (50#)"/>
    <s v="595"/>
    <s v="ANIMATE (55.115#)"/>
    <x v="0"/>
    <n v="4.125"/>
    <n v="0.33030599999999999"/>
    <n v="660.61199999999997"/>
    <n v="2725.0250000000001"/>
    <n v="1.3625125"/>
    <s v="1002208"/>
    <x v="105"/>
    <x v="59"/>
    <x v="0"/>
    <x v="60"/>
  </r>
  <r>
    <x v="2"/>
    <x v="5"/>
    <m/>
    <d v="2021-02-20T00:00:00"/>
    <s v="595"/>
    <s v="ANIMATE (55.115#)"/>
    <s v="595"/>
    <s v="ANIMATE (55.115#)"/>
    <x v="0"/>
    <n v="0.22"/>
    <n v="1"/>
    <n v="2000"/>
    <n v="440"/>
    <n v="0.22"/>
    <s v="1002208"/>
    <x v="105"/>
    <x v="59"/>
    <x v="0"/>
    <x v="60"/>
  </r>
  <r>
    <x v="2"/>
    <x v="8"/>
    <m/>
    <d v="2021-03-16T00:00:00"/>
    <s v="4001271"/>
    <s v="WESTSIDE/CALSTAR PDS CU/RUM 1.8# (50#)"/>
    <s v="595"/>
    <s v="ANIMATE (55.115#)"/>
    <x v="0"/>
    <n v="2"/>
    <n v="0.33030599999999999"/>
    <n v="660.61199999999997"/>
    <n v="1321.2239999999999"/>
    <n v="0.66061199999999998"/>
    <s v="1002208"/>
    <x v="105"/>
    <x v="59"/>
    <x v="0"/>
    <x v="60"/>
  </r>
  <r>
    <x v="2"/>
    <x v="9"/>
    <m/>
    <d v="2021-04-08T00:00:00"/>
    <s v="4001271"/>
    <s v="WESTSIDE/CALSTAR PDS CU/RUM 1.8# (50#)"/>
    <s v="595"/>
    <s v="ANIMATE (55.115#)"/>
    <x v="0"/>
    <n v="4.3250000000000002"/>
    <n v="0.33030599999999999"/>
    <n v="660.61199999999997"/>
    <n v="2857.1469999999999"/>
    <n v="1.4285734999999999"/>
    <s v="1002208"/>
    <x v="105"/>
    <x v="59"/>
    <x v="0"/>
    <x v="60"/>
  </r>
  <r>
    <x v="2"/>
    <x v="9"/>
    <m/>
    <d v="2021-04-09T00:00:00"/>
    <s v="595"/>
    <s v="ANIMATE (55.115#)"/>
    <s v="595"/>
    <s v="ANIMATE (55.115#)"/>
    <x v="0"/>
    <n v="0.33100000000000002"/>
    <n v="1"/>
    <n v="2000"/>
    <n v="662"/>
    <n v="0.33100000000000002"/>
    <s v="1002208"/>
    <x v="105"/>
    <x v="59"/>
    <x v="0"/>
    <x v="60"/>
  </r>
  <r>
    <x v="2"/>
    <x v="10"/>
    <m/>
    <d v="2021-05-11T00:00:00"/>
    <s v="4001271"/>
    <s v="WESTSIDE/CALSTAR PDS CU/RUM 1.8# (50#)"/>
    <s v="595"/>
    <s v="ANIMATE (55.115#)"/>
    <x v="0"/>
    <n v="4.0999999999999996"/>
    <n v="0.33030599999999999"/>
    <n v="660.61199999999997"/>
    <n v="2708.509"/>
    <n v="1.3542544999999999"/>
    <s v="1002208"/>
    <x v="105"/>
    <x v="59"/>
    <x v="0"/>
    <x v="60"/>
  </r>
  <r>
    <x v="2"/>
    <x v="10"/>
    <m/>
    <d v="2021-05-11T00:00:00"/>
    <s v="595"/>
    <s v="ANIMATE (55.115#)"/>
    <s v="595"/>
    <s v="ANIMATE (55.115#)"/>
    <x v="0"/>
    <n v="0.41299999999999998"/>
    <n v="1"/>
    <n v="2000"/>
    <n v="826"/>
    <n v="0.41299999999999998"/>
    <s v="1002208"/>
    <x v="105"/>
    <x v="59"/>
    <x v="0"/>
    <x v="60"/>
  </r>
  <r>
    <x v="2"/>
    <x v="11"/>
    <m/>
    <d v="2021-06-15T00:00:00"/>
    <s v="4001271"/>
    <s v="WESTSIDE/CALSTAR PDS CU/RUM 1.8# (50#)"/>
    <s v="595"/>
    <s v="ANIMATE (55.115#)"/>
    <x v="0"/>
    <n v="2.0499999999999998"/>
    <n v="0.33030599999999999"/>
    <n v="660.61199999999997"/>
    <n v="1354.2550000000001"/>
    <n v="0.6771275000000001"/>
    <s v="1002208"/>
    <x v="105"/>
    <x v="59"/>
    <x v="0"/>
    <x v="60"/>
  </r>
  <r>
    <x v="2"/>
    <x v="11"/>
    <m/>
    <d v="2021-06-15T00:00:00"/>
    <s v="595"/>
    <s v="ANIMATE (55.115#)"/>
    <s v="595"/>
    <s v="ANIMATE (55.115#)"/>
    <x v="0"/>
    <n v="0.41299999999999998"/>
    <n v="1"/>
    <n v="2000"/>
    <n v="826"/>
    <n v="0.41299999999999998"/>
    <s v="1002208"/>
    <x v="105"/>
    <x v="59"/>
    <x v="0"/>
    <x v="60"/>
  </r>
  <r>
    <x v="1"/>
    <x v="0"/>
    <m/>
    <d v="2021-07-19T00:00:00"/>
    <s v="595"/>
    <s v="ANIMATE (55.115#)"/>
    <s v="595"/>
    <s v="ANIMATE (55.115#)"/>
    <x v="0"/>
    <n v="0.22"/>
    <n v="1"/>
    <n v="2000"/>
    <n v="440"/>
    <n v="0.22"/>
    <s v="1002208"/>
    <x v="105"/>
    <x v="59"/>
    <x v="0"/>
    <x v="60"/>
  </r>
  <r>
    <x v="1"/>
    <x v="0"/>
    <m/>
    <d v="2021-07-19T00:00:00"/>
    <s v="4001271"/>
    <s v="WESTSIDE/CALSTAR PDS CU/RUM 1.8# (50#)"/>
    <s v="595"/>
    <s v="ANIMATE (55.115#)"/>
    <x v="0"/>
    <n v="4.0999999999999996"/>
    <n v="0.33030599999999999"/>
    <n v="660.61199999999997"/>
    <n v="2708.509"/>
    <n v="1.3542544999999999"/>
    <s v="1002208"/>
    <x v="105"/>
    <x v="59"/>
    <x v="0"/>
    <x v="60"/>
  </r>
  <r>
    <x v="1"/>
    <x v="1"/>
    <m/>
    <d v="2021-08-25T00:00:00"/>
    <s v="4001271"/>
    <s v="WESTSIDE/CALSTAR PDS CU/RUM 1.8# (50#)"/>
    <s v="595"/>
    <s v="ANIMATE (55.115#)"/>
    <x v="0"/>
    <n v="1.95"/>
    <n v="0.33030599999999999"/>
    <n v="660.61199999999997"/>
    <n v="1288.193"/>
    <n v="0.64409649999999996"/>
    <s v="1002208"/>
    <x v="105"/>
    <x v="59"/>
    <x v="0"/>
    <x v="60"/>
  </r>
  <r>
    <x v="1"/>
    <x v="1"/>
    <m/>
    <d v="2021-08-25T00:00:00"/>
    <s v="595"/>
    <s v="ANIMATE (55.115#)"/>
    <s v="595"/>
    <s v="ANIMATE (55.115#)"/>
    <x v="0"/>
    <n v="0.27600000000000002"/>
    <n v="1"/>
    <n v="2000"/>
    <n v="552"/>
    <n v="0.27600000000000002"/>
    <s v="1002208"/>
    <x v="105"/>
    <x v="59"/>
    <x v="0"/>
    <x v="60"/>
  </r>
  <r>
    <x v="1"/>
    <x v="6"/>
    <m/>
    <d v="2021-10-15T00:00:00"/>
    <s v="4001271"/>
    <s v="WESTSIDE/CALSTAR PDS CU/RUM 1.8# (50#)"/>
    <s v="595"/>
    <s v="ANIMATE (55.115#)"/>
    <x v="0"/>
    <n v="4.125"/>
    <n v="0.33030599999999999"/>
    <n v="660.61199999999997"/>
    <n v="2725.0250000000001"/>
    <n v="1.3625125"/>
    <s v="1002208"/>
    <x v="105"/>
    <x v="59"/>
    <x v="0"/>
    <x v="60"/>
  </r>
  <r>
    <x v="1"/>
    <x v="6"/>
    <m/>
    <d v="2021-10-15T00:00:00"/>
    <s v="595"/>
    <s v="ANIMATE (55.115#)"/>
    <s v="595"/>
    <s v="ANIMATE (55.115#)"/>
    <x v="0"/>
    <n v="0.27600000000000002"/>
    <n v="1"/>
    <n v="2000"/>
    <n v="552"/>
    <n v="0.27600000000000002"/>
    <s v="1002208"/>
    <x v="105"/>
    <x v="59"/>
    <x v="0"/>
    <x v="60"/>
  </r>
  <r>
    <x v="0"/>
    <x v="6"/>
    <s v="90311715"/>
    <d v="2019-10-08T00:00:00"/>
    <s v="5010870"/>
    <s v="WEST WIND DAIRY ADC MC 1.29# (BULK)"/>
    <s v="375"/>
    <s v="CELLERATE CULTURE CLASSIC HD (55.115#)"/>
    <x v="4"/>
    <n v="24.7"/>
    <n v="2.0174999999999998E-2"/>
    <n v="40.35"/>
    <n v="996.64499999999998"/>
    <n v="0.4983225"/>
    <s v="1002138"/>
    <x v="106"/>
    <x v="8"/>
    <x v="6"/>
    <x v="61"/>
  </r>
  <r>
    <x v="0"/>
    <x v="3"/>
    <s v="90319575"/>
    <d v="2019-11-01T00:00:00"/>
    <s v="5010870"/>
    <s v="WEST WIND DAIRY ADC MC 1.29# (BULK)"/>
    <s v="375"/>
    <s v="CELLERATE CULTURE CLASSIC HD (55.115#)"/>
    <x v="4"/>
    <n v="24.54"/>
    <n v="2.0174999999999998E-2"/>
    <n v="40.35"/>
    <n v="990.18899999999996"/>
    <n v="0.49509449999999999"/>
    <s v="1002138"/>
    <x v="106"/>
    <x v="8"/>
    <x v="6"/>
    <x v="61"/>
  </r>
  <r>
    <x v="0"/>
    <x v="3"/>
    <s v="90323144"/>
    <d v="2019-11-18T00:00:00"/>
    <s v="5010870"/>
    <s v="WEST WIND DAIRY ADC MC 1.29# (BULK)"/>
    <s v="375"/>
    <s v="CELLERATE CULTURE CLASSIC HD (55.115#)"/>
    <x v="4"/>
    <n v="23.67"/>
    <n v="2.0174999999999998E-2"/>
    <n v="40.35"/>
    <n v="955.08500000000004"/>
    <n v="0.47754250000000004"/>
    <s v="1002138"/>
    <x v="106"/>
    <x v="8"/>
    <x v="6"/>
    <x v="61"/>
  </r>
  <r>
    <x v="0"/>
    <x v="7"/>
    <s v="90330480"/>
    <d v="2019-12-19T00:00:00"/>
    <s v="5010870"/>
    <s v="WEST WIND DAIRY ADC MC 1.29# (BULK)"/>
    <s v="375"/>
    <s v="CELLERATE CULTURE CLASSIC HD (55.115#)"/>
    <x v="4"/>
    <n v="23.93"/>
    <n v="2.0174999999999998E-2"/>
    <n v="40.35"/>
    <n v="965.57600000000002"/>
    <n v="0.48278799999999999"/>
    <s v="1002138"/>
    <x v="106"/>
    <x v="8"/>
    <x v="6"/>
    <x v="61"/>
  </r>
  <r>
    <x v="1"/>
    <x v="8"/>
    <m/>
    <d v="2022-03-04T00:00:00"/>
    <s v="5025632"/>
    <s v="VALSIGNA DRE MC/MON/NU 1.17# (BULK)"/>
    <s v="302"/>
    <s v="AB20 (55.115#)"/>
    <x v="3"/>
    <n v="23.7"/>
    <n v="5.6500000000000002E-2"/>
    <n v="113"/>
    <n v="2678.1"/>
    <n v="1.3390499999999999"/>
    <s v="1002001"/>
    <x v="107"/>
    <x v="2"/>
    <x v="1"/>
    <x v="2"/>
  </r>
  <r>
    <x v="1"/>
    <x v="8"/>
    <m/>
    <d v="2022-03-22T00:00:00"/>
    <s v="5025632"/>
    <s v="VALSIGNA DRE MC/MON/NU 1.17# (BULK)"/>
    <s v="302"/>
    <s v="AB20 (55.115#)"/>
    <x v="3"/>
    <n v="24.23"/>
    <n v="5.6500000000000002E-2"/>
    <n v="113"/>
    <n v="2737.99"/>
    <n v="1.368995"/>
    <s v="1002001"/>
    <x v="107"/>
    <x v="2"/>
    <x v="1"/>
    <x v="2"/>
  </r>
  <r>
    <x v="1"/>
    <x v="8"/>
    <m/>
    <d v="2022-03-31T00:00:00"/>
    <s v="5025632"/>
    <s v="VALSIGNA DRE MC/MON/NU 1.17# (BULK)"/>
    <s v="302"/>
    <s v="AB20 (55.115#)"/>
    <x v="3"/>
    <n v="24.86"/>
    <n v="5.6500000000000002E-2"/>
    <n v="113"/>
    <n v="2809.18"/>
    <n v="1.40459"/>
    <s v="1002001"/>
    <x v="107"/>
    <x v="2"/>
    <x v="1"/>
    <x v="2"/>
  </r>
  <r>
    <x v="1"/>
    <x v="5"/>
    <m/>
    <d v="2022-02-02T00:00:00"/>
    <s v="5025632"/>
    <s v="VALSIGNA DRE MC/MON/NU 1.17# (BULK)"/>
    <s v="302"/>
    <s v="AB20 (55.115#)"/>
    <x v="3"/>
    <n v="24.76"/>
    <n v="5.6500000000000002E-2"/>
    <n v="113"/>
    <n v="2797.88"/>
    <n v="1.3989400000000001"/>
    <s v="1002001"/>
    <x v="107"/>
    <x v="2"/>
    <x v="1"/>
    <x v="2"/>
  </r>
  <r>
    <x v="1"/>
    <x v="5"/>
    <m/>
    <d v="2022-02-16T00:00:00"/>
    <s v="5025632"/>
    <s v="VALSIGNA DRE MC/MON/NU 1.17# (BULK)"/>
    <s v="302"/>
    <s v="AB20 (55.115#)"/>
    <x v="3"/>
    <n v="23.29"/>
    <n v="5.6500000000000002E-2"/>
    <n v="113"/>
    <n v="2631.77"/>
    <n v="1.315885"/>
    <s v="1002001"/>
    <x v="107"/>
    <x v="2"/>
    <x v="1"/>
    <x v="2"/>
  </r>
  <r>
    <x v="1"/>
    <x v="2"/>
    <m/>
    <d v="2021-09-24T00:00:00"/>
    <s v="5025632"/>
    <s v="VALSIGNA DRE MC/MON/NU 1.05# (BULK)"/>
    <s v="302"/>
    <s v="AB20 (55.115#)"/>
    <x v="3"/>
    <n v="24.96"/>
    <n v="6.2899999999999998E-2"/>
    <n v="125.8"/>
    <n v="3139.9679999999998"/>
    <n v="1.5699839999999998"/>
    <s v="1002001"/>
    <x v="107"/>
    <x v="2"/>
    <x v="1"/>
    <x v="2"/>
  </r>
  <r>
    <x v="1"/>
    <x v="3"/>
    <m/>
    <d v="2021-11-10T00:00:00"/>
    <s v="5025632"/>
    <s v="VALSIGNA DRE MC/MON/NU 1.19# (BULK)"/>
    <s v="302"/>
    <s v="AB20 (55.115#)"/>
    <x v="3"/>
    <n v="24.57"/>
    <n v="5.5500000000000001E-2"/>
    <n v="111"/>
    <n v="2727.27"/>
    <n v="1.3636349999999999"/>
    <s v="1002001"/>
    <x v="107"/>
    <x v="2"/>
    <x v="1"/>
    <x v="2"/>
  </r>
  <r>
    <x v="1"/>
    <x v="3"/>
    <m/>
    <d v="2021-11-22T00:00:00"/>
    <s v="5025632"/>
    <s v="VALSIGNA DRE MC/MON/NU 1.19# (BULK)"/>
    <s v="302"/>
    <s v="AB20 (55.115#)"/>
    <x v="3"/>
    <n v="23.75"/>
    <n v="5.5500000000000001E-2"/>
    <n v="111"/>
    <n v="2636.25"/>
    <n v="1.318125"/>
    <s v="1002001"/>
    <x v="107"/>
    <x v="2"/>
    <x v="1"/>
    <x v="2"/>
  </r>
  <r>
    <x v="2"/>
    <x v="2"/>
    <m/>
    <d v="2020-09-18T00:00:00"/>
    <s v="5025632"/>
    <s v="VALSIGNA DRE MC/MON/NU 1.11 (BULK)"/>
    <s v="302"/>
    <s v="AB20 (55.115#)"/>
    <x v="3"/>
    <n v="24.07"/>
    <n v="5.9499999999999997E-2"/>
    <n v="119"/>
    <n v="2864.33"/>
    <n v="1.4321649999999999"/>
    <s v="1002001"/>
    <x v="107"/>
    <x v="2"/>
    <x v="1"/>
    <x v="2"/>
  </r>
  <r>
    <x v="2"/>
    <x v="2"/>
    <m/>
    <d v="2020-09-03T00:00:00"/>
    <s v="5025632"/>
    <s v="VALSIGNA DRE MC/MON/NU 1.18 (BULK)"/>
    <s v="302"/>
    <s v="AB20 (55.115#)"/>
    <x v="3"/>
    <n v="22.77"/>
    <n v="5.6000000000000001E-2"/>
    <n v="112"/>
    <n v="2550.2399999999998"/>
    <n v="1.2751199999999998"/>
    <s v="1002001"/>
    <x v="107"/>
    <x v="2"/>
    <x v="1"/>
    <x v="2"/>
  </r>
  <r>
    <x v="0"/>
    <x v="2"/>
    <s v="90306979"/>
    <d v="2019-09-17T00:00:00"/>
    <s v="5025632"/>
    <s v="VALSIGNA DRE MC/RUM 1.06# (BULK)"/>
    <s v="302"/>
    <s v="AB20 (55.115#)"/>
    <x v="3"/>
    <n v="24.12"/>
    <n v="6.3500000000000001E-2"/>
    <n v="127"/>
    <n v="3063.24"/>
    <n v="1.53162"/>
    <s v="1002001"/>
    <x v="107"/>
    <x v="2"/>
    <x v="1"/>
    <x v="2"/>
  </r>
  <r>
    <x v="0"/>
    <x v="6"/>
    <s v="90311356"/>
    <d v="2019-10-04T00:00:00"/>
    <s v="5025632"/>
    <s v="VALSIGNA DRE MC/RUM 1.06# (BULK)"/>
    <s v="302"/>
    <s v="AB20 (55.115#)"/>
    <x v="3"/>
    <n v="25.1"/>
    <n v="6.3500000000000001E-2"/>
    <n v="127"/>
    <n v="3187.7"/>
    <n v="1.59385"/>
    <s v="1002001"/>
    <x v="107"/>
    <x v="2"/>
    <x v="1"/>
    <x v="2"/>
  </r>
  <r>
    <x v="0"/>
    <x v="6"/>
    <s v="90318423"/>
    <d v="2019-10-21T00:00:00"/>
    <s v="5025632"/>
    <s v="VALSIGNA DRE MC/RUM 1.19# (BULK)"/>
    <s v="302"/>
    <s v="AB20 (55.115#)"/>
    <x v="3"/>
    <n v="24.84"/>
    <n v="5.5500000000000001E-2"/>
    <n v="111"/>
    <n v="2757.24"/>
    <n v="1.37862"/>
    <s v="1002001"/>
    <x v="107"/>
    <x v="2"/>
    <x v="1"/>
    <x v="2"/>
  </r>
  <r>
    <x v="0"/>
    <x v="3"/>
    <s v="90319887"/>
    <d v="2019-11-05T00:00:00"/>
    <s v="5025632"/>
    <s v="VALSIGNA DRE MC/RUM 1.19# (BULK)"/>
    <s v="302"/>
    <s v="AB20 (55.115#)"/>
    <x v="3"/>
    <n v="23.82"/>
    <n v="5.5500000000000001E-2"/>
    <n v="111"/>
    <n v="2644.02"/>
    <n v="1.3220099999999999"/>
    <s v="1002001"/>
    <x v="107"/>
    <x v="2"/>
    <x v="1"/>
    <x v="2"/>
  </r>
  <r>
    <x v="0"/>
    <x v="3"/>
    <s v="90324086"/>
    <d v="2019-11-22T00:00:00"/>
    <s v="5025632"/>
    <s v="VALSIGNA DRE MC/RUM 1.21# (BULK)"/>
    <s v="302"/>
    <s v="AB20 (55.115#)"/>
    <x v="3"/>
    <n v="23.97"/>
    <n v="5.4600000000000003E-2"/>
    <n v="109.2"/>
    <n v="2617.5239999999999"/>
    <n v="1.308762"/>
    <s v="1002001"/>
    <x v="107"/>
    <x v="2"/>
    <x v="1"/>
    <x v="2"/>
  </r>
  <r>
    <x v="0"/>
    <x v="7"/>
    <s v="90329042"/>
    <d v="2019-12-09T00:00:00"/>
    <s v="5025632"/>
    <s v="VALSIGNA DRE MC/RUM 1.21# (BULK)"/>
    <s v="302"/>
    <s v="AB20 (55.115#)"/>
    <x v="3"/>
    <n v="24.4"/>
    <n v="5.4600000000000003E-2"/>
    <n v="109.2"/>
    <n v="2664.48"/>
    <n v="1.3322400000000001"/>
    <s v="1002001"/>
    <x v="107"/>
    <x v="2"/>
    <x v="1"/>
    <x v="2"/>
  </r>
  <r>
    <x v="0"/>
    <x v="7"/>
    <s v="90332995"/>
    <d v="2019-12-26T00:00:00"/>
    <s v="5025632"/>
    <s v="VALSIGNA DRE MC/RUM 1.21# (BULK)"/>
    <s v="302"/>
    <s v="AB20 (55.115#)"/>
    <x v="3"/>
    <n v="23.68"/>
    <n v="5.4600000000000003E-2"/>
    <n v="109.2"/>
    <n v="2585.8560000000002"/>
    <n v="1.2929280000000001"/>
    <s v="1002001"/>
    <x v="107"/>
    <x v="2"/>
    <x v="1"/>
    <x v="2"/>
  </r>
  <r>
    <x v="0"/>
    <x v="4"/>
    <s v="90336340"/>
    <d v="2020-01-10T00:00:00"/>
    <s v="5025632"/>
    <s v="VALSIGNA DRE MC/RUM 1.22# (BULK)"/>
    <s v="302"/>
    <s v="AB20 (55.115#)"/>
    <x v="3"/>
    <n v="24.54"/>
    <n v="5.4199999999999998E-2"/>
    <n v="108.4"/>
    <n v="2660.136"/>
    <n v="1.330068"/>
    <s v="1002001"/>
    <x v="107"/>
    <x v="2"/>
    <x v="1"/>
    <x v="2"/>
  </r>
  <r>
    <x v="0"/>
    <x v="4"/>
    <s v="90341453"/>
    <d v="2020-01-28T00:00:00"/>
    <s v="5025632"/>
    <s v="VALSIGNA DRE MC/RUM 1.23# (BULK)"/>
    <s v="302"/>
    <s v="AB20 (55.115#)"/>
    <x v="3"/>
    <n v="25.22"/>
    <n v="5.3699999999999998E-2"/>
    <n v="107.4"/>
    <n v="2708.6280000000002"/>
    <n v="1.354314"/>
    <s v="1002001"/>
    <x v="107"/>
    <x v="2"/>
    <x v="1"/>
    <x v="2"/>
  </r>
  <r>
    <x v="0"/>
    <x v="5"/>
    <m/>
    <d v="2020-02-13T00:00:00"/>
    <s v="5025632"/>
    <s v="VALSIGNA DRE MC/RUM 1.23# (BULK)"/>
    <s v="302"/>
    <s v="AB20 (55.115#)"/>
    <x v="3"/>
    <n v="24.2"/>
    <n v="5.3699999999999998E-2"/>
    <n v="107.4"/>
    <n v="2599.08"/>
    <n v="1.2995399999999999"/>
    <s v="1002001"/>
    <x v="107"/>
    <x v="2"/>
    <x v="1"/>
    <x v="2"/>
  </r>
  <r>
    <x v="0"/>
    <x v="8"/>
    <m/>
    <d v="2020-03-03T00:00:00"/>
    <s v="5025632"/>
    <s v="VALSIGNA DRE MC/RUM 1.23# (BULK)"/>
    <s v="302"/>
    <s v="AB20 (55.115#)"/>
    <x v="3"/>
    <n v="24.88"/>
    <n v="5.3699999999999998E-2"/>
    <n v="107.4"/>
    <n v="2672.1120000000001"/>
    <n v="1.3360560000000001"/>
    <s v="1002001"/>
    <x v="107"/>
    <x v="2"/>
    <x v="1"/>
    <x v="2"/>
  </r>
  <r>
    <x v="0"/>
    <x v="8"/>
    <m/>
    <d v="2020-03-16T00:00:00"/>
    <s v="5025632"/>
    <s v="VALSIGNA DRE MC/RUM 1.23# (BULK)"/>
    <s v="302"/>
    <s v="AB20 (55.115#)"/>
    <x v="3"/>
    <n v="23.8"/>
    <n v="5.3699999999999998E-2"/>
    <n v="107.4"/>
    <n v="2556.12"/>
    <n v="1.27806"/>
    <s v="1002001"/>
    <x v="107"/>
    <x v="2"/>
    <x v="1"/>
    <x v="2"/>
  </r>
  <r>
    <x v="0"/>
    <x v="9"/>
    <m/>
    <d v="2020-04-02T00:00:00"/>
    <s v="5025632"/>
    <s v="VALSIGNA DRE MC/RUM 1.23# (BULK)"/>
    <s v="302"/>
    <s v="AB20 (55.115#)"/>
    <x v="3"/>
    <n v="24.06"/>
    <n v="5.3699999999999998E-2"/>
    <n v="107.4"/>
    <n v="2584.0439999999999"/>
    <n v="1.292022"/>
    <s v="1002001"/>
    <x v="107"/>
    <x v="2"/>
    <x v="1"/>
    <x v="2"/>
  </r>
  <r>
    <x v="0"/>
    <x v="9"/>
    <m/>
    <d v="2020-04-16T00:00:00"/>
    <s v="5025632"/>
    <s v="VALSIGNA DRE MC/RUM 1.23# (BULK)"/>
    <s v="302"/>
    <s v="AB20 (55.115#)"/>
    <x v="3"/>
    <n v="19.77"/>
    <n v="5.3699999999999998E-2"/>
    <n v="107.4"/>
    <n v="2123.2979999999998"/>
    <n v="1.0616489999999998"/>
    <s v="1002001"/>
    <x v="107"/>
    <x v="2"/>
    <x v="1"/>
    <x v="2"/>
  </r>
  <r>
    <x v="0"/>
    <x v="9"/>
    <m/>
    <d v="2020-04-30T00:00:00"/>
    <s v="5025632"/>
    <s v="VALSIGNA DRE MC/RUM 1.23# (BULK)"/>
    <s v="302"/>
    <s v="AB20 (55.115#)"/>
    <x v="3"/>
    <n v="17.399999999999999"/>
    <n v="5.3699999999999998E-2"/>
    <n v="107.4"/>
    <n v="1868.76"/>
    <n v="0.93437999999999999"/>
    <s v="1002001"/>
    <x v="107"/>
    <x v="2"/>
    <x v="1"/>
    <x v="2"/>
  </r>
  <r>
    <x v="0"/>
    <x v="10"/>
    <m/>
    <d v="2020-05-12T00:00:00"/>
    <s v="5025632"/>
    <s v="VALSIGNA DRE MC/RUM/NU 1.24# (BULK)"/>
    <s v="302"/>
    <s v="AB20 (55.115#)"/>
    <x v="3"/>
    <n v="22.67"/>
    <n v="5.33E-2"/>
    <n v="106.6"/>
    <n v="2416.6219999999998"/>
    <n v="1.2083109999999999"/>
    <s v="1002001"/>
    <x v="107"/>
    <x v="2"/>
    <x v="1"/>
    <x v="2"/>
  </r>
  <r>
    <x v="0"/>
    <x v="10"/>
    <m/>
    <d v="2020-05-22T00:00:00"/>
    <s v="5025632"/>
    <s v="VALSIGNA DRE MC/RUM/NU 1.24# (BULK)"/>
    <s v="302"/>
    <s v="AB20 (55.115#)"/>
    <x v="3"/>
    <n v="20.84"/>
    <n v="5.33E-2"/>
    <n v="106.6"/>
    <n v="2221.5439999999999"/>
    <n v="1.1107719999999999"/>
    <s v="1002001"/>
    <x v="107"/>
    <x v="2"/>
    <x v="1"/>
    <x v="2"/>
  </r>
  <r>
    <x v="0"/>
    <x v="11"/>
    <m/>
    <d v="2020-06-04T00:00:00"/>
    <s v="5025632"/>
    <s v="VALSIGNA DRE MC/RUM/NU 1.24# (BULK)"/>
    <s v="302"/>
    <s v="AB20 (55.115#)"/>
    <x v="3"/>
    <n v="23.48"/>
    <n v="5.33E-2"/>
    <n v="106.6"/>
    <n v="2502.9679999999998"/>
    <n v="1.2514839999999998"/>
    <s v="1002001"/>
    <x v="107"/>
    <x v="2"/>
    <x v="1"/>
    <x v="2"/>
  </r>
  <r>
    <x v="0"/>
    <x v="11"/>
    <m/>
    <d v="2020-06-16T00:00:00"/>
    <s v="5025632"/>
    <s v="VALSIGNA DRE MC/RUM/NU 1.24# (BULK)"/>
    <s v="302"/>
    <s v="AB20 (55.115#)"/>
    <x v="3"/>
    <n v="23.28"/>
    <n v="5.33E-2"/>
    <n v="106.6"/>
    <n v="2481.6480000000001"/>
    <n v="1.2408240000000001"/>
    <s v="1002001"/>
    <x v="107"/>
    <x v="2"/>
    <x v="1"/>
    <x v="2"/>
  </r>
  <r>
    <x v="0"/>
    <x v="11"/>
    <m/>
    <d v="2020-06-29T00:00:00"/>
    <s v="5025632"/>
    <s v="VALSIGNA DRE MC/RUM/NU 1.24# (BULK)"/>
    <s v="302"/>
    <s v="AB20 (55.115#)"/>
    <x v="3"/>
    <n v="24.07"/>
    <n v="5.33E-2"/>
    <n v="106.6"/>
    <n v="2565.8620000000001"/>
    <n v="1.282931"/>
    <s v="1002001"/>
    <x v="107"/>
    <x v="2"/>
    <x v="1"/>
    <x v="2"/>
  </r>
  <r>
    <x v="2"/>
    <x v="0"/>
    <m/>
    <d v="2020-07-13T00:00:00"/>
    <s v="5025632"/>
    <s v="VALSIGNA DRE MC/RUM/NU 1.24# (BULK)"/>
    <s v="302"/>
    <s v="AB20 (55.115#)"/>
    <x v="3"/>
    <n v="23.89"/>
    <n v="5.33E-2"/>
    <n v="106.6"/>
    <n v="2546.674"/>
    <n v="1.2733369999999999"/>
    <s v="1002001"/>
    <x v="107"/>
    <x v="2"/>
    <x v="1"/>
    <x v="2"/>
  </r>
  <r>
    <x v="2"/>
    <x v="0"/>
    <m/>
    <d v="2020-07-30T00:00:00"/>
    <s v="5025632"/>
    <s v="VALSIGNA DRE MC/MON/NU 1.10# (BULK)"/>
    <s v="302"/>
    <s v="AB20 (55.115#)"/>
    <x v="3"/>
    <n v="23.85"/>
    <n v="6.0100000000000001E-2"/>
    <n v="120.2"/>
    <n v="2866.77"/>
    <n v="1.4333849999999999"/>
    <s v="1002001"/>
    <x v="107"/>
    <x v="2"/>
    <x v="1"/>
    <x v="2"/>
  </r>
  <r>
    <x v="2"/>
    <x v="1"/>
    <m/>
    <d v="2020-08-19T00:00:00"/>
    <s v="5025632"/>
    <s v="VALSIGNA DRE MC/MON/NU 1.18 (BULK)"/>
    <s v="302"/>
    <s v="AB20 (55.115#)"/>
    <x v="3"/>
    <n v="24.52"/>
    <n v="5.6000000000000001E-2"/>
    <n v="112"/>
    <n v="2746.24"/>
    <n v="1.3731199999999999"/>
    <s v="1002001"/>
    <x v="107"/>
    <x v="2"/>
    <x v="1"/>
    <x v="2"/>
  </r>
  <r>
    <x v="2"/>
    <x v="6"/>
    <m/>
    <d v="2020-10-06T00:00:00"/>
    <s v="5025632"/>
    <s v="VALSIGNA DRE MC/MON/NU 1.11# (BULK)"/>
    <s v="302"/>
    <s v="AB20 (55.115#)"/>
    <x v="3"/>
    <n v="24.14"/>
    <n v="5.9499999999999997E-2"/>
    <n v="119"/>
    <n v="2872.66"/>
    <n v="1.4363299999999999"/>
    <s v="1002001"/>
    <x v="107"/>
    <x v="2"/>
    <x v="1"/>
    <x v="2"/>
  </r>
  <r>
    <x v="2"/>
    <x v="6"/>
    <m/>
    <d v="2020-10-22T00:00:00"/>
    <s v="5025632"/>
    <s v="VALSIGNA DRE MC/MON/NU 1.28# (BULK)"/>
    <s v="302"/>
    <s v="AB20 (55.115#)"/>
    <x v="3"/>
    <n v="23.71"/>
    <n v="5.16E-2"/>
    <n v="103.2"/>
    <n v="2446.8719999999998"/>
    <n v="1.223436"/>
    <s v="1002001"/>
    <x v="107"/>
    <x v="2"/>
    <x v="1"/>
    <x v="2"/>
  </r>
  <r>
    <x v="2"/>
    <x v="3"/>
    <m/>
    <d v="2020-11-05T00:00:00"/>
    <s v="5025632"/>
    <s v="VALSIGNA DRE MC/MON/NU 1.27# (BULK)"/>
    <s v="302"/>
    <s v="AB20 (55.115#)"/>
    <x v="3"/>
    <n v="23.64"/>
    <n v="5.1999999999999998E-2"/>
    <n v="104"/>
    <n v="2458.56"/>
    <n v="1.2292799999999999"/>
    <s v="1002001"/>
    <x v="107"/>
    <x v="2"/>
    <x v="1"/>
    <x v="2"/>
  </r>
  <r>
    <x v="2"/>
    <x v="3"/>
    <m/>
    <d v="2020-11-20T00:00:00"/>
    <s v="5025632"/>
    <s v="VALSIGNA DRE MC/MON/NU 1.27# (BULK)"/>
    <s v="302"/>
    <s v="AB20 (55.115#)"/>
    <x v="3"/>
    <n v="22.49"/>
    <n v="5.1999999999999998E-2"/>
    <n v="104"/>
    <n v="2338.96"/>
    <n v="1.1694800000000001"/>
    <s v="1002001"/>
    <x v="107"/>
    <x v="2"/>
    <x v="1"/>
    <x v="2"/>
  </r>
  <r>
    <x v="2"/>
    <x v="7"/>
    <m/>
    <d v="2020-12-04T00:00:00"/>
    <s v="5025632"/>
    <s v="VALSIGNA DRE MC/MON/NU 1.27# (BULK)"/>
    <s v="302"/>
    <s v="AB20 (55.115#)"/>
    <x v="3"/>
    <n v="23.72"/>
    <n v="5.1999999999999998E-2"/>
    <n v="104"/>
    <n v="2466.88"/>
    <n v="1.2334400000000001"/>
    <s v="1002001"/>
    <x v="107"/>
    <x v="2"/>
    <x v="1"/>
    <x v="2"/>
  </r>
  <r>
    <x v="2"/>
    <x v="7"/>
    <m/>
    <d v="2020-12-16T00:00:00"/>
    <s v="5025632"/>
    <s v="VALSIGNA DRE MC/MON/NU 1.27# (BULK)"/>
    <s v="302"/>
    <s v="AB20 (55.115#)"/>
    <x v="3"/>
    <n v="23.58"/>
    <n v="5.1999999999999998E-2"/>
    <n v="104"/>
    <n v="2452.3200000000002"/>
    <n v="1.2261600000000001"/>
    <s v="1002001"/>
    <x v="107"/>
    <x v="2"/>
    <x v="1"/>
    <x v="2"/>
  </r>
  <r>
    <x v="2"/>
    <x v="7"/>
    <m/>
    <d v="2020-12-30T00:00:00"/>
    <s v="5025632"/>
    <s v="VALSIGNA DRE MC/MON/NU 1.27# (BULK)"/>
    <s v="302"/>
    <s v="AB20 (55.115#)"/>
    <x v="3"/>
    <n v="23.1"/>
    <n v="5.1999999999999998E-2"/>
    <n v="104"/>
    <n v="2402.4"/>
    <n v="1.2012"/>
    <s v="1002001"/>
    <x v="107"/>
    <x v="2"/>
    <x v="1"/>
    <x v="2"/>
  </r>
  <r>
    <x v="2"/>
    <x v="4"/>
    <m/>
    <d v="2021-01-12T00:00:00"/>
    <s v="5025632"/>
    <s v="VALSIGNA DRE MC/MON/NU 1.27# (BULK)"/>
    <s v="302"/>
    <s v="AB20 (55.115#)"/>
    <x v="3"/>
    <n v="24.64"/>
    <n v="5.1999999999999998E-2"/>
    <n v="104"/>
    <n v="2562.56"/>
    <n v="1.28128"/>
    <s v="1002001"/>
    <x v="107"/>
    <x v="2"/>
    <x v="1"/>
    <x v="2"/>
  </r>
  <r>
    <x v="2"/>
    <x v="4"/>
    <m/>
    <d v="2021-01-26T00:00:00"/>
    <s v="5025632"/>
    <s v="VALSIGNA DRE MC/MON/NU 1.08#* (BULK)"/>
    <s v="302"/>
    <s v="AB20 (55.115#)"/>
    <x v="3"/>
    <n v="24.03"/>
    <n v="6.1199999999999997E-2"/>
    <n v="122.4"/>
    <n v="2941.2719999999999"/>
    <n v="1.4706360000000001"/>
    <s v="1002001"/>
    <x v="107"/>
    <x v="2"/>
    <x v="1"/>
    <x v="2"/>
  </r>
  <r>
    <x v="2"/>
    <x v="5"/>
    <m/>
    <d v="2021-02-08T00:00:00"/>
    <s v="5025632"/>
    <s v="VALSIGNA DRE MC/MON/NU 1.08#* (BULK)"/>
    <s v="302"/>
    <s v="AB20 (55.115#)"/>
    <x v="3"/>
    <n v="23.25"/>
    <n v="6.1199999999999997E-2"/>
    <n v="122.4"/>
    <n v="2845.8"/>
    <n v="1.4229000000000001"/>
    <s v="1002001"/>
    <x v="107"/>
    <x v="2"/>
    <x v="1"/>
    <x v="2"/>
  </r>
  <r>
    <x v="2"/>
    <x v="5"/>
    <m/>
    <d v="2021-02-24T00:00:00"/>
    <s v="5025632"/>
    <s v="VALSIGNA DRE MC/MON/NU 1.08#* (BULK)"/>
    <s v="302"/>
    <s v="AB20 (55.115#)"/>
    <x v="3"/>
    <n v="24.15"/>
    <n v="6.1199999999999997E-2"/>
    <n v="122.4"/>
    <n v="2955.96"/>
    <n v="1.4779800000000001"/>
    <s v="1002001"/>
    <x v="107"/>
    <x v="2"/>
    <x v="1"/>
    <x v="2"/>
  </r>
  <r>
    <x v="2"/>
    <x v="8"/>
    <m/>
    <d v="2021-03-08T00:00:00"/>
    <s v="5025632"/>
    <s v="VALSIGNA DRE MC/MON/NU 1.08# (BULK)"/>
    <s v="302"/>
    <s v="AB20 (55.115#)"/>
    <x v="3"/>
    <n v="22.6"/>
    <n v="6.1199999999999997E-2"/>
    <n v="122.4"/>
    <n v="2766.24"/>
    <n v="1.3831199999999999"/>
    <s v="1002001"/>
    <x v="107"/>
    <x v="2"/>
    <x v="1"/>
    <x v="2"/>
  </r>
  <r>
    <x v="2"/>
    <x v="8"/>
    <m/>
    <d v="2021-03-19T00:00:00"/>
    <s v="5025632"/>
    <s v="VALSIGNA DRE MC/MON/NU 1.08# (BULK)"/>
    <s v="302"/>
    <s v="AB20 (55.115#)"/>
    <x v="3"/>
    <n v="24.08"/>
    <n v="6.1199999999999997E-2"/>
    <n v="122.4"/>
    <n v="2947.3919999999998"/>
    <n v="1.4736959999999999"/>
    <s v="1002001"/>
    <x v="107"/>
    <x v="2"/>
    <x v="1"/>
    <x v="2"/>
  </r>
  <r>
    <x v="2"/>
    <x v="9"/>
    <m/>
    <d v="2021-04-02T00:00:00"/>
    <s v="5025632"/>
    <s v="VALSIGNA DRE MC/MON/NU 1.08# (BULK)"/>
    <s v="302"/>
    <s v="AB20 (55.115#)"/>
    <x v="3"/>
    <n v="23.45"/>
    <n v="6.1199999999999997E-2"/>
    <n v="122.4"/>
    <n v="2870.28"/>
    <n v="1.4351400000000001"/>
    <s v="1002001"/>
    <x v="107"/>
    <x v="2"/>
    <x v="1"/>
    <x v="2"/>
  </r>
  <r>
    <x v="2"/>
    <x v="9"/>
    <m/>
    <d v="2021-04-13T00:00:00"/>
    <s v="5025632"/>
    <s v="VALSIGNA DRE MC/MON/NU 1.08# (BULK)"/>
    <s v="302"/>
    <s v="AB20 (55.115#)"/>
    <x v="3"/>
    <n v="24.56"/>
    <n v="6.1199999999999997E-2"/>
    <n v="122.4"/>
    <n v="3006.1439999999998"/>
    <n v="1.503072"/>
    <s v="1002001"/>
    <x v="107"/>
    <x v="2"/>
    <x v="1"/>
    <x v="2"/>
  </r>
  <r>
    <x v="2"/>
    <x v="9"/>
    <m/>
    <d v="2021-04-23T00:00:00"/>
    <s v="5025632"/>
    <s v="VALSIGNA DRE MC/MON/NU 1.08# (BULK)"/>
    <s v="302"/>
    <s v="AB20 (55.115#)"/>
    <x v="3"/>
    <n v="23.08"/>
    <n v="6.1199999999999997E-2"/>
    <n v="122.4"/>
    <n v="2824.9920000000002"/>
    <n v="1.4124960000000002"/>
    <s v="1002001"/>
    <x v="107"/>
    <x v="2"/>
    <x v="1"/>
    <x v="2"/>
  </r>
  <r>
    <x v="2"/>
    <x v="10"/>
    <m/>
    <d v="2021-05-06T00:00:00"/>
    <s v="5025632"/>
    <s v="VALSIGNA DRE MC/MON/NU 1.08# (BULK)"/>
    <s v="302"/>
    <s v="AB20 (55.115#)"/>
    <x v="3"/>
    <n v="24.75"/>
    <n v="6.1199999999999997E-2"/>
    <n v="122.4"/>
    <n v="3029.4"/>
    <n v="1.5146999999999999"/>
    <s v="1002001"/>
    <x v="107"/>
    <x v="2"/>
    <x v="1"/>
    <x v="2"/>
  </r>
  <r>
    <x v="2"/>
    <x v="10"/>
    <m/>
    <d v="2021-05-17T00:00:00"/>
    <s v="5025632"/>
    <s v="VALSIGNA DRE MC/MON/NU 1.08# (BULK)"/>
    <s v="302"/>
    <s v="AB20 (55.115#)"/>
    <x v="3"/>
    <n v="24.31"/>
    <n v="6.1199999999999997E-2"/>
    <n v="122.4"/>
    <n v="2975.5439999999999"/>
    <n v="1.4877719999999999"/>
    <s v="1002001"/>
    <x v="107"/>
    <x v="2"/>
    <x v="1"/>
    <x v="2"/>
  </r>
  <r>
    <x v="2"/>
    <x v="11"/>
    <m/>
    <d v="2021-06-03T00:00:00"/>
    <s v="5025632"/>
    <s v="VALSIGNA DRE MC/MON/NU 1.08# (BULK)"/>
    <s v="302"/>
    <s v="AB20 (55.115#)"/>
    <x v="3"/>
    <n v="24.11"/>
    <n v="6.1199999999999997E-2"/>
    <n v="122.4"/>
    <n v="2951.0639999999999"/>
    <n v="1.4755319999999998"/>
    <s v="1002001"/>
    <x v="107"/>
    <x v="2"/>
    <x v="1"/>
    <x v="2"/>
  </r>
  <r>
    <x v="2"/>
    <x v="11"/>
    <m/>
    <d v="2021-06-18T00:00:00"/>
    <s v="5025632"/>
    <s v="VALSIGNA DRE MC/MON/NU 1.08# (BULK)"/>
    <s v="302"/>
    <s v="AB20 (55.115#)"/>
    <x v="3"/>
    <n v="24.58"/>
    <n v="6.1199999999999997E-2"/>
    <n v="122.4"/>
    <n v="3008.5920000000001"/>
    <n v="1.5042960000000001"/>
    <s v="1002001"/>
    <x v="107"/>
    <x v="2"/>
    <x v="1"/>
    <x v="2"/>
  </r>
  <r>
    <x v="2"/>
    <x v="11"/>
    <m/>
    <d v="2021-06-29T00:00:00"/>
    <s v="5025632"/>
    <s v="VALSIGNA DRE MC/MON/NU 1.08# (BULK)"/>
    <s v="302"/>
    <s v="AB20 (55.115#)"/>
    <x v="3"/>
    <n v="23.91"/>
    <n v="6.1199999999999997E-2"/>
    <n v="122.4"/>
    <n v="2926.5839999999998"/>
    <n v="1.4632919999999998"/>
    <s v="1002001"/>
    <x v="107"/>
    <x v="2"/>
    <x v="1"/>
    <x v="2"/>
  </r>
  <r>
    <x v="1"/>
    <x v="0"/>
    <m/>
    <d v="2021-07-14T00:00:00"/>
    <s v="5025632"/>
    <s v="VALSIGNA DRE MC/MON/NU 1.08# (BULK)"/>
    <s v="302"/>
    <s v="AB20 (55.115#)"/>
    <x v="3"/>
    <n v="23.46"/>
    <n v="6.1199999999999997E-2"/>
    <n v="122.4"/>
    <n v="2871.5039999999999"/>
    <n v="1.4357519999999999"/>
    <s v="1002001"/>
    <x v="107"/>
    <x v="2"/>
    <x v="1"/>
    <x v="2"/>
  </r>
  <r>
    <x v="1"/>
    <x v="0"/>
    <m/>
    <d v="2021-07-28T00:00:00"/>
    <s v="5025632"/>
    <s v="VALSIGNA DRE MC/MON/NU 1.08# (BULK)"/>
    <s v="302"/>
    <s v="AB20 (55.115#)"/>
    <x v="3"/>
    <n v="24.14"/>
    <n v="6.1199999999999997E-2"/>
    <n v="122.4"/>
    <n v="2954.7359999999999"/>
    <n v="1.477368"/>
    <s v="1002001"/>
    <x v="107"/>
    <x v="2"/>
    <x v="1"/>
    <x v="2"/>
  </r>
  <r>
    <x v="1"/>
    <x v="1"/>
    <m/>
    <d v="2021-08-16T00:00:00"/>
    <s v="5025632"/>
    <s v="VALSIGNA DRE MC/MON/NU 1.05# (BULK)"/>
    <s v="302"/>
    <s v="AB20 (55.115#)"/>
    <x v="3"/>
    <n v="24.78"/>
    <n v="6.2899999999999998E-2"/>
    <n v="125.8"/>
    <n v="3117.3240000000001"/>
    <n v="1.558662"/>
    <s v="1002001"/>
    <x v="107"/>
    <x v="2"/>
    <x v="1"/>
    <x v="2"/>
  </r>
  <r>
    <x v="1"/>
    <x v="1"/>
    <m/>
    <d v="2021-08-30T00:00:00"/>
    <s v="5025632"/>
    <s v="VALSIGNA DRE MC/MON/NU 1.05# (BULK)"/>
    <s v="302"/>
    <s v="AB20 (55.115#)"/>
    <x v="3"/>
    <n v="23.96"/>
    <n v="6.2899999999999998E-2"/>
    <n v="125.8"/>
    <n v="3014.1680000000001"/>
    <n v="1.5070840000000001"/>
    <s v="1002001"/>
    <x v="107"/>
    <x v="2"/>
    <x v="1"/>
    <x v="2"/>
  </r>
  <r>
    <x v="1"/>
    <x v="6"/>
    <m/>
    <d v="2021-10-11T00:00:00"/>
    <s v="5025632"/>
    <s v="VALSIGNA DRE MC/MON/NU 1.05# (BULK)"/>
    <s v="302"/>
    <s v="AB20 (55.115#)"/>
    <x v="3"/>
    <n v="23.67"/>
    <n v="6.2899999999999998E-2"/>
    <n v="125.8"/>
    <n v="2977.6860000000001"/>
    <n v="1.4888430000000001"/>
    <s v="1002001"/>
    <x v="107"/>
    <x v="2"/>
    <x v="1"/>
    <x v="2"/>
  </r>
  <r>
    <x v="1"/>
    <x v="6"/>
    <m/>
    <d v="2021-10-25T00:00:00"/>
    <s v="5025632"/>
    <s v="VALSIGNA DRE MC/MON/NU 1.05# (BULK)"/>
    <s v="302"/>
    <s v="AB20 (55.115#)"/>
    <x v="3"/>
    <n v="24.45"/>
    <n v="6.2899999999999998E-2"/>
    <n v="125.8"/>
    <n v="3075.81"/>
    <n v="1.5379050000000001"/>
    <s v="1002001"/>
    <x v="107"/>
    <x v="2"/>
    <x v="1"/>
    <x v="2"/>
  </r>
  <r>
    <x v="1"/>
    <x v="7"/>
    <m/>
    <d v="2021-12-10T00:00:00"/>
    <s v="5025632"/>
    <s v="VALSIGNA DRE MC/MON/NU 1.19# (BULK)"/>
    <s v="302"/>
    <s v="AB20 (55.115#)"/>
    <x v="3"/>
    <n v="23.91"/>
    <n v="5.5500000000000001E-2"/>
    <n v="111"/>
    <n v="2654.01"/>
    <n v="1.3270050000000002"/>
    <s v="1002001"/>
    <x v="107"/>
    <x v="2"/>
    <x v="1"/>
    <x v="2"/>
  </r>
  <r>
    <x v="1"/>
    <x v="7"/>
    <m/>
    <d v="2021-12-23T00:00:00"/>
    <s v="5025632"/>
    <s v="VALSIGNA DRE MC/MON/NU 1.17# (BULK)"/>
    <s v="302"/>
    <s v="AB20 (55.115#)"/>
    <x v="3"/>
    <n v="24.25"/>
    <n v="5.6500000000000002E-2"/>
    <n v="113"/>
    <n v="2740.25"/>
    <n v="1.370125"/>
    <s v="1002001"/>
    <x v="107"/>
    <x v="2"/>
    <x v="1"/>
    <x v="2"/>
  </r>
  <r>
    <x v="1"/>
    <x v="4"/>
    <m/>
    <d v="2022-01-08T00:00:00"/>
    <s v="5025632"/>
    <s v="VALSIGNA DRE MC/MON/NU 1.17# (BULK)"/>
    <s v="302"/>
    <s v="AB20 (55.115#)"/>
    <x v="3"/>
    <n v="24.28"/>
    <n v="5.6500000000000002E-2"/>
    <n v="113"/>
    <n v="2743.64"/>
    <n v="1.37182"/>
    <s v="1002001"/>
    <x v="107"/>
    <x v="2"/>
    <x v="1"/>
    <x v="2"/>
  </r>
  <r>
    <x v="1"/>
    <x v="4"/>
    <m/>
    <d v="2022-01-18T00:00:00"/>
    <s v="5025632"/>
    <s v="VALSIGNA DRE MC/MON/NU 1.17# (BULK)"/>
    <s v="302"/>
    <s v="AB20 (55.115#)"/>
    <x v="3"/>
    <n v="23.89"/>
    <n v="5.6500000000000002E-2"/>
    <n v="113"/>
    <n v="2699.57"/>
    <n v="1.349785"/>
    <s v="1002001"/>
    <x v="107"/>
    <x v="2"/>
    <x v="1"/>
    <x v="2"/>
  </r>
  <r>
    <x v="1"/>
    <x v="9"/>
    <m/>
    <d v="2022-04-11T00:00:00"/>
    <s v="5025632"/>
    <s v="VALSIGNA DRE MC/MON/NU 1.16 (BULK)"/>
    <s v="302"/>
    <s v="AB20 (55.115#)"/>
    <x v="3"/>
    <n v="14.77"/>
    <n v="5.6500000000000002E-2"/>
    <n v="113"/>
    <n v="1669.01"/>
    <n v="0.83450499999999994"/>
    <s v="1002001"/>
    <x v="107"/>
    <x v="2"/>
    <x v="1"/>
    <x v="2"/>
  </r>
  <r>
    <x v="1"/>
    <x v="9"/>
    <m/>
    <d v="2022-04-18T00:00:00"/>
    <s v="5025632"/>
    <s v="VALSIGNA DRE MC/MON/NU 1.16 (BULK)"/>
    <s v="302"/>
    <s v="AB20 (55.115#)"/>
    <x v="3"/>
    <n v="24.7"/>
    <n v="5.6500000000000002E-2"/>
    <n v="113"/>
    <n v="2791.1"/>
    <n v="1.3955499999999998"/>
    <s v="1002001"/>
    <x v="107"/>
    <x v="2"/>
    <x v="1"/>
    <x v="2"/>
  </r>
  <r>
    <x v="1"/>
    <x v="2"/>
    <m/>
    <d v="2021-09-10T00:00:00"/>
    <s v="5025636"/>
    <s v="WICKSTROM JF MEGALAC/SMART BLEND (50#)"/>
    <s v="302"/>
    <s v="AB20 (55.115#)"/>
    <x v="3"/>
    <n v="11.975"/>
    <n v="0.214285"/>
    <n v="428.57"/>
    <n v="5132.1260000000002"/>
    <n v="2.5660630000000002"/>
    <s v="1001542"/>
    <x v="108"/>
    <x v="2"/>
    <x v="1"/>
    <x v="62"/>
  </r>
  <r>
    <x v="1"/>
    <x v="2"/>
    <m/>
    <d v="2021-09-29T00:00:00"/>
    <s v="5025636"/>
    <s v="WICKSTROM JF MEGALAC/SMART BLEND (50#)"/>
    <s v="302"/>
    <s v="AB20 (55.115#)"/>
    <x v="3"/>
    <n v="6.15"/>
    <n v="0.214285"/>
    <n v="428.57"/>
    <n v="2635.7060000000001"/>
    <n v="1.3178530000000002"/>
    <s v="1001542"/>
    <x v="108"/>
    <x v="2"/>
    <x v="1"/>
    <x v="62"/>
  </r>
  <r>
    <x v="1"/>
    <x v="3"/>
    <m/>
    <d v="2021-11-10T00:00:00"/>
    <s v="5025636"/>
    <s v="WICKSTROM JF MEGALAC/SMART BLEND (50#)"/>
    <s v="302"/>
    <s v="AB20 (55.115#)"/>
    <x v="3"/>
    <n v="10.625"/>
    <n v="0.214285"/>
    <n v="428.57"/>
    <n v="4553.5559999999996"/>
    <n v="2.2767779999999997"/>
    <s v="1001542"/>
    <x v="108"/>
    <x v="2"/>
    <x v="1"/>
    <x v="62"/>
  </r>
  <r>
    <x v="2"/>
    <x v="10"/>
    <m/>
    <d v="2021-05-05T00:00:00"/>
    <s v="5025636"/>
    <s v="WICKSTROM JF MEGALAC/SMART BLEND (50#)"/>
    <s v="302"/>
    <s v="AB20 (55.115#)"/>
    <x v="3"/>
    <n v="5.6749999999999998"/>
    <n v="0.214285"/>
    <n v="428.57"/>
    <n v="2432.1350000000002"/>
    <n v="1.2160675000000001"/>
    <s v="1001542"/>
    <x v="108"/>
    <x v="2"/>
    <x v="1"/>
    <x v="62"/>
  </r>
  <r>
    <x v="2"/>
    <x v="10"/>
    <m/>
    <d v="2021-05-20T00:00:00"/>
    <s v="5025636"/>
    <s v="WICKSTROM JF MEGALAC/SMART BLEND (50#)"/>
    <s v="302"/>
    <s v="AB20 (55.115#)"/>
    <x v="3"/>
    <n v="9.125"/>
    <n v="0.214285"/>
    <n v="428.57"/>
    <n v="3910.701"/>
    <n v="1.9553505"/>
    <s v="1001542"/>
    <x v="108"/>
    <x v="2"/>
    <x v="1"/>
    <x v="62"/>
  </r>
  <r>
    <x v="2"/>
    <x v="11"/>
    <m/>
    <d v="2021-06-15T00:00:00"/>
    <s v="5025636"/>
    <s v="WICKSTROM JF MEGALAC/SMART BLEND (50#)"/>
    <s v="302"/>
    <s v="AB20 (55.115#)"/>
    <x v="3"/>
    <n v="11.725"/>
    <n v="0.214285"/>
    <n v="428.57"/>
    <n v="5024.9830000000002"/>
    <n v="2.5124914999999999"/>
    <s v="1001542"/>
    <x v="108"/>
    <x v="2"/>
    <x v="1"/>
    <x v="62"/>
  </r>
  <r>
    <x v="1"/>
    <x v="0"/>
    <m/>
    <d v="2021-07-22T00:00:00"/>
    <s v="5025636"/>
    <s v="WICKSTROM JF MEGALAC/SMART BLEND (50#)"/>
    <s v="302"/>
    <s v="AB20 (55.115#)"/>
    <x v="3"/>
    <n v="11.074999999999999"/>
    <n v="0.214285"/>
    <n v="428.57"/>
    <n v="4746.4129999999996"/>
    <n v="2.3732064999999998"/>
    <s v="1001542"/>
    <x v="108"/>
    <x v="2"/>
    <x v="1"/>
    <x v="62"/>
  </r>
  <r>
    <x v="1"/>
    <x v="1"/>
    <m/>
    <d v="2021-08-12T00:00:00"/>
    <s v="5025636"/>
    <s v="WICKSTROM JF MEGALAC/SMART BLEND (50#)"/>
    <s v="302"/>
    <s v="AB20 (55.115#)"/>
    <x v="3"/>
    <n v="11.65"/>
    <n v="0.214285"/>
    <n v="428.57"/>
    <n v="4992.8410000000003"/>
    <n v="2.4964205000000002"/>
    <s v="1001542"/>
    <x v="108"/>
    <x v="2"/>
    <x v="1"/>
    <x v="62"/>
  </r>
  <r>
    <x v="1"/>
    <x v="6"/>
    <m/>
    <d v="2021-10-22T00:00:00"/>
    <s v="5025636"/>
    <s v="WICKSTROM JF MEGALAC/SMART BLEND (50#)"/>
    <s v="302"/>
    <s v="AB20 (55.115#)"/>
    <x v="3"/>
    <n v="6.5"/>
    <n v="0.214285"/>
    <n v="428.57"/>
    <n v="2785.7049999999999"/>
    <n v="1.3928525"/>
    <s v="1001542"/>
    <x v="108"/>
    <x v="2"/>
    <x v="1"/>
    <x v="62"/>
  </r>
  <r>
    <x v="1"/>
    <x v="7"/>
    <m/>
    <d v="2021-12-03T00:00:00"/>
    <s v="5025636"/>
    <s v="WICKSTROM JF MEGALAC/SMART BLEND (50#)"/>
    <s v="302"/>
    <s v="AB20 (55.115#)"/>
    <x v="3"/>
    <n v="9.15"/>
    <n v="0.214285"/>
    <n v="428.57"/>
    <n v="3921.4160000000002"/>
    <n v="1.9607080000000001"/>
    <s v="1001542"/>
    <x v="108"/>
    <x v="2"/>
    <x v="1"/>
    <x v="62"/>
  </r>
  <r>
    <x v="1"/>
    <x v="7"/>
    <m/>
    <d v="2021-12-23T00:00:00"/>
    <s v="5025636"/>
    <s v="WICKSTROM JF MEGALAC/SMART BLEND (50#)"/>
    <s v="302"/>
    <s v="AB20 (55.115#)"/>
    <x v="3"/>
    <n v="4.2750000000000004"/>
    <n v="0.214285"/>
    <n v="428.57"/>
    <n v="1832.1369999999999"/>
    <n v="0.91606849999999995"/>
    <s v="1001542"/>
    <x v="108"/>
    <x v="2"/>
    <x v="1"/>
    <x v="62"/>
  </r>
  <r>
    <x v="1"/>
    <x v="5"/>
    <m/>
    <d v="2022-02-28T00:00:00"/>
    <s v="595"/>
    <s v="ANIMATE (55.115#)"/>
    <s v="595"/>
    <s v="ANIMATE (55.115#)"/>
    <x v="0"/>
    <n v="-2.2050000000000001"/>
    <n v="1"/>
    <n v="2000"/>
    <n v="-4410"/>
    <n v="-2.2050000000000001"/>
    <s v="1001936"/>
    <x v="109"/>
    <x v="18"/>
    <x v="1"/>
    <x v="18"/>
  </r>
  <r>
    <x v="1"/>
    <x v="5"/>
    <m/>
    <d v="2022-02-28T00:00:00"/>
    <s v="595"/>
    <s v="ANIMATE (55.115#)"/>
    <s v="595"/>
    <s v="ANIMATE (55.115#)"/>
    <x v="0"/>
    <n v="-0.248"/>
    <n v="1"/>
    <n v="2000"/>
    <n v="-496"/>
    <n v="-0.248"/>
    <s v="1001936"/>
    <x v="109"/>
    <x v="18"/>
    <x v="1"/>
    <x v="18"/>
  </r>
  <r>
    <x v="1"/>
    <x v="2"/>
    <m/>
    <d v="2021-09-03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2"/>
    <x v="2"/>
    <m/>
    <d v="2020-09-30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2"/>
    <x v="2"/>
    <m/>
    <d v="2020-09-01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2"/>
    <s v="90304614"/>
    <d v="2019-09-06T00:00:00"/>
    <s v="302"/>
    <s v="AB20 (55.115#)"/>
    <s v="302"/>
    <s v="AB20 (55.115#)"/>
    <x v="3"/>
    <n v="3.1139999999999999"/>
    <n v="1"/>
    <n v="2000"/>
    <n v="6228"/>
    <n v="3.1139999999999999"/>
    <s v="1001936"/>
    <x v="109"/>
    <x v="18"/>
    <x v="1"/>
    <x v="18"/>
  </r>
  <r>
    <x v="0"/>
    <x v="2"/>
    <s v="90304614"/>
    <d v="2019-09-06T00:00:00"/>
    <s v="595"/>
    <s v="ANIMATE (55.115#)"/>
    <s v="595"/>
    <s v="ANIMATE (55.115#)"/>
    <x v="0"/>
    <n v="3.3069999999999999"/>
    <n v="1"/>
    <n v="2000"/>
    <n v="6614"/>
    <n v="3.3069999999999999"/>
    <s v="1001936"/>
    <x v="109"/>
    <x v="18"/>
    <x v="1"/>
    <x v="18"/>
  </r>
  <r>
    <x v="0"/>
    <x v="2"/>
    <s v="90307222"/>
    <d v="2019-09-18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0"/>
    <s v="90295064"/>
    <d v="2019-07-31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0"/>
    <x v="1"/>
    <s v="90299418"/>
    <d v="2019-08-19T00:00:00"/>
    <s v="595"/>
    <s v="ANIMATE (55.115#)"/>
    <s v="595"/>
    <s v="ANIMATE (55.115#)"/>
    <x v="0"/>
    <n v="0.55100000000000005"/>
    <n v="1"/>
    <n v="2000"/>
    <n v="1102"/>
    <n v="0.55100000000000005"/>
    <s v="1001936"/>
    <x v="109"/>
    <x v="18"/>
    <x v="1"/>
    <x v="18"/>
  </r>
  <r>
    <x v="0"/>
    <x v="1"/>
    <s v="90299859"/>
    <d v="2019-08-20T00:00:00"/>
    <s v="595"/>
    <s v="ANIMATE (55.115#)"/>
    <s v="595"/>
    <s v="ANIMATE (55.115#)"/>
    <x v="0"/>
    <n v="2.2050000000000001"/>
    <n v="1"/>
    <n v="2000"/>
    <n v="4410"/>
    <n v="2.2050000000000001"/>
    <s v="1001936"/>
    <x v="109"/>
    <x v="18"/>
    <x v="1"/>
    <x v="18"/>
  </r>
  <r>
    <x v="0"/>
    <x v="6"/>
    <s v="90312204"/>
    <d v="2019-10-02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6"/>
    <s v="90317889"/>
    <d v="2019-10-17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6"/>
    <s v="90317389"/>
    <d v="2019-10-24T00:00:00"/>
    <s v="560"/>
    <s v="OMNIGEN AF (25KG)"/>
    <s v="560"/>
    <s v="OMNIGEN AF (25KG)"/>
    <x v="2"/>
    <n v="0.55100000000000005"/>
    <n v="1"/>
    <n v="2000"/>
    <n v="1102"/>
    <n v="0.55100000000000005"/>
    <s v="1001936"/>
    <x v="109"/>
    <x v="18"/>
    <x v="1"/>
    <x v="18"/>
  </r>
  <r>
    <x v="0"/>
    <x v="6"/>
    <s v="90317919"/>
    <d v="2019-10-25T00:00:00"/>
    <s v="560"/>
    <s v="OMNIGEN AF (25KG)"/>
    <s v="560"/>
    <s v="OMNIGEN AF (25KG)"/>
    <x v="2"/>
    <n v="2.7559999999999998"/>
    <n v="1"/>
    <n v="2000"/>
    <n v="5512"/>
    <n v="2.7559999999999998"/>
    <s v="1001936"/>
    <x v="109"/>
    <x v="18"/>
    <x v="1"/>
    <x v="18"/>
  </r>
  <r>
    <x v="0"/>
    <x v="3"/>
    <s v="90319333"/>
    <d v="2019-11-01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0"/>
    <x v="3"/>
    <s v="90325969"/>
    <d v="2019-11-01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3"/>
    <s v="90322103"/>
    <d v="2019-11-14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0"/>
    <x v="3"/>
    <s v="90322102"/>
    <d v="2019-11-14T00:00:00"/>
    <s v="595"/>
    <s v="ANIMATE (55.115#)"/>
    <s v="595"/>
    <s v="ANIMATE (55.115#)"/>
    <x v="0"/>
    <n v="5.5119999999999996"/>
    <n v="1"/>
    <n v="2000"/>
    <n v="11024"/>
    <n v="5.5119999999999996"/>
    <s v="1001936"/>
    <x v="109"/>
    <x v="18"/>
    <x v="1"/>
    <x v="18"/>
  </r>
  <r>
    <x v="0"/>
    <x v="3"/>
    <s v="90325947"/>
    <d v="2019-11-28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7"/>
    <s v="90327678"/>
    <d v="2019-12-03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0"/>
    <x v="7"/>
    <s v="90332019"/>
    <d v="2019-12-17T00:00:00"/>
    <s v="302"/>
    <s v="AB20 (55.115#)"/>
    <s v="302"/>
    <s v="AB20 (55.115#)"/>
    <x v="3"/>
    <n v="13.228"/>
    <n v="1"/>
    <n v="2000"/>
    <n v="26456"/>
    <n v="13.228"/>
    <s v="1001936"/>
    <x v="109"/>
    <x v="18"/>
    <x v="1"/>
    <x v="18"/>
  </r>
  <r>
    <x v="0"/>
    <x v="7"/>
    <s v="90331013"/>
    <d v="2019-12-17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4"/>
    <s v="90340830"/>
    <d v="2020-01-02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4"/>
    <s v="90340827"/>
    <d v="2020-01-06T00:00:00"/>
    <s v="302"/>
    <s v="AB20 (55.115#)"/>
    <s v="302"/>
    <s v="AB20 (55.115#)"/>
    <x v="3"/>
    <n v="13.228"/>
    <n v="1"/>
    <n v="2000"/>
    <n v="26456"/>
    <n v="13.228"/>
    <s v="1001936"/>
    <x v="109"/>
    <x v="18"/>
    <x v="1"/>
    <x v="18"/>
  </r>
  <r>
    <x v="0"/>
    <x v="4"/>
    <s v="90340636"/>
    <d v="2020-01-17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4"/>
    <s v="90341725"/>
    <d v="2020-01-29T00:00:00"/>
    <s v="302"/>
    <s v="AB20 (55.115#)"/>
    <s v="302"/>
    <s v="AB20 (55.115#)"/>
    <x v="3"/>
    <n v="5.5119999999999996"/>
    <n v="1"/>
    <n v="2000"/>
    <n v="11024"/>
    <n v="5.5119999999999996"/>
    <s v="1001936"/>
    <x v="109"/>
    <x v="18"/>
    <x v="1"/>
    <x v="18"/>
  </r>
  <r>
    <x v="0"/>
    <x v="5"/>
    <m/>
    <d v="2020-02-03T00:00:00"/>
    <s v="302"/>
    <s v="AB20 (55.115#)"/>
    <s v="302"/>
    <s v="AB20 (55.115#)"/>
    <x v="3"/>
    <n v="12.125"/>
    <n v="1"/>
    <n v="2000"/>
    <n v="24250"/>
    <n v="12.125"/>
    <s v="1001936"/>
    <x v="109"/>
    <x v="18"/>
    <x v="1"/>
    <x v="18"/>
  </r>
  <r>
    <x v="0"/>
    <x v="5"/>
    <m/>
    <d v="2020-02-24T00:00:00"/>
    <s v="302"/>
    <s v="AB20 (55.115#)"/>
    <s v="302"/>
    <s v="AB20 (55.115#)"/>
    <x v="3"/>
    <n v="5.5119999999999996"/>
    <n v="1"/>
    <n v="2000"/>
    <n v="11024"/>
    <n v="5.5119999999999996"/>
    <s v="1001936"/>
    <x v="109"/>
    <x v="18"/>
    <x v="1"/>
    <x v="18"/>
  </r>
  <r>
    <x v="0"/>
    <x v="5"/>
    <m/>
    <d v="2020-02-03T00:00:00"/>
    <s v="595"/>
    <s v="ANIMATE (55.115#)"/>
    <s v="595"/>
    <s v="ANIMATE (55.115#)"/>
    <x v="0"/>
    <n v="5.5119999999999996"/>
    <n v="1"/>
    <n v="2000"/>
    <n v="11024"/>
    <n v="5.5119999999999996"/>
    <s v="1001936"/>
    <x v="109"/>
    <x v="18"/>
    <x v="1"/>
    <x v="18"/>
  </r>
  <r>
    <x v="0"/>
    <x v="8"/>
    <m/>
    <d v="2020-03-04T00:00:00"/>
    <s v="302"/>
    <s v="AB20 (55.115#)"/>
    <s v="302"/>
    <s v="AB20 (55.115#)"/>
    <x v="3"/>
    <n v="13.228"/>
    <n v="1"/>
    <n v="2000"/>
    <n v="26456"/>
    <n v="13.228"/>
    <s v="1001936"/>
    <x v="109"/>
    <x v="18"/>
    <x v="1"/>
    <x v="18"/>
  </r>
  <r>
    <x v="0"/>
    <x v="8"/>
    <m/>
    <d v="2020-03-31T00:00:00"/>
    <s v="302"/>
    <s v="AB20 (55.115#)"/>
    <s v="302"/>
    <s v="AB20 (55.115#)"/>
    <x v="3"/>
    <n v="17.637"/>
    <n v="1"/>
    <n v="2000"/>
    <n v="35274"/>
    <n v="17.637"/>
    <s v="1001936"/>
    <x v="109"/>
    <x v="18"/>
    <x v="1"/>
    <x v="18"/>
  </r>
  <r>
    <x v="0"/>
    <x v="8"/>
    <m/>
    <d v="2020-03-02T00:00:00"/>
    <s v="595"/>
    <s v="ANIMATE (55.115#)"/>
    <s v="595"/>
    <s v="ANIMATE (55.115#)"/>
    <x v="0"/>
    <n v="5.5119999999999996"/>
    <n v="1"/>
    <n v="2000"/>
    <n v="11024"/>
    <n v="5.5119999999999996"/>
    <s v="1001936"/>
    <x v="109"/>
    <x v="18"/>
    <x v="1"/>
    <x v="18"/>
  </r>
  <r>
    <x v="0"/>
    <x v="8"/>
    <m/>
    <d v="2020-03-17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0"/>
    <x v="10"/>
    <m/>
    <d v="2020-05-01T00:00:00"/>
    <s v="595"/>
    <s v="ANIMATE (55.115#)"/>
    <s v="595"/>
    <s v="ANIMATE (55.115#)"/>
    <x v="0"/>
    <n v="6.6139999999999999"/>
    <n v="1"/>
    <n v="2000"/>
    <n v="13228"/>
    <n v="6.6139999999999999"/>
    <s v="1001936"/>
    <x v="109"/>
    <x v="18"/>
    <x v="1"/>
    <x v="18"/>
  </r>
  <r>
    <x v="0"/>
    <x v="11"/>
    <m/>
    <d v="2020-06-29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2"/>
    <x v="0"/>
    <m/>
    <d v="2020-07-20T00:00:00"/>
    <s v="595"/>
    <s v="ANIMATE (55.115#)"/>
    <s v="595"/>
    <s v="ANIMATE (55.115#)"/>
    <x v="0"/>
    <n v="3.3069999999999999"/>
    <n v="1"/>
    <n v="2000"/>
    <n v="6614"/>
    <n v="3.3069999999999999"/>
    <s v="1001936"/>
    <x v="109"/>
    <x v="18"/>
    <x v="1"/>
    <x v="18"/>
  </r>
  <r>
    <x v="2"/>
    <x v="1"/>
    <m/>
    <d v="2020-08-18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2"/>
    <x v="1"/>
    <m/>
    <d v="2020-08-10T00:00:00"/>
    <s v="595"/>
    <s v="ANIMATE (55.115#)"/>
    <s v="595"/>
    <s v="ANIMATE (55.115#)"/>
    <x v="0"/>
    <n v="2.2050000000000001"/>
    <n v="1"/>
    <n v="2000"/>
    <n v="4410"/>
    <n v="2.2050000000000001"/>
    <s v="1001936"/>
    <x v="109"/>
    <x v="18"/>
    <x v="1"/>
    <x v="18"/>
  </r>
  <r>
    <x v="2"/>
    <x v="1"/>
    <m/>
    <d v="2020-08-18T00:00:00"/>
    <s v="595"/>
    <s v="ANIMATE (55.115#)"/>
    <s v="595"/>
    <s v="ANIMATE (55.115#)"/>
    <x v="0"/>
    <n v="3.3069999999999999"/>
    <n v="1"/>
    <n v="2000"/>
    <n v="6614"/>
    <n v="3.3069999999999999"/>
    <s v="1001936"/>
    <x v="109"/>
    <x v="18"/>
    <x v="1"/>
    <x v="18"/>
  </r>
  <r>
    <x v="2"/>
    <x v="6"/>
    <m/>
    <d v="2020-10-14T00:00:00"/>
    <s v="595"/>
    <s v="ANIMATE (55.115#)"/>
    <s v="595"/>
    <s v="ANIMATE (55.115#)"/>
    <x v="0"/>
    <n v="2.2050000000000001"/>
    <n v="1"/>
    <n v="2000"/>
    <n v="4410"/>
    <n v="2.2050000000000001"/>
    <s v="1001936"/>
    <x v="109"/>
    <x v="18"/>
    <x v="1"/>
    <x v="18"/>
  </r>
  <r>
    <x v="2"/>
    <x v="3"/>
    <m/>
    <d v="2020-11-03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2"/>
    <x v="3"/>
    <m/>
    <d v="2020-11-05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2"/>
    <x v="7"/>
    <m/>
    <d v="2020-12-04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2"/>
    <x v="7"/>
    <m/>
    <d v="2020-12-01T00:00:00"/>
    <s v="595"/>
    <s v="ANIMATE (55.115#)"/>
    <s v="595"/>
    <s v="ANIMATE (55.115#)"/>
    <x v="0"/>
    <n v="5.5119999999999996"/>
    <n v="1"/>
    <n v="2000"/>
    <n v="11024"/>
    <n v="5.5119999999999996"/>
    <s v="1001936"/>
    <x v="109"/>
    <x v="18"/>
    <x v="1"/>
    <x v="18"/>
  </r>
  <r>
    <x v="2"/>
    <x v="7"/>
    <m/>
    <d v="2020-12-18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2"/>
    <x v="4"/>
    <m/>
    <d v="2021-01-05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2"/>
    <x v="4"/>
    <m/>
    <d v="2021-01-05T00:00:00"/>
    <s v="595"/>
    <s v="ANIMATE (55.115#)"/>
    <s v="595"/>
    <s v="ANIMATE (55.115#)"/>
    <x v="0"/>
    <n v="5.5119999999999996"/>
    <n v="1"/>
    <n v="2000"/>
    <n v="11024"/>
    <n v="5.5119999999999996"/>
    <s v="1001936"/>
    <x v="109"/>
    <x v="18"/>
    <x v="1"/>
    <x v="18"/>
  </r>
  <r>
    <x v="2"/>
    <x v="8"/>
    <m/>
    <d v="2021-03-04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2"/>
    <x v="8"/>
    <m/>
    <d v="2021-03-02T00:00:00"/>
    <s v="595"/>
    <s v="ANIMATE (55.115#)"/>
    <s v="595"/>
    <s v="ANIMATE (55.115#)"/>
    <x v="0"/>
    <n v="2.2050000000000001"/>
    <n v="1"/>
    <n v="2000"/>
    <n v="4410"/>
    <n v="2.2050000000000001"/>
    <s v="1001936"/>
    <x v="109"/>
    <x v="18"/>
    <x v="1"/>
    <x v="18"/>
  </r>
  <r>
    <x v="2"/>
    <x v="8"/>
    <m/>
    <d v="2021-03-04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2"/>
    <x v="10"/>
    <m/>
    <d v="2021-05-03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2"/>
    <x v="10"/>
    <m/>
    <d v="2021-05-03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2"/>
    <x v="11"/>
    <m/>
    <d v="2021-06-23T00:00:00"/>
    <s v="302"/>
    <s v="AB20 (55.115#)"/>
    <s v="302"/>
    <s v="AB20 (55.115#)"/>
    <x v="3"/>
    <n v="2.2050000000000001"/>
    <n v="1"/>
    <n v="2000"/>
    <n v="4410"/>
    <n v="2.2050000000000001"/>
    <s v="1001936"/>
    <x v="109"/>
    <x v="18"/>
    <x v="1"/>
    <x v="18"/>
  </r>
  <r>
    <x v="2"/>
    <x v="11"/>
    <m/>
    <d v="2021-06-15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1"/>
    <x v="0"/>
    <m/>
    <d v="2021-07-15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1"/>
    <x v="1"/>
    <m/>
    <d v="2021-08-06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1"/>
    <x v="1"/>
    <m/>
    <d v="2021-08-06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1"/>
    <x v="1"/>
    <m/>
    <d v="2021-08-30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1"/>
    <x v="3"/>
    <m/>
    <d v="2021-11-09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1"/>
    <x v="6"/>
    <m/>
    <d v="2021-10-06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1"/>
    <x v="6"/>
    <m/>
    <d v="2021-10-06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1"/>
    <x v="7"/>
    <m/>
    <d v="2021-12-14T00:00:00"/>
    <s v="302"/>
    <s v="AB20 (55.115#)"/>
    <s v="302"/>
    <s v="AB20 (55.115#)"/>
    <x v="3"/>
    <n v="-2.2050000000000001"/>
    <n v="1"/>
    <n v="2000"/>
    <n v="-4410"/>
    <n v="-2.2050000000000001"/>
    <s v="1001936"/>
    <x v="109"/>
    <x v="18"/>
    <x v="1"/>
    <x v="18"/>
  </r>
  <r>
    <x v="1"/>
    <x v="7"/>
    <m/>
    <d v="2021-12-14T00:00:00"/>
    <s v="302"/>
    <s v="AB20 (55.115#)"/>
    <s v="302"/>
    <s v="AB20 (55.115#)"/>
    <x v="3"/>
    <n v="-2.2050000000000001"/>
    <n v="1"/>
    <n v="2000"/>
    <n v="-4410"/>
    <n v="-2.2050000000000001"/>
    <s v="1001936"/>
    <x v="109"/>
    <x v="18"/>
    <x v="1"/>
    <x v="18"/>
  </r>
  <r>
    <x v="1"/>
    <x v="7"/>
    <m/>
    <d v="2021-12-02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1"/>
    <x v="7"/>
    <m/>
    <d v="2021-12-30T00:00:00"/>
    <s v="595"/>
    <s v="ANIMATE (55.115#)"/>
    <s v="595"/>
    <s v="ANIMATE (55.115#)"/>
    <x v="0"/>
    <n v="4.4089999999999998"/>
    <n v="1"/>
    <n v="2000"/>
    <n v="8818"/>
    <n v="4.4089999999999998"/>
    <s v="1001936"/>
    <x v="109"/>
    <x v="18"/>
    <x v="1"/>
    <x v="18"/>
  </r>
  <r>
    <x v="1"/>
    <x v="7"/>
    <m/>
    <d v="2021-12-23T00:00:00"/>
    <s v="595"/>
    <s v="ANIMATE (55.115#)"/>
    <s v="595"/>
    <s v="ANIMATE (55.115#)"/>
    <x v="0"/>
    <n v="1.1020000000000001"/>
    <n v="1"/>
    <n v="2000"/>
    <n v="2204"/>
    <n v="1.1020000000000001"/>
    <s v="1001936"/>
    <x v="109"/>
    <x v="18"/>
    <x v="1"/>
    <x v="18"/>
  </r>
  <r>
    <x v="1"/>
    <x v="4"/>
    <m/>
    <d v="2022-01-27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1"/>
    <x v="8"/>
    <m/>
    <d v="2022-03-25T00:00:00"/>
    <s v="5025822"/>
    <s v="WYETH DAIRY CVN MILK COW 1.8# (BULK)"/>
    <s v="302"/>
    <s v="AB20 (55.115#)"/>
    <x v="3"/>
    <n v="24.65"/>
    <n v="9.3900000000000008E-3"/>
    <n v="18.78"/>
    <n v="462.92700000000002"/>
    <n v="0.23146350000000002"/>
    <s v="1001537"/>
    <x v="110"/>
    <x v="40"/>
    <x v="1"/>
    <x v="42"/>
  </r>
  <r>
    <x v="1"/>
    <x v="5"/>
    <m/>
    <d v="2022-02-04T00:00:00"/>
    <s v="5025822"/>
    <s v="WYETH DAIRY CVN MILK COW 1.8# (BULK)"/>
    <s v="302"/>
    <s v="AB20 (55.115#)"/>
    <x v="3"/>
    <n v="23.52"/>
    <n v="9.3900000000000008E-3"/>
    <n v="18.78"/>
    <n v="441.70600000000002"/>
    <n v="0.22085300000000002"/>
    <s v="1001537"/>
    <x v="110"/>
    <x v="40"/>
    <x v="1"/>
    <x v="42"/>
  </r>
  <r>
    <x v="2"/>
    <x v="8"/>
    <m/>
    <d v="2021-03-24T00:00:00"/>
    <s v="5025822"/>
    <s v="WYETH DAIRY RAS MC/RUM 2.32# (BULK)"/>
    <s v="302"/>
    <s v="AB20 (55.115#)"/>
    <x v="3"/>
    <n v="23.57"/>
    <n v="9.4000000000000004E-3"/>
    <n v="18.8"/>
    <n v="443.11599999999999"/>
    <n v="0.221558"/>
    <s v="1001537"/>
    <x v="110"/>
    <x v="40"/>
    <x v="1"/>
    <x v="42"/>
  </r>
  <r>
    <x v="2"/>
    <x v="9"/>
    <m/>
    <d v="2021-04-29T00:00:00"/>
    <s v="5025822"/>
    <s v="WYETH DAIRY RAS MC/RUM 2.32# (BULK)"/>
    <s v="302"/>
    <s v="AB20 (55.115#)"/>
    <x v="3"/>
    <n v="24.37"/>
    <n v="9.4000000000000004E-3"/>
    <n v="18.8"/>
    <n v="458.15600000000001"/>
    <n v="0.229078"/>
    <s v="1001537"/>
    <x v="110"/>
    <x v="40"/>
    <x v="1"/>
    <x v="42"/>
  </r>
  <r>
    <x v="2"/>
    <x v="11"/>
    <m/>
    <d v="2021-06-08T00:00:00"/>
    <s v="5025822"/>
    <s v="WYETH DAIRY RAS MC/RUM 2.32# (BULK)"/>
    <s v="302"/>
    <s v="AB20 (55.115#)"/>
    <x v="3"/>
    <n v="23.54"/>
    <n v="9.4000000000000004E-3"/>
    <n v="18.8"/>
    <n v="442.55200000000002"/>
    <n v="0.221276"/>
    <s v="1001537"/>
    <x v="110"/>
    <x v="40"/>
    <x v="1"/>
    <x v="42"/>
  </r>
  <r>
    <x v="1"/>
    <x v="1"/>
    <m/>
    <d v="2021-08-12T00:00:00"/>
    <s v="5025822"/>
    <s v="WYETH DAIRY RAS MC/RUM 2.32# (BULK)"/>
    <s v="302"/>
    <s v="AB20 (55.115#)"/>
    <x v="3"/>
    <n v="24.18"/>
    <n v="9.4000000000000004E-3"/>
    <n v="18.8"/>
    <n v="454.584"/>
    <n v="0.22729199999999999"/>
    <s v="1001537"/>
    <x v="110"/>
    <x v="40"/>
    <x v="1"/>
    <x v="42"/>
  </r>
  <r>
    <x v="1"/>
    <x v="6"/>
    <m/>
    <d v="2021-10-12T00:00:00"/>
    <s v="5025822"/>
    <s v="WYETH DAIRY CVN MILK COW 1.7# (BULK)"/>
    <s v="302"/>
    <s v="AB20 (55.115#)"/>
    <x v="3"/>
    <n v="23.41"/>
    <n v="9.4000000000000004E-3"/>
    <n v="18.8"/>
    <n v="440.108"/>
    <n v="0.220054"/>
    <s v="1001537"/>
    <x v="110"/>
    <x v="40"/>
    <x v="1"/>
    <x v="42"/>
  </r>
  <r>
    <x v="1"/>
    <x v="7"/>
    <m/>
    <d v="2021-12-09T00:00:00"/>
    <s v="5025822"/>
    <s v="WYETH DAIRY CVN MILK COW 1.8# (BULK)"/>
    <s v="302"/>
    <s v="AB20 (55.115#)"/>
    <x v="3"/>
    <n v="24.22"/>
    <n v="9.3900000000000008E-3"/>
    <n v="18.78"/>
    <n v="454.85199999999998"/>
    <n v="0.22742599999999999"/>
    <s v="1001537"/>
    <x v="110"/>
    <x v="40"/>
    <x v="1"/>
    <x v="42"/>
  </r>
  <r>
    <x v="1"/>
    <x v="10"/>
    <m/>
    <d v="2022-05-02T00:00:00"/>
    <s v="5024514"/>
    <s v="VANDER KOOI EDC MC/RUM 1.0# (BULK)"/>
    <s v="300"/>
    <s v="AB20 (2000#)"/>
    <x v="3"/>
    <n v="24"/>
    <n v="0.05"/>
    <n v="100"/>
    <n v="2400"/>
    <n v="1.2"/>
    <s v="1001469"/>
    <x v="101"/>
    <x v="28"/>
    <x v="1"/>
    <x v="29"/>
  </r>
  <r>
    <x v="1"/>
    <x v="10"/>
    <m/>
    <d v="2022-05-13T00:00:00"/>
    <s v="5024514"/>
    <s v="VANDER KOOI EDC MC/RUM 1.0# (BULK)"/>
    <s v="300"/>
    <s v="AB20 (2000#)"/>
    <x v="3"/>
    <n v="24.02"/>
    <n v="0.05"/>
    <n v="100"/>
    <n v="2402"/>
    <n v="1.2010000000000001"/>
    <s v="1001469"/>
    <x v="101"/>
    <x v="28"/>
    <x v="1"/>
    <x v="29"/>
  </r>
  <r>
    <x v="1"/>
    <x v="10"/>
    <m/>
    <d v="2022-05-21T00:00:00"/>
    <s v="5024514"/>
    <s v="VANDER KOOI EDC MC/RUM 1.0# (BULK)"/>
    <s v="300"/>
    <s v="AB20 (2000#)"/>
    <x v="3"/>
    <n v="23.92"/>
    <n v="0.05"/>
    <n v="100"/>
    <n v="2392"/>
    <n v="1.196"/>
    <s v="1001469"/>
    <x v="101"/>
    <x v="28"/>
    <x v="1"/>
    <x v="29"/>
  </r>
  <r>
    <x v="1"/>
    <x v="10"/>
    <m/>
    <d v="2022-05-31T00:00:00"/>
    <s v="5024514"/>
    <s v="VANDER KOOI EDC MC/RUM 1.0# (BULK)"/>
    <s v="300"/>
    <s v="AB20 (2000#)"/>
    <x v="3"/>
    <n v="24.29"/>
    <n v="0.05"/>
    <n v="100"/>
    <n v="2429"/>
    <n v="1.2144999999999999"/>
    <s v="1001469"/>
    <x v="101"/>
    <x v="28"/>
    <x v="1"/>
    <x v="29"/>
  </r>
  <r>
    <x v="1"/>
    <x v="10"/>
    <m/>
    <d v="2022-05-06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1"/>
    <x v="10"/>
    <m/>
    <d v="2022-05-13T00:00:00"/>
    <s v="302"/>
    <s v="AB20 (55.115#)"/>
    <s v="302"/>
    <s v="AB20 (55.115#)"/>
    <x v="3"/>
    <n v="11.023"/>
    <n v="1"/>
    <n v="2000"/>
    <n v="22046"/>
    <n v="11.023"/>
    <s v="1002086"/>
    <x v="10"/>
    <x v="8"/>
    <x v="1"/>
    <x v="8"/>
  </r>
  <r>
    <x v="1"/>
    <x v="10"/>
    <m/>
    <d v="2022-05-13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1"/>
    <x v="10"/>
    <m/>
    <d v="2022-05-03T00:00:00"/>
    <s v="302"/>
    <s v="AB20 (55.115#)"/>
    <s v="302"/>
    <s v="AB20 (55.115#)"/>
    <x v="3"/>
    <n v="1.1020000000000001"/>
    <n v="1"/>
    <n v="2000"/>
    <n v="2204"/>
    <n v="1.1020000000000001"/>
    <s v="1002939"/>
    <x v="87"/>
    <x v="14"/>
    <x v="1"/>
    <x v="14"/>
  </r>
  <r>
    <x v="1"/>
    <x v="10"/>
    <m/>
    <d v="2022-05-02T00:00:00"/>
    <s v="302"/>
    <s v="AB20 (55.115#)"/>
    <s v="302"/>
    <s v="AB20 (55.115#)"/>
    <x v="3"/>
    <n v="4.4089999999999998"/>
    <n v="1"/>
    <n v="2000"/>
    <n v="8818"/>
    <n v="4.4089999999999998"/>
    <s v="1002334"/>
    <x v="50"/>
    <x v="30"/>
    <x v="0"/>
    <x v="31"/>
  </r>
  <r>
    <x v="1"/>
    <x v="10"/>
    <m/>
    <d v="2022-05-26T00:00:00"/>
    <s v="302"/>
    <s v="AB20 (55.115#)"/>
    <s v="302"/>
    <s v="AB20 (55.115#)"/>
    <x v="3"/>
    <n v="3.3069999999999999"/>
    <n v="1"/>
    <n v="2000"/>
    <n v="6614"/>
    <n v="3.3069999999999999"/>
    <s v="1002723"/>
    <x v="35"/>
    <x v="19"/>
    <x v="1"/>
    <x v="21"/>
  </r>
  <r>
    <x v="1"/>
    <x v="10"/>
    <m/>
    <d v="2022-05-10T00:00:00"/>
    <s v="302"/>
    <s v="AB20 (55.115#)"/>
    <s v="302"/>
    <s v="AB20 (55.115#)"/>
    <x v="3"/>
    <n v="-3.3069999999999999"/>
    <n v="1"/>
    <n v="2000"/>
    <n v="-6614"/>
    <n v="-3.3069999999999999"/>
    <s v="1001913"/>
    <x v="86"/>
    <x v="18"/>
    <x v="1"/>
    <x v="18"/>
  </r>
  <r>
    <x v="1"/>
    <x v="10"/>
    <m/>
    <d v="2022-05-10T00:00:00"/>
    <s v="302"/>
    <s v="AB20 (55.115#)"/>
    <s v="302"/>
    <s v="AB20 (55.115#)"/>
    <x v="3"/>
    <n v="3.3069999999999999"/>
    <n v="1"/>
    <n v="2000"/>
    <n v="6614"/>
    <n v="3.3069999999999999"/>
    <s v="1002723"/>
    <x v="35"/>
    <x v="19"/>
    <x v="1"/>
    <x v="21"/>
  </r>
  <r>
    <x v="1"/>
    <x v="10"/>
    <m/>
    <d v="2022-05-18T00:00:00"/>
    <s v="4002200"/>
    <s v="NORTHSIDE DNMC CU MEAL 4.45# (BULK)"/>
    <s v="302"/>
    <s v="AB20 (55.115#)"/>
    <x v="3"/>
    <n v="23.97"/>
    <n v="4.9500000000000004E-3"/>
    <n v="9.9"/>
    <n v="237.303"/>
    <n v="0.11865149999999999"/>
    <s v="1002681"/>
    <x v="73"/>
    <x v="45"/>
    <x v="0"/>
    <x v="47"/>
  </r>
  <r>
    <x v="1"/>
    <x v="10"/>
    <m/>
    <d v="2022-05-03T00:00:00"/>
    <s v="4002201"/>
    <s v="NORTHSIDE DNMC HC 2.41# (BULK)"/>
    <s v="302"/>
    <s v="AB20 (55.115#)"/>
    <x v="3"/>
    <n v="23.9"/>
    <n v="3.143E-2"/>
    <n v="62.86"/>
    <n v="1502.354"/>
    <n v="0.75117699999999998"/>
    <s v="1002681"/>
    <x v="73"/>
    <x v="45"/>
    <x v="0"/>
    <x v="47"/>
  </r>
  <r>
    <x v="1"/>
    <x v="10"/>
    <m/>
    <d v="2022-05-05T00:00:00"/>
    <s v="4002201"/>
    <s v="NORTHSIDE DNMC HC 2.41# (BULK)"/>
    <s v="302"/>
    <s v="AB20 (55.115#)"/>
    <x v="3"/>
    <n v="23.77"/>
    <n v="3.143E-2"/>
    <n v="62.86"/>
    <n v="1494.182"/>
    <n v="0.74709100000000006"/>
    <s v="1002681"/>
    <x v="73"/>
    <x v="45"/>
    <x v="0"/>
    <x v="47"/>
  </r>
  <r>
    <x v="1"/>
    <x v="10"/>
    <m/>
    <d v="2022-05-09T00:00:00"/>
    <s v="4002201"/>
    <s v="NORTHSIDE DNMC HC 2.41# (BULK)"/>
    <s v="302"/>
    <s v="AB20 (55.115#)"/>
    <x v="3"/>
    <n v="23.65"/>
    <n v="3.143E-2"/>
    <n v="62.86"/>
    <n v="1486.6389999999999"/>
    <n v="0.74331949999999991"/>
    <s v="1002681"/>
    <x v="73"/>
    <x v="45"/>
    <x v="0"/>
    <x v="47"/>
  </r>
  <r>
    <x v="1"/>
    <x v="10"/>
    <m/>
    <d v="2022-05-12T00:00:00"/>
    <s v="4002201"/>
    <s v="NORTHSIDE DNMC HC 2.41# (BULK)"/>
    <s v="302"/>
    <s v="AB20 (55.115#)"/>
    <x v="3"/>
    <n v="24.06"/>
    <n v="3.143E-2"/>
    <n v="62.86"/>
    <n v="1512.412"/>
    <n v="0.75620600000000004"/>
    <s v="1002681"/>
    <x v="73"/>
    <x v="45"/>
    <x v="0"/>
    <x v="47"/>
  </r>
  <r>
    <x v="1"/>
    <x v="10"/>
    <m/>
    <d v="2022-05-13T00:00:00"/>
    <s v="4002201"/>
    <s v="NORTHSIDE DNMC HC 2.41# (BULK)"/>
    <s v="302"/>
    <s v="AB20 (55.115#)"/>
    <x v="3"/>
    <n v="22.81"/>
    <n v="3.143E-2"/>
    <n v="62.86"/>
    <n v="1433.837"/>
    <n v="0.71691850000000001"/>
    <s v="1002681"/>
    <x v="73"/>
    <x v="45"/>
    <x v="0"/>
    <x v="47"/>
  </r>
  <r>
    <x v="1"/>
    <x v="10"/>
    <m/>
    <d v="2022-05-17T00:00:00"/>
    <s v="4002201"/>
    <s v="NORTHSIDE DNMC HC 2.41# (BULK)"/>
    <s v="302"/>
    <s v="AB20 (55.115#)"/>
    <x v="3"/>
    <n v="23.52"/>
    <n v="3.143E-2"/>
    <n v="62.86"/>
    <n v="1478.4670000000001"/>
    <n v="0.7392335000000001"/>
    <s v="1002681"/>
    <x v="73"/>
    <x v="45"/>
    <x v="0"/>
    <x v="47"/>
  </r>
  <r>
    <x v="1"/>
    <x v="10"/>
    <m/>
    <d v="2022-05-19T00:00:00"/>
    <s v="4002201"/>
    <s v="NORTHSIDE DNMC HC 2.41# (BULK)"/>
    <s v="302"/>
    <s v="AB20 (55.115#)"/>
    <x v="3"/>
    <n v="23.71"/>
    <n v="3.143E-2"/>
    <n v="62.86"/>
    <n v="1490.4110000000001"/>
    <n v="0.74520550000000008"/>
    <s v="1002681"/>
    <x v="73"/>
    <x v="45"/>
    <x v="0"/>
    <x v="47"/>
  </r>
  <r>
    <x v="1"/>
    <x v="10"/>
    <m/>
    <d v="2022-05-23T00:00:00"/>
    <s v="4002201"/>
    <s v="NORTHSIDE DNMC HC 2.41# (BULK)"/>
    <s v="302"/>
    <s v="AB20 (55.115#)"/>
    <x v="3"/>
    <n v="23.43"/>
    <n v="3.143E-2"/>
    <n v="62.86"/>
    <n v="1472.81"/>
    <n v="0.73640499999999998"/>
    <s v="1002681"/>
    <x v="73"/>
    <x v="45"/>
    <x v="0"/>
    <x v="47"/>
  </r>
  <r>
    <x v="1"/>
    <x v="10"/>
    <m/>
    <d v="2022-05-24T00:00:00"/>
    <s v="4002201"/>
    <s v="NORTHSIDE DNMC HC 2.41# (BULK)"/>
    <s v="302"/>
    <s v="AB20 (55.115#)"/>
    <x v="3"/>
    <n v="23.85"/>
    <n v="3.143E-2"/>
    <n v="62.86"/>
    <n v="1499.211"/>
    <n v="0.74960550000000004"/>
    <s v="1002681"/>
    <x v="73"/>
    <x v="45"/>
    <x v="0"/>
    <x v="47"/>
  </r>
  <r>
    <x v="1"/>
    <x v="10"/>
    <m/>
    <d v="2022-05-26T00:00:00"/>
    <s v="4002201"/>
    <s v="NORTHSIDE DNMC HC 2.41# (BULK)"/>
    <s v="302"/>
    <s v="AB20 (55.115#)"/>
    <x v="3"/>
    <n v="24.97"/>
    <n v="3.143E-2"/>
    <n v="62.86"/>
    <n v="1569.614"/>
    <n v="0.78480700000000003"/>
    <s v="1002681"/>
    <x v="73"/>
    <x v="45"/>
    <x v="0"/>
    <x v="47"/>
  </r>
  <r>
    <x v="1"/>
    <x v="10"/>
    <m/>
    <d v="2022-05-12T00:00:00"/>
    <s v="4002202"/>
    <s v="NORTHSIDE DNMC CU/HFR 0.5# (50#)"/>
    <s v="302"/>
    <s v="AB20 (55.115#)"/>
    <x v="3"/>
    <n v="1.875"/>
    <n v="2.3800000000000002E-2"/>
    <n v="47.6"/>
    <n v="89.25"/>
    <n v="4.4624999999999998E-2"/>
    <s v="1002681"/>
    <x v="73"/>
    <x v="45"/>
    <x v="0"/>
    <x v="47"/>
  </r>
  <r>
    <x v="1"/>
    <x v="10"/>
    <m/>
    <d v="2022-05-12T00:00:00"/>
    <s v="4002203"/>
    <s v="NORTHSIDE DNMC FC 0.26# (50#)"/>
    <s v="302"/>
    <s v="AB20 (55.115#)"/>
    <x v="3"/>
    <n v="2.0499999999999998"/>
    <n v="5.7700000000000001E-2"/>
    <n v="115.4"/>
    <n v="236.57"/>
    <n v="0.118285"/>
    <s v="1002681"/>
    <x v="73"/>
    <x v="45"/>
    <x v="0"/>
    <x v="47"/>
  </r>
  <r>
    <x v="1"/>
    <x v="10"/>
    <m/>
    <d v="2022-05-04T00:00:00"/>
    <s v="5010007"/>
    <s v="RIVER ROCK DRE MC/MON/JFLY 0.81# (BULK)"/>
    <s v="302"/>
    <s v="AB20 (55.115#)"/>
    <x v="3"/>
    <n v="24.52"/>
    <n v="4.0800000000000003E-2"/>
    <n v="81.599999999999994"/>
    <n v="2000.8320000000001"/>
    <n v="1.000416"/>
    <s v="1002939"/>
    <x v="87"/>
    <x v="14"/>
    <x v="1"/>
    <x v="14"/>
  </r>
  <r>
    <x v="1"/>
    <x v="10"/>
    <m/>
    <d v="2022-05-12T00:00:00"/>
    <s v="5022784"/>
    <s v="JEFO LACTATION VB FARM PACK 0.33# (50#)"/>
    <s v="302"/>
    <s v="AB20 (55.115#)"/>
    <x v="3"/>
    <n v="4.0999999999999996"/>
    <n v="0.13350000000000001"/>
    <n v="267"/>
    <n v="1094.7"/>
    <n v="0.54735"/>
    <s v="1001915"/>
    <x v="88"/>
    <x v="51"/>
    <x v="1"/>
    <x v="54"/>
  </r>
  <r>
    <x v="1"/>
    <x v="10"/>
    <m/>
    <d v="2022-05-27T00:00:00"/>
    <s v="5022784"/>
    <s v="JEFO LACTATION VB FARM PACK 0.33# (50#)"/>
    <s v="302"/>
    <s v="AB20 (55.115#)"/>
    <x v="3"/>
    <n v="6"/>
    <n v="0.13350000000000001"/>
    <n v="267"/>
    <n v="1602"/>
    <n v="0.80100000000000005"/>
    <s v="1001915"/>
    <x v="88"/>
    <x v="51"/>
    <x v="1"/>
    <x v="54"/>
  </r>
  <r>
    <x v="1"/>
    <x v="10"/>
    <m/>
    <d v="2022-05-27T00:00:00"/>
    <s v="5022784"/>
    <s v="JEFO LACTATION VB FARM PACK 0.33# (50#)"/>
    <s v="302"/>
    <s v="AB20 (55.115#)"/>
    <x v="3"/>
    <n v="2"/>
    <n v="0.13350000000000001"/>
    <n v="267"/>
    <n v="534"/>
    <n v="0.26700000000000002"/>
    <s v="1001915"/>
    <x v="88"/>
    <x v="51"/>
    <x v="1"/>
    <x v="54"/>
  </r>
  <r>
    <x v="1"/>
    <x v="10"/>
    <m/>
    <d v="2022-05-09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10"/>
    <m/>
    <d v="2022-05-05T00:00:00"/>
    <s v="5025632"/>
    <s v="VALSIGNA DRE MC/MON/NU 1.16 (BULK)"/>
    <s v="302"/>
    <s v="AB20 (55.115#)"/>
    <x v="3"/>
    <n v="24.72"/>
    <n v="5.7000000000000002E-2"/>
    <n v="114"/>
    <n v="2818.08"/>
    <n v="1.4090400000000001"/>
    <s v="1002001"/>
    <x v="107"/>
    <x v="2"/>
    <x v="1"/>
    <x v="2"/>
  </r>
  <r>
    <x v="1"/>
    <x v="10"/>
    <m/>
    <d v="2022-05-24T00:00:00"/>
    <s v="5025632"/>
    <s v="VALSIGNA DRE MC/MON/NU 1.16 (BULK)"/>
    <s v="302"/>
    <s v="AB20 (55.115#)"/>
    <x v="3"/>
    <n v="24.25"/>
    <n v="5.7000000000000002E-2"/>
    <n v="114"/>
    <n v="2764.5"/>
    <n v="1.38225"/>
    <s v="1002001"/>
    <x v="107"/>
    <x v="2"/>
    <x v="1"/>
    <x v="2"/>
  </r>
  <r>
    <x v="1"/>
    <x v="10"/>
    <m/>
    <d v="2022-05-20T00:00:00"/>
    <s v="5025822"/>
    <s v="WYETH DAIRY CVN MILK COW 1.8# (BULK)"/>
    <s v="302"/>
    <s v="AB20 (55.115#)"/>
    <x v="3"/>
    <n v="24.76"/>
    <n v="9.3900000000000008E-3"/>
    <n v="18.78"/>
    <n v="464.99299999999999"/>
    <n v="0.23249649999999999"/>
    <s v="1001537"/>
    <x v="110"/>
    <x v="40"/>
    <x v="1"/>
    <x v="42"/>
  </r>
  <r>
    <x v="1"/>
    <x v="10"/>
    <m/>
    <d v="2022-05-20T00:00:00"/>
    <s v="5030356"/>
    <s v="VERBURG DAIRY DRE MC/MON 2.48# (BULK)"/>
    <s v="302"/>
    <s v="AB20 (55.115#)"/>
    <x v="3"/>
    <n v="24.32"/>
    <n v="1.3299999999999999E-2"/>
    <n v="26.6"/>
    <n v="646.91200000000003"/>
    <n v="0.32345600000000002"/>
    <s v="1001476"/>
    <x v="103"/>
    <x v="40"/>
    <x v="1"/>
    <x v="42"/>
  </r>
  <r>
    <x v="1"/>
    <x v="10"/>
    <m/>
    <d v="2022-05-17T00:00:00"/>
    <s v="4001032"/>
    <s v="CBJ/EG IDC CU/RUM 1.29# (50#)"/>
    <s v="361"/>
    <s v="ANIMATE (1750#)"/>
    <x v="0"/>
    <n v="6.0750000000000002"/>
    <n v="0.24229000000000001"/>
    <n v="484.58"/>
    <n v="2943.8240000000001"/>
    <n v="1.4719120000000001"/>
    <s v="1002166"/>
    <x v="22"/>
    <x v="0"/>
    <x v="0"/>
    <x v="0"/>
  </r>
  <r>
    <x v="1"/>
    <x v="10"/>
    <m/>
    <d v="2022-05-02T00:00:00"/>
    <s v="4001379"/>
    <s v="GRAND VIEW IDC CU/RUM 2.23# (BULK)"/>
    <s v="361"/>
    <s v="ANIMATE (1750#)"/>
    <x v="0"/>
    <n v="11.92"/>
    <n v="0.26235000000000003"/>
    <n v="524.70000000000005"/>
    <n v="6254.424"/>
    <n v="3.1272120000000001"/>
    <s v="1002224"/>
    <x v="15"/>
    <x v="11"/>
    <x v="0"/>
    <x v="11"/>
  </r>
  <r>
    <x v="1"/>
    <x v="10"/>
    <m/>
    <d v="2022-05-27T00:00:00"/>
    <s v="4001379"/>
    <s v="GRAND VIEW IDC CU/RUM 2.23# (BULK)"/>
    <s v="361"/>
    <s v="ANIMATE (1750#)"/>
    <x v="0"/>
    <n v="11.83"/>
    <n v="0.26235000000000003"/>
    <n v="524.70000000000005"/>
    <n v="6207.201"/>
    <n v="3.1036005000000002"/>
    <s v="1002224"/>
    <x v="15"/>
    <x v="11"/>
    <x v="0"/>
    <x v="11"/>
  </r>
  <r>
    <x v="1"/>
    <x v="10"/>
    <m/>
    <d v="2022-05-21T00:00:00"/>
    <s v="5010018"/>
    <s v="HILARIDES EDC CU/RUM 2.0# (BULK)"/>
    <s v="361"/>
    <s v="ANIMATE (1750#)"/>
    <x v="0"/>
    <n v="25.1"/>
    <n v="0.21249999999999999"/>
    <n v="425"/>
    <n v="10667.5"/>
    <n v="5.3337500000000002"/>
    <s v="1003125"/>
    <x v="111"/>
    <x v="60"/>
    <x v="1"/>
    <x v="63"/>
  </r>
  <r>
    <x v="1"/>
    <x v="10"/>
    <m/>
    <d v="2022-05-27T00:00:00"/>
    <s v="5011167"/>
    <s v="SVD PDS CU/MON 1.5# (50#)"/>
    <s v="361"/>
    <s v="ANIMATE (1750#)"/>
    <x v="0"/>
    <n v="11.85"/>
    <n v="0.23749999999999999"/>
    <n v="475"/>
    <n v="5628.75"/>
    <n v="2.8143750000000001"/>
    <s v="1001350"/>
    <x v="93"/>
    <x v="55"/>
    <x v="8"/>
    <x v="57"/>
  </r>
  <r>
    <x v="1"/>
    <x v="10"/>
    <m/>
    <d v="2022-05-02T00:00:00"/>
    <s v="4001071"/>
    <s v="HIGH NOON IDC CU/RUM 0.6# (50#)"/>
    <s v="595"/>
    <s v="ANIMATE (55.115#)"/>
    <x v="0"/>
    <n v="6.25"/>
    <n v="0.16189999999999999"/>
    <n v="323.8"/>
    <n v="2023.75"/>
    <n v="1.0118750000000001"/>
    <s v="1002334"/>
    <x v="50"/>
    <x v="30"/>
    <x v="0"/>
    <x v="31"/>
  </r>
  <r>
    <x v="1"/>
    <x v="10"/>
    <m/>
    <d v="2022-05-03T00:00:00"/>
    <s v="5015778"/>
    <s v="DEJONG JTK CU/RUM/CHROM 2.0# (50#)"/>
    <s v="595"/>
    <s v="ANIMATE (55.115#)"/>
    <x v="0"/>
    <n v="4.05"/>
    <n v="0.3"/>
    <n v="600"/>
    <n v="2430"/>
    <n v="1.2150000000000001"/>
    <s v="1000457"/>
    <x v="37"/>
    <x v="21"/>
    <x v="1"/>
    <x v="22"/>
  </r>
  <r>
    <x v="1"/>
    <x v="10"/>
    <m/>
    <d v="2022-05-18T00:00:00"/>
    <s v="5016176"/>
    <s v="TRI IEST DAIRY NKN CLOSE UP 1.6# (50#)"/>
    <s v="595"/>
    <s v="ANIMATE (55.115#)"/>
    <x v="0"/>
    <n v="9.9499999999999993"/>
    <n v="0.1825"/>
    <n v="365"/>
    <n v="3631.75"/>
    <n v="1.8158749999999999"/>
    <s v="1002105"/>
    <x v="56"/>
    <x v="27"/>
    <x v="1"/>
    <x v="28"/>
  </r>
  <r>
    <x v="1"/>
    <x v="10"/>
    <m/>
    <d v="2022-05-13T00:00:00"/>
    <s v="5016179"/>
    <s v="RICHARD IEST NKN CLOSE UP 1.6# (50#)"/>
    <s v="595"/>
    <s v="ANIMATE (55.115#)"/>
    <x v="0"/>
    <n v="8.9499999999999993"/>
    <n v="0.1825"/>
    <n v="365"/>
    <n v="3266.75"/>
    <n v="1.633375"/>
    <s v="1001404"/>
    <x v="99"/>
    <x v="27"/>
    <x v="1"/>
    <x v="28"/>
  </r>
  <r>
    <x v="1"/>
    <x v="10"/>
    <m/>
    <d v="2022-05-10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10"/>
    <m/>
    <d v="2022-05-21T00:00:00"/>
    <s v="5021217"/>
    <s v="SAGE HILL JERSEYS PDS CU 1.6# (50#)"/>
    <s v="595"/>
    <s v="ANIMATE (55.115#)"/>
    <x v="0"/>
    <n v="2.0249999999999999"/>
    <n v="0.157"/>
    <n v="314"/>
    <n v="635.85"/>
    <n v="0.31792500000000001"/>
    <s v="1002810"/>
    <x v="89"/>
    <x v="52"/>
    <x v="8"/>
    <x v="55"/>
  </r>
  <r>
    <x v="1"/>
    <x v="10"/>
    <m/>
    <d v="2022-05-01T00:00:00"/>
    <s v="5021535"/>
    <s v="DEJONG DAIRIES CU/MONO 0.33# (50#)"/>
    <s v="595"/>
    <s v="ANIMATE (55.115#)"/>
    <x v="0"/>
    <n v="-6.2750000000000004"/>
    <n v="0.69789999999999996"/>
    <n v="1395.8"/>
    <n v="-8758.6450000000004"/>
    <n v="-4.3793224999999998"/>
    <s v="1002605"/>
    <x v="53"/>
    <x v="32"/>
    <x v="1"/>
    <x v="33"/>
  </r>
  <r>
    <x v="1"/>
    <x v="10"/>
    <m/>
    <d v="2022-05-01T00:00:00"/>
    <s v="5021535"/>
    <s v="DEJONG DAIRIES CU/MONO 0.33# (50#)"/>
    <s v="595"/>
    <s v="ANIMATE (55.115#)"/>
    <x v="0"/>
    <n v="6.2750000000000004"/>
    <n v="0.69789999999999996"/>
    <n v="1395.8"/>
    <n v="8758.6450000000004"/>
    <n v="4.3793224999999998"/>
    <s v="1002303"/>
    <x v="84"/>
    <x v="32"/>
    <x v="1"/>
    <x v="33"/>
  </r>
  <r>
    <x v="1"/>
    <x v="10"/>
    <m/>
    <d v="2022-05-03T00:00:00"/>
    <s v="595"/>
    <s v="ANIMATE (55.115#)"/>
    <s v="595"/>
    <s v="ANIMATE (55.115#)"/>
    <x v="0"/>
    <n v="5.5119999999999996"/>
    <n v="1"/>
    <n v="2000"/>
    <n v="11024"/>
    <n v="5.5119999999999996"/>
    <s v="VC1011"/>
    <x v="112"/>
    <x v="4"/>
    <x v="1"/>
    <x v="4"/>
  </r>
  <r>
    <x v="1"/>
    <x v="10"/>
    <m/>
    <d v="2022-05-06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1"/>
    <x v="10"/>
    <m/>
    <d v="2022-05-24T00:00:00"/>
    <s v="595"/>
    <s v="ANIMATE (55.115#)"/>
    <s v="595"/>
    <s v="ANIMATE (55.115#)"/>
    <x v="0"/>
    <n v="6.6139999999999999"/>
    <n v="1"/>
    <n v="2000"/>
    <n v="13228"/>
    <n v="6.6139999999999999"/>
    <s v="1002334"/>
    <x v="50"/>
    <x v="30"/>
    <x v="0"/>
    <x v="31"/>
  </r>
  <r>
    <x v="1"/>
    <x v="10"/>
    <m/>
    <d v="2022-05-25T00:00:00"/>
    <s v="595"/>
    <s v="ANIMATE (55.115#)"/>
    <s v="595"/>
    <s v="ANIMATE (55.115#)"/>
    <x v="0"/>
    <n v="0.13800000000000001"/>
    <n v="1"/>
    <n v="2000"/>
    <n v="276"/>
    <n v="0.13800000000000001"/>
    <s v="1001589"/>
    <x v="61"/>
    <x v="38"/>
    <x v="1"/>
    <x v="39"/>
  </r>
  <r>
    <x v="1"/>
    <x v="10"/>
    <m/>
    <d v="2022-05-04T00:00:00"/>
    <s v="5017470"/>
    <s v="CORONADO DAIRY ADC MC 1.62# (BULK)"/>
    <s v="561"/>
    <s v="OMNIGEN PRO (25KG)"/>
    <x v="1"/>
    <n v="24.29"/>
    <n v="9.8250000000000004E-2"/>
    <n v="196.5"/>
    <n v="4772.9849999999997"/>
    <n v="2.3864924999999997"/>
    <s v="1002916"/>
    <x v="29"/>
    <x v="6"/>
    <x v="1"/>
    <x v="6"/>
  </r>
  <r>
    <x v="1"/>
    <x v="10"/>
    <m/>
    <d v="2022-05-06T00:00:00"/>
    <s v="5017470"/>
    <s v="CORONADO DAIRY ADC MC 1.62# (BULK)"/>
    <s v="561"/>
    <s v="OMNIGEN PRO (25KG)"/>
    <x v="1"/>
    <n v="24.43"/>
    <n v="9.8250000000000004E-2"/>
    <n v="196.5"/>
    <n v="4800.4949999999999"/>
    <n v="2.4002474999999999"/>
    <s v="1002916"/>
    <x v="29"/>
    <x v="6"/>
    <x v="1"/>
    <x v="6"/>
  </r>
  <r>
    <x v="1"/>
    <x v="10"/>
    <m/>
    <d v="2022-05-11T00:00:00"/>
    <s v="5017470"/>
    <s v="CORONADO DAIRY ADC MC 1.62# (BULK)"/>
    <s v="561"/>
    <s v="OMNIGEN PRO (25KG)"/>
    <x v="1"/>
    <n v="24.12"/>
    <n v="9.8250000000000004E-2"/>
    <n v="196.5"/>
    <n v="4739.58"/>
    <n v="2.3697900000000001"/>
    <s v="1002916"/>
    <x v="29"/>
    <x v="6"/>
    <x v="1"/>
    <x v="6"/>
  </r>
  <r>
    <x v="1"/>
    <x v="10"/>
    <m/>
    <d v="2022-05-16T00:00:00"/>
    <s v="5017470"/>
    <s v="CORONADO DAIRY ADC MC 1.62# (BULK)"/>
    <s v="561"/>
    <s v="OMNIGEN PRO (25KG)"/>
    <x v="1"/>
    <n v="23.95"/>
    <n v="9.8250000000000004E-2"/>
    <n v="196.5"/>
    <n v="4706.1750000000002"/>
    <n v="2.3530875"/>
    <s v="1002916"/>
    <x v="29"/>
    <x v="6"/>
    <x v="1"/>
    <x v="6"/>
  </r>
  <r>
    <x v="1"/>
    <x v="10"/>
    <m/>
    <d v="2022-05-19T00:00:00"/>
    <s v="5017470"/>
    <s v="CORONADO DAIRY ADC MC 1.62# (BULK)"/>
    <s v="561"/>
    <s v="OMNIGEN PRO (25KG)"/>
    <x v="1"/>
    <n v="24.62"/>
    <n v="9.8250000000000004E-2"/>
    <n v="196.5"/>
    <n v="4837.83"/>
    <n v="2.4189150000000001"/>
    <s v="1002916"/>
    <x v="29"/>
    <x v="6"/>
    <x v="1"/>
    <x v="6"/>
  </r>
  <r>
    <x v="1"/>
    <x v="10"/>
    <m/>
    <d v="2022-05-22T00:00:00"/>
    <s v="5017470"/>
    <s v="CORONADO DAIRY ADC MC 1.62# (BULK)"/>
    <s v="561"/>
    <s v="OMNIGEN PRO (25KG)"/>
    <x v="1"/>
    <n v="24.27"/>
    <n v="9.8250000000000004E-2"/>
    <n v="196.5"/>
    <n v="4769.0550000000003"/>
    <n v="2.3845275000000004"/>
    <s v="1002916"/>
    <x v="29"/>
    <x v="6"/>
    <x v="1"/>
    <x v="6"/>
  </r>
  <r>
    <x v="1"/>
    <x v="10"/>
    <m/>
    <d v="2022-05-18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1"/>
    <x v="10"/>
    <m/>
    <d v="2022-05-18T00:00:00"/>
    <s v="561"/>
    <s v="OMNIGEN PRO (25KG)"/>
    <s v="561"/>
    <s v="OMNIGEN PRO (25KG)"/>
    <x v="1"/>
    <n v="2.2050000000000001"/>
    <n v="1"/>
    <n v="2000"/>
    <n v="4410"/>
    <n v="2.2050000000000001"/>
    <s v="VC1011"/>
    <x v="112"/>
    <x v="4"/>
    <x v="1"/>
    <x v="4"/>
  </r>
  <r>
    <x v="1"/>
    <x v="10"/>
    <m/>
    <d v="2022-05-23T00:00:00"/>
    <s v="410124"/>
    <s v="AFS DAIRY GOAT PELLET 3# (BULK)"/>
    <s v="302"/>
    <s v="AB20 (55.115#)"/>
    <x v="3"/>
    <n v="8.65"/>
    <n v="7.3400000000000002E-3"/>
    <n v="14.68"/>
    <n v="126.982"/>
    <n v="6.3491000000000006E-2"/>
    <s v="1003149"/>
    <x v="71"/>
    <x v="44"/>
    <x v="1"/>
    <x v="46"/>
  </r>
  <r>
    <x v="1"/>
    <x v="10"/>
    <m/>
    <d v="2022-05-05T00:00:00"/>
    <s v="930711"/>
    <s v="DELTA WOODS ME LACT MH 6.7# (BULK)"/>
    <s v="302"/>
    <s v="AB20 (55.115#)"/>
    <x v="3"/>
    <n v="24.03"/>
    <n v="1.17E-2"/>
    <n v="23.4"/>
    <n v="562.30200000000002"/>
    <n v="0.28115099999999998"/>
    <s v="1000420"/>
    <x v="11"/>
    <x v="9"/>
    <x v="1"/>
    <x v="9"/>
  </r>
  <r>
    <x v="1"/>
    <x v="10"/>
    <m/>
    <d v="2022-05-14T00:00:00"/>
    <s v="930711"/>
    <s v="DELTA WOODS ME LACT MH 6.7# (BULK)"/>
    <s v="302"/>
    <s v="AB20 (55.115#)"/>
    <x v="3"/>
    <n v="23.92"/>
    <n v="1.17E-2"/>
    <n v="23.4"/>
    <n v="559.72799999999995"/>
    <n v="0.279864"/>
    <s v="1000420"/>
    <x v="11"/>
    <x v="9"/>
    <x v="1"/>
    <x v="9"/>
  </r>
  <r>
    <x v="1"/>
    <x v="10"/>
    <m/>
    <d v="2022-05-26T00:00:00"/>
    <s v="930711"/>
    <s v="DELTA WOODS ME LACT MH 6.7# (BULK)"/>
    <s v="302"/>
    <s v="AB20 (55.115#)"/>
    <x v="3"/>
    <n v="23.81"/>
    <n v="1.17E-2"/>
    <n v="23.4"/>
    <n v="557.154"/>
    <n v="0.27857700000000002"/>
    <s v="1000420"/>
    <x v="11"/>
    <x v="9"/>
    <x v="1"/>
    <x v="9"/>
  </r>
  <r>
    <x v="1"/>
    <x v="10"/>
    <m/>
    <d v="2022-05-03T00:00:00"/>
    <s v="901128"/>
    <s v="BOVITEQ ADC CA 5# PL (50#)"/>
    <s v="561"/>
    <s v="OMNIGEN PRO (25KG)"/>
    <x v="1"/>
    <n v="4.125"/>
    <n v="2.3716999999999998E-2"/>
    <n v="47.433999999999997"/>
    <n v="195.66499999999999"/>
    <n v="9.7832500000000003E-2"/>
    <s v="1003144"/>
    <x v="5"/>
    <x v="2"/>
    <x v="1"/>
    <x v="2"/>
  </r>
  <r>
    <x v="1"/>
    <x v="10"/>
    <m/>
    <d v="2022-05-19T00:00:00"/>
    <s v="901128"/>
    <s v="BOVITEQ ADC CA 5# PL (50#)"/>
    <s v="561"/>
    <s v="OMNIGEN PRO (25KG)"/>
    <x v="1"/>
    <n v="5"/>
    <n v="2.3716999999999998E-2"/>
    <n v="47.433999999999997"/>
    <n v="237.17"/>
    <n v="0.118585"/>
    <s v="1003144"/>
    <x v="5"/>
    <x v="2"/>
    <x v="1"/>
    <x v="2"/>
  </r>
  <r>
    <x v="1"/>
    <x v="10"/>
    <m/>
    <d v="2022-05-20T00:00:00"/>
    <s v="901049"/>
    <s v="KOOYMAN PDS CLOSE UP PELLET 8 (50#)"/>
    <s v="595"/>
    <s v="ANIMATE (55.115#)"/>
    <x v="0"/>
    <n v="2"/>
    <n v="6.2770000000000006E-2"/>
    <n v="125.54"/>
    <n v="251.08"/>
    <n v="0.12554000000000001"/>
    <s v="C1010"/>
    <x v="75"/>
    <x v="46"/>
    <x v="1"/>
    <x v="48"/>
  </r>
  <r>
    <x v="1"/>
    <x v="10"/>
    <m/>
    <d v="2022-05-25T00:00:00"/>
    <s v="901049"/>
    <s v="KOOYMAN PDS CLOSE UP PELLET 8 (50#)"/>
    <s v="595"/>
    <s v="ANIMATE (55.115#)"/>
    <x v="0"/>
    <n v="3.9249999999999998"/>
    <n v="6.2770000000000006E-2"/>
    <n v="125.54"/>
    <n v="492.745"/>
    <n v="0.24637249999999999"/>
    <s v="C1010"/>
    <x v="75"/>
    <x v="46"/>
    <x v="1"/>
    <x v="48"/>
  </r>
  <r>
    <x v="1"/>
    <x v="10"/>
    <m/>
    <d v="2022-05-20T00:00:00"/>
    <s v="930261"/>
    <s v="PROGRESSIVE CLOSE UP PELLET (BULK)"/>
    <s v="595"/>
    <s v="ANIMATE (55.115#)"/>
    <x v="0"/>
    <n v="9.09"/>
    <n v="3.7499999999999999E-2"/>
    <n v="75"/>
    <n v="681.75"/>
    <n v="0.34087499999999998"/>
    <s v="1000537"/>
    <x v="1"/>
    <x v="1"/>
    <x v="1"/>
    <x v="1"/>
  </r>
  <r>
    <x v="1"/>
    <x v="10"/>
    <m/>
    <d v="2022-05-21T00:00:00"/>
    <s v="930685"/>
    <s v="ORNELLAS PDS CU MH 4.2# (BULK)"/>
    <s v="595"/>
    <s v="ANIMATE (55.115#)"/>
    <x v="0"/>
    <n v="3.06"/>
    <n v="7.4645000000000003E-2"/>
    <n v="149.29"/>
    <n v="456.827"/>
    <n v="0.22841349999999999"/>
    <s v="1001061"/>
    <x v="24"/>
    <x v="9"/>
    <x v="1"/>
    <x v="9"/>
  </r>
  <r>
    <x v="1"/>
    <x v="10"/>
    <m/>
    <d v="2022-05-03T00:00:00"/>
    <s v="930688"/>
    <s v="AZEVEDO DAIRY MO CU MH 6# (BULK)"/>
    <s v="595"/>
    <s v="ANIMATE (55.115#)"/>
    <x v="0"/>
    <n v="5.83"/>
    <n v="9.1670000000000001E-2"/>
    <n v="183.34"/>
    <n v="1068.8720000000001"/>
    <n v="0.53443600000000002"/>
    <s v="1000103"/>
    <x v="3"/>
    <x v="3"/>
    <x v="1"/>
    <x v="3"/>
  </r>
  <r>
    <x v="1"/>
    <x v="11"/>
    <m/>
    <d v="2022-06-03T00:00:00"/>
    <s v="930711"/>
    <s v="DELTA WOODS ME LACT MH 6.7# (BULK)"/>
    <s v="302"/>
    <s v="AB20 (55.115#)"/>
    <x v="3"/>
    <n v="23.72"/>
    <n v="1.17E-2"/>
    <n v="23.4"/>
    <n v="555.048"/>
    <n v="0.27752399999999999"/>
    <s v="1000420"/>
    <x v="11"/>
    <x v="9"/>
    <x v="1"/>
    <x v="9"/>
  </r>
  <r>
    <x v="1"/>
    <x v="11"/>
    <m/>
    <d v="2022-06-16T00:00:00"/>
    <s v="930711"/>
    <s v="DELTA WOODS ME LACT MH 6.7# (BULK)"/>
    <s v="302"/>
    <s v="AB20 (55.115#)"/>
    <x v="3"/>
    <n v="23.78"/>
    <n v="1.17E-2"/>
    <n v="23.4"/>
    <n v="556.452"/>
    <n v="0.27822599999999997"/>
    <s v="1000420"/>
    <x v="11"/>
    <x v="9"/>
    <x v="1"/>
    <x v="9"/>
  </r>
  <r>
    <x v="1"/>
    <x v="11"/>
    <m/>
    <d v="2022-06-23T00:00:00"/>
    <s v="930711"/>
    <s v="DELTA WOODS ME LACT MH 6.7# (BULK)"/>
    <s v="302"/>
    <s v="AB20 (55.115#)"/>
    <x v="3"/>
    <n v="23.73"/>
    <n v="1.17E-2"/>
    <n v="23.4"/>
    <n v="555.28200000000004"/>
    <n v="0.27764100000000003"/>
    <s v="1000420"/>
    <x v="11"/>
    <x v="9"/>
    <x v="1"/>
    <x v="9"/>
  </r>
  <r>
    <x v="1"/>
    <x v="11"/>
    <m/>
    <d v="2022-06-08T00:00:00"/>
    <s v="901128"/>
    <s v="BOVITEQ ADC CA 5# PL (50#)"/>
    <s v="561"/>
    <s v="OMNIGEN PRO (25KG)"/>
    <x v="1"/>
    <n v="5.125"/>
    <n v="2.3716999999999998E-2"/>
    <n v="47.433999999999997"/>
    <n v="243.09899999999999"/>
    <n v="0.12154949999999999"/>
    <s v="1003144"/>
    <x v="5"/>
    <x v="2"/>
    <x v="1"/>
    <x v="2"/>
  </r>
  <r>
    <x v="1"/>
    <x v="11"/>
    <m/>
    <d v="2022-06-09T00:00:00"/>
    <s v="901128"/>
    <s v="BOVITEQ ADC CA 5# PL (50#)"/>
    <s v="561"/>
    <s v="OMNIGEN PRO (25KG)"/>
    <x v="1"/>
    <n v="1"/>
    <n v="2.3716999999999998E-2"/>
    <n v="47.433999999999997"/>
    <n v="47.433999999999997"/>
    <n v="2.3716999999999998E-2"/>
    <s v="1001283"/>
    <x v="92"/>
    <x v="1"/>
    <x v="1"/>
    <x v="1"/>
  </r>
  <r>
    <x v="1"/>
    <x v="11"/>
    <m/>
    <d v="2022-06-28T00:00:00"/>
    <s v="901128"/>
    <s v="BOVITEQ ADC CA 5# PL (50#)"/>
    <s v="561"/>
    <s v="OMNIGEN PRO (25KG)"/>
    <x v="1"/>
    <n v="3.9"/>
    <n v="2.3716999999999998E-2"/>
    <n v="47.433999999999997"/>
    <n v="184.99299999999999"/>
    <n v="9.2496499999999995E-2"/>
    <s v="1003144"/>
    <x v="5"/>
    <x v="2"/>
    <x v="1"/>
    <x v="2"/>
  </r>
  <r>
    <x v="1"/>
    <x v="11"/>
    <m/>
    <d v="2022-06-15T00:00:00"/>
    <s v="561"/>
    <s v="OMNIGEN PRO (25KG)"/>
    <s v="561"/>
    <s v="OMNIGEN PRO (25KG)"/>
    <x v="1"/>
    <n v="1.625893"/>
    <n v="1"/>
    <n v="2000"/>
    <n v="3252"/>
    <n v="1.6259999999999999"/>
    <s v="1000162"/>
    <x v="113"/>
    <x v="43"/>
    <x v="1"/>
    <x v="45"/>
  </r>
  <r>
    <x v="1"/>
    <x v="11"/>
    <m/>
    <d v="2022-06-08T00:00:00"/>
    <s v="901135"/>
    <s v="FARIA RP CU PL 5.0# (50#)"/>
    <s v="595"/>
    <s v="ANIMATE (55.115#)"/>
    <x v="0"/>
    <n v="2"/>
    <n v="0.14924999999999999"/>
    <n v="298.5"/>
    <n v="597"/>
    <n v="0.29849999999999999"/>
    <s v="C1010"/>
    <x v="75"/>
    <x v="46"/>
    <x v="1"/>
    <x v="48"/>
  </r>
  <r>
    <x v="1"/>
    <x v="11"/>
    <m/>
    <d v="2022-06-14T00:00:00"/>
    <s v="930261"/>
    <s v="PROGRESSIVE CLOSE UP PELLET (BULK)"/>
    <s v="595"/>
    <s v="ANIMATE (55.115#)"/>
    <x v="0"/>
    <n v="10.029999999999999"/>
    <n v="3.7499999999999999E-2"/>
    <n v="75"/>
    <n v="752.25"/>
    <n v="0.37612499999999999"/>
    <s v="1000537"/>
    <x v="1"/>
    <x v="1"/>
    <x v="1"/>
    <x v="1"/>
  </r>
  <r>
    <x v="1"/>
    <x v="11"/>
    <m/>
    <d v="2022-06-24T00:00:00"/>
    <s v="930685"/>
    <s v="ORNELLAS PDS CU MH 4.2# (BULK)"/>
    <s v="595"/>
    <s v="ANIMATE (55.115#)"/>
    <x v="0"/>
    <n v="3.05"/>
    <n v="7.4645000000000003E-2"/>
    <n v="149.29"/>
    <n v="455.33499999999998"/>
    <n v="0.22766749999999999"/>
    <s v="1001061"/>
    <x v="24"/>
    <x v="9"/>
    <x v="1"/>
    <x v="9"/>
  </r>
  <r>
    <x v="1"/>
    <x v="11"/>
    <m/>
    <d v="2022-06-11T00:00:00"/>
    <s v="930688"/>
    <s v="AZEVEDO DAIRY MO CU MH 6# (BULK)"/>
    <s v="595"/>
    <s v="ANIMATE (55.115#)"/>
    <x v="0"/>
    <n v="6.03"/>
    <n v="9.1670000000000001E-2"/>
    <n v="183.34"/>
    <n v="1105.54"/>
    <n v="0.55276999999999998"/>
    <s v="1000103"/>
    <x v="3"/>
    <x v="3"/>
    <x v="1"/>
    <x v="3"/>
  </r>
  <r>
    <x v="1"/>
    <x v="11"/>
    <m/>
    <d v="2022-06-15T00:00:00"/>
    <s v="5024514"/>
    <s v="VANDER KOOI EDC MC/RUM 1.0# (BULK)"/>
    <s v="300"/>
    <s v="AB20 (2000#)"/>
    <x v="3"/>
    <n v="23.15"/>
    <n v="0.05"/>
    <n v="100"/>
    <n v="2315"/>
    <n v="1.1575"/>
    <s v="1001469"/>
    <x v="101"/>
    <x v="28"/>
    <x v="1"/>
    <x v="29"/>
  </r>
  <r>
    <x v="1"/>
    <x v="11"/>
    <m/>
    <d v="2022-06-21T00:00:00"/>
    <s v="5024514"/>
    <s v="VANDER KOOI EDC MC/RUM 1.0# (BULK)"/>
    <s v="300"/>
    <s v="AB20 (2000#)"/>
    <x v="3"/>
    <n v="25.47"/>
    <n v="0.05"/>
    <n v="100"/>
    <n v="2547"/>
    <n v="1.2735000000000001"/>
    <s v="1001469"/>
    <x v="101"/>
    <x v="28"/>
    <x v="1"/>
    <x v="29"/>
  </r>
  <r>
    <x v="1"/>
    <x v="11"/>
    <m/>
    <d v="2022-06-27T00:00:00"/>
    <s v="5024514"/>
    <s v="VANDER KOOI EDC MC/RUM 1.0# (BULK)"/>
    <s v="300"/>
    <s v="AB20 (2000#)"/>
    <x v="3"/>
    <n v="24.78"/>
    <n v="0.05"/>
    <n v="100"/>
    <n v="2478"/>
    <n v="1.2390000000000001"/>
    <s v="1001469"/>
    <x v="101"/>
    <x v="28"/>
    <x v="1"/>
    <x v="29"/>
  </r>
  <r>
    <x v="1"/>
    <x v="11"/>
    <m/>
    <d v="2022-06-01T00:00:00"/>
    <s v="302"/>
    <s v="AB20 (55.115#)"/>
    <s v="302"/>
    <s v="AB20 (55.115#)"/>
    <x v="3"/>
    <n v="2.2050000000000001"/>
    <n v="1"/>
    <n v="2000"/>
    <n v="4410"/>
    <n v="2.2050000000000001"/>
    <s v="1001936"/>
    <x v="109"/>
    <x v="18"/>
    <x v="1"/>
    <x v="18"/>
  </r>
  <r>
    <x v="1"/>
    <x v="11"/>
    <m/>
    <d v="2022-06-10T00:00:00"/>
    <s v="302"/>
    <s v="AB20 (55.115#)"/>
    <s v="302"/>
    <s v="AB20 (55.115#)"/>
    <x v="3"/>
    <n v="2.2050000000000001"/>
    <n v="1"/>
    <n v="2000"/>
    <n v="4410"/>
    <n v="2.2050000000000001"/>
    <s v="1001898"/>
    <x v="114"/>
    <x v="43"/>
    <x v="1"/>
    <x v="45"/>
  </r>
  <r>
    <x v="1"/>
    <x v="11"/>
    <m/>
    <d v="2022-06-13T00:00:00"/>
    <s v="302"/>
    <s v="AB20 (55.115#)"/>
    <s v="302"/>
    <s v="AB20 (55.115#)"/>
    <x v="3"/>
    <n v="7.7160000000000002"/>
    <n v="1"/>
    <n v="2000"/>
    <n v="15432"/>
    <n v="7.7160000000000002"/>
    <s v="1002086"/>
    <x v="10"/>
    <x v="8"/>
    <x v="1"/>
    <x v="8"/>
  </r>
  <r>
    <x v="1"/>
    <x v="11"/>
    <m/>
    <d v="2022-06-14T00:00:00"/>
    <s v="302"/>
    <s v="AB20 (55.115#)"/>
    <s v="302"/>
    <s v="AB20 (55.115#)"/>
    <x v="3"/>
    <n v="1.1020000000000001"/>
    <n v="1"/>
    <n v="2000"/>
    <n v="2204"/>
    <n v="1.1020000000000001"/>
    <s v="1002939"/>
    <x v="87"/>
    <x v="14"/>
    <x v="1"/>
    <x v="14"/>
  </r>
  <r>
    <x v="1"/>
    <x v="11"/>
    <m/>
    <d v="2022-06-14T00:00:00"/>
    <s v="302"/>
    <s v="AB20 (55.115#)"/>
    <s v="302"/>
    <s v="AB20 (55.115#)"/>
    <x v="3"/>
    <n v="4.4089999999999998"/>
    <n v="1"/>
    <n v="2000"/>
    <n v="8818"/>
    <n v="4.4089999999999998"/>
    <s v="1002723"/>
    <x v="35"/>
    <x v="19"/>
    <x v="1"/>
    <x v="21"/>
  </r>
  <r>
    <x v="1"/>
    <x v="11"/>
    <m/>
    <d v="2022-06-17T00:00:00"/>
    <s v="302"/>
    <s v="AB20 (55.115#)"/>
    <s v="302"/>
    <s v="AB20 (55.115#)"/>
    <x v="3"/>
    <n v="2.2050000000000001"/>
    <n v="1"/>
    <n v="2000"/>
    <n v="4410"/>
    <n v="2.2050000000000001"/>
    <s v="VC1011"/>
    <x v="112"/>
    <x v="4"/>
    <x v="1"/>
    <x v="4"/>
  </r>
  <r>
    <x v="1"/>
    <x v="11"/>
    <m/>
    <d v="2022-06-20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1"/>
    <x v="11"/>
    <m/>
    <d v="2022-06-24T00:00:00"/>
    <s v="302"/>
    <s v="AB20 (55.115#)"/>
    <s v="302"/>
    <s v="AB20 (55.115#)"/>
    <x v="3"/>
    <n v="1.1020000000000001"/>
    <n v="1"/>
    <n v="2000"/>
    <n v="2204"/>
    <n v="1.1020000000000001"/>
    <s v="1001913"/>
    <x v="86"/>
    <x v="18"/>
    <x v="1"/>
    <x v="18"/>
  </r>
  <r>
    <x v="1"/>
    <x v="11"/>
    <m/>
    <d v="2022-06-27T00:00:00"/>
    <s v="302"/>
    <s v="AB20 (55.115#)"/>
    <s v="302"/>
    <s v="AB20 (55.115#)"/>
    <x v="3"/>
    <n v="4.4089999999999998"/>
    <n v="1"/>
    <n v="2000"/>
    <n v="8818"/>
    <n v="4.4089999999999998"/>
    <s v="1002723"/>
    <x v="35"/>
    <x v="19"/>
    <x v="1"/>
    <x v="21"/>
  </r>
  <r>
    <x v="1"/>
    <x v="11"/>
    <m/>
    <d v="2022-06-28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1"/>
    <x v="11"/>
    <m/>
    <d v="2022-06-28T00:00:00"/>
    <s v="302"/>
    <s v="AB20 (55.115#)"/>
    <s v="302"/>
    <s v="AB20 (55.115#)"/>
    <x v="3"/>
    <n v="8.8179999999999996"/>
    <n v="1"/>
    <n v="2000"/>
    <n v="17636"/>
    <n v="8.8179999999999996"/>
    <s v="1001913"/>
    <x v="86"/>
    <x v="18"/>
    <x v="1"/>
    <x v="18"/>
  </r>
  <r>
    <x v="1"/>
    <x v="11"/>
    <m/>
    <d v="2022-06-3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1"/>
    <x v="11"/>
    <m/>
    <d v="2022-06-21T00:00:00"/>
    <s v="4002200"/>
    <s v="NORTHSIDE DNMC CU MEAL 4.45# (BULK)"/>
    <s v="302"/>
    <s v="AB20 (55.115#)"/>
    <x v="3"/>
    <n v="24"/>
    <n v="4.9500000000000004E-3"/>
    <n v="9.9"/>
    <n v="237.6"/>
    <n v="0.1188"/>
    <s v="1002681"/>
    <x v="73"/>
    <x v="45"/>
    <x v="0"/>
    <x v="47"/>
  </r>
  <r>
    <x v="1"/>
    <x v="11"/>
    <m/>
    <d v="2022-06-01T00:00:00"/>
    <s v="4002201"/>
    <s v="NORTHSIDE DNMC HC 2.41# (BULK)"/>
    <s v="302"/>
    <s v="AB20 (55.115#)"/>
    <x v="3"/>
    <n v="23.87"/>
    <n v="3.143E-2"/>
    <n v="62.86"/>
    <n v="1500.4680000000001"/>
    <n v="0.75023400000000007"/>
    <s v="1002681"/>
    <x v="73"/>
    <x v="45"/>
    <x v="0"/>
    <x v="47"/>
  </r>
  <r>
    <x v="1"/>
    <x v="11"/>
    <m/>
    <d v="2022-06-03T00:00:00"/>
    <s v="4002201"/>
    <s v="NORTHSIDE DNMC HC 2.41# (BULK)"/>
    <s v="302"/>
    <s v="AB20 (55.115#)"/>
    <x v="3"/>
    <n v="23.61"/>
    <n v="3.143E-2"/>
    <n v="62.86"/>
    <n v="1484.125"/>
    <n v="0.74206249999999996"/>
    <s v="1002681"/>
    <x v="73"/>
    <x v="45"/>
    <x v="0"/>
    <x v="47"/>
  </r>
  <r>
    <x v="1"/>
    <x v="11"/>
    <m/>
    <d v="2022-06-08T00:00:00"/>
    <s v="4002201"/>
    <s v="NORTHSIDE DNMC HC 2.41# (BULK)"/>
    <s v="302"/>
    <s v="AB20 (55.115#)"/>
    <x v="3"/>
    <n v="23.91"/>
    <n v="3.143E-2"/>
    <n v="62.86"/>
    <n v="1502.9829999999999"/>
    <n v="0.75149149999999998"/>
    <s v="1002681"/>
    <x v="73"/>
    <x v="45"/>
    <x v="0"/>
    <x v="47"/>
  </r>
  <r>
    <x v="1"/>
    <x v="11"/>
    <m/>
    <d v="2022-06-10T00:00:00"/>
    <s v="4002201"/>
    <s v="NORTHSIDE DNMC HC 2.41# (BULK)"/>
    <s v="302"/>
    <s v="AB20 (55.115#)"/>
    <x v="3"/>
    <n v="23.75"/>
    <n v="3.143E-2"/>
    <n v="62.86"/>
    <n v="1492.925"/>
    <n v="0.74646250000000003"/>
    <s v="1002681"/>
    <x v="73"/>
    <x v="45"/>
    <x v="0"/>
    <x v="47"/>
  </r>
  <r>
    <x v="1"/>
    <x v="11"/>
    <m/>
    <d v="2022-06-13T00:00:00"/>
    <s v="4002201"/>
    <s v="NORTHSIDE DNMC HC 2.41# (BULK)"/>
    <s v="302"/>
    <s v="AB20 (55.115#)"/>
    <x v="3"/>
    <n v="23.93"/>
    <n v="3.143E-2"/>
    <n v="62.86"/>
    <n v="1504.24"/>
    <n v="0.75212000000000001"/>
    <s v="1002681"/>
    <x v="73"/>
    <x v="45"/>
    <x v="0"/>
    <x v="47"/>
  </r>
  <r>
    <x v="1"/>
    <x v="11"/>
    <m/>
    <d v="2022-06-16T00:00:00"/>
    <s v="4002201"/>
    <s v="NORTHSIDE DNMC HC 2.41# (BULK)"/>
    <s v="302"/>
    <s v="AB20 (55.115#)"/>
    <x v="3"/>
    <n v="24.21"/>
    <n v="3.143E-2"/>
    <n v="62.86"/>
    <n v="1521.8409999999999"/>
    <n v="0.7609205"/>
    <s v="1002681"/>
    <x v="73"/>
    <x v="45"/>
    <x v="0"/>
    <x v="47"/>
  </r>
  <r>
    <x v="1"/>
    <x v="11"/>
    <m/>
    <d v="2022-06-20T00:00:00"/>
    <s v="4002201"/>
    <s v="NORTHSIDE DNMC HC 2.41# (BULK)"/>
    <s v="302"/>
    <s v="AB20 (55.115#)"/>
    <x v="3"/>
    <n v="23.94"/>
    <n v="3.143E-2"/>
    <n v="62.86"/>
    <n v="1504.8679999999999"/>
    <n v="0.75243399999999994"/>
    <s v="1002681"/>
    <x v="73"/>
    <x v="45"/>
    <x v="0"/>
    <x v="47"/>
  </r>
  <r>
    <x v="1"/>
    <x v="11"/>
    <m/>
    <d v="2022-06-23T00:00:00"/>
    <s v="4002201"/>
    <s v="NORTHSIDE DNMC HC 2.41# (BULK)"/>
    <s v="302"/>
    <s v="AB20 (55.115#)"/>
    <x v="3"/>
    <n v="23.33"/>
    <n v="3.143E-2"/>
    <n v="62.86"/>
    <n v="1466.5239999999999"/>
    <n v="0.73326199999999997"/>
    <s v="1002681"/>
    <x v="73"/>
    <x v="45"/>
    <x v="0"/>
    <x v="47"/>
  </r>
  <r>
    <x v="1"/>
    <x v="11"/>
    <m/>
    <d v="2022-06-27T00:00:00"/>
    <s v="4002201"/>
    <s v="NORTHSIDE DNMC HC 2.41# (BULK)"/>
    <s v="302"/>
    <s v="AB20 (55.115#)"/>
    <x v="3"/>
    <n v="23.87"/>
    <n v="3.143E-2"/>
    <n v="62.86"/>
    <n v="1500.4680000000001"/>
    <n v="0.75023400000000007"/>
    <s v="1002681"/>
    <x v="73"/>
    <x v="45"/>
    <x v="0"/>
    <x v="47"/>
  </r>
  <r>
    <x v="1"/>
    <x v="11"/>
    <m/>
    <d v="2022-06-29T00:00:00"/>
    <s v="4002201"/>
    <s v="NORTHSIDE DNMC HC 2.41# (BULK)"/>
    <s v="302"/>
    <s v="AB20 (55.115#)"/>
    <x v="3"/>
    <n v="23.96"/>
    <n v="3.143E-2"/>
    <n v="62.86"/>
    <n v="1506.126"/>
    <n v="0.75306300000000004"/>
    <s v="1002681"/>
    <x v="73"/>
    <x v="45"/>
    <x v="0"/>
    <x v="47"/>
  </r>
  <r>
    <x v="1"/>
    <x v="11"/>
    <m/>
    <d v="2022-06-29T00:00:00"/>
    <s v="4002201"/>
    <s v="NORTHSIDE DNMC HC 2.41# (BULK)"/>
    <s v="302"/>
    <s v="AB20 (55.115#)"/>
    <x v="3"/>
    <n v="23.7"/>
    <n v="3.143E-2"/>
    <n v="62.86"/>
    <n v="1489.7819999999999"/>
    <n v="0.74489099999999997"/>
    <s v="1002681"/>
    <x v="73"/>
    <x v="45"/>
    <x v="0"/>
    <x v="47"/>
  </r>
  <r>
    <x v="1"/>
    <x v="11"/>
    <m/>
    <d v="2022-06-15T00:00:00"/>
    <s v="4002202"/>
    <s v="NORTHSIDE DNMC CU/HFR 0.5# (50#)"/>
    <s v="302"/>
    <s v="AB20 (55.115#)"/>
    <x v="3"/>
    <n v="2"/>
    <n v="2.3800000000000002E-2"/>
    <n v="47.6"/>
    <n v="95.2"/>
    <n v="4.7600000000000003E-2"/>
    <s v="1002681"/>
    <x v="73"/>
    <x v="45"/>
    <x v="0"/>
    <x v="47"/>
  </r>
  <r>
    <x v="1"/>
    <x v="11"/>
    <m/>
    <d v="2022-06-28T00:00:00"/>
    <s v="4002202"/>
    <s v="NORTHSIDE DNMC CU/HFR 0.5# (50#)"/>
    <s v="302"/>
    <s v="AB20 (55.115#)"/>
    <x v="3"/>
    <n v="1.35"/>
    <n v="2.3800000000000002E-2"/>
    <n v="47.6"/>
    <n v="64.260000000000005"/>
    <n v="3.2130000000000006E-2"/>
    <s v="1002681"/>
    <x v="73"/>
    <x v="45"/>
    <x v="0"/>
    <x v="47"/>
  </r>
  <r>
    <x v="1"/>
    <x v="11"/>
    <m/>
    <d v="2022-06-28T00:00:00"/>
    <s v="4002203"/>
    <s v="NORTHSIDE DNMC FC 0.26# (50#)"/>
    <s v="302"/>
    <s v="AB20 (55.115#)"/>
    <x v="3"/>
    <n v="0.75"/>
    <n v="5.7700000000000001E-2"/>
    <n v="115.4"/>
    <n v="86.55"/>
    <n v="4.3275000000000001E-2"/>
    <s v="1002681"/>
    <x v="73"/>
    <x v="45"/>
    <x v="0"/>
    <x v="47"/>
  </r>
  <r>
    <x v="1"/>
    <x v="11"/>
    <m/>
    <d v="2022-06-07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1"/>
    <x v="11"/>
    <m/>
    <d v="2022-06-08T00:00:00"/>
    <s v="4002203"/>
    <s v="NORTHSIDE DNMC FC 0.26# (50#)"/>
    <s v="302"/>
    <s v="AB20 (55.115#)"/>
    <x v="3"/>
    <n v="1"/>
    <n v="5.7700000000000001E-2"/>
    <n v="115.4"/>
    <n v="115.4"/>
    <n v="5.7700000000000001E-2"/>
    <s v="1002681"/>
    <x v="73"/>
    <x v="45"/>
    <x v="0"/>
    <x v="47"/>
  </r>
  <r>
    <x v="1"/>
    <x v="11"/>
    <m/>
    <d v="2022-06-08T00:00:00"/>
    <s v="5010007"/>
    <s v="RIVER ROCK DRE MC/MON/JFLY 0.79# (BULK)"/>
    <s v="302"/>
    <s v="AB20 (55.115#)"/>
    <x v="3"/>
    <n v="24.7"/>
    <n v="4.1799999999999997E-2"/>
    <n v="83.6"/>
    <n v="2064.92"/>
    <n v="1.0324599999999999"/>
    <s v="1002939"/>
    <x v="87"/>
    <x v="14"/>
    <x v="1"/>
    <x v="14"/>
  </r>
  <r>
    <x v="1"/>
    <x v="11"/>
    <m/>
    <d v="2022-06-06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11"/>
    <m/>
    <d v="2022-06-10T00:00:00"/>
    <s v="5024544"/>
    <s v="VAN WARMERDAM PDS LC/RUM 1.3#(2000#)"/>
    <s v="302"/>
    <s v="AB20 (55.115#)"/>
    <x v="3"/>
    <n v="6"/>
    <n v="4.6199999999999998E-2"/>
    <n v="92.4"/>
    <n v="554.4"/>
    <n v="0.2772"/>
    <s v="1001481"/>
    <x v="102"/>
    <x v="43"/>
    <x v="1"/>
    <x v="45"/>
  </r>
  <r>
    <x v="1"/>
    <x v="11"/>
    <m/>
    <d v="2022-06-10T00:00:00"/>
    <s v="5025632"/>
    <s v="VALSIGNA DRE MC/MON/NU 1.15# (BULK)"/>
    <s v="302"/>
    <s v="AB20 (55.115#)"/>
    <x v="3"/>
    <n v="24.66"/>
    <n v="5.7500000000000002E-2"/>
    <n v="115"/>
    <n v="2835.9"/>
    <n v="1.41795"/>
    <s v="1002001"/>
    <x v="107"/>
    <x v="2"/>
    <x v="1"/>
    <x v="2"/>
  </r>
  <r>
    <x v="1"/>
    <x v="11"/>
    <m/>
    <d v="2022-06-28T00:00:00"/>
    <s v="5025632"/>
    <s v="VALSIGNA DRE MC/MON/NU 1.15# (BULK)"/>
    <s v="302"/>
    <s v="AB20 (55.115#)"/>
    <x v="3"/>
    <n v="24.69"/>
    <n v="5.7500000000000002E-2"/>
    <n v="115"/>
    <n v="2839.35"/>
    <n v="1.419675"/>
    <s v="1002001"/>
    <x v="107"/>
    <x v="2"/>
    <x v="1"/>
    <x v="2"/>
  </r>
  <r>
    <x v="1"/>
    <x v="11"/>
    <m/>
    <d v="2022-06-10T00:00:00"/>
    <s v="5025636"/>
    <s v="WICKSTROM JF MEGALAC/SMART BLEND (50#)"/>
    <s v="302"/>
    <s v="AB20 (55.115#)"/>
    <x v="3"/>
    <n v="2"/>
    <n v="0.214285"/>
    <n v="428.57"/>
    <n v="857.14"/>
    <n v="0.42857000000000001"/>
    <s v="1001542"/>
    <x v="108"/>
    <x v="2"/>
    <x v="1"/>
    <x v="62"/>
  </r>
  <r>
    <x v="1"/>
    <x v="11"/>
    <m/>
    <d v="2022-06-22T00:00:00"/>
    <s v="5030356"/>
    <s v="VERBURG DAIRY DRE MC/MON 2.48# (BULK)"/>
    <s v="302"/>
    <s v="AB20 (55.115#)"/>
    <x v="3"/>
    <n v="24.48"/>
    <n v="1.3299999999999999E-2"/>
    <n v="26.6"/>
    <n v="651.16800000000001"/>
    <n v="0.32558399999999998"/>
    <s v="1001476"/>
    <x v="103"/>
    <x v="40"/>
    <x v="1"/>
    <x v="42"/>
  </r>
  <r>
    <x v="1"/>
    <x v="11"/>
    <m/>
    <d v="2022-06-02T00:00:00"/>
    <s v="4001002"/>
    <s v="CAPROCK IDC CU/RUM 1.9# (BULK)"/>
    <s v="361"/>
    <s v="ANIMATE (1750#)"/>
    <x v="0"/>
    <n v="24.49"/>
    <n v="0.36875000000000002"/>
    <n v="737.5"/>
    <n v="18061.375"/>
    <n v="9.0306875000000009"/>
    <s v="1002433"/>
    <x v="19"/>
    <x v="0"/>
    <x v="0"/>
    <x v="0"/>
  </r>
  <r>
    <x v="1"/>
    <x v="11"/>
    <m/>
    <d v="2022-06-01T00:00:00"/>
    <s v="4001032"/>
    <s v="CBJ/EG IDC CU/RUM 1.29# (50#)"/>
    <s v="361"/>
    <s v="ANIMATE (1750#)"/>
    <x v="0"/>
    <n v="9.9499999999999993"/>
    <n v="0.24229000000000001"/>
    <n v="484.58"/>
    <n v="4821.5709999999999"/>
    <n v="2.4107854999999998"/>
    <s v="1002165"/>
    <x v="20"/>
    <x v="15"/>
    <x v="0"/>
    <x v="15"/>
  </r>
  <r>
    <x v="1"/>
    <x v="11"/>
    <m/>
    <d v="2022-06-16T00:00:00"/>
    <s v="4001032"/>
    <s v="CBJ/EG IDC CU/RUM 1.29# (50#)"/>
    <s v="361"/>
    <s v="ANIMATE (1750#)"/>
    <x v="0"/>
    <n v="5.875"/>
    <n v="0.24229000000000001"/>
    <n v="484.58"/>
    <n v="2846.9079999999999"/>
    <n v="1.423454"/>
    <s v="1002166"/>
    <x v="22"/>
    <x v="0"/>
    <x v="0"/>
    <x v="0"/>
  </r>
  <r>
    <x v="1"/>
    <x v="11"/>
    <m/>
    <d v="2022-06-16T00:00:00"/>
    <s v="4001350"/>
    <s v="GOLDEN CITY IDC CU/RUM 1.89# (50#)"/>
    <s v="361"/>
    <s v="ANIMATE (1750#)"/>
    <x v="0"/>
    <n v="2.0249999999999999"/>
    <n v="0.26090000000000002"/>
    <n v="521.79999999999995"/>
    <n v="1056.645"/>
    <n v="0.52832250000000003"/>
    <s v="1003237"/>
    <x v="115"/>
    <x v="47"/>
    <x v="7"/>
    <x v="49"/>
  </r>
  <r>
    <x v="1"/>
    <x v="11"/>
    <m/>
    <d v="2022-06-08T00:00:00"/>
    <s v="4001379"/>
    <s v="GRAND VIEW IDC CU/RUM 2.23# (BULK)"/>
    <s v="361"/>
    <s v="ANIMATE (1750#)"/>
    <x v="0"/>
    <n v="12.03"/>
    <n v="0.26235000000000003"/>
    <n v="524.70000000000005"/>
    <n v="6312.1409999999996"/>
    <n v="3.1560704999999998"/>
    <s v="1002224"/>
    <x v="15"/>
    <x v="11"/>
    <x v="0"/>
    <x v="11"/>
  </r>
  <r>
    <x v="1"/>
    <x v="11"/>
    <m/>
    <d v="2022-06-27T00:00:00"/>
    <s v="4001379"/>
    <s v="GRAND VIEW IDC CU/RUM 2.23# (BULK)"/>
    <s v="361"/>
    <s v="ANIMATE (1750#)"/>
    <x v="0"/>
    <n v="12.2"/>
    <n v="0.26235000000000003"/>
    <n v="524.70000000000005"/>
    <n v="6401.34"/>
    <n v="3.2006700000000001"/>
    <s v="1002224"/>
    <x v="15"/>
    <x v="11"/>
    <x v="0"/>
    <x v="11"/>
  </r>
  <r>
    <x v="1"/>
    <x v="11"/>
    <m/>
    <d v="2022-06-21T00:00:00"/>
    <s v="5010018"/>
    <s v="HILARIDES EDC CU/RUM 2.0# (BULK)"/>
    <s v="361"/>
    <s v="ANIMATE (1750#)"/>
    <x v="0"/>
    <n v="25.85"/>
    <n v="0.21249999999999999"/>
    <n v="425"/>
    <n v="10986.25"/>
    <n v="5.493125"/>
    <s v="1003125"/>
    <x v="111"/>
    <x v="60"/>
    <x v="1"/>
    <x v="63"/>
  </r>
  <r>
    <x v="1"/>
    <x v="11"/>
    <m/>
    <d v="2022-06-03T00:00:00"/>
    <s v="5026116"/>
    <s v="SOARES LP PDS CU/RUM 2.5# (50#)"/>
    <s v="361"/>
    <s v="ANIMATE (1750#)"/>
    <x v="0"/>
    <n v="8.9"/>
    <n v="0.24535000000000001"/>
    <n v="490.7"/>
    <n v="4367.2299999999996"/>
    <n v="2.1836149999999996"/>
    <s v="1003119"/>
    <x v="94"/>
    <x v="4"/>
    <x v="1"/>
    <x v="4"/>
  </r>
  <r>
    <x v="1"/>
    <x v="11"/>
    <m/>
    <d v="2022-06-24T00:00:00"/>
    <s v="4001071"/>
    <s v="HIGH NOON IDC CU/RUM 0.6# (50#)"/>
    <s v="595"/>
    <s v="ANIMATE (55.115#)"/>
    <x v="0"/>
    <n v="5.7249999999999996"/>
    <n v="0.16189999999999999"/>
    <n v="323.8"/>
    <n v="1853.7550000000001"/>
    <n v="0.92687750000000002"/>
    <s v="1002334"/>
    <x v="50"/>
    <x v="30"/>
    <x v="0"/>
    <x v="31"/>
  </r>
  <r>
    <x v="1"/>
    <x v="11"/>
    <m/>
    <d v="2022-06-06T00:00:00"/>
    <s v="5012468"/>
    <s v="DIAMOND H PDS CU/MON 1.67# (50#)"/>
    <s v="595"/>
    <s v="ANIMATE (55.115#)"/>
    <x v="0"/>
    <n v="9.75"/>
    <n v="0.14990000000000001"/>
    <n v="299.8"/>
    <n v="2923.05"/>
    <n v="1.4615250000000002"/>
    <s v="1000022"/>
    <x v="40"/>
    <x v="1"/>
    <x v="1"/>
    <x v="1"/>
  </r>
  <r>
    <x v="1"/>
    <x v="11"/>
    <m/>
    <d v="2022-06-30T00:00:00"/>
    <s v="5012468"/>
    <s v="DIAMOND H PDS CU/MON 1.67# (50#)"/>
    <s v="595"/>
    <s v="ANIMATE (55.115#)"/>
    <x v="0"/>
    <n v="9.8000000000000007"/>
    <n v="0.14990000000000001"/>
    <n v="299.8"/>
    <n v="2938.04"/>
    <n v="1.46902"/>
    <s v="1000022"/>
    <x v="40"/>
    <x v="1"/>
    <x v="1"/>
    <x v="1"/>
  </r>
  <r>
    <x v="1"/>
    <x v="11"/>
    <m/>
    <d v="2022-06-03T00:00:00"/>
    <s v="5015778"/>
    <s v="DEJONG JTK CU/RUM/CHROM 2.0# (50#)"/>
    <s v="595"/>
    <s v="ANIMATE (55.115#)"/>
    <x v="0"/>
    <n v="4"/>
    <n v="0.3"/>
    <n v="600"/>
    <n v="2400"/>
    <n v="1.2"/>
    <s v="1000457"/>
    <x v="37"/>
    <x v="21"/>
    <x v="1"/>
    <x v="22"/>
  </r>
  <r>
    <x v="1"/>
    <x v="11"/>
    <m/>
    <d v="2022-06-27T00:00:00"/>
    <s v="5016066"/>
    <s v="HIGHSTREET DAIRY EDC CU/RUM 2.0# (50#)"/>
    <s v="595"/>
    <s v="ANIMATE (55.115#)"/>
    <x v="0"/>
    <n v="3"/>
    <n v="0.14804999999999999"/>
    <n v="296.10000000000002"/>
    <n v="888.3"/>
    <n v="0.44414999999999999"/>
    <s v="1000655"/>
    <x v="51"/>
    <x v="19"/>
    <x v="1"/>
    <x v="19"/>
  </r>
  <r>
    <x v="1"/>
    <x v="11"/>
    <m/>
    <d v="2022-06-07T00:00:00"/>
    <s v="5016176"/>
    <s v="TRI IEST DAIRY NKN CLOSE UP 1.6# (50#)"/>
    <s v="595"/>
    <s v="ANIMATE (55.115#)"/>
    <x v="0"/>
    <n v="9.85"/>
    <n v="0.1825"/>
    <n v="365"/>
    <n v="3595.25"/>
    <n v="1.797625"/>
    <s v="1001404"/>
    <x v="99"/>
    <x v="27"/>
    <x v="1"/>
    <x v="28"/>
  </r>
  <r>
    <x v="1"/>
    <x v="11"/>
    <m/>
    <d v="2022-06-23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1"/>
    <x v="11"/>
    <m/>
    <d v="2022-06-08T00:00:00"/>
    <s v="5023010"/>
    <s v="WDD DDS CU/RUM 1.95# (BULK)"/>
    <s v="595"/>
    <s v="ANIMATE (55.115#)"/>
    <x v="0"/>
    <n v="17.89"/>
    <n v="0.24149999999999999"/>
    <n v="483"/>
    <n v="8640.8700000000008"/>
    <n v="4.3204350000000007"/>
    <s v="1000682"/>
    <x v="36"/>
    <x v="19"/>
    <x v="1"/>
    <x v="19"/>
  </r>
  <r>
    <x v="1"/>
    <x v="11"/>
    <m/>
    <d v="2022-06-23T00:00:00"/>
    <s v="5023313"/>
    <s v="JOHNNY SILVEIRA PDS CU/RUM 2.6# (50#)"/>
    <s v="595"/>
    <s v="ANIMATE (55.115#)"/>
    <x v="0"/>
    <n v="5.875"/>
    <n v="0.15195"/>
    <n v="303.89999999999998"/>
    <n v="1785.413"/>
    <n v="0.89270649999999996"/>
    <s v="1001283"/>
    <x v="92"/>
    <x v="1"/>
    <x v="1"/>
    <x v="1"/>
  </r>
  <r>
    <x v="1"/>
    <x v="11"/>
    <m/>
    <d v="2022-06-01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1"/>
    <x v="11"/>
    <m/>
    <d v="2022-06-01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11"/>
    <m/>
    <d v="2022-06-01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11"/>
    <m/>
    <d v="2022-06-06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1"/>
    <x v="11"/>
    <m/>
    <d v="2022-06-16T00:00:00"/>
    <s v="595"/>
    <s v="ANIMATE (55.115#)"/>
    <s v="595"/>
    <s v="ANIMATE (55.115#)"/>
    <x v="0"/>
    <n v="0.13800000000000001"/>
    <n v="1"/>
    <n v="2000"/>
    <n v="276"/>
    <n v="0.13800000000000001"/>
    <s v="1002253"/>
    <x v="116"/>
    <x v="58"/>
    <x v="1"/>
    <x v="59"/>
  </r>
  <r>
    <x v="1"/>
    <x v="11"/>
    <m/>
    <d v="2022-06-23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1"/>
    <x v="11"/>
    <m/>
    <d v="2022-06-23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1"/>
    <x v="11"/>
    <m/>
    <d v="2022-06-24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1"/>
    <x v="11"/>
    <m/>
    <d v="2022-06-27T00:00:00"/>
    <s v="595"/>
    <s v="ANIMATE (55.115#)"/>
    <s v="595"/>
    <s v="ANIMATE (55.115#)"/>
    <x v="0"/>
    <n v="1.1020000000000001"/>
    <n v="1"/>
    <n v="2000"/>
    <n v="2204"/>
    <n v="1.1020000000000001"/>
    <s v="1003237"/>
    <x v="115"/>
    <x v="47"/>
    <x v="7"/>
    <x v="49"/>
  </r>
  <r>
    <x v="1"/>
    <x v="11"/>
    <m/>
    <d v="2022-06-07T00:00:00"/>
    <s v="5017470"/>
    <s v="CORONADO DAIRY ADC MC 1.62# (BULK)"/>
    <s v="561"/>
    <s v="OMNIGEN PRO (25KG)"/>
    <x v="1"/>
    <n v="24.64"/>
    <n v="9.8250000000000004E-2"/>
    <n v="196.5"/>
    <n v="4841.76"/>
    <n v="2.4208799999999999"/>
    <s v="1002916"/>
    <x v="29"/>
    <x v="6"/>
    <x v="1"/>
    <x v="6"/>
  </r>
  <r>
    <x v="1"/>
    <x v="11"/>
    <m/>
    <d v="2022-06-13T00:00:00"/>
    <s v="5017470"/>
    <s v="CORONADO DAIRY ADC MC 1.62# (BULK)"/>
    <s v="561"/>
    <s v="OMNIGEN PRO (25KG)"/>
    <x v="1"/>
    <n v="24.56"/>
    <n v="9.8250000000000004E-2"/>
    <n v="196.5"/>
    <n v="4826.04"/>
    <n v="2.4130199999999999"/>
    <s v="1002916"/>
    <x v="29"/>
    <x v="6"/>
    <x v="1"/>
    <x v="6"/>
  </r>
  <r>
    <x v="1"/>
    <x v="11"/>
    <m/>
    <d v="2022-06-19T00:00:00"/>
    <s v="5017470"/>
    <s v="CORONADO DAIRY ADC MC 1.62# (BULK)"/>
    <s v="561"/>
    <s v="OMNIGEN PRO (25KG)"/>
    <x v="1"/>
    <n v="24.57"/>
    <n v="9.8250000000000004E-2"/>
    <n v="196.5"/>
    <n v="4828.0050000000001"/>
    <n v="2.4140025000000001"/>
    <s v="1002916"/>
    <x v="29"/>
    <x v="6"/>
    <x v="1"/>
    <x v="6"/>
  </r>
  <r>
    <x v="1"/>
    <x v="11"/>
    <m/>
    <d v="2022-06-24T00:00:00"/>
    <s v="5017470"/>
    <s v="CORONADO DAIRY ADC MC 1.62# (BULK)"/>
    <s v="561"/>
    <s v="OMNIGEN PRO (25KG)"/>
    <x v="1"/>
    <n v="24.18"/>
    <n v="9.8250000000000004E-2"/>
    <n v="196.5"/>
    <n v="4751.37"/>
    <n v="2.3756849999999998"/>
    <s v="1002916"/>
    <x v="29"/>
    <x v="6"/>
    <x v="1"/>
    <x v="6"/>
  </r>
  <r>
    <x v="1"/>
    <x v="11"/>
    <m/>
    <d v="2022-06-27T00:00:00"/>
    <s v="5017470"/>
    <s v="CORONADO DAIRY ADC MC 1.62# (BULK)"/>
    <s v="561"/>
    <s v="OMNIGEN PRO (25KG)"/>
    <x v="1"/>
    <n v="24.47"/>
    <n v="9.8250000000000004E-2"/>
    <n v="196.5"/>
    <n v="4808.3549999999996"/>
    <n v="2.4041774999999999"/>
    <s v="1002916"/>
    <x v="29"/>
    <x v="6"/>
    <x v="1"/>
    <x v="6"/>
  </r>
  <r>
    <x v="1"/>
    <x v="11"/>
    <m/>
    <d v="2022-06-09T00:00:00"/>
    <s v="561"/>
    <s v="OMNIGEN PRO (25KG)"/>
    <s v="561"/>
    <s v="OMNIGEN PRO (25KG)"/>
    <x v="1"/>
    <n v="1.1020000000000001"/>
    <n v="1"/>
    <n v="2000"/>
    <n v="2204"/>
    <n v="1.1020000000000001"/>
    <s v="VC1011"/>
    <x v="112"/>
    <x v="4"/>
    <x v="1"/>
    <x v="4"/>
  </r>
  <r>
    <x v="1"/>
    <x v="11"/>
    <m/>
    <d v="2022-06-14T00:00:00"/>
    <s v="561"/>
    <s v="OMNIGEN PRO (25KG)"/>
    <s v="561"/>
    <s v="OMNIGEN PRO (25KG)"/>
    <x v="1"/>
    <n v="3.3069999999999999"/>
    <n v="1"/>
    <n v="2000"/>
    <n v="6614"/>
    <n v="3.3069999999999999"/>
    <s v="VC1011"/>
    <x v="112"/>
    <x v="4"/>
    <x v="1"/>
    <x v="4"/>
  </r>
  <r>
    <x v="1"/>
    <x v="11"/>
    <m/>
    <d v="2022-06-20T00:00:00"/>
    <s v="561"/>
    <s v="OMNIGEN PRO (25KG)"/>
    <s v="561"/>
    <s v="OMNIGEN PRO (25KG)"/>
    <x v="1"/>
    <n v="4.4089999999999998"/>
    <n v="1"/>
    <n v="2000"/>
    <n v="8818"/>
    <n v="4.4089999999999998"/>
    <s v="1002020"/>
    <x v="28"/>
    <x v="6"/>
    <x v="1"/>
    <x v="6"/>
  </r>
  <r>
    <x v="3"/>
    <x v="0"/>
    <m/>
    <d v="2022-07-28T00:00:00"/>
    <s v="5024514"/>
    <s v="VANDER KOOI EDC MC/RUM 1.0# (BULK)"/>
    <s v="300"/>
    <s v="AB20 (2000#)"/>
    <x v="3"/>
    <n v="24.03"/>
    <n v="0.05"/>
    <n v="100"/>
    <n v="2403"/>
    <n v="1.2015"/>
    <s v="1001469"/>
    <x v="101"/>
    <x v="28"/>
    <x v="1"/>
    <x v="29"/>
  </r>
  <r>
    <x v="3"/>
    <x v="0"/>
    <m/>
    <d v="2022-07-08T00:00:00"/>
    <s v="302"/>
    <s v="AB20 (55.115#)"/>
    <s v="302"/>
    <s v="AB20 (55.115#)"/>
    <x v="3"/>
    <n v="4.4089999999999998"/>
    <n v="1"/>
    <n v="2000"/>
    <n v="8818"/>
    <n v="4.4089999999999998"/>
    <s v="1002723"/>
    <x v="35"/>
    <x v="19"/>
    <x v="1"/>
    <x v="21"/>
  </r>
  <r>
    <x v="3"/>
    <x v="0"/>
    <m/>
    <d v="2022-07-18T00:00:00"/>
    <s v="302"/>
    <s v="AB20 (55.115#)"/>
    <s v="302"/>
    <s v="AB20 (55.115#)"/>
    <x v="3"/>
    <n v="1.1020000000000001"/>
    <n v="1"/>
    <n v="2000"/>
    <n v="2204"/>
    <n v="1.1020000000000001"/>
    <s v="1001898"/>
    <x v="114"/>
    <x v="43"/>
    <x v="1"/>
    <x v="45"/>
  </r>
  <r>
    <x v="3"/>
    <x v="0"/>
    <m/>
    <d v="2022-07-21T00:00:00"/>
    <s v="302"/>
    <s v="AB20 (55.115#)"/>
    <s v="302"/>
    <s v="AB20 (55.115#)"/>
    <x v="3"/>
    <n v="1.1020000000000001"/>
    <n v="1"/>
    <n v="2000"/>
    <n v="2204"/>
    <n v="1.1020000000000001"/>
    <s v="1002939"/>
    <x v="87"/>
    <x v="14"/>
    <x v="1"/>
    <x v="14"/>
  </r>
  <r>
    <x v="3"/>
    <x v="0"/>
    <m/>
    <d v="2022-07-15T00:00:00"/>
    <s v="4002200"/>
    <s v="NORTHSIDE DNMC CU MEAL 4.45# (BULK)"/>
    <s v="302"/>
    <s v="AB20 (55.115#)"/>
    <x v="3"/>
    <n v="24.17"/>
    <n v="4.9500000000000004E-3"/>
    <n v="9.9"/>
    <n v="239.28299999999999"/>
    <n v="0.1196415"/>
    <s v="1002681"/>
    <x v="73"/>
    <x v="45"/>
    <x v="0"/>
    <x v="47"/>
  </r>
  <r>
    <x v="3"/>
    <x v="0"/>
    <m/>
    <d v="2022-07-06T00:00:00"/>
    <s v="4002201"/>
    <s v="NORTHSIDE DNMC HC 2.41# (BULK)"/>
    <s v="302"/>
    <s v="AB20 (55.115#)"/>
    <x v="3"/>
    <n v="24.14"/>
    <n v="3.143E-2"/>
    <n v="62.86"/>
    <n v="1517.44"/>
    <n v="0.75872000000000006"/>
    <s v="1002681"/>
    <x v="73"/>
    <x v="45"/>
    <x v="0"/>
    <x v="47"/>
  </r>
  <r>
    <x v="3"/>
    <x v="0"/>
    <m/>
    <d v="2022-07-08T00:00:00"/>
    <s v="4002201"/>
    <s v="NORTHSIDE DNMC HC 2.41# (BULK)"/>
    <s v="302"/>
    <s v="AB20 (55.115#)"/>
    <x v="3"/>
    <n v="23.99"/>
    <n v="3.143E-2"/>
    <n v="62.86"/>
    <n v="1508.011"/>
    <n v="0.7540055"/>
    <s v="1002681"/>
    <x v="73"/>
    <x v="45"/>
    <x v="0"/>
    <x v="47"/>
  </r>
  <r>
    <x v="3"/>
    <x v="0"/>
    <m/>
    <d v="2022-07-11T00:00:00"/>
    <s v="4002201"/>
    <s v="NORTHSIDE DNMC HC 2.41# (BULK)"/>
    <s v="302"/>
    <s v="AB20 (55.115#)"/>
    <x v="3"/>
    <n v="24.02"/>
    <n v="3.143E-2"/>
    <n v="62.86"/>
    <n v="1509.8969999999999"/>
    <n v="0.75494850000000002"/>
    <s v="1002681"/>
    <x v="73"/>
    <x v="45"/>
    <x v="0"/>
    <x v="47"/>
  </r>
  <r>
    <x v="3"/>
    <x v="0"/>
    <m/>
    <d v="2022-07-13T00:00:00"/>
    <s v="4002201"/>
    <s v="NORTHSIDE DNMC HC 2.41# (BULK)"/>
    <s v="302"/>
    <s v="AB20 (55.115#)"/>
    <x v="3"/>
    <n v="24.16"/>
    <n v="3.143E-2"/>
    <n v="62.86"/>
    <n v="1518.6980000000001"/>
    <n v="0.75934900000000005"/>
    <s v="1002681"/>
    <x v="73"/>
    <x v="45"/>
    <x v="0"/>
    <x v="47"/>
  </r>
  <r>
    <x v="3"/>
    <x v="0"/>
    <m/>
    <d v="2022-07-18T00:00:00"/>
    <s v="4002201"/>
    <s v="NORTHSIDE DNMC HC 2.41# (BULK)"/>
    <s v="302"/>
    <s v="AB20 (55.115#)"/>
    <x v="3"/>
    <n v="23.94"/>
    <n v="3.143E-2"/>
    <n v="62.86"/>
    <n v="1504.8679999999999"/>
    <n v="0.75243399999999994"/>
    <s v="1002681"/>
    <x v="73"/>
    <x v="45"/>
    <x v="0"/>
    <x v="47"/>
  </r>
  <r>
    <x v="3"/>
    <x v="0"/>
    <m/>
    <d v="2022-07-21T00:00:00"/>
    <s v="4002201"/>
    <s v="NORTHSIDE DNMC HC 2.41# (BULK)"/>
    <s v="302"/>
    <s v="AB20 (55.115#)"/>
    <x v="3"/>
    <n v="23.83"/>
    <n v="3.143E-2"/>
    <n v="62.86"/>
    <n v="1497.954"/>
    <n v="0.748977"/>
    <s v="1002681"/>
    <x v="73"/>
    <x v="45"/>
    <x v="0"/>
    <x v="47"/>
  </r>
  <r>
    <x v="3"/>
    <x v="0"/>
    <m/>
    <d v="2022-07-25T00:00:00"/>
    <s v="4002201"/>
    <s v="NORTHSIDE DNMC HC 2.41# (BULK)"/>
    <s v="302"/>
    <s v="AB20 (55.115#)"/>
    <x v="3"/>
    <n v="23.4"/>
    <n v="3.143E-2"/>
    <n v="62.86"/>
    <n v="1470.924"/>
    <n v="0.73546199999999995"/>
    <s v="1002681"/>
    <x v="73"/>
    <x v="45"/>
    <x v="0"/>
    <x v="47"/>
  </r>
  <r>
    <x v="3"/>
    <x v="0"/>
    <m/>
    <d v="2022-07-28T00:00:00"/>
    <s v="4002201"/>
    <s v="NORTHSIDE DNMC HC 2.41# (BULK)"/>
    <s v="302"/>
    <s v="AB20 (55.115#)"/>
    <x v="3"/>
    <n v="23.88"/>
    <n v="3.143E-2"/>
    <n v="62.86"/>
    <n v="1501.097"/>
    <n v="0.75054849999999995"/>
    <s v="1002681"/>
    <x v="73"/>
    <x v="45"/>
    <x v="0"/>
    <x v="47"/>
  </r>
  <r>
    <x v="3"/>
    <x v="0"/>
    <m/>
    <d v="2022-07-15T00:00:00"/>
    <s v="4002202"/>
    <s v="NORTHSIDE DNMC CU/HFR 0.5# (50#)"/>
    <s v="302"/>
    <s v="AB20 (55.115#)"/>
    <x v="3"/>
    <n v="3.55"/>
    <n v="2.3800000000000002E-2"/>
    <n v="47.6"/>
    <n v="168.98"/>
    <n v="8.4489999999999996E-2"/>
    <s v="1002681"/>
    <x v="73"/>
    <x v="45"/>
    <x v="0"/>
    <x v="47"/>
  </r>
  <r>
    <x v="3"/>
    <x v="0"/>
    <m/>
    <d v="2022-07-15T00:00:00"/>
    <s v="4002203"/>
    <s v="NORTHSIDE DNMC FC 0.26# (50#)"/>
    <s v="302"/>
    <s v="AB20 (55.115#)"/>
    <x v="3"/>
    <n v="4.4000000000000004"/>
    <n v="5.7700000000000001E-2"/>
    <n v="115.4"/>
    <n v="507.76"/>
    <n v="0.25387999999999999"/>
    <s v="1002681"/>
    <x v="73"/>
    <x v="45"/>
    <x v="0"/>
    <x v="47"/>
  </r>
  <r>
    <x v="3"/>
    <x v="0"/>
    <m/>
    <d v="2022-07-08T00:00:00"/>
    <s v="5010007"/>
    <s v="RIVER ROCK DRE MC/MON/JFLY 0.79# (BULK)"/>
    <s v="302"/>
    <s v="AB20 (55.115#)"/>
    <x v="3"/>
    <n v="24.27"/>
    <n v="4.1799999999999997E-2"/>
    <n v="83.6"/>
    <n v="2028.972"/>
    <n v="1.014486"/>
    <s v="1002939"/>
    <x v="87"/>
    <x v="14"/>
    <x v="1"/>
    <x v="14"/>
  </r>
  <r>
    <x v="3"/>
    <x v="0"/>
    <m/>
    <d v="2022-07-06T00:00:00"/>
    <s v="5022784"/>
    <s v="JEFO LACTATION VB FARM PACK 0.33# (50#)"/>
    <s v="302"/>
    <s v="AB20 (55.115#)"/>
    <x v="3"/>
    <n v="6.0250000000000004"/>
    <n v="0.13350000000000001"/>
    <n v="267"/>
    <n v="1608.675"/>
    <n v="0.80433749999999993"/>
    <s v="1001915"/>
    <x v="88"/>
    <x v="51"/>
    <x v="1"/>
    <x v="54"/>
  </r>
  <r>
    <x v="3"/>
    <x v="0"/>
    <m/>
    <d v="2022-07-22T00:00:00"/>
    <s v="5022784"/>
    <s v="JEFO LACTATION VB FARM PACK 0.33# (50#)"/>
    <s v="302"/>
    <s v="AB20 (55.115#)"/>
    <x v="3"/>
    <n v="6.0750000000000002"/>
    <n v="0.13350000000000001"/>
    <n v="267"/>
    <n v="1622.0250000000001"/>
    <n v="0.81101250000000003"/>
    <s v="1001915"/>
    <x v="88"/>
    <x v="51"/>
    <x v="1"/>
    <x v="54"/>
  </r>
  <r>
    <x v="3"/>
    <x v="0"/>
    <m/>
    <d v="2022-07-07T00:00:00"/>
    <s v="5025632"/>
    <s v="VALSIGNA DRE MC/MON/NU 1.15# (BULK)"/>
    <s v="302"/>
    <s v="AB20 (55.115#)"/>
    <x v="3"/>
    <n v="24.39"/>
    <n v="5.7500000000000002E-2"/>
    <n v="115"/>
    <n v="2804.85"/>
    <n v="1.402425"/>
    <s v="1002001"/>
    <x v="107"/>
    <x v="2"/>
    <x v="1"/>
    <x v="2"/>
  </r>
  <r>
    <x v="3"/>
    <x v="0"/>
    <m/>
    <d v="2022-07-14T00:00:00"/>
    <s v="5025632"/>
    <s v="VALSIGNA DRE MC/MON/NU 1.15# (BULK)"/>
    <s v="302"/>
    <s v="AB20 (55.115#)"/>
    <x v="3"/>
    <n v="24.73"/>
    <n v="5.7500000000000002E-2"/>
    <n v="115"/>
    <n v="2843.95"/>
    <n v="1.421975"/>
    <s v="1002001"/>
    <x v="107"/>
    <x v="2"/>
    <x v="1"/>
    <x v="2"/>
  </r>
  <r>
    <x v="3"/>
    <x v="0"/>
    <m/>
    <d v="2022-07-21T00:00:00"/>
    <s v="5025632"/>
    <s v="VALSIGNA DRE MC/MON/NU 1.15# (BULK)"/>
    <s v="302"/>
    <s v="AB20 (55.115#)"/>
    <x v="3"/>
    <n v="24.8"/>
    <n v="5.7500000000000002E-2"/>
    <n v="115"/>
    <n v="2852"/>
    <n v="1.4259999999999999"/>
    <s v="1002001"/>
    <x v="107"/>
    <x v="2"/>
    <x v="1"/>
    <x v="2"/>
  </r>
  <r>
    <x v="3"/>
    <x v="0"/>
    <m/>
    <d v="2022-07-15T00:00:00"/>
    <s v="5025822"/>
    <s v="WYETH DAIRY CVN MILK COW 1.8# (BULK)"/>
    <s v="302"/>
    <s v="AB20 (55.115#)"/>
    <x v="3"/>
    <n v="24.87"/>
    <n v="9.3900000000000008E-3"/>
    <n v="18.78"/>
    <n v="467.05900000000003"/>
    <n v="0.2335295"/>
    <s v="1001537"/>
    <x v="110"/>
    <x v="40"/>
    <x v="1"/>
    <x v="42"/>
  </r>
  <r>
    <x v="3"/>
    <x v="0"/>
    <m/>
    <d v="2022-07-05T00:00:00"/>
    <s v="4001002"/>
    <s v="CAPROCK IDC CU/RUM 1.9# (BULK)"/>
    <s v="361"/>
    <s v="ANIMATE (1750#)"/>
    <x v="0"/>
    <n v="24.47"/>
    <n v="0.36875000000000002"/>
    <n v="737.5"/>
    <n v="18046.625"/>
    <n v="9.0233124999999994"/>
    <s v="1002433"/>
    <x v="19"/>
    <x v="0"/>
    <x v="0"/>
    <x v="0"/>
  </r>
  <r>
    <x v="3"/>
    <x v="0"/>
    <m/>
    <d v="2022-07-20T00:00:00"/>
    <s v="4001002"/>
    <s v="CAPROCK IDC CU/RUM 1.9# (BULK)"/>
    <s v="361"/>
    <s v="ANIMATE (1750#)"/>
    <x v="0"/>
    <n v="23.82"/>
    <n v="0.36875000000000002"/>
    <n v="737.5"/>
    <n v="17567.25"/>
    <n v="8.7836250000000007"/>
    <s v="1002433"/>
    <x v="19"/>
    <x v="0"/>
    <x v="0"/>
    <x v="0"/>
  </r>
  <r>
    <x v="3"/>
    <x v="0"/>
    <m/>
    <d v="2022-07-05T00:00:00"/>
    <s v="4001032"/>
    <s v="CBJ/EG IDC CU/RUM 1.29# (50#)"/>
    <s v="361"/>
    <s v="ANIMATE (1750#)"/>
    <x v="0"/>
    <n v="5.9"/>
    <n v="0.24218000000000001"/>
    <n v="484.36"/>
    <n v="2857.7240000000002"/>
    <n v="1.4288620000000001"/>
    <s v="1002166"/>
    <x v="22"/>
    <x v="0"/>
    <x v="0"/>
    <x v="0"/>
  </r>
  <r>
    <x v="3"/>
    <x v="0"/>
    <m/>
    <d v="2022-07-05T00:00:00"/>
    <s v="4001032"/>
    <s v="CBJ/EG IDC CU/RUM 1.29# (50#)"/>
    <s v="361"/>
    <s v="ANIMATE (1750#)"/>
    <x v="0"/>
    <n v="12"/>
    <n v="0.24218000000000001"/>
    <n v="484.36"/>
    <n v="5812.32"/>
    <n v="2.9061599999999999"/>
    <s v="1002165"/>
    <x v="20"/>
    <x v="15"/>
    <x v="0"/>
    <x v="15"/>
  </r>
  <r>
    <x v="3"/>
    <x v="0"/>
    <m/>
    <d v="2022-07-19T00:00:00"/>
    <s v="4001032"/>
    <s v="CBJ/EG IDC CU/RUM 1.29# (50#)"/>
    <s v="361"/>
    <s v="ANIMATE (1750#)"/>
    <x v="0"/>
    <n v="5.95"/>
    <n v="0.24218000000000001"/>
    <n v="484.36"/>
    <n v="2881.942"/>
    <n v="1.440971"/>
    <s v="1002166"/>
    <x v="22"/>
    <x v="0"/>
    <x v="0"/>
    <x v="0"/>
  </r>
  <r>
    <x v="3"/>
    <x v="0"/>
    <m/>
    <d v="2022-07-27T00:00:00"/>
    <s v="4001032"/>
    <s v="CBJ/EG IDC CU/RUM 1.29# (50#)"/>
    <s v="361"/>
    <s v="ANIMATE (1750#)"/>
    <x v="0"/>
    <n v="10.15"/>
    <n v="0.24218000000000001"/>
    <n v="484.36"/>
    <n v="4916.2539999999999"/>
    <n v="2.4581270000000002"/>
    <s v="1002165"/>
    <x v="20"/>
    <x v="15"/>
    <x v="0"/>
    <x v="15"/>
  </r>
  <r>
    <x v="3"/>
    <x v="0"/>
    <m/>
    <d v="2022-07-19T00:00:00"/>
    <s v="4001350"/>
    <s v="GOLDEN CITY IDC CU/RUM 2.13# (50#)"/>
    <s v="361"/>
    <s v="ANIMATE (1750#)"/>
    <x v="0"/>
    <n v="2.0750000000000002"/>
    <n v="0.26090000000000002"/>
    <n v="521.79999999999995"/>
    <n v="1082.7349999999999"/>
    <n v="0.5413675"/>
    <s v="1003237"/>
    <x v="115"/>
    <x v="47"/>
    <x v="7"/>
    <x v="49"/>
  </r>
  <r>
    <x v="3"/>
    <x v="0"/>
    <m/>
    <d v="2022-07-19T00:00:00"/>
    <s v="5010018"/>
    <s v="HILARIDES EDC CU/RUM 2.0# (BULK)"/>
    <s v="361"/>
    <s v="ANIMATE (1750#)"/>
    <x v="0"/>
    <n v="24.68"/>
    <n v="0.21249999999999999"/>
    <n v="425"/>
    <n v="10489"/>
    <n v="5.2445000000000004"/>
    <s v="1003125"/>
    <x v="111"/>
    <x v="60"/>
    <x v="1"/>
    <x v="63"/>
  </r>
  <r>
    <x v="3"/>
    <x v="0"/>
    <m/>
    <d v="2022-07-13T00:00:00"/>
    <s v="5026116"/>
    <s v="SOARES LP PDS CU/RUM 2.5# (50#)"/>
    <s v="361"/>
    <s v="ANIMATE (1750#)"/>
    <x v="0"/>
    <n v="10"/>
    <n v="0.24535000000000001"/>
    <n v="490.7"/>
    <n v="4907"/>
    <n v="2.4535"/>
    <s v="1003119"/>
    <x v="94"/>
    <x v="4"/>
    <x v="1"/>
    <x v="4"/>
  </r>
  <r>
    <x v="3"/>
    <x v="0"/>
    <m/>
    <d v="2022-07-18T00:00:00"/>
    <s v="5015778"/>
    <s v="DEJONG JTK CU/RUM/CHROM 2.0# (50#)"/>
    <s v="595"/>
    <s v="ANIMATE (55.115#)"/>
    <x v="0"/>
    <n v="3.875"/>
    <n v="0.3"/>
    <n v="600"/>
    <n v="2325"/>
    <n v="1.1625000000000001"/>
    <s v="1000457"/>
    <x v="37"/>
    <x v="21"/>
    <x v="1"/>
    <x v="22"/>
  </r>
  <r>
    <x v="3"/>
    <x v="0"/>
    <m/>
    <d v="2022-07-14T00:00:00"/>
    <s v="5016176"/>
    <s v="TRI IEST DAIRY NKN CLOSE UP 1.6# (50#)"/>
    <s v="595"/>
    <s v="ANIMATE (55.115#)"/>
    <x v="0"/>
    <n v="9.875"/>
    <n v="0.1825"/>
    <n v="365"/>
    <n v="3604.375"/>
    <n v="1.8021875000000001"/>
    <s v="1001404"/>
    <x v="99"/>
    <x v="27"/>
    <x v="1"/>
    <x v="28"/>
  </r>
  <r>
    <x v="3"/>
    <x v="0"/>
    <m/>
    <d v="2022-07-27T00:00:00"/>
    <s v="5016176"/>
    <s v="TRI IEST DAIRY NKN CLOSE UP 1.6# (50#)"/>
    <s v="595"/>
    <s v="ANIMATE (55.115#)"/>
    <x v="0"/>
    <n v="9.0250000000000004"/>
    <n v="0.1825"/>
    <n v="365"/>
    <n v="3294.125"/>
    <n v="1.6470625000000001"/>
    <s v="1001404"/>
    <x v="99"/>
    <x v="27"/>
    <x v="1"/>
    <x v="28"/>
  </r>
  <r>
    <x v="3"/>
    <x v="0"/>
    <m/>
    <d v="2022-07-14T00:00:00"/>
    <s v="5016179"/>
    <s v="RICHARD IEST NKN CLOSE UP 1.6# (50#)"/>
    <s v="595"/>
    <s v="ANIMATE (55.115#)"/>
    <x v="0"/>
    <n v="8.9749999999999996"/>
    <n v="0.1825"/>
    <n v="365"/>
    <n v="3275.875"/>
    <n v="1.6379375"/>
    <s v="1002105"/>
    <x v="56"/>
    <x v="27"/>
    <x v="1"/>
    <x v="28"/>
  </r>
  <r>
    <x v="3"/>
    <x v="0"/>
    <m/>
    <d v="2022-07-08T00:00:00"/>
    <s v="5016542"/>
    <s v="SILVA DAIRY CVN CU/RUM 1.5# (1500#)"/>
    <s v="595"/>
    <s v="ANIMATE (55.115#)"/>
    <x v="0"/>
    <n v="1.5"/>
    <n v="0.26666499999999999"/>
    <n v="533.33000000000004"/>
    <n v="799.995"/>
    <n v="0.39999750000000001"/>
    <s v="1002850"/>
    <x v="91"/>
    <x v="54"/>
    <x v="1"/>
    <x v="37"/>
  </r>
  <r>
    <x v="3"/>
    <x v="0"/>
    <m/>
    <d v="2022-07-19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0"/>
    <m/>
    <d v="2022-07-15T00:00:00"/>
    <s v="5016542"/>
    <s v="SILVA DAIRY CVN CU/RUM 1.5# (1500#)"/>
    <s v="595"/>
    <s v="ANIMATE (55.115#)"/>
    <x v="0"/>
    <n v="-1.5"/>
    <n v="0.26666499999999999"/>
    <n v="533.33000000000004"/>
    <n v="-799.995"/>
    <n v="-0.39999750000000001"/>
    <s v="1002850"/>
    <x v="91"/>
    <x v="54"/>
    <x v="1"/>
    <x v="37"/>
  </r>
  <r>
    <x v="3"/>
    <x v="0"/>
    <m/>
    <d v="2022-07-18T00:00:00"/>
    <s v="5016542"/>
    <s v="SILVA DAIRY CVN CU/RUM 1.5# (1500#)"/>
    <s v="595"/>
    <s v="ANIMATE (55.115#)"/>
    <x v="0"/>
    <n v="-0.75"/>
    <n v="0.26666499999999999"/>
    <n v="533.33000000000004"/>
    <n v="-399.99799999999999"/>
    <n v="-0.19999899999999998"/>
    <s v="1002850"/>
    <x v="91"/>
    <x v="54"/>
    <x v="1"/>
    <x v="37"/>
  </r>
  <r>
    <x v="3"/>
    <x v="0"/>
    <m/>
    <d v="2022-07-05T00:00:00"/>
    <s v="5021217"/>
    <s v="SAGE HILL JERSEYS PDS CU 1.6# (50#)"/>
    <s v="595"/>
    <s v="ANIMATE (55.115#)"/>
    <x v="0"/>
    <n v="1.925"/>
    <n v="0.157"/>
    <n v="314"/>
    <n v="604.45000000000005"/>
    <n v="0.30222500000000002"/>
    <s v="1002810"/>
    <x v="89"/>
    <x v="52"/>
    <x v="8"/>
    <x v="55"/>
  </r>
  <r>
    <x v="3"/>
    <x v="0"/>
    <m/>
    <d v="2022-07-13T00:00:00"/>
    <s v="5021217"/>
    <s v="SAGE HILL JERSEYS PDS CU 1.6# (50#)"/>
    <s v="595"/>
    <s v="ANIMATE (55.115#)"/>
    <x v="0"/>
    <n v="1.95"/>
    <n v="0.157"/>
    <n v="314"/>
    <n v="612.29999999999995"/>
    <n v="0.30614999999999998"/>
    <s v="1002810"/>
    <x v="89"/>
    <x v="52"/>
    <x v="8"/>
    <x v="55"/>
  </r>
  <r>
    <x v="3"/>
    <x v="0"/>
    <m/>
    <d v="2022-07-25T00:00:00"/>
    <s v="5021535"/>
    <s v="DEJONG DAIRIES CU/MONO 0.33# (50#)"/>
    <s v="595"/>
    <s v="ANIMATE (55.115#)"/>
    <x v="0"/>
    <n v="20.75"/>
    <n v="0.69789999999999996"/>
    <n v="1395.8"/>
    <n v="28962.85"/>
    <n v="14.481425"/>
    <s v="1002851"/>
    <x v="67"/>
    <x v="41"/>
    <x v="4"/>
    <x v="43"/>
  </r>
  <r>
    <x v="3"/>
    <x v="0"/>
    <m/>
    <d v="2022-07-22T00:00:00"/>
    <s v="5023825"/>
    <s v="THE DAIRY INC PDS CU/RUM 2.8# (50#)"/>
    <s v="595"/>
    <s v="ANIMATE (55.115#)"/>
    <x v="0"/>
    <n v="11.775"/>
    <n v="0.1426"/>
    <n v="285.2"/>
    <n v="3358.23"/>
    <n v="1.6791149999999999"/>
    <s v="1002106"/>
    <x v="117"/>
    <x v="58"/>
    <x v="1"/>
    <x v="59"/>
  </r>
  <r>
    <x v="3"/>
    <x v="0"/>
    <m/>
    <d v="2022-07-06T00:00:00"/>
    <s v="595"/>
    <s v="ANIMATE (55.115#)"/>
    <s v="595"/>
    <s v="ANIMATE (55.115#)"/>
    <x v="0"/>
    <n v="0.27600000000000002"/>
    <n v="1"/>
    <n v="2000"/>
    <n v="552"/>
    <n v="0.27600000000000002"/>
    <s v="1002850"/>
    <x v="91"/>
    <x v="54"/>
    <x v="1"/>
    <x v="37"/>
  </r>
  <r>
    <x v="3"/>
    <x v="0"/>
    <m/>
    <d v="2022-07-06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3"/>
    <x v="0"/>
    <m/>
    <d v="2022-07-08T00:00:00"/>
    <s v="595"/>
    <s v="ANIMATE (55.115#)"/>
    <s v="595"/>
    <s v="ANIMATE (55.115#)"/>
    <x v="0"/>
    <n v="0.27600000000000002"/>
    <n v="1"/>
    <n v="2000"/>
    <n v="552"/>
    <n v="0.27600000000000002"/>
    <s v="1002253"/>
    <x v="116"/>
    <x v="58"/>
    <x v="1"/>
    <x v="59"/>
  </r>
  <r>
    <x v="3"/>
    <x v="0"/>
    <m/>
    <d v="2022-07-18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3"/>
    <x v="0"/>
    <m/>
    <d v="2022-07-25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3"/>
    <x v="0"/>
    <m/>
    <d v="2022-07-19T00:00:00"/>
    <s v="595"/>
    <s v="ANIMATE (55.115#)"/>
    <s v="595"/>
    <s v="ANIMATE (55.115#)"/>
    <x v="0"/>
    <n v="5.5119999999999996"/>
    <n v="1"/>
    <n v="2000"/>
    <n v="11024"/>
    <n v="5.5119999999999996"/>
    <s v="VC1011"/>
    <x v="112"/>
    <x v="4"/>
    <x v="1"/>
    <x v="4"/>
  </r>
  <r>
    <x v="3"/>
    <x v="0"/>
    <m/>
    <d v="2022-07-28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3"/>
    <x v="0"/>
    <m/>
    <d v="2022-07-19T00:00:00"/>
    <s v="5010018"/>
    <s v="HILARIDES EDC CU/RUM 2.0# (BULK)"/>
    <s v="561"/>
    <s v="OMNIGEN PRO (25KG)"/>
    <x v="1"/>
    <n v="24.68"/>
    <n v="6.7000000000000004E-2"/>
    <n v="134"/>
    <n v="3307.12"/>
    <n v="1.6535599999999999"/>
    <s v="1003125"/>
    <x v="111"/>
    <x v="60"/>
    <x v="1"/>
    <x v="63"/>
  </r>
  <r>
    <x v="3"/>
    <x v="0"/>
    <m/>
    <d v="2022-07-22T00:00:00"/>
    <s v="5015369"/>
    <s v="JDS RANCH DDS MC 0.74# (BULK)"/>
    <s v="561"/>
    <s v="OMNIGEN PRO (25KG)"/>
    <x v="1"/>
    <n v="24.05"/>
    <n v="0.18806200000000001"/>
    <n v="376.12400000000002"/>
    <n v="9045.7819999999992"/>
    <n v="4.5228909999999996"/>
    <s v="1001999"/>
    <x v="58"/>
    <x v="35"/>
    <x v="1"/>
    <x v="36"/>
  </r>
  <r>
    <x v="3"/>
    <x v="0"/>
    <m/>
    <d v="2022-07-14T00:00:00"/>
    <s v="5017470"/>
    <s v="CORONADO DAIRY ADC MC 1.62# (BULK)"/>
    <s v="561"/>
    <s v="OMNIGEN PRO (25KG)"/>
    <x v="1"/>
    <n v="24.05"/>
    <n v="9.8250000000000004E-2"/>
    <n v="196.5"/>
    <n v="4725.8249999999998"/>
    <n v="2.3629124999999997"/>
    <s v="1002916"/>
    <x v="29"/>
    <x v="6"/>
    <x v="1"/>
    <x v="6"/>
  </r>
  <r>
    <x v="3"/>
    <x v="0"/>
    <m/>
    <d v="2022-07-18T00:00:00"/>
    <s v="5017470"/>
    <s v="CORONADO DAIRY ADC MC 1.62# (BULK)"/>
    <s v="561"/>
    <s v="OMNIGEN PRO (25KG)"/>
    <x v="1"/>
    <n v="24.05"/>
    <n v="9.8250000000000004E-2"/>
    <n v="196.5"/>
    <n v="4725.8249999999998"/>
    <n v="2.3629124999999997"/>
    <s v="1002916"/>
    <x v="29"/>
    <x v="6"/>
    <x v="1"/>
    <x v="6"/>
  </r>
  <r>
    <x v="3"/>
    <x v="0"/>
    <m/>
    <d v="2022-07-26T00:00:00"/>
    <s v="5017470"/>
    <s v="CORONADO DAIRY ADC MC 1.62# (BULK)"/>
    <s v="561"/>
    <s v="OMNIGEN PRO (25KG)"/>
    <x v="1"/>
    <n v="24.05"/>
    <n v="9.8250000000000004E-2"/>
    <n v="196.5"/>
    <n v="4725.8249999999998"/>
    <n v="2.3629124999999997"/>
    <s v="1002916"/>
    <x v="29"/>
    <x v="6"/>
    <x v="1"/>
    <x v="6"/>
  </r>
  <r>
    <x v="3"/>
    <x v="0"/>
    <m/>
    <d v="2022-07-25T00:00:00"/>
    <s v="561"/>
    <s v="OMNIGEN PRO (25KG)"/>
    <s v="561"/>
    <s v="OMNIGEN PRO (25KG)"/>
    <x v="1"/>
    <n v="1.1020000000000001"/>
    <n v="1"/>
    <n v="2000"/>
    <n v="2204"/>
    <n v="1.1020000000000001"/>
    <s v="1001917"/>
    <x v="118"/>
    <x v="38"/>
    <x v="1"/>
    <x v="39"/>
  </r>
  <r>
    <x v="3"/>
    <x v="0"/>
    <m/>
    <d v="2022-07-29T00:00:00"/>
    <s v="561"/>
    <s v="OMNIGEN PRO (25KG)"/>
    <s v="561"/>
    <s v="OMNIGEN PRO (25KG)"/>
    <x v="1"/>
    <n v="2.2050000000000001"/>
    <n v="1"/>
    <n v="2000"/>
    <n v="4410"/>
    <n v="2.2050000000000001"/>
    <s v="1001917"/>
    <x v="118"/>
    <x v="38"/>
    <x v="1"/>
    <x v="39"/>
  </r>
  <r>
    <x v="3"/>
    <x v="1"/>
    <m/>
    <d v="2022-08-01T00:00:00"/>
    <s v="302"/>
    <s v="AB20 (55.115#)"/>
    <s v="302"/>
    <s v="AB20 (55.115#)"/>
    <x v="3"/>
    <n v="4.4089999999999998"/>
    <n v="1"/>
    <n v="2000"/>
    <n v="8818"/>
    <n v="4.4089999999999998"/>
    <s v="1002723"/>
    <x v="35"/>
    <x v="19"/>
    <x v="1"/>
    <x v="21"/>
  </r>
  <r>
    <x v="3"/>
    <x v="1"/>
    <m/>
    <d v="2022-08-01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3"/>
    <x v="1"/>
    <m/>
    <d v="2022-08-1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3"/>
    <x v="1"/>
    <m/>
    <d v="2022-08-11T00:00:00"/>
    <s v="302"/>
    <s v="AB20 (55.115#)"/>
    <s v="302"/>
    <s v="AB20 (55.115#)"/>
    <x v="3"/>
    <n v="2.2050000000000001"/>
    <n v="1"/>
    <n v="2000"/>
    <n v="4410"/>
    <n v="2.2050000000000001"/>
    <s v="1003269"/>
    <x v="119"/>
    <x v="34"/>
    <x v="1"/>
    <x v="35"/>
  </r>
  <r>
    <x v="3"/>
    <x v="1"/>
    <m/>
    <d v="2022-08-16T00:00:00"/>
    <s v="302"/>
    <s v="AB20 (55.115#)"/>
    <s v="302"/>
    <s v="AB20 (55.115#)"/>
    <x v="3"/>
    <n v="1.1020000000000001"/>
    <n v="1"/>
    <n v="2000"/>
    <n v="2204"/>
    <n v="1.1020000000000001"/>
    <s v="1002939"/>
    <x v="87"/>
    <x v="14"/>
    <x v="1"/>
    <x v="14"/>
  </r>
  <r>
    <x v="3"/>
    <x v="1"/>
    <m/>
    <d v="2022-08-19T00:00:00"/>
    <s v="302"/>
    <s v="AB20 (55.115#)"/>
    <s v="302"/>
    <s v="AB20 (55.115#)"/>
    <x v="3"/>
    <n v="2.2050000000000001"/>
    <n v="1"/>
    <n v="2000"/>
    <n v="4410"/>
    <n v="2.2050000000000001"/>
    <s v="1001898"/>
    <x v="114"/>
    <x v="43"/>
    <x v="1"/>
    <x v="45"/>
  </r>
  <r>
    <x v="3"/>
    <x v="1"/>
    <m/>
    <d v="2022-08-18T00:00:00"/>
    <s v="302"/>
    <s v="AB20 (55.115#)"/>
    <s v="302"/>
    <s v="AB20 (55.115#)"/>
    <x v="3"/>
    <n v="1.1020000000000001"/>
    <n v="1"/>
    <n v="2000"/>
    <n v="2204"/>
    <n v="1.1020000000000001"/>
    <s v="VC1011"/>
    <x v="112"/>
    <x v="4"/>
    <x v="1"/>
    <x v="4"/>
  </r>
  <r>
    <x v="3"/>
    <x v="1"/>
    <m/>
    <d v="2022-08-22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3"/>
    <x v="1"/>
    <m/>
    <d v="2022-08-24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3"/>
    <x v="1"/>
    <m/>
    <d v="2022-08-04T00:00:00"/>
    <s v="4002200"/>
    <s v="NORTHSIDE DNMC CU MEAL 4.45# (BULK)"/>
    <s v="302"/>
    <s v="AB20 (55.115#)"/>
    <x v="3"/>
    <n v="24.31"/>
    <n v="4.9500000000000004E-3"/>
    <n v="9.9"/>
    <n v="240.66900000000001"/>
    <n v="0.12033450000000001"/>
    <s v="1002681"/>
    <x v="73"/>
    <x v="45"/>
    <x v="0"/>
    <x v="47"/>
  </r>
  <r>
    <x v="3"/>
    <x v="1"/>
    <m/>
    <d v="2022-08-22T00:00:00"/>
    <s v="4002200"/>
    <s v="NORTHSIDE DNMC CU MEAL 4.45# (BULK)"/>
    <s v="302"/>
    <s v="AB20 (55.115#)"/>
    <x v="3"/>
    <n v="24.77"/>
    <n v="4.9500000000000004E-3"/>
    <n v="9.9"/>
    <n v="245.22300000000001"/>
    <n v="0.12261150000000001"/>
    <s v="1002681"/>
    <x v="73"/>
    <x v="45"/>
    <x v="0"/>
    <x v="47"/>
  </r>
  <r>
    <x v="3"/>
    <x v="1"/>
    <m/>
    <d v="2022-08-01T00:00:00"/>
    <s v="4002201"/>
    <s v="NORTHSIDE DNMC HC 2.41# (BULK)"/>
    <s v="302"/>
    <s v="AB20 (55.115#)"/>
    <x v="3"/>
    <n v="23.77"/>
    <n v="3.143E-2"/>
    <n v="62.86"/>
    <n v="1494.182"/>
    <n v="0.74709100000000006"/>
    <s v="1002681"/>
    <x v="73"/>
    <x v="45"/>
    <x v="0"/>
    <x v="47"/>
  </r>
  <r>
    <x v="3"/>
    <x v="1"/>
    <m/>
    <d v="2022-08-05T00:00:00"/>
    <s v="4002201"/>
    <s v="NORTHSIDE DNMC HC 2.41# (BULK)"/>
    <s v="302"/>
    <s v="AB20 (55.115#)"/>
    <x v="3"/>
    <n v="23.9"/>
    <n v="3.143E-2"/>
    <n v="62.86"/>
    <n v="1502.354"/>
    <n v="0.75117699999999998"/>
    <s v="1002681"/>
    <x v="73"/>
    <x v="45"/>
    <x v="0"/>
    <x v="47"/>
  </r>
  <r>
    <x v="3"/>
    <x v="1"/>
    <m/>
    <d v="2022-08-08T00:00:00"/>
    <s v="4002201"/>
    <s v="NORTHSIDE DNMC HC 2.41# (BULK)"/>
    <s v="302"/>
    <s v="AB20 (55.115#)"/>
    <x v="3"/>
    <n v="23.1"/>
    <n v="3.143E-2"/>
    <n v="62.86"/>
    <n v="1452.066"/>
    <n v="0.72603300000000004"/>
    <s v="1002681"/>
    <x v="73"/>
    <x v="45"/>
    <x v="0"/>
    <x v="47"/>
  </r>
  <r>
    <x v="3"/>
    <x v="1"/>
    <m/>
    <d v="2022-08-12T00:00:00"/>
    <s v="4002201"/>
    <s v="NORTHSIDE DNMC HC 2.41# (BULK)"/>
    <s v="302"/>
    <s v="AB20 (55.115#)"/>
    <x v="3"/>
    <n v="23.83"/>
    <n v="3.143E-2"/>
    <n v="62.86"/>
    <n v="1497.954"/>
    <n v="0.748977"/>
    <s v="1002681"/>
    <x v="73"/>
    <x v="45"/>
    <x v="0"/>
    <x v="47"/>
  </r>
  <r>
    <x v="3"/>
    <x v="1"/>
    <m/>
    <d v="2022-08-12T00:00:00"/>
    <s v="4002201"/>
    <s v="NORTHSIDE DNMC HC 2.41# (BULK)"/>
    <s v="302"/>
    <s v="AB20 (55.115#)"/>
    <x v="3"/>
    <n v="23.89"/>
    <n v="3.143E-2"/>
    <n v="62.86"/>
    <n v="1501.7249999999999"/>
    <n v="0.75086249999999999"/>
    <s v="1002681"/>
    <x v="73"/>
    <x v="45"/>
    <x v="0"/>
    <x v="47"/>
  </r>
  <r>
    <x v="3"/>
    <x v="1"/>
    <m/>
    <d v="2022-08-17T00:00:00"/>
    <s v="4002201"/>
    <s v="NORTHSIDE DNMC HC 2.41# (BULK)"/>
    <s v="302"/>
    <s v="AB20 (55.115#)"/>
    <x v="3"/>
    <n v="24.56"/>
    <n v="3.143E-2"/>
    <n v="62.86"/>
    <n v="1543.8420000000001"/>
    <n v="0.77192100000000008"/>
    <s v="1002681"/>
    <x v="73"/>
    <x v="45"/>
    <x v="0"/>
    <x v="47"/>
  </r>
  <r>
    <x v="3"/>
    <x v="1"/>
    <m/>
    <d v="2022-08-24T00:00:00"/>
    <s v="4002201"/>
    <s v="NORTHSIDE DNMC HC 2.41# (BULK)"/>
    <s v="302"/>
    <s v="AB20 (55.115#)"/>
    <x v="3"/>
    <n v="23.8"/>
    <n v="3.143E-2"/>
    <n v="62.86"/>
    <n v="1496.068"/>
    <n v="0.74803399999999998"/>
    <s v="1002681"/>
    <x v="73"/>
    <x v="45"/>
    <x v="0"/>
    <x v="47"/>
  </r>
  <r>
    <x v="3"/>
    <x v="1"/>
    <m/>
    <d v="2022-08-26T00:00:00"/>
    <s v="4002201"/>
    <s v="NORTHSIDE DNMC HC 2.41# (BULK)"/>
    <s v="302"/>
    <s v="AB20 (55.115#)"/>
    <x v="3"/>
    <n v="24.4"/>
    <n v="3.143E-2"/>
    <n v="62.86"/>
    <n v="1533.7840000000001"/>
    <n v="0.76689200000000002"/>
    <s v="1002681"/>
    <x v="73"/>
    <x v="45"/>
    <x v="0"/>
    <x v="47"/>
  </r>
  <r>
    <x v="3"/>
    <x v="1"/>
    <m/>
    <d v="2022-08-30T00:00:00"/>
    <s v="4002201"/>
    <s v="NORTHSIDE DNMC HC 2.41# (BULK)"/>
    <s v="302"/>
    <s v="AB20 (55.115#)"/>
    <x v="3"/>
    <n v="23.88"/>
    <n v="3.143E-2"/>
    <n v="62.86"/>
    <n v="1501.097"/>
    <n v="0.75054849999999995"/>
    <s v="1002681"/>
    <x v="73"/>
    <x v="45"/>
    <x v="0"/>
    <x v="47"/>
  </r>
  <r>
    <x v="3"/>
    <x v="1"/>
    <m/>
    <d v="2022-08-26T00:00:00"/>
    <s v="4002202"/>
    <s v="NORTHSIDE DNMC CU/HFR 0.5# (50#)"/>
    <s v="302"/>
    <s v="AB20 (55.115#)"/>
    <x v="3"/>
    <n v="1.95"/>
    <n v="2.3800000000000002E-2"/>
    <n v="47.6"/>
    <n v="92.82"/>
    <n v="4.641E-2"/>
    <s v="1002681"/>
    <x v="73"/>
    <x v="45"/>
    <x v="0"/>
    <x v="47"/>
  </r>
  <r>
    <x v="3"/>
    <x v="1"/>
    <m/>
    <d v="2022-08-26T00:00:00"/>
    <s v="4002203"/>
    <s v="NORTHSIDE DNMC FC 0.26# (50#)"/>
    <s v="302"/>
    <s v="AB20 (55.115#)"/>
    <x v="3"/>
    <n v="1.925"/>
    <n v="5.7700000000000001E-2"/>
    <n v="115.4"/>
    <n v="222.14500000000001"/>
    <n v="0.1110725"/>
    <s v="1002681"/>
    <x v="73"/>
    <x v="45"/>
    <x v="0"/>
    <x v="47"/>
  </r>
  <r>
    <x v="3"/>
    <x v="1"/>
    <m/>
    <d v="2022-08-10T00:00:00"/>
    <s v="5010007"/>
    <s v="RIVER ROCK DRE MC/MON/JFLY 0.79# (BULK)"/>
    <s v="302"/>
    <s v="AB20 (55.115#)"/>
    <x v="3"/>
    <n v="24.13"/>
    <n v="4.1799999999999997E-2"/>
    <n v="83.6"/>
    <n v="2017.268"/>
    <n v="1.008634"/>
    <s v="1002939"/>
    <x v="87"/>
    <x v="14"/>
    <x v="1"/>
    <x v="14"/>
  </r>
  <r>
    <x v="3"/>
    <x v="1"/>
    <m/>
    <d v="2022-08-08T00:00:00"/>
    <s v="5022784"/>
    <s v="JEFO LACTATION VB FARM PACK 0.33# (50#)"/>
    <s v="302"/>
    <s v="AB20 (55.115#)"/>
    <x v="3"/>
    <n v="4"/>
    <n v="0.13350000000000001"/>
    <n v="267"/>
    <n v="1068"/>
    <n v="0.53400000000000003"/>
    <s v="1001915"/>
    <x v="88"/>
    <x v="51"/>
    <x v="1"/>
    <x v="54"/>
  </r>
  <r>
    <x v="3"/>
    <x v="1"/>
    <m/>
    <d v="2022-08-08T00:00:00"/>
    <s v="5024544"/>
    <s v="VAN WARMERDAM PDS LC/RUM 1.33#(2000#)"/>
    <s v="302"/>
    <s v="AB20 (55.115#)"/>
    <x v="3"/>
    <n v="6"/>
    <n v="4.5150000000000003E-2"/>
    <n v="90.3"/>
    <n v="541.79999999999995"/>
    <n v="0.27089999999999997"/>
    <s v="1001481"/>
    <x v="102"/>
    <x v="43"/>
    <x v="1"/>
    <x v="45"/>
  </r>
  <r>
    <x v="3"/>
    <x v="1"/>
    <m/>
    <d v="2022-08-03T00:00:00"/>
    <s v="5025632"/>
    <s v="VALSIGNA DRE MC/MON/NU 1.15# (BULK)"/>
    <s v="302"/>
    <s v="AB20 (55.115#)"/>
    <x v="3"/>
    <n v="24.78"/>
    <n v="5.7500000000000002E-2"/>
    <n v="115"/>
    <n v="2849.7"/>
    <n v="1.4248499999999999"/>
    <s v="1002001"/>
    <x v="107"/>
    <x v="2"/>
    <x v="1"/>
    <x v="2"/>
  </r>
  <r>
    <x v="3"/>
    <x v="1"/>
    <m/>
    <d v="2022-08-15T00:00:00"/>
    <s v="5025632"/>
    <s v="VALSIGNA DRE MC/MON/NU 1.15# (BULK)"/>
    <s v="302"/>
    <s v="AB20 (55.115#)"/>
    <x v="3"/>
    <n v="24.69"/>
    <n v="5.7500000000000002E-2"/>
    <n v="115"/>
    <n v="2839.35"/>
    <n v="1.419675"/>
    <s v="1002001"/>
    <x v="107"/>
    <x v="2"/>
    <x v="1"/>
    <x v="2"/>
  </r>
  <r>
    <x v="3"/>
    <x v="1"/>
    <m/>
    <d v="2022-08-16T00:00:00"/>
    <s v="5025632"/>
    <s v="VALSIGNA DRE MC/MON/NU 1.15# (BULK)"/>
    <s v="302"/>
    <s v="AB20 (55.115#)"/>
    <x v="3"/>
    <n v="24.67"/>
    <n v="5.7500000000000002E-2"/>
    <n v="115"/>
    <n v="2837.05"/>
    <n v="1.418525"/>
    <s v="1002001"/>
    <x v="107"/>
    <x v="2"/>
    <x v="1"/>
    <x v="2"/>
  </r>
  <r>
    <x v="3"/>
    <x v="1"/>
    <m/>
    <d v="2022-08-16T00:00:00"/>
    <s v="5030356"/>
    <s v="VERBURG DAIRY DRE MC/MON 2.48# (BULK)"/>
    <s v="302"/>
    <s v="AB20 (55.115#)"/>
    <x v="3"/>
    <n v="25.01"/>
    <n v="1.3299999999999999E-2"/>
    <n v="26.6"/>
    <n v="665.26599999999996"/>
    <n v="0.33263299999999996"/>
    <s v="1001476"/>
    <x v="103"/>
    <x v="40"/>
    <x v="1"/>
    <x v="42"/>
  </r>
  <r>
    <x v="3"/>
    <x v="1"/>
    <m/>
    <d v="2022-08-15T00:00:00"/>
    <s v="4001002"/>
    <s v="CAPROCK IDC CU/RUM 1.9# (BULK)"/>
    <s v="361"/>
    <s v="ANIMATE (1750#)"/>
    <x v="0"/>
    <n v="24.31"/>
    <n v="0.36875000000000002"/>
    <n v="737.5"/>
    <n v="17928.625"/>
    <n v="8.9643125000000001"/>
    <s v="1002433"/>
    <x v="19"/>
    <x v="0"/>
    <x v="0"/>
    <x v="0"/>
  </r>
  <r>
    <x v="3"/>
    <x v="1"/>
    <m/>
    <d v="2022-08-11T00:00:00"/>
    <s v="4001032"/>
    <s v="CBJ/EG IDC CU/RUM 1.29# (50#)"/>
    <s v="361"/>
    <s v="ANIMATE (1750#)"/>
    <x v="0"/>
    <n v="6"/>
    <n v="0.24218000000000001"/>
    <n v="484.36"/>
    <n v="2906.16"/>
    <n v="1.4530799999999999"/>
    <s v="1002166"/>
    <x v="22"/>
    <x v="0"/>
    <x v="0"/>
    <x v="0"/>
  </r>
  <r>
    <x v="3"/>
    <x v="1"/>
    <m/>
    <d v="2022-08-19T00:00:00"/>
    <s v="4001032"/>
    <s v="CBJ/EG IDC CU/RUM 1.29# (50#)"/>
    <s v="361"/>
    <s v="ANIMATE (1750#)"/>
    <x v="0"/>
    <n v="6"/>
    <n v="0.24218000000000001"/>
    <n v="484.36"/>
    <n v="2906.16"/>
    <n v="1.4530799999999999"/>
    <s v="1002165"/>
    <x v="20"/>
    <x v="15"/>
    <x v="0"/>
    <x v="15"/>
  </r>
  <r>
    <x v="3"/>
    <x v="1"/>
    <m/>
    <d v="2022-08-19T00:00:00"/>
    <s v="4001032"/>
    <s v="CBJ/EG IDC CU/RUM 1.29# (50#)"/>
    <s v="361"/>
    <s v="ANIMATE (1750#)"/>
    <x v="0"/>
    <n v="9.75"/>
    <n v="0.24218000000000001"/>
    <n v="484.36"/>
    <n v="4722.51"/>
    <n v="2.3612550000000003"/>
    <s v="1002166"/>
    <x v="22"/>
    <x v="0"/>
    <x v="0"/>
    <x v="0"/>
  </r>
  <r>
    <x v="3"/>
    <x v="1"/>
    <m/>
    <d v="2022-08-02T00:00:00"/>
    <s v="4001379"/>
    <s v="GRAND VIEW IDC CU/RUM 2.23# (BULK)"/>
    <s v="361"/>
    <s v="ANIMATE (1750#)"/>
    <x v="0"/>
    <n v="12.22"/>
    <n v="0.26235000000000003"/>
    <n v="524.70000000000005"/>
    <n v="6411.8339999999998"/>
    <n v="3.2059169999999999"/>
    <s v="1002224"/>
    <x v="15"/>
    <x v="11"/>
    <x v="0"/>
    <x v="11"/>
  </r>
  <r>
    <x v="3"/>
    <x v="1"/>
    <m/>
    <d v="2022-08-15T00:00:00"/>
    <s v="4001379"/>
    <s v="GRAND VIEW IDC CU/RUM 2.23# (BULK)"/>
    <s v="361"/>
    <s v="ANIMATE (1750#)"/>
    <x v="0"/>
    <n v="12.28"/>
    <n v="0.26235000000000003"/>
    <n v="524.70000000000005"/>
    <n v="6443.3159999999998"/>
    <n v="3.2216579999999997"/>
    <s v="1002224"/>
    <x v="15"/>
    <x v="11"/>
    <x v="0"/>
    <x v="11"/>
  </r>
  <r>
    <x v="3"/>
    <x v="1"/>
    <m/>
    <d v="2022-08-08T00:00:00"/>
    <s v="5010018"/>
    <s v="HILARIDES EDC CU/RUM 2.0# (BULK)"/>
    <s v="361"/>
    <s v="ANIMATE (1750#)"/>
    <x v="0"/>
    <n v="24.51"/>
    <n v="0.21249999999999999"/>
    <n v="425"/>
    <n v="10416.75"/>
    <n v="5.2083750000000002"/>
    <s v="1003125"/>
    <x v="111"/>
    <x v="60"/>
    <x v="1"/>
    <x v="63"/>
  </r>
  <r>
    <x v="3"/>
    <x v="1"/>
    <m/>
    <d v="2022-08-31T00:00:00"/>
    <s v="5010018"/>
    <s v="HILARIDES EDC CU/RUM 2.0# (BULK)"/>
    <s v="361"/>
    <s v="ANIMATE (1750#)"/>
    <x v="0"/>
    <n v="24.92"/>
    <n v="0.21249999999999999"/>
    <n v="425"/>
    <n v="10591"/>
    <n v="5.2954999999999997"/>
    <s v="1003125"/>
    <x v="111"/>
    <x v="60"/>
    <x v="1"/>
    <x v="63"/>
  </r>
  <r>
    <x v="3"/>
    <x v="1"/>
    <m/>
    <d v="2022-08-25T00:00:00"/>
    <s v="5011167"/>
    <s v="SVD PDS CU/MON 1.5# (50#)"/>
    <s v="361"/>
    <s v="ANIMATE (1750#)"/>
    <x v="0"/>
    <n v="4"/>
    <n v="0.22575000000000001"/>
    <n v="451.5"/>
    <n v="1806"/>
    <n v="0.90300000000000002"/>
    <s v="1001350"/>
    <x v="93"/>
    <x v="55"/>
    <x v="8"/>
    <x v="57"/>
  </r>
  <r>
    <x v="3"/>
    <x v="1"/>
    <m/>
    <d v="2022-08-31T00:00:00"/>
    <s v="5026116"/>
    <s v="SOARES LP PDS CU/RUM 2.5# (50#)"/>
    <s v="361"/>
    <s v="ANIMATE (1750#)"/>
    <x v="0"/>
    <n v="5.2249999999999996"/>
    <n v="0.24535000000000001"/>
    <n v="490.7"/>
    <n v="2563.9079999999999"/>
    <n v="1.281954"/>
    <s v="1003119"/>
    <x v="94"/>
    <x v="4"/>
    <x v="1"/>
    <x v="4"/>
  </r>
  <r>
    <x v="3"/>
    <x v="1"/>
    <m/>
    <d v="2022-08-16T00:00:00"/>
    <s v="4001071"/>
    <s v="HIGH NOON IDC CU/RUM 0.6# (50#)"/>
    <s v="595"/>
    <s v="ANIMATE (55.115#)"/>
    <x v="0"/>
    <n v="6.1"/>
    <n v="0.16189999999999999"/>
    <n v="323.8"/>
    <n v="1975.18"/>
    <n v="0.98759000000000008"/>
    <s v="1002334"/>
    <x v="50"/>
    <x v="30"/>
    <x v="0"/>
    <x v="31"/>
  </r>
  <r>
    <x v="3"/>
    <x v="1"/>
    <m/>
    <d v="2022-08-04T00:00:00"/>
    <s v="5012468"/>
    <s v="DIAMOND H PDS CU/MON 1.67# (50#)"/>
    <s v="595"/>
    <s v="ANIMATE (55.115#)"/>
    <x v="0"/>
    <n v="1"/>
    <n v="0.14990000000000001"/>
    <n v="299.8"/>
    <n v="299.8"/>
    <n v="0.14990000000000001"/>
    <s v="1000022"/>
    <x v="40"/>
    <x v="1"/>
    <x v="1"/>
    <x v="1"/>
  </r>
  <r>
    <x v="3"/>
    <x v="1"/>
    <m/>
    <d v="2022-08-05T00:00:00"/>
    <s v="5012468"/>
    <s v="DIAMOND H PDS CU/MON 1.67# (50#)"/>
    <s v="595"/>
    <s v="ANIMATE (55.115#)"/>
    <x v="0"/>
    <n v="8.9"/>
    <n v="0.14990000000000001"/>
    <n v="299.8"/>
    <n v="2668.22"/>
    <n v="1.3341099999999999"/>
    <s v="1000022"/>
    <x v="40"/>
    <x v="1"/>
    <x v="1"/>
    <x v="1"/>
  </r>
  <r>
    <x v="3"/>
    <x v="1"/>
    <m/>
    <d v="2022-08-17T00:00:00"/>
    <s v="5012468"/>
    <s v="DIAMOND H PDS CU/MON 1.67# (50#)"/>
    <s v="595"/>
    <s v="ANIMATE (55.115#)"/>
    <x v="0"/>
    <n v="9.875"/>
    <n v="0.14990000000000001"/>
    <n v="299.8"/>
    <n v="2960.5250000000001"/>
    <n v="1.4802625"/>
    <s v="1000022"/>
    <x v="40"/>
    <x v="1"/>
    <x v="1"/>
    <x v="1"/>
  </r>
  <r>
    <x v="3"/>
    <x v="1"/>
    <m/>
    <d v="2022-08-24T00:00:00"/>
    <s v="5012468"/>
    <s v="DIAMOND H PDS CU/MON 1.67# (50#)"/>
    <s v="595"/>
    <s v="ANIMATE (55.115#)"/>
    <x v="0"/>
    <n v="8.2249999999999996"/>
    <n v="0.14990000000000001"/>
    <n v="299.8"/>
    <n v="2465.855"/>
    <n v="1.2329275"/>
    <s v="1000022"/>
    <x v="40"/>
    <x v="1"/>
    <x v="1"/>
    <x v="1"/>
  </r>
  <r>
    <x v="3"/>
    <x v="1"/>
    <m/>
    <d v="2022-08-10T00:00:00"/>
    <s v="5015778"/>
    <s v="DEJONG JTK CU/RUM/CHROM 2.0# (50#)"/>
    <s v="595"/>
    <s v="ANIMATE (55.115#)"/>
    <x v="0"/>
    <n v="4.0999999999999996"/>
    <n v="0.3"/>
    <n v="600"/>
    <n v="2460"/>
    <n v="1.23"/>
    <s v="1000457"/>
    <x v="37"/>
    <x v="21"/>
    <x v="1"/>
    <x v="22"/>
  </r>
  <r>
    <x v="3"/>
    <x v="1"/>
    <m/>
    <d v="2022-08-05T00:00:00"/>
    <s v="5016066"/>
    <s v="HIGHSTREET DAIRY EDC CU/RUM 2.0# (50#)"/>
    <s v="595"/>
    <s v="ANIMATE (55.115#)"/>
    <x v="0"/>
    <n v="-2.875"/>
    <n v="0.14804999999999999"/>
    <n v="296.10000000000002"/>
    <n v="-851.28800000000001"/>
    <n v="-0.42564400000000002"/>
    <s v="1000655"/>
    <x v="51"/>
    <x v="19"/>
    <x v="1"/>
    <x v="19"/>
  </r>
  <r>
    <x v="3"/>
    <x v="1"/>
    <m/>
    <d v="2022-08-05T00:00:00"/>
    <s v="5016066"/>
    <s v="HIGHSTREET DAIRY EDC CU/RUM 2.0# (50#)"/>
    <s v="595"/>
    <s v="ANIMATE (55.115#)"/>
    <x v="0"/>
    <n v="2.875"/>
    <n v="0.14804999999999999"/>
    <n v="296.10000000000002"/>
    <n v="851.28800000000001"/>
    <n v="0.42564400000000002"/>
    <s v="1000682"/>
    <x v="36"/>
    <x v="19"/>
    <x v="1"/>
    <x v="19"/>
  </r>
  <r>
    <x v="3"/>
    <x v="1"/>
    <m/>
    <d v="2022-08-05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1"/>
    <m/>
    <d v="2022-08-19T00:00:00"/>
    <s v="5021535"/>
    <s v="DEJONG DAIRIES CU/MONO 0.33# (50#)"/>
    <s v="595"/>
    <s v="ANIMATE (55.115#)"/>
    <x v="0"/>
    <n v="20.125"/>
    <n v="0.69789999999999996"/>
    <n v="1395.8"/>
    <n v="28090.474999999999"/>
    <n v="14.045237499999999"/>
    <s v="1002719"/>
    <x v="45"/>
    <x v="26"/>
    <x v="4"/>
    <x v="27"/>
  </r>
  <r>
    <x v="3"/>
    <x v="1"/>
    <m/>
    <d v="2022-08-25T00:00:00"/>
    <s v="5022931"/>
    <s v="DIXIE CREEK DDS CU/RUM 1.64# (BULK)"/>
    <s v="595"/>
    <s v="ANIMATE (55.115#)"/>
    <x v="0"/>
    <n v="15.52"/>
    <n v="0.10026"/>
    <n v="200.52"/>
    <n v="3112.07"/>
    <n v="1.5560350000000001"/>
    <s v="1002095"/>
    <x v="41"/>
    <x v="18"/>
    <x v="1"/>
    <x v="18"/>
  </r>
  <r>
    <x v="3"/>
    <x v="1"/>
    <m/>
    <d v="2022-08-16T00:00:00"/>
    <s v="5022931"/>
    <s v="DIXIE CREEK DDS CU/RUM 1.64# (BULK)"/>
    <s v="595"/>
    <s v="ANIMATE (55.115#)"/>
    <x v="0"/>
    <n v="12.83"/>
    <n v="0.10026"/>
    <n v="200.52"/>
    <n v="2572.672"/>
    <n v="1.2863359999999999"/>
    <s v="1002095"/>
    <x v="41"/>
    <x v="18"/>
    <x v="1"/>
    <x v="18"/>
  </r>
  <r>
    <x v="3"/>
    <x v="1"/>
    <m/>
    <d v="2022-08-10T00:00:00"/>
    <s v="5023313"/>
    <s v="JOHNNY SILVEIRA PDS CU/RUM 2.6# (50#)"/>
    <s v="595"/>
    <s v="ANIMATE (55.115#)"/>
    <x v="0"/>
    <n v="6.125"/>
    <n v="0.15195"/>
    <n v="303.89999999999998"/>
    <n v="1861.3879999999999"/>
    <n v="0.93069399999999991"/>
    <s v="1001283"/>
    <x v="92"/>
    <x v="1"/>
    <x v="1"/>
    <x v="1"/>
  </r>
  <r>
    <x v="3"/>
    <x v="1"/>
    <m/>
    <d v="2022-08-04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3"/>
    <x v="1"/>
    <m/>
    <d v="2022-08-09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1"/>
    <m/>
    <d v="2022-08-09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3"/>
    <x v="1"/>
    <m/>
    <d v="2022-08-10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3"/>
    <x v="1"/>
    <m/>
    <d v="2022-08-16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3"/>
    <x v="1"/>
    <m/>
    <d v="2022-08-18T00:00:00"/>
    <s v="595"/>
    <s v="ANIMATE (55.115#)"/>
    <s v="595"/>
    <s v="ANIMATE (55.115#)"/>
    <x v="0"/>
    <n v="0.55100000000000005"/>
    <n v="1"/>
    <n v="2000"/>
    <n v="1102"/>
    <n v="0.55100000000000005"/>
    <s v="1002253"/>
    <x v="116"/>
    <x v="58"/>
    <x v="1"/>
    <x v="59"/>
  </r>
  <r>
    <x v="3"/>
    <x v="1"/>
    <m/>
    <d v="2022-08-23T00:00:00"/>
    <s v="595"/>
    <s v="ANIMATE (55.115#)"/>
    <s v="595"/>
    <s v="ANIMATE (55.115#)"/>
    <x v="0"/>
    <n v="5.5119999999999996"/>
    <n v="1"/>
    <n v="2000"/>
    <n v="11024"/>
    <n v="5.5119999999999996"/>
    <s v="VC1011"/>
    <x v="112"/>
    <x v="4"/>
    <x v="1"/>
    <x v="4"/>
  </r>
  <r>
    <x v="3"/>
    <x v="1"/>
    <m/>
    <d v="2022-08-30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3"/>
    <x v="1"/>
    <m/>
    <d v="2022-08-30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3"/>
    <x v="1"/>
    <m/>
    <d v="2022-08-09T00:00:00"/>
    <s v="2333"/>
    <s v="HY-D 100 DAIRY (25KG)"/>
    <s v="2333"/>
    <s v="HY-D 100 DAIRY (25KG)"/>
    <x v="5"/>
    <n v="0.13800000000000001"/>
    <n v="1"/>
    <n v="2000"/>
    <n v="276"/>
    <n v="0.13800000000000001"/>
    <s v="VC1011"/>
    <x v="112"/>
    <x v="4"/>
    <x v="1"/>
    <x v="4"/>
  </r>
  <r>
    <x v="3"/>
    <x v="1"/>
    <m/>
    <d v="2022-08-31T00:00:00"/>
    <s v="2333"/>
    <s v="HY-D 100 DAIRY (25KG)"/>
    <s v="2333"/>
    <s v="HY-D 100 DAIRY (25KG)"/>
    <x v="5"/>
    <n v="0.13800000000000001"/>
    <n v="1"/>
    <n v="2000"/>
    <n v="276"/>
    <n v="0.13800000000000001"/>
    <s v="VC1011"/>
    <x v="112"/>
    <x v="4"/>
    <x v="1"/>
    <x v="4"/>
  </r>
  <r>
    <x v="3"/>
    <x v="1"/>
    <m/>
    <d v="2022-08-19T00:00:00"/>
    <s v="5012256"/>
    <s v="CORNERSTONE ADC CU/RUM 1.52# (50#)"/>
    <s v="2333"/>
    <s v="HY-D 100 DAIRY (25KG)"/>
    <x v="5"/>
    <n v="3.8250000000000002"/>
    <n v="1.9722E-2"/>
    <n v="39.444000000000003"/>
    <n v="150.87299999999999"/>
    <n v="7.543649999999999E-2"/>
    <s v="1002020"/>
    <x v="28"/>
    <x v="6"/>
    <x v="1"/>
    <x v="6"/>
  </r>
  <r>
    <x v="3"/>
    <x v="1"/>
    <m/>
    <d v="2022-08-30T00:00:00"/>
    <s v="5012256"/>
    <s v="CORNERSTONE ADC CU/RUM 1.52# (50#)"/>
    <s v="2333"/>
    <s v="HY-D 100 DAIRY (25KG)"/>
    <x v="5"/>
    <n v="5.05"/>
    <n v="1.9722E-2"/>
    <n v="39.444000000000003"/>
    <n v="199.19200000000001"/>
    <n v="9.9596000000000004E-2"/>
    <s v="1002020"/>
    <x v="28"/>
    <x v="6"/>
    <x v="1"/>
    <x v="6"/>
  </r>
  <r>
    <x v="3"/>
    <x v="1"/>
    <m/>
    <d v="2022-08-05T00:00:00"/>
    <s v="5012259"/>
    <s v="LITTLE ROCK ADC CU/RUM 1.39# (50#)"/>
    <s v="2333"/>
    <s v="HY-D 100 DAIRY (25KG)"/>
    <x v="5"/>
    <n v="2.85"/>
    <n v="2.1595E-2"/>
    <n v="43.19"/>
    <n v="123.092"/>
    <n v="6.1545999999999997E-2"/>
    <s v="1002116"/>
    <x v="120"/>
    <x v="6"/>
    <x v="1"/>
    <x v="6"/>
  </r>
  <r>
    <x v="3"/>
    <x v="1"/>
    <m/>
    <d v="2022-08-02T00:00:00"/>
    <s v="5012506"/>
    <s v="HETTINGA DAIRIES ADC CU/RUM 1.45# (50#)"/>
    <s v="2333"/>
    <s v="HY-D 100 DAIRY (25KG)"/>
    <x v="5"/>
    <n v="3.7250000000000001"/>
    <n v="2.0709999999999999E-2"/>
    <n v="41.42"/>
    <n v="154.29"/>
    <n v="7.7144999999999991E-2"/>
    <s v="1003101"/>
    <x v="49"/>
    <x v="29"/>
    <x v="1"/>
    <x v="30"/>
  </r>
  <r>
    <x v="3"/>
    <x v="1"/>
    <m/>
    <d v="2022-08-22T00:00:00"/>
    <s v="5012506"/>
    <s v="HETTINGA DAIRIES ADC CU/RUM 1.45# (50#)"/>
    <s v="2333"/>
    <s v="HY-D 100 DAIRY (25KG)"/>
    <x v="5"/>
    <n v="3.65"/>
    <n v="2.0709999999999999E-2"/>
    <n v="41.42"/>
    <n v="151.18299999999999"/>
    <n v="7.5591499999999992E-2"/>
    <s v="1003101"/>
    <x v="49"/>
    <x v="29"/>
    <x v="1"/>
    <x v="30"/>
  </r>
  <r>
    <x v="3"/>
    <x v="1"/>
    <m/>
    <d v="2022-08-31T00:00:00"/>
    <s v="5013206"/>
    <s v="DIEPERSLOOT EDC CU/RUM/HY-D 1.0# (BULK)"/>
    <s v="2333"/>
    <s v="HY-D 100 DAIRY (25KG)"/>
    <x v="5"/>
    <n v="13.1"/>
    <n v="0.03"/>
    <n v="60"/>
    <n v="786"/>
    <n v="0.39300000000000002"/>
    <s v="1001980"/>
    <x v="121"/>
    <x v="27"/>
    <x v="1"/>
    <x v="28"/>
  </r>
  <r>
    <x v="3"/>
    <x v="1"/>
    <m/>
    <d v="2022-08-04T00:00:00"/>
    <s v="5025501"/>
    <s v="SOLO DAIRY ADC CU/RUM 1.47# (50#)"/>
    <s v="2333"/>
    <s v="HY-D 100 DAIRY (25KG)"/>
    <x v="5"/>
    <n v="3.4249999999999998"/>
    <n v="2.0385E-2"/>
    <n v="40.770000000000003"/>
    <n v="139.637"/>
    <n v="6.9818500000000006E-2"/>
    <s v="1001993"/>
    <x v="122"/>
    <x v="61"/>
    <x v="1"/>
    <x v="7"/>
  </r>
  <r>
    <x v="3"/>
    <x v="1"/>
    <m/>
    <d v="2022-08-26T00:00:00"/>
    <s v="5025501"/>
    <s v="SOLO DAIRY ADC CU/RUM 1.47# (50#)"/>
    <s v="2333"/>
    <s v="HY-D 100 DAIRY (25KG)"/>
    <x v="5"/>
    <n v="2.625"/>
    <n v="2.0385E-2"/>
    <n v="40.770000000000003"/>
    <n v="107.021"/>
    <n v="5.3510500000000003E-2"/>
    <s v="1001993"/>
    <x v="122"/>
    <x v="61"/>
    <x v="1"/>
    <x v="7"/>
  </r>
  <r>
    <x v="3"/>
    <x v="1"/>
    <m/>
    <d v="2022-08-08T00:00:00"/>
    <s v="5025894"/>
    <s v="RIVERVIEW ADC CU/RUM 1.48# (50#)"/>
    <s v="2333"/>
    <s v="HY-D 100 DAIRY (25KG)"/>
    <x v="5"/>
    <n v="5.45"/>
    <n v="2.0299999999999999E-2"/>
    <n v="40.6"/>
    <n v="221.27"/>
    <n v="0.11063500000000001"/>
    <s v="1002057"/>
    <x v="123"/>
    <x v="29"/>
    <x v="1"/>
    <x v="30"/>
  </r>
  <r>
    <x v="3"/>
    <x v="1"/>
    <m/>
    <d v="2022-08-05T00:00:00"/>
    <s v="4001337"/>
    <s v="GOLDEN CITY IDC MILK COW 2.81# (BULK)"/>
    <s v="561"/>
    <s v="OMNIGEN PRO (25KG)"/>
    <x v="1"/>
    <n v="25.4"/>
    <n v="2.5440000000000001E-2"/>
    <n v="50.88"/>
    <n v="1292.3520000000001"/>
    <n v="0.64617600000000008"/>
    <s v="1003237"/>
    <x v="115"/>
    <x v="47"/>
    <x v="7"/>
    <x v="49"/>
  </r>
  <r>
    <x v="3"/>
    <x v="1"/>
    <m/>
    <d v="2022-08-29T00:00:00"/>
    <s v="4001337"/>
    <s v="GOLDEN CITY IDC MILK COW 2.81# (BULK)"/>
    <s v="561"/>
    <s v="OMNIGEN PRO (25KG)"/>
    <x v="1"/>
    <n v="23.98"/>
    <n v="2.5440000000000001E-2"/>
    <n v="50.88"/>
    <n v="1220.1020000000001"/>
    <n v="0.61005100000000001"/>
    <s v="1003237"/>
    <x v="115"/>
    <x v="47"/>
    <x v="7"/>
    <x v="49"/>
  </r>
  <r>
    <x v="3"/>
    <x v="1"/>
    <m/>
    <d v="2022-08-08T00:00:00"/>
    <s v="5010018"/>
    <s v="HILARIDES EDC CU/RUM 2.0# (BULK)"/>
    <s v="561"/>
    <s v="OMNIGEN PRO (25KG)"/>
    <x v="1"/>
    <n v="24.51"/>
    <n v="6.7000000000000004E-2"/>
    <n v="134"/>
    <n v="3284.34"/>
    <n v="1.6421700000000001"/>
    <s v="1003125"/>
    <x v="111"/>
    <x v="60"/>
    <x v="1"/>
    <x v="63"/>
  </r>
  <r>
    <x v="3"/>
    <x v="1"/>
    <m/>
    <d v="2022-08-31T00:00:00"/>
    <s v="5010018"/>
    <s v="HILARIDES EDC CU/RUM 2.0# (BULK)"/>
    <s v="561"/>
    <s v="OMNIGEN PRO (25KG)"/>
    <x v="1"/>
    <n v="24.92"/>
    <n v="6.7000000000000004E-2"/>
    <n v="134"/>
    <n v="3339.28"/>
    <n v="1.66964"/>
    <s v="1003125"/>
    <x v="111"/>
    <x v="60"/>
    <x v="1"/>
    <x v="63"/>
  </r>
  <r>
    <x v="3"/>
    <x v="1"/>
    <m/>
    <d v="2022-08-16T00:00:00"/>
    <s v="5015369"/>
    <s v="JDS RANCH DDS MC 0.74# (BULK)"/>
    <s v="561"/>
    <s v="OMNIGEN PRO (25KG)"/>
    <x v="1"/>
    <n v="24.95"/>
    <n v="0.18806200000000001"/>
    <n v="376.12400000000002"/>
    <n v="9384.2939999999999"/>
    <n v="4.6921470000000003"/>
    <s v="1001999"/>
    <x v="58"/>
    <x v="35"/>
    <x v="1"/>
    <x v="36"/>
  </r>
  <r>
    <x v="3"/>
    <x v="1"/>
    <m/>
    <d v="2022-08-29T00:00:00"/>
    <s v="5015369"/>
    <s v="JDS RANCH DDS MC 0.74# (BULK)"/>
    <s v="561"/>
    <s v="OMNIGEN PRO (25KG)"/>
    <x v="1"/>
    <n v="24"/>
    <n v="0.18806200000000001"/>
    <n v="376.12400000000002"/>
    <n v="9026.9760000000006"/>
    <n v="4.5134880000000006"/>
    <s v="1001999"/>
    <x v="58"/>
    <x v="35"/>
    <x v="1"/>
    <x v="36"/>
  </r>
  <r>
    <x v="3"/>
    <x v="1"/>
    <m/>
    <d v="2022-08-02T00:00:00"/>
    <s v="5017470"/>
    <s v="CORONADO DAIRY ADC MC 1.62# (BULK)"/>
    <s v="561"/>
    <s v="OMNIGEN PRO (25KG)"/>
    <x v="1"/>
    <n v="24.76"/>
    <n v="9.8250000000000004E-2"/>
    <n v="196.5"/>
    <n v="4865.34"/>
    <n v="2.4326699999999999"/>
    <s v="1002916"/>
    <x v="29"/>
    <x v="6"/>
    <x v="1"/>
    <x v="6"/>
  </r>
  <r>
    <x v="3"/>
    <x v="1"/>
    <m/>
    <d v="2022-08-16T00:00:00"/>
    <s v="5017470"/>
    <s v="CORONADO DAIRY ADC MC 1.62# (BULK)"/>
    <s v="561"/>
    <s v="OMNIGEN PRO (25KG)"/>
    <x v="1"/>
    <n v="24.07"/>
    <n v="9.8250000000000004E-2"/>
    <n v="196.5"/>
    <n v="4729.7550000000001"/>
    <n v="2.3648775"/>
    <s v="1002916"/>
    <x v="29"/>
    <x v="6"/>
    <x v="1"/>
    <x v="6"/>
  </r>
  <r>
    <x v="3"/>
    <x v="1"/>
    <m/>
    <d v="2022-08-22T00:00:00"/>
    <s v="5017470"/>
    <s v="CORONADO DAIRY ADC MC 1.62# (BULK)"/>
    <s v="561"/>
    <s v="OMNIGEN PRO (25KG)"/>
    <x v="1"/>
    <n v="24.01"/>
    <n v="9.8250000000000004E-2"/>
    <n v="196.5"/>
    <n v="4717.9650000000001"/>
    <n v="2.3589825000000002"/>
    <s v="1002916"/>
    <x v="29"/>
    <x v="6"/>
    <x v="1"/>
    <x v="6"/>
  </r>
  <r>
    <x v="3"/>
    <x v="1"/>
    <m/>
    <d v="2022-08-31T00:00:00"/>
    <s v="5017470"/>
    <s v="CORONADO DAIRY ADC MC 1.62# (BULK)"/>
    <s v="561"/>
    <s v="OMNIGEN PRO (25KG)"/>
    <x v="1"/>
    <n v="24.23"/>
    <n v="9.8250000000000004E-2"/>
    <n v="196.5"/>
    <n v="4761.1949999999997"/>
    <n v="2.3805974999999999"/>
    <s v="1002916"/>
    <x v="29"/>
    <x v="6"/>
    <x v="1"/>
    <x v="6"/>
  </r>
  <r>
    <x v="3"/>
    <x v="1"/>
    <m/>
    <d v="2022-08-02T00:00:00"/>
    <s v="561"/>
    <s v="OMNIGEN PRO (25KG)"/>
    <s v="561"/>
    <s v="OMNIGEN PRO (25KG)"/>
    <x v="1"/>
    <n v="1.1020000000000001"/>
    <n v="1"/>
    <n v="2000"/>
    <n v="2204"/>
    <n v="1.1020000000000001"/>
    <s v="VC1011"/>
    <x v="112"/>
    <x v="4"/>
    <x v="1"/>
    <x v="4"/>
  </r>
  <r>
    <x v="3"/>
    <x v="1"/>
    <m/>
    <d v="2022-08-24T00:00:00"/>
    <s v="561"/>
    <s v="OMNIGEN PRO (25KG)"/>
    <s v="561"/>
    <s v="OMNIGEN PRO (25KG)"/>
    <x v="1"/>
    <n v="1.1020000000000001"/>
    <n v="1"/>
    <n v="2000"/>
    <n v="2204"/>
    <n v="1.1020000000000001"/>
    <s v="1001917"/>
    <x v="118"/>
    <x v="38"/>
    <x v="1"/>
    <x v="39"/>
  </r>
  <r>
    <x v="3"/>
    <x v="1"/>
    <m/>
    <d v="2022-08-26T00:00:00"/>
    <s v="561"/>
    <s v="OMNIGEN PRO (25KG)"/>
    <s v="561"/>
    <s v="OMNIGEN PRO (25KG)"/>
    <x v="1"/>
    <n v="2.2050000000000001"/>
    <n v="1"/>
    <n v="2000"/>
    <n v="4410"/>
    <n v="2.2050000000000001"/>
    <s v="1001917"/>
    <x v="118"/>
    <x v="38"/>
    <x v="1"/>
    <x v="39"/>
  </r>
  <r>
    <x v="3"/>
    <x v="1"/>
    <m/>
    <d v="2022-08-13T00:00:00"/>
    <s v="410124"/>
    <s v="AFS DAIRY GOAT PELLET 3# (BULK)"/>
    <s v="302"/>
    <s v="AB20 (55.115#)"/>
    <x v="3"/>
    <n v="10.99"/>
    <n v="7.3400000000000002E-3"/>
    <n v="14.68"/>
    <n v="161.333"/>
    <n v="8.0666500000000002E-2"/>
    <s v="1003149"/>
    <x v="71"/>
    <x v="44"/>
    <x v="1"/>
    <x v="46"/>
  </r>
  <r>
    <x v="3"/>
    <x v="1"/>
    <m/>
    <d v="2022-08-18T00:00:00"/>
    <s v="901128"/>
    <s v="BOVITEQ ADC CA 5# PL (50#)"/>
    <s v="302"/>
    <s v="AB20 (55.115#)"/>
    <x v="3"/>
    <n v="1"/>
    <n v="2.7224999999999999E-2"/>
    <n v="54.45"/>
    <n v="54.45"/>
    <n v="2.7225000000000003E-2"/>
    <s v="1001283"/>
    <x v="92"/>
    <x v="1"/>
    <x v="1"/>
    <x v="1"/>
  </r>
  <r>
    <x v="3"/>
    <x v="1"/>
    <m/>
    <d v="2022-08-25T00:00:00"/>
    <s v="901128"/>
    <s v="BOVITEQ ADC CA 5# PL (50#)"/>
    <s v="302"/>
    <s v="AB20 (55.115#)"/>
    <x v="3"/>
    <n v="2.65"/>
    <n v="2.7224999999999999E-2"/>
    <n v="54.45"/>
    <n v="144.29300000000001"/>
    <n v="7.2146500000000002E-2"/>
    <s v="1003144"/>
    <x v="5"/>
    <x v="2"/>
    <x v="1"/>
    <x v="2"/>
  </r>
  <r>
    <x v="3"/>
    <x v="1"/>
    <m/>
    <d v="2022-08-16T00:00:00"/>
    <s v="901136"/>
    <s v="BOVITEQ ADC MILK COW PL 17# (50#)"/>
    <s v="302"/>
    <s v="AB20 (55.115#)"/>
    <x v="3"/>
    <n v="3.7"/>
    <n v="7.9664999999999996E-3"/>
    <n v="15.933"/>
    <n v="58.951999999999998"/>
    <n v="2.9475999999999999E-2"/>
    <s v="1000012"/>
    <x v="124"/>
    <x v="2"/>
    <x v="1"/>
    <x v="2"/>
  </r>
  <r>
    <x v="3"/>
    <x v="1"/>
    <m/>
    <d v="2022-08-04T00:00:00"/>
    <s v="930711"/>
    <s v="DELTA WOODS ME LACT MH 6.7# (BULK)"/>
    <s v="302"/>
    <s v="AB20 (55.115#)"/>
    <x v="3"/>
    <n v="23.94"/>
    <n v="1.17E-2"/>
    <n v="23.4"/>
    <n v="560.19600000000003"/>
    <n v="0.28009800000000001"/>
    <s v="1000420"/>
    <x v="11"/>
    <x v="9"/>
    <x v="1"/>
    <x v="9"/>
  </r>
  <r>
    <x v="3"/>
    <x v="1"/>
    <m/>
    <d v="2022-08-11T00:00:00"/>
    <s v="930711"/>
    <s v="DELTA WOODS ME LACT MH 6.7# (BULK)"/>
    <s v="302"/>
    <s v="AB20 (55.115#)"/>
    <x v="3"/>
    <n v="23.91"/>
    <n v="1.17E-2"/>
    <n v="23.4"/>
    <n v="559.49400000000003"/>
    <n v="0.27974700000000002"/>
    <s v="1000420"/>
    <x v="11"/>
    <x v="9"/>
    <x v="1"/>
    <x v="9"/>
  </r>
  <r>
    <x v="3"/>
    <x v="1"/>
    <m/>
    <d v="2022-08-23T00:00:00"/>
    <s v="930711"/>
    <s v="DELTA WOODS ME LACT MH 6.7# (BULK)"/>
    <s v="302"/>
    <s v="AB20 (55.115#)"/>
    <x v="3"/>
    <n v="23.81"/>
    <n v="1.17E-2"/>
    <n v="23.4"/>
    <n v="557.154"/>
    <n v="0.27857700000000002"/>
    <s v="1000420"/>
    <x v="11"/>
    <x v="9"/>
    <x v="1"/>
    <x v="9"/>
  </r>
  <r>
    <x v="3"/>
    <x v="1"/>
    <m/>
    <d v="2022-08-01T00:00:00"/>
    <s v="901049"/>
    <s v="KOOYMAN PDS CLOSE UP PELLET 8 (50#)"/>
    <s v="595"/>
    <s v="ANIMATE (55.115#)"/>
    <x v="0"/>
    <n v="4"/>
    <n v="6.2770000000000006E-2"/>
    <n v="125.54"/>
    <n v="502.16"/>
    <n v="0.25108000000000003"/>
    <s v="C1010"/>
    <x v="75"/>
    <x v="46"/>
    <x v="1"/>
    <x v="48"/>
  </r>
  <r>
    <x v="3"/>
    <x v="1"/>
    <m/>
    <d v="2022-08-15T00:00:00"/>
    <s v="901135"/>
    <s v="FARIA RP CU PL 5.0# (50#)"/>
    <s v="595"/>
    <s v="ANIMATE (55.115#)"/>
    <x v="0"/>
    <n v="3.95"/>
    <n v="0.14924999999999999"/>
    <n v="298.5"/>
    <n v="1179.075"/>
    <n v="0.58953750000000005"/>
    <s v="C1010"/>
    <x v="75"/>
    <x v="46"/>
    <x v="1"/>
    <x v="48"/>
  </r>
  <r>
    <x v="3"/>
    <x v="1"/>
    <m/>
    <d v="2022-08-18T00:00:00"/>
    <s v="930261"/>
    <s v="PROGRESSIVE CLOSE UP PELLET (BULK)"/>
    <s v="595"/>
    <s v="ANIMATE (55.115#)"/>
    <x v="0"/>
    <n v="9.81"/>
    <n v="3.7499999999999999E-2"/>
    <n v="75"/>
    <n v="735.75"/>
    <n v="0.36787500000000001"/>
    <s v="1000537"/>
    <x v="1"/>
    <x v="1"/>
    <x v="1"/>
    <x v="1"/>
  </r>
  <r>
    <x v="3"/>
    <x v="1"/>
    <m/>
    <d v="2022-08-10T00:00:00"/>
    <s v="930628"/>
    <s v="JONES FARMS CVN CU PL 10# (BULK)"/>
    <s v="595"/>
    <s v="ANIMATE (55.115#)"/>
    <x v="0"/>
    <n v="19.82"/>
    <n v="3.6799999999999999E-2"/>
    <n v="73.599999999999994"/>
    <n v="1458.752"/>
    <n v="0.72937600000000002"/>
    <s v="1000795"/>
    <x v="59"/>
    <x v="36"/>
    <x v="1"/>
    <x v="37"/>
  </r>
  <r>
    <x v="3"/>
    <x v="1"/>
    <m/>
    <d v="2022-08-12T00:00:00"/>
    <s v="930685"/>
    <s v="ORNELLAS PDS CU MH 4.2# (BULK)"/>
    <s v="595"/>
    <s v="ANIMATE (55.115#)"/>
    <x v="0"/>
    <n v="3.08"/>
    <n v="7.4645000000000003E-2"/>
    <n v="149.29"/>
    <n v="459.81299999999999"/>
    <n v="0.22990649999999999"/>
    <s v="1001061"/>
    <x v="24"/>
    <x v="9"/>
    <x v="1"/>
    <x v="9"/>
  </r>
  <r>
    <x v="3"/>
    <x v="1"/>
    <m/>
    <d v="2022-08-12T00:00:00"/>
    <s v="930688"/>
    <s v="AZEVEDO DAIRY MO CU MH 6# (BULK)"/>
    <s v="595"/>
    <s v="ANIMATE (55.115#)"/>
    <x v="0"/>
    <n v="6.13"/>
    <n v="9.1670000000000001E-2"/>
    <n v="183.34"/>
    <n v="1123.874"/>
    <n v="0.56193700000000002"/>
    <s v="1000103"/>
    <x v="3"/>
    <x v="3"/>
    <x v="1"/>
    <x v="3"/>
  </r>
  <r>
    <x v="3"/>
    <x v="1"/>
    <m/>
    <d v="2022-08-12T00:00:00"/>
    <s v="930664"/>
    <s v="VIERRA DAIRY ADC CU PL 6.75# (BULK)"/>
    <s v="2333"/>
    <s v="HY-D 100 DAIRY (25KG)"/>
    <x v="5"/>
    <n v="23.78"/>
    <n v="5.4704999999999997E-3"/>
    <n v="10.941000000000001"/>
    <n v="260.17700000000002"/>
    <n v="0.13008850000000002"/>
    <m/>
    <x v="124"/>
    <x v="2"/>
    <x v="1"/>
    <x v="2"/>
  </r>
  <r>
    <x v="3"/>
    <x v="1"/>
    <m/>
    <d v="2022-08-09T00:00:00"/>
    <s v="901128"/>
    <s v="BOVITEQ ADC CA 5# PL (50#)"/>
    <s v="561"/>
    <s v="OMNIGEN PRO (25KG)"/>
    <x v="1"/>
    <n v="3.875"/>
    <n v="2.3716999999999998E-2"/>
    <n v="47.433999999999997"/>
    <n v="183.80699999999999"/>
    <n v="9.1903499999999999E-2"/>
    <m/>
    <x v="5"/>
    <x v="2"/>
    <x v="1"/>
    <x v="2"/>
  </r>
  <r>
    <x v="3"/>
    <x v="2"/>
    <m/>
    <d v="2022-09-08T00:00:00"/>
    <s v="901128"/>
    <s v="BOVITEQ ADC CA 5# PL (50#)"/>
    <s v="302"/>
    <s v="AB20 (55.115#)"/>
    <x v="3"/>
    <n v="1"/>
    <n v="2.7224999999999999E-2"/>
    <n v="54.45"/>
    <n v="54.45"/>
    <n v="2.7225000000000003E-2"/>
    <s v="1001283"/>
    <x v="92"/>
    <x v="1"/>
    <x v="1"/>
    <x v="1"/>
  </r>
  <r>
    <x v="3"/>
    <x v="2"/>
    <m/>
    <d v="2022-09-08T00:00:00"/>
    <s v="901128"/>
    <s v="BOVITEQ ADC CA 5# PL (50#)"/>
    <s v="302"/>
    <s v="AB20 (55.115#)"/>
    <x v="3"/>
    <n v="5.125"/>
    <n v="2.7224999999999999E-2"/>
    <n v="54.45"/>
    <n v="279.05599999999998"/>
    <n v="0.13952799999999999"/>
    <s v="1003144"/>
    <x v="5"/>
    <x v="2"/>
    <x v="1"/>
    <x v="2"/>
  </r>
  <r>
    <x v="3"/>
    <x v="2"/>
    <m/>
    <d v="2022-09-29T00:00:00"/>
    <s v="901128"/>
    <s v="BOVITEQ ADC CA 5# PL (50#)"/>
    <s v="302"/>
    <s v="AB20 (55.115#)"/>
    <x v="3"/>
    <n v="3.9"/>
    <n v="2.7224999999999999E-2"/>
    <n v="54.45"/>
    <n v="212.35499999999999"/>
    <n v="0.10617749999999999"/>
    <s v="1003144"/>
    <x v="5"/>
    <x v="2"/>
    <x v="1"/>
    <x v="2"/>
  </r>
  <r>
    <x v="3"/>
    <x v="2"/>
    <m/>
    <d v="2022-09-08T00:00:00"/>
    <s v="901136"/>
    <s v="BOVITEQ ADC MILK COW PL 17# (50#)"/>
    <s v="302"/>
    <s v="AB20 (55.115#)"/>
    <x v="3"/>
    <n v="2.8250000000000002"/>
    <n v="7.9664999999999996E-3"/>
    <n v="15.933"/>
    <n v="45.011000000000003"/>
    <n v="2.2505500000000001E-2"/>
    <s v="1003144"/>
    <x v="5"/>
    <x v="2"/>
    <x v="1"/>
    <x v="2"/>
  </r>
  <r>
    <x v="3"/>
    <x v="2"/>
    <m/>
    <d v="2022-09-02T00:00:00"/>
    <s v="930711"/>
    <s v="DELTA WOODS ME LACT MH 6.7# (BULK)"/>
    <s v="302"/>
    <s v="AB20 (55.115#)"/>
    <x v="3"/>
    <n v="23.92"/>
    <n v="1.17E-2"/>
    <n v="23.4"/>
    <n v="559.72799999999995"/>
    <n v="0.279864"/>
    <s v="1000420"/>
    <x v="11"/>
    <x v="9"/>
    <x v="1"/>
    <x v="9"/>
  </r>
  <r>
    <x v="3"/>
    <x v="2"/>
    <m/>
    <d v="2022-09-09T00:00:00"/>
    <s v="930711"/>
    <s v="DELTA WOODS ME LACT MH 6.7# (BULK)"/>
    <s v="302"/>
    <s v="AB20 (55.115#)"/>
    <x v="3"/>
    <n v="23.87"/>
    <n v="1.17E-2"/>
    <n v="23.4"/>
    <n v="558.55799999999999"/>
    <n v="0.279279"/>
    <s v="1000420"/>
    <x v="11"/>
    <x v="9"/>
    <x v="1"/>
    <x v="9"/>
  </r>
  <r>
    <x v="3"/>
    <x v="2"/>
    <m/>
    <d v="2022-09-20T00:00:00"/>
    <s v="930711"/>
    <s v="DELTA WOODS ME LACT MH 6.7# (BULK)"/>
    <s v="302"/>
    <s v="AB20 (55.115#)"/>
    <x v="3"/>
    <n v="23.79"/>
    <n v="1.17E-2"/>
    <n v="23.4"/>
    <n v="556.68600000000004"/>
    <n v="0.27834300000000001"/>
    <s v="1000420"/>
    <x v="11"/>
    <x v="9"/>
    <x v="1"/>
    <x v="9"/>
  </r>
  <r>
    <x v="3"/>
    <x v="2"/>
    <m/>
    <d v="2022-09-30T00:00:00"/>
    <s v="930711"/>
    <s v="DELTA WOODS ME LACT MH 6.7# (BULK)"/>
    <s v="302"/>
    <s v="AB20 (55.115#)"/>
    <x v="3"/>
    <n v="24.02"/>
    <n v="1.17E-2"/>
    <n v="23.4"/>
    <n v="562.06799999999998"/>
    <n v="0.28103400000000001"/>
    <s v="1000420"/>
    <x v="11"/>
    <x v="9"/>
    <x v="1"/>
    <x v="9"/>
  </r>
  <r>
    <x v="3"/>
    <x v="2"/>
    <m/>
    <d v="2022-09-10T00:00:00"/>
    <s v="930261"/>
    <s v="PROGRESSIVE CLOSE UP PELLET (BULK)"/>
    <s v="595"/>
    <s v="ANIMATE (55.115#)"/>
    <x v="0"/>
    <n v="10.199999999999999"/>
    <n v="3.7499999999999999E-2"/>
    <n v="75"/>
    <n v="765"/>
    <n v="0.38250000000000001"/>
    <s v="1000537"/>
    <x v="1"/>
    <x v="1"/>
    <x v="1"/>
    <x v="1"/>
  </r>
  <r>
    <x v="3"/>
    <x v="2"/>
    <m/>
    <d v="2022-09-14T00:00:00"/>
    <s v="930628"/>
    <s v="JONES FARMS CVN CU PL 10# (BULK)"/>
    <s v="595"/>
    <s v="ANIMATE (55.115#)"/>
    <x v="0"/>
    <n v="20.07"/>
    <n v="3.6799999999999999E-2"/>
    <n v="73.599999999999994"/>
    <n v="1477.152"/>
    <n v="0.73857600000000001"/>
    <s v="1000795"/>
    <x v="59"/>
    <x v="36"/>
    <x v="1"/>
    <x v="37"/>
  </r>
  <r>
    <x v="3"/>
    <x v="2"/>
    <m/>
    <d v="2022-09-09T00:00:00"/>
    <s v="930685"/>
    <s v="ORNELLAS PDS CU MH 4.2# (BULK)"/>
    <s v="595"/>
    <s v="ANIMATE (55.115#)"/>
    <x v="0"/>
    <n v="3.07"/>
    <n v="7.4645000000000003E-2"/>
    <n v="149.29"/>
    <n v="458.32"/>
    <n v="0.22916"/>
    <s v="1001061"/>
    <x v="24"/>
    <x v="9"/>
    <x v="1"/>
    <x v="9"/>
  </r>
  <r>
    <x v="3"/>
    <x v="2"/>
    <m/>
    <d v="2022-09-12T00:00:00"/>
    <s v="930688"/>
    <s v="AZEVEDO DAIRY MO CU MH 6# (BULK)"/>
    <s v="595"/>
    <s v="ANIMATE (55.115#)"/>
    <x v="0"/>
    <n v="6.05"/>
    <n v="9.1670000000000001E-2"/>
    <n v="183.34"/>
    <n v="1109.2070000000001"/>
    <n v="0.55460350000000003"/>
    <s v="1000103"/>
    <x v="3"/>
    <x v="3"/>
    <x v="1"/>
    <x v="3"/>
  </r>
  <r>
    <x v="3"/>
    <x v="2"/>
    <m/>
    <d v="2022-09-28T00:00:00"/>
    <s v="930688"/>
    <s v="AZEVEDO DAIRY MO CU MH 6# (BULK)"/>
    <s v="595"/>
    <s v="ANIMATE (55.115#)"/>
    <x v="0"/>
    <n v="6.01"/>
    <n v="9.1670000000000001E-2"/>
    <n v="183.34"/>
    <n v="1101.873"/>
    <n v="0.55093650000000005"/>
    <s v="1000103"/>
    <x v="3"/>
    <x v="3"/>
    <x v="1"/>
    <x v="3"/>
  </r>
  <r>
    <x v="3"/>
    <x v="2"/>
    <m/>
    <d v="2022-09-23T00:00:00"/>
    <s v="930659"/>
    <s v="VAN EXEL ADC CU PL RUM 7# (BULK)"/>
    <s v="2333"/>
    <s v="HY-D 100 DAIRY (25KG)"/>
    <x v="5"/>
    <n v="23.47"/>
    <n v="3.578E-3"/>
    <n v="7.1559999999999997"/>
    <n v="167.95099999999999"/>
    <n v="8.3975499999999995E-2"/>
    <s v="C1010"/>
    <x v="75"/>
    <x v="46"/>
    <x v="1"/>
    <x v="48"/>
  </r>
  <r>
    <x v="3"/>
    <x v="2"/>
    <m/>
    <d v="2022-09-02T00:00:00"/>
    <s v="930664"/>
    <s v="VIERRA DAIRY ADC CU PL 6.75# (BULK)"/>
    <s v="2333"/>
    <s v="HY-D 100 DAIRY (25KG)"/>
    <x v="5"/>
    <n v="23.95"/>
    <n v="5.4704999999999997E-3"/>
    <n v="10.941000000000001"/>
    <n v="262.03699999999998"/>
    <n v="0.13101849999999998"/>
    <s v="C1010"/>
    <x v="75"/>
    <x v="46"/>
    <x v="1"/>
    <x v="48"/>
  </r>
  <r>
    <x v="3"/>
    <x v="2"/>
    <m/>
    <d v="2022-09-17T00:00:00"/>
    <s v="930664"/>
    <s v="VIERRA DAIRY ADC CU PL 6.75# (BULK)"/>
    <s v="2333"/>
    <s v="HY-D 100 DAIRY (25KG)"/>
    <x v="5"/>
    <n v="23.4"/>
    <n v="5.4704999999999997E-3"/>
    <n v="10.941000000000001"/>
    <n v="256.01900000000001"/>
    <n v="0.1280095"/>
    <s v="C1010"/>
    <x v="75"/>
    <x v="46"/>
    <x v="1"/>
    <x v="48"/>
  </r>
  <r>
    <x v="3"/>
    <x v="2"/>
    <m/>
    <d v="2022-09-12T00:00:00"/>
    <s v="5024514"/>
    <s v="VANDER KOOI EDC MC/RUM 1.0# (BULK)"/>
    <s v="300"/>
    <s v="AB20 (2000#)"/>
    <x v="3"/>
    <n v="23.56"/>
    <n v="0.05"/>
    <n v="100"/>
    <n v="2356"/>
    <n v="1.1779999999999999"/>
    <s v="1001469"/>
    <x v="101"/>
    <x v="28"/>
    <x v="1"/>
    <x v="29"/>
  </r>
  <r>
    <x v="3"/>
    <x v="2"/>
    <m/>
    <d v="2022-09-01T00:00:00"/>
    <s v="302"/>
    <s v="AB20 (55.115#)"/>
    <s v="302"/>
    <s v="AB20 (55.115#)"/>
    <x v="3"/>
    <n v="4.4089999999999998"/>
    <n v="1"/>
    <n v="2000"/>
    <n v="8818"/>
    <n v="4.4089999999999998"/>
    <s v="1002723"/>
    <x v="35"/>
    <x v="19"/>
    <x v="1"/>
    <x v="21"/>
  </r>
  <r>
    <x v="3"/>
    <x v="2"/>
    <m/>
    <d v="2022-09-01T00:00:00"/>
    <s v="302"/>
    <s v="AB20 (55.115#)"/>
    <s v="302"/>
    <s v="AB20 (55.115#)"/>
    <x v="3"/>
    <n v="8.8179999999999996"/>
    <n v="1"/>
    <n v="2000"/>
    <n v="17636"/>
    <n v="8.8179999999999996"/>
    <s v="1001913"/>
    <x v="86"/>
    <x v="18"/>
    <x v="1"/>
    <x v="18"/>
  </r>
  <r>
    <x v="3"/>
    <x v="2"/>
    <m/>
    <d v="2022-09-06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3"/>
    <x v="2"/>
    <m/>
    <d v="2022-09-01T00:00:00"/>
    <s v="302"/>
    <s v="AB20 (55.115#)"/>
    <s v="302"/>
    <s v="AB20 (55.115#)"/>
    <x v="3"/>
    <n v="5.5119999999999996"/>
    <n v="1"/>
    <n v="2000"/>
    <n v="11024"/>
    <n v="5.5119999999999996"/>
    <s v="1002394"/>
    <x v="18"/>
    <x v="14"/>
    <x v="1"/>
    <x v="14"/>
  </r>
  <r>
    <x v="3"/>
    <x v="2"/>
    <m/>
    <d v="2022-09-15T00:00:00"/>
    <s v="302"/>
    <s v="AB20 (55.115#)"/>
    <s v="302"/>
    <s v="AB20 (55.115#)"/>
    <x v="3"/>
    <n v="1.1020000000000001"/>
    <n v="1"/>
    <n v="2000"/>
    <n v="2204"/>
    <n v="1.1020000000000001"/>
    <s v="1002939"/>
    <x v="87"/>
    <x v="14"/>
    <x v="1"/>
    <x v="14"/>
  </r>
  <r>
    <x v="3"/>
    <x v="2"/>
    <m/>
    <d v="2022-09-15T00:00:00"/>
    <s v="302"/>
    <s v="AB20 (55.115#)"/>
    <s v="302"/>
    <s v="AB20 (55.115#)"/>
    <x v="3"/>
    <n v="1.1020000000000001"/>
    <n v="1"/>
    <n v="2000"/>
    <n v="2204"/>
    <n v="1.1020000000000001"/>
    <s v="VC1011"/>
    <x v="112"/>
    <x v="4"/>
    <x v="1"/>
    <x v="4"/>
  </r>
  <r>
    <x v="3"/>
    <x v="2"/>
    <m/>
    <d v="2022-09-20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3"/>
    <x v="2"/>
    <m/>
    <d v="2022-09-13T00:00:00"/>
    <s v="302"/>
    <s v="AB20 (55.115#)"/>
    <s v="302"/>
    <s v="AB20 (55.115#)"/>
    <x v="3"/>
    <n v="4.4089999999999998"/>
    <n v="1"/>
    <n v="2000"/>
    <n v="8818"/>
    <n v="4.4089999999999998"/>
    <s v="1002335"/>
    <x v="74"/>
    <x v="30"/>
    <x v="0"/>
    <x v="31"/>
  </r>
  <r>
    <x v="3"/>
    <x v="2"/>
    <m/>
    <d v="2022-09-01T00:00:00"/>
    <s v="4002201"/>
    <s v="NORTHSIDE DNMC HC 2.41# (BULK)"/>
    <s v="302"/>
    <s v="AB20 (55.115#)"/>
    <x v="3"/>
    <n v="23.81"/>
    <n v="3.143E-2"/>
    <n v="62.86"/>
    <n v="1496.6969999999999"/>
    <n v="0.74834849999999997"/>
    <s v="1002681"/>
    <x v="73"/>
    <x v="45"/>
    <x v="0"/>
    <x v="47"/>
  </r>
  <r>
    <x v="3"/>
    <x v="2"/>
    <m/>
    <d v="2022-09-06T00:00:00"/>
    <s v="4002201"/>
    <s v="NORTHSIDE DNMC HC 2.41# (BULK)"/>
    <s v="302"/>
    <s v="AB20 (55.115#)"/>
    <x v="3"/>
    <n v="23.75"/>
    <n v="3.143E-2"/>
    <n v="62.86"/>
    <n v="1492.925"/>
    <n v="0.74646250000000003"/>
    <s v="1002681"/>
    <x v="73"/>
    <x v="45"/>
    <x v="0"/>
    <x v="47"/>
  </r>
  <r>
    <x v="3"/>
    <x v="2"/>
    <m/>
    <d v="2022-09-10T00:00:00"/>
    <s v="4002201"/>
    <s v="NORTHSIDE DNMC HC 2.41# (BULK)"/>
    <s v="302"/>
    <s v="AB20 (55.115#)"/>
    <x v="3"/>
    <n v="24.22"/>
    <n v="3.143E-2"/>
    <n v="62.86"/>
    <n v="1522.4690000000001"/>
    <n v="0.76123450000000004"/>
    <s v="1002681"/>
    <x v="73"/>
    <x v="45"/>
    <x v="0"/>
    <x v="47"/>
  </r>
  <r>
    <x v="3"/>
    <x v="2"/>
    <m/>
    <d v="2022-09-12T00:00:00"/>
    <s v="4002201"/>
    <s v="NORTHSIDE DNMC HC 2.41# (BULK)"/>
    <s v="302"/>
    <s v="AB20 (55.115#)"/>
    <x v="3"/>
    <n v="23.72"/>
    <n v="3.143E-2"/>
    <n v="62.86"/>
    <n v="1491.039"/>
    <n v="0.7455195"/>
    <s v="1002681"/>
    <x v="73"/>
    <x v="45"/>
    <x v="0"/>
    <x v="47"/>
  </r>
  <r>
    <x v="3"/>
    <x v="2"/>
    <m/>
    <d v="2022-09-15T00:00:00"/>
    <s v="4002201"/>
    <s v="NORTHSIDE DNMC HC 2.41# (BULK)"/>
    <s v="302"/>
    <s v="AB20 (55.115#)"/>
    <x v="3"/>
    <n v="24.34"/>
    <n v="3.143E-2"/>
    <n v="62.86"/>
    <n v="1530.0119999999999"/>
    <n v="0.76500599999999996"/>
    <s v="1002681"/>
    <x v="73"/>
    <x v="45"/>
    <x v="0"/>
    <x v="47"/>
  </r>
  <r>
    <x v="3"/>
    <x v="2"/>
    <m/>
    <d v="2022-09-19T00:00:00"/>
    <s v="4002201"/>
    <s v="NORTHSIDE DNMC HC 2.41# (BULK)"/>
    <s v="302"/>
    <s v="AB20 (55.115#)"/>
    <x v="3"/>
    <n v="23.89"/>
    <n v="3.143E-2"/>
    <n v="62.86"/>
    <n v="1501.7249999999999"/>
    <n v="0.75086249999999999"/>
    <s v="1002681"/>
    <x v="73"/>
    <x v="45"/>
    <x v="0"/>
    <x v="47"/>
  </r>
  <r>
    <x v="3"/>
    <x v="2"/>
    <m/>
    <d v="2022-09-21T00:00:00"/>
    <s v="4002201"/>
    <s v="NORTHSIDE DNMC HC 2.41# (BULK)"/>
    <s v="302"/>
    <s v="AB20 (55.115#)"/>
    <x v="3"/>
    <n v="23.94"/>
    <n v="3.143E-2"/>
    <n v="62.86"/>
    <n v="1504.8679999999999"/>
    <n v="0.75243399999999994"/>
    <s v="1002681"/>
    <x v="73"/>
    <x v="45"/>
    <x v="0"/>
    <x v="47"/>
  </r>
  <r>
    <x v="3"/>
    <x v="2"/>
    <m/>
    <d v="2022-09-26T00:00:00"/>
    <s v="4002201"/>
    <s v="NORTHSIDE DNMC HC 2.41# (BULK)"/>
    <s v="302"/>
    <s v="AB20 (55.115#)"/>
    <x v="3"/>
    <n v="24.06"/>
    <n v="3.143E-2"/>
    <n v="62.86"/>
    <n v="1512.412"/>
    <n v="0.75620600000000004"/>
    <s v="1002681"/>
    <x v="73"/>
    <x v="45"/>
    <x v="0"/>
    <x v="47"/>
  </r>
  <r>
    <x v="3"/>
    <x v="2"/>
    <m/>
    <d v="2022-09-28T00:00:00"/>
    <s v="4002201"/>
    <s v="NORTHSIDE DNMC HC 2.41# (BULK)"/>
    <s v="302"/>
    <s v="AB20 (55.115#)"/>
    <x v="3"/>
    <n v="23.9"/>
    <n v="3.143E-2"/>
    <n v="62.86"/>
    <n v="1502.354"/>
    <n v="0.75117699999999998"/>
    <s v="1002681"/>
    <x v="73"/>
    <x v="45"/>
    <x v="0"/>
    <x v="47"/>
  </r>
  <r>
    <x v="3"/>
    <x v="2"/>
    <m/>
    <d v="2022-09-12T00:00:00"/>
    <s v="4002202"/>
    <s v="NORTHSIDE DNMC CU/HFR 0.5# (50#)"/>
    <s v="302"/>
    <s v="AB20 (55.115#)"/>
    <x v="3"/>
    <n v="1.75"/>
    <n v="2.3800000000000002E-2"/>
    <n v="47.6"/>
    <n v="83.3"/>
    <n v="4.165E-2"/>
    <s v="1002681"/>
    <x v="73"/>
    <x v="45"/>
    <x v="0"/>
    <x v="47"/>
  </r>
  <r>
    <x v="3"/>
    <x v="2"/>
    <m/>
    <d v="2022-09-12T00:00:00"/>
    <s v="4002203"/>
    <s v="NORTHSIDE DNMC FC 0.26# (50#)"/>
    <s v="302"/>
    <s v="AB20 (55.115#)"/>
    <x v="3"/>
    <n v="2"/>
    <n v="5.7700000000000001E-2"/>
    <n v="115.4"/>
    <n v="230.8"/>
    <n v="0.1154"/>
    <s v="1002681"/>
    <x v="73"/>
    <x v="45"/>
    <x v="0"/>
    <x v="47"/>
  </r>
  <r>
    <x v="3"/>
    <x v="2"/>
    <m/>
    <d v="2022-09-13T00:00:00"/>
    <s v="4002203"/>
    <s v="NORTHSIDE DNMC FC 0.26# (50#)"/>
    <s v="302"/>
    <s v="AB20 (55.115#)"/>
    <x v="3"/>
    <n v="0.1"/>
    <n v="5.7700000000000001E-2"/>
    <n v="115.4"/>
    <n v="11.54"/>
    <n v="5.77E-3"/>
    <s v="1002681"/>
    <x v="73"/>
    <x v="45"/>
    <x v="0"/>
    <x v="47"/>
  </r>
  <r>
    <x v="3"/>
    <x v="2"/>
    <m/>
    <d v="2022-09-01T00:00:00"/>
    <s v="5010007"/>
    <s v="RIVER ROCK DRE MC/MON/JFLY 0.79# (BULK)"/>
    <s v="302"/>
    <s v="AB20 (55.115#)"/>
    <x v="3"/>
    <n v="24.58"/>
    <n v="4.1300000000000003E-2"/>
    <n v="82.6"/>
    <n v="2030.308"/>
    <n v="1.0151539999999999"/>
    <s v="1002939"/>
    <x v="87"/>
    <x v="14"/>
    <x v="1"/>
    <x v="14"/>
  </r>
  <r>
    <x v="3"/>
    <x v="2"/>
    <m/>
    <d v="2022-09-01T00:00:00"/>
    <s v="5010724"/>
    <s v="BIDART ADC CU/RUM 1.5# (BULK)"/>
    <s v="302"/>
    <s v="AB20 (55.115#)"/>
    <x v="3"/>
    <n v="23.97"/>
    <n v="3.065E-2"/>
    <n v="61.3"/>
    <n v="1469.3610000000001"/>
    <n v="0.73468050000000007"/>
    <s v="1001847"/>
    <x v="12"/>
    <x v="8"/>
    <x v="1"/>
    <x v="8"/>
  </r>
  <r>
    <x v="3"/>
    <x v="2"/>
    <m/>
    <d v="2022-09-12T00:00:00"/>
    <s v="5024544"/>
    <s v="VAN WARMERDAM PDS LC/RUM 1.33#(2000#)"/>
    <s v="302"/>
    <s v="AB20 (55.115#)"/>
    <x v="3"/>
    <n v="6"/>
    <n v="4.5150000000000003E-2"/>
    <n v="90.3"/>
    <n v="541.79999999999995"/>
    <n v="0.27089999999999997"/>
    <s v="1001481"/>
    <x v="102"/>
    <x v="43"/>
    <x v="1"/>
    <x v="45"/>
  </r>
  <r>
    <x v="3"/>
    <x v="2"/>
    <m/>
    <d v="2022-09-22T00:00:00"/>
    <s v="5025822"/>
    <s v="WYETH DAIRY CVN MILK COW 1.8# (BULK)"/>
    <s v="302"/>
    <s v="AB20 (55.115#)"/>
    <x v="3"/>
    <n v="24.86"/>
    <n v="9.3900000000000008E-3"/>
    <n v="18.78"/>
    <n v="466.87099999999998"/>
    <n v="0.23343549999999999"/>
    <s v="1001537"/>
    <x v="110"/>
    <x v="40"/>
    <x v="1"/>
    <x v="42"/>
  </r>
  <r>
    <x v="3"/>
    <x v="2"/>
    <m/>
    <d v="2022-09-23T00:00:00"/>
    <s v="5030356"/>
    <s v="VERBURG DAIRY DRE MC/MON 2.48# (BULK)"/>
    <s v="302"/>
    <s v="AB20 (55.115#)"/>
    <x v="3"/>
    <n v="24.52"/>
    <n v="1.3299999999999999E-2"/>
    <n v="26.6"/>
    <n v="652.23199999999997"/>
    <n v="0.32611599999999996"/>
    <s v="1001476"/>
    <x v="103"/>
    <x v="40"/>
    <x v="1"/>
    <x v="42"/>
  </r>
  <r>
    <x v="3"/>
    <x v="2"/>
    <m/>
    <d v="2022-09-14T00:00:00"/>
    <s v="5034598"/>
    <s v="AFS PARADISE ADC GOATLACT MIN 0.35#(50#)"/>
    <s v="302"/>
    <s v="AB20 (55.115#)"/>
    <x v="3"/>
    <n v="3"/>
    <n v="0.12385"/>
    <n v="247.7"/>
    <n v="743.1"/>
    <n v="0.37154999999999999"/>
    <s v="C1000"/>
    <x v="4"/>
    <x v="4"/>
    <x v="1"/>
    <x v="4"/>
  </r>
  <r>
    <x v="3"/>
    <x v="2"/>
    <m/>
    <d v="2022-09-13T00:00:00"/>
    <s v="4001032"/>
    <s v="CBJ/EG IDC CU/RUM 1.29# (50#)"/>
    <s v="361"/>
    <s v="ANIMATE (1750#)"/>
    <x v="0"/>
    <n v="12"/>
    <n v="0.24218000000000001"/>
    <n v="484.36"/>
    <n v="5812.32"/>
    <n v="2.9061599999999999"/>
    <s v="1002165"/>
    <x v="20"/>
    <x v="15"/>
    <x v="0"/>
    <x v="15"/>
  </r>
  <r>
    <x v="3"/>
    <x v="2"/>
    <m/>
    <d v="2022-09-28T00:00:00"/>
    <s v="4001032"/>
    <s v="CBJ/EG IDC CU/RUM 1.29# (50#)"/>
    <s v="361"/>
    <s v="ANIMATE (1750#)"/>
    <x v="0"/>
    <n v="10.199999999999999"/>
    <n v="0.24218000000000001"/>
    <n v="484.36"/>
    <n v="4940.4719999999998"/>
    <n v="2.4702359999999999"/>
    <s v="1002166"/>
    <x v="22"/>
    <x v="0"/>
    <x v="0"/>
    <x v="0"/>
  </r>
  <r>
    <x v="3"/>
    <x v="2"/>
    <m/>
    <d v="2022-09-22T00:00:00"/>
    <s v="4001350"/>
    <s v="GOLDEN CITY IDC CU/RUM 2.13# (50#)"/>
    <s v="361"/>
    <s v="ANIMATE (1750#)"/>
    <x v="0"/>
    <n v="2"/>
    <n v="0.29049999999999998"/>
    <n v="581"/>
    <n v="1162"/>
    <n v="0.58099999999999996"/>
    <s v="1003237"/>
    <x v="115"/>
    <x v="47"/>
    <x v="7"/>
    <x v="49"/>
  </r>
  <r>
    <x v="3"/>
    <x v="2"/>
    <m/>
    <d v="2022-09-23T00:00:00"/>
    <s v="5010018"/>
    <s v="HILARIDES EDC CU/RUM 2.0# (BULK)"/>
    <s v="361"/>
    <s v="ANIMATE (1750#)"/>
    <x v="0"/>
    <n v="23.25"/>
    <n v="0.21249999999999999"/>
    <n v="425"/>
    <n v="9881.25"/>
    <n v="4.9406249999999998"/>
    <s v="1003125"/>
    <x v="111"/>
    <x v="60"/>
    <x v="1"/>
    <x v="63"/>
  </r>
  <r>
    <x v="3"/>
    <x v="2"/>
    <m/>
    <d v="2022-09-02T00:00:00"/>
    <s v="5011167"/>
    <s v="SVD PDS CU/MON 1.5# (50#)"/>
    <s v="361"/>
    <s v="ANIMATE (1750#)"/>
    <x v="0"/>
    <n v="5.875"/>
    <n v="0.22575000000000001"/>
    <n v="451.5"/>
    <n v="2652.5630000000001"/>
    <n v="1.3262815000000001"/>
    <s v="1001350"/>
    <x v="93"/>
    <x v="55"/>
    <x v="8"/>
    <x v="57"/>
  </r>
  <r>
    <x v="3"/>
    <x v="2"/>
    <m/>
    <d v="2022-09-28T00:00:00"/>
    <s v="5011167"/>
    <s v="SVD PDS CU/MON 1.5# (50#)"/>
    <s v="361"/>
    <s v="ANIMATE (1750#)"/>
    <x v="0"/>
    <n v="4.05"/>
    <n v="0.22575000000000001"/>
    <n v="451.5"/>
    <n v="1828.575"/>
    <n v="0.91428750000000003"/>
    <s v="1001350"/>
    <x v="93"/>
    <x v="55"/>
    <x v="8"/>
    <x v="57"/>
  </r>
  <r>
    <x v="3"/>
    <x v="2"/>
    <m/>
    <d v="2022-09-19T00:00:00"/>
    <s v="5026116"/>
    <s v="SOARES LP PDS CU/RUM 2.5# (50#)"/>
    <s v="361"/>
    <s v="ANIMATE (1750#)"/>
    <x v="0"/>
    <n v="4.2249999999999996"/>
    <n v="0.24535000000000001"/>
    <n v="490.7"/>
    <n v="2073.2080000000001"/>
    <n v="1.0366040000000001"/>
    <s v="1003119"/>
    <x v="94"/>
    <x v="4"/>
    <x v="1"/>
    <x v="4"/>
  </r>
  <r>
    <x v="3"/>
    <x v="2"/>
    <m/>
    <d v="2022-09-26T00:00:00"/>
    <s v="5012468"/>
    <s v="DIAMOND H PDS CU/MON 1.67# (50#)"/>
    <s v="595"/>
    <s v="ANIMATE (55.115#)"/>
    <x v="0"/>
    <n v="9.9749999999999996"/>
    <n v="0.14990000000000001"/>
    <n v="299.8"/>
    <n v="2990.5050000000001"/>
    <n v="1.4952525000000001"/>
    <s v="1000022"/>
    <x v="40"/>
    <x v="1"/>
    <x v="1"/>
    <x v="1"/>
  </r>
  <r>
    <x v="3"/>
    <x v="2"/>
    <m/>
    <d v="2022-09-14T00:00:00"/>
    <s v="5015778"/>
    <s v="DEJONG JTK CU/RUM/CHROM 2.0# (50#)"/>
    <s v="595"/>
    <s v="ANIMATE (55.115#)"/>
    <x v="0"/>
    <n v="4.0999999999999996"/>
    <n v="0.3"/>
    <n v="600"/>
    <n v="2460"/>
    <n v="1.23"/>
    <s v="1000457"/>
    <x v="37"/>
    <x v="21"/>
    <x v="1"/>
    <x v="22"/>
  </r>
  <r>
    <x v="3"/>
    <x v="2"/>
    <m/>
    <d v="2022-09-21T00:00:00"/>
    <s v="5016176"/>
    <s v="TRI IEST DAIRY NKN CLOSE UP 1.6# (50#)"/>
    <s v="595"/>
    <s v="ANIMATE (55.115#)"/>
    <x v="0"/>
    <n v="9.9749999999999996"/>
    <n v="0.1825"/>
    <n v="365"/>
    <n v="3640.875"/>
    <n v="1.8204374999999999"/>
    <s v="1001404"/>
    <x v="99"/>
    <x v="27"/>
    <x v="1"/>
    <x v="28"/>
  </r>
  <r>
    <x v="3"/>
    <x v="2"/>
    <m/>
    <d v="2022-09-02T00:00:00"/>
    <s v="5016179"/>
    <s v="RICHARD IEST NKN CLOSE UP 1.6# (50#)"/>
    <s v="595"/>
    <s v="ANIMATE (55.115#)"/>
    <x v="0"/>
    <n v="8.9499999999999993"/>
    <n v="0.1825"/>
    <n v="365"/>
    <n v="3266.75"/>
    <n v="1.633375"/>
    <s v="1002105"/>
    <x v="56"/>
    <x v="27"/>
    <x v="1"/>
    <x v="28"/>
  </r>
  <r>
    <x v="3"/>
    <x v="2"/>
    <m/>
    <d v="2022-09-02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2"/>
    <m/>
    <d v="2022-09-30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2"/>
    <m/>
    <d v="2022-09-16T00:00:00"/>
    <s v="5021535"/>
    <s v="DEJONG DAIRIES CU/MONO 0.33# (50#)"/>
    <s v="595"/>
    <s v="ANIMATE (55.115#)"/>
    <x v="0"/>
    <n v="1.2"/>
    <n v="0.69789999999999996"/>
    <n v="1395.8"/>
    <n v="1674.96"/>
    <n v="0.83748"/>
    <s v="1002851"/>
    <x v="67"/>
    <x v="41"/>
    <x v="4"/>
    <x v="43"/>
  </r>
  <r>
    <x v="3"/>
    <x v="2"/>
    <m/>
    <d v="2022-09-17T00:00:00"/>
    <s v="5021535"/>
    <s v="DEJONG DAIRIES CU/MONO 0.33# (50#)"/>
    <s v="595"/>
    <s v="ANIMATE (55.115#)"/>
    <x v="0"/>
    <n v="5"/>
    <n v="0.69789999999999996"/>
    <n v="1395.8"/>
    <n v="6979"/>
    <n v="3.4895"/>
    <s v="1002851"/>
    <x v="67"/>
    <x v="41"/>
    <x v="4"/>
    <x v="43"/>
  </r>
  <r>
    <x v="3"/>
    <x v="2"/>
    <m/>
    <d v="2022-09-27T00:00:00"/>
    <s v="5021535"/>
    <s v="DEJONG DAIRIES CU/MONO 0.33# (50#)"/>
    <s v="595"/>
    <s v="ANIMATE (55.115#)"/>
    <x v="0"/>
    <n v="5.9749999999999996"/>
    <n v="0.69789999999999996"/>
    <n v="1395.8"/>
    <n v="8339.9050000000007"/>
    <n v="4.1699525"/>
    <s v="1002851"/>
    <x v="67"/>
    <x v="41"/>
    <x v="4"/>
    <x v="43"/>
  </r>
  <r>
    <x v="3"/>
    <x v="2"/>
    <m/>
    <d v="2022-09-27T00:00:00"/>
    <s v="5021535"/>
    <s v="DEJONG DAIRIES CU/MONO 0.33# (50#)"/>
    <s v="595"/>
    <s v="ANIMATE (55.115#)"/>
    <x v="0"/>
    <n v="6"/>
    <n v="0.69789999999999996"/>
    <n v="1395.8"/>
    <n v="8374.7999999999993"/>
    <n v="4.1873999999999993"/>
    <s v="1002605"/>
    <x v="53"/>
    <x v="32"/>
    <x v="1"/>
    <x v="33"/>
  </r>
  <r>
    <x v="3"/>
    <x v="2"/>
    <m/>
    <d v="2022-09-27T00:00:00"/>
    <s v="5021535"/>
    <s v="DEJONG DAIRIES CU/MONO 0.33# (50#)"/>
    <s v="595"/>
    <s v="ANIMATE (55.115#)"/>
    <x v="0"/>
    <n v="9.4749999999999996"/>
    <n v="0.69789999999999996"/>
    <n v="1395.8"/>
    <n v="13225.205"/>
    <n v="6.6126025000000004"/>
    <s v="1002303"/>
    <x v="84"/>
    <x v="32"/>
    <x v="1"/>
    <x v="33"/>
  </r>
  <r>
    <x v="3"/>
    <x v="2"/>
    <m/>
    <d v="2022-09-27T00:00:00"/>
    <s v="5021535"/>
    <s v="DEJONG DAIRIES CU/MONO 0.33# (50#)"/>
    <s v="595"/>
    <s v="ANIMATE (55.115#)"/>
    <x v="0"/>
    <n v="6"/>
    <n v="0.69789999999999996"/>
    <n v="1395.8"/>
    <n v="8374.7999999999993"/>
    <n v="4.1873999999999993"/>
    <s v="1002605"/>
    <x v="53"/>
    <x v="32"/>
    <x v="1"/>
    <x v="33"/>
  </r>
  <r>
    <x v="3"/>
    <x v="2"/>
    <m/>
    <d v="2022-09-30T00:00:00"/>
    <s v="5022931"/>
    <s v="DIXIE CREEK DDS CU/RUM 1.38# (BULK)"/>
    <s v="595"/>
    <s v="ANIMATE (55.115#)"/>
    <x v="0"/>
    <n v="11.18"/>
    <n v="0.11947000000000001"/>
    <n v="238.94"/>
    <n v="2671.3490000000002"/>
    <n v="1.3356745000000001"/>
    <s v="1002095"/>
    <x v="41"/>
    <x v="18"/>
    <x v="1"/>
    <x v="18"/>
  </r>
  <r>
    <x v="3"/>
    <x v="2"/>
    <m/>
    <d v="2022-09-23T00:00:00"/>
    <s v="5023010"/>
    <s v="WDD DDS CU/RUM 1.95# (BULK)"/>
    <s v="595"/>
    <s v="ANIMATE (55.115#)"/>
    <x v="0"/>
    <n v="19.63"/>
    <n v="0.24149999999999999"/>
    <n v="483"/>
    <n v="9481.2900000000009"/>
    <n v="4.7406450000000007"/>
    <s v="1000682"/>
    <x v="36"/>
    <x v="19"/>
    <x v="1"/>
    <x v="19"/>
  </r>
  <r>
    <x v="3"/>
    <x v="2"/>
    <m/>
    <d v="2022-09-28T00:00:00"/>
    <s v="5023313"/>
    <s v="JOHNNY SILVEIRA PDS CU/RUM 2.6# (50#)"/>
    <s v="595"/>
    <s v="ANIMATE (55.115#)"/>
    <x v="0"/>
    <n v="6.2249999999999996"/>
    <n v="0.15195"/>
    <n v="303.89999999999998"/>
    <n v="1891.778"/>
    <n v="0.94588899999999998"/>
    <s v="1001283"/>
    <x v="92"/>
    <x v="1"/>
    <x v="1"/>
    <x v="1"/>
  </r>
  <r>
    <x v="3"/>
    <x v="2"/>
    <m/>
    <d v="2022-09-09T00:00:00"/>
    <s v="5023825"/>
    <s v="THE DAIRY INC PDS CU/RUM 2.8# (50#)"/>
    <s v="595"/>
    <s v="ANIMATE (55.115#)"/>
    <x v="0"/>
    <n v="10.25"/>
    <n v="0.1426"/>
    <n v="285.2"/>
    <n v="2923.3"/>
    <n v="1.4616500000000001"/>
    <s v="1002253"/>
    <x v="116"/>
    <x v="58"/>
    <x v="1"/>
    <x v="59"/>
  </r>
  <r>
    <x v="3"/>
    <x v="2"/>
    <m/>
    <d v="2022-09-01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3"/>
    <x v="2"/>
    <m/>
    <d v="2022-09-13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2"/>
    <m/>
    <d v="2022-09-14T00:00:00"/>
    <s v="595"/>
    <s v="ANIMATE (55.115#)"/>
    <s v="595"/>
    <s v="ANIMATE (55.115#)"/>
    <x v="0"/>
    <n v="0.41299999999999998"/>
    <n v="1"/>
    <n v="2000"/>
    <n v="826"/>
    <n v="0.41299999999999998"/>
    <s v="1002005"/>
    <x v="32"/>
    <x v="19"/>
    <x v="1"/>
    <x v="19"/>
  </r>
  <r>
    <x v="3"/>
    <x v="2"/>
    <m/>
    <d v="2022-09-16T00:00:00"/>
    <s v="595"/>
    <s v="ANIMATE (55.115#)"/>
    <s v="595"/>
    <s v="ANIMATE (55.115#)"/>
    <x v="0"/>
    <n v="1.1020000000000001"/>
    <n v="1"/>
    <n v="2000"/>
    <n v="2204"/>
    <n v="1.1020000000000001"/>
    <s v="1002005"/>
    <x v="32"/>
    <x v="19"/>
    <x v="1"/>
    <x v="19"/>
  </r>
  <r>
    <x v="3"/>
    <x v="2"/>
    <m/>
    <d v="2022-09-16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3"/>
    <x v="2"/>
    <m/>
    <d v="2022-09-16T00:00:00"/>
    <s v="595"/>
    <s v="ANIMATE (55.115#)"/>
    <s v="595"/>
    <s v="ANIMATE (55.115#)"/>
    <x v="0"/>
    <n v="-8.2672999999999996E-2"/>
    <n v="1"/>
    <n v="2000"/>
    <n v="-165.345"/>
    <n v="-8.2672499999999996E-2"/>
    <s v="1001589"/>
    <x v="61"/>
    <x v="38"/>
    <x v="1"/>
    <x v="39"/>
  </r>
  <r>
    <x v="3"/>
    <x v="2"/>
    <m/>
    <d v="2022-09-20T00:00:00"/>
    <s v="595"/>
    <s v="ANIMATE (55.115#)"/>
    <s v="595"/>
    <s v="ANIMATE (55.115#)"/>
    <x v="0"/>
    <n v="2.2050000000000001"/>
    <n v="1"/>
    <n v="2000"/>
    <n v="4410"/>
    <n v="2.2050000000000001"/>
    <s v="VC1011"/>
    <x v="112"/>
    <x v="4"/>
    <x v="1"/>
    <x v="4"/>
  </r>
  <r>
    <x v="3"/>
    <x v="2"/>
    <m/>
    <d v="2022-09-26T00:00:00"/>
    <s v="595"/>
    <s v="ANIMATE (55.115#)"/>
    <s v="595"/>
    <s v="ANIMATE (55.115#)"/>
    <x v="0"/>
    <n v="1.1020000000000001"/>
    <n v="1"/>
    <n v="2000"/>
    <n v="2204"/>
    <n v="1.1020000000000001"/>
    <s v="1000022"/>
    <x v="40"/>
    <x v="1"/>
    <x v="1"/>
    <x v="1"/>
  </r>
  <r>
    <x v="3"/>
    <x v="2"/>
    <m/>
    <d v="2022-09-26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3"/>
    <x v="2"/>
    <m/>
    <d v="2022-09-20T00:00:00"/>
    <s v="5012256"/>
    <s v="CORNERSTONE ADC CU/RUM 1.52# (50#)"/>
    <s v="2333"/>
    <s v="HY-D 100 DAIRY (25KG)"/>
    <x v="5"/>
    <n v="4.9249999999999998"/>
    <n v="1.9722E-2"/>
    <n v="39.444000000000003"/>
    <n v="194.262"/>
    <n v="9.7130999999999995E-2"/>
    <s v="1002020"/>
    <x v="28"/>
    <x v="6"/>
    <x v="1"/>
    <x v="6"/>
  </r>
  <r>
    <x v="3"/>
    <x v="2"/>
    <m/>
    <d v="2022-09-12T00:00:00"/>
    <s v="5012259"/>
    <s v="LITTLE ROCK ADC CU/RUM 1.39# (50#)"/>
    <s v="2333"/>
    <s v="HY-D 100 DAIRY (25KG)"/>
    <x v="5"/>
    <n v="2.85"/>
    <n v="2.1595E-2"/>
    <n v="43.19"/>
    <n v="123.092"/>
    <n v="6.1545999999999997E-2"/>
    <s v="1002116"/>
    <x v="120"/>
    <x v="6"/>
    <x v="1"/>
    <x v="6"/>
  </r>
  <r>
    <x v="3"/>
    <x v="2"/>
    <m/>
    <d v="2022-09-14T00:00:00"/>
    <s v="5012506"/>
    <s v="HETTINGA DAIRIES ADC CU/RUM 1.45# (50#)"/>
    <s v="2333"/>
    <s v="HY-D 100 DAIRY (25KG)"/>
    <x v="5"/>
    <n v="3.9"/>
    <n v="2.0709999999999999E-2"/>
    <n v="41.42"/>
    <n v="161.53800000000001"/>
    <n v="8.0769000000000007E-2"/>
    <s v="1003101"/>
    <x v="49"/>
    <x v="29"/>
    <x v="1"/>
    <x v="30"/>
  </r>
  <r>
    <x v="3"/>
    <x v="2"/>
    <m/>
    <d v="2022-09-30T00:00:00"/>
    <s v="5012506"/>
    <s v="HETTINGA DAIRIES ADC CU/RUM 1.45# (50#)"/>
    <s v="2333"/>
    <s v="HY-D 100 DAIRY (25KG)"/>
    <x v="5"/>
    <n v="3.8250000000000002"/>
    <n v="2.0709999999999999E-2"/>
    <n v="41.42"/>
    <n v="158.43199999999999"/>
    <n v="7.9215999999999995E-2"/>
    <s v="1003101"/>
    <x v="49"/>
    <x v="29"/>
    <x v="1"/>
    <x v="30"/>
  </r>
  <r>
    <x v="3"/>
    <x v="2"/>
    <m/>
    <d v="2022-09-01T00:00:00"/>
    <s v="5012508"/>
    <s v="AVE 128/LITTLE H PDS CU/MON 1.5# (50#)"/>
    <s v="2333"/>
    <s v="HY-D 100 DAIRY (25KG)"/>
    <x v="5"/>
    <n v="2.875"/>
    <n v="1.9E-2"/>
    <n v="38"/>
    <n v="109.25"/>
    <n v="5.4625E-2"/>
    <s v="1003110"/>
    <x v="7"/>
    <x v="6"/>
    <x v="1"/>
    <x v="6"/>
  </r>
  <r>
    <x v="3"/>
    <x v="2"/>
    <m/>
    <d v="2022-09-22T00:00:00"/>
    <s v="5012508"/>
    <s v="AVE 128/LITTLE H PDS CU/MON 1.5# (50#)"/>
    <s v="2333"/>
    <s v="HY-D 100 DAIRY (25KG)"/>
    <x v="5"/>
    <n v="2.95"/>
    <n v="1.9E-2"/>
    <n v="38"/>
    <n v="112.1"/>
    <n v="5.6049999999999996E-2"/>
    <s v="1003116"/>
    <x v="63"/>
    <x v="24"/>
    <x v="1"/>
    <x v="41"/>
  </r>
  <r>
    <x v="3"/>
    <x v="2"/>
    <m/>
    <d v="2022-09-28T00:00:00"/>
    <s v="5012508"/>
    <s v="AVE 128/LITTLE H PDS CU/MON 1.5# (50#)"/>
    <s v="2333"/>
    <s v="HY-D 100 DAIRY (25KG)"/>
    <x v="5"/>
    <n v="3.9"/>
    <n v="1.9E-2"/>
    <n v="38"/>
    <n v="148.19999999999999"/>
    <n v="7.4099999999999999E-2"/>
    <s v="1003110"/>
    <x v="7"/>
    <x v="6"/>
    <x v="1"/>
    <x v="6"/>
  </r>
  <r>
    <x v="3"/>
    <x v="2"/>
    <m/>
    <d v="2022-09-28T00:00:00"/>
    <s v="5012508"/>
    <s v="AVE 128/LITTLE H PDS CU/MON 1.5# (50#)"/>
    <s v="2333"/>
    <s v="HY-D 100 DAIRY (25KG)"/>
    <x v="5"/>
    <n v="2"/>
    <n v="1.9E-2"/>
    <n v="38"/>
    <n v="76"/>
    <n v="3.7999999999999999E-2"/>
    <s v="1003116"/>
    <x v="63"/>
    <x v="24"/>
    <x v="1"/>
    <x v="41"/>
  </r>
  <r>
    <x v="3"/>
    <x v="2"/>
    <m/>
    <d v="2022-09-30T00:00:00"/>
    <s v="5022931"/>
    <s v="DIXIE CREEK DDS CU/RUM 1.38# (BULK)"/>
    <s v="2333"/>
    <s v="HY-D 100 DAIRY (25KG)"/>
    <x v="5"/>
    <n v="11.18"/>
    <n v="2.1798000000000001E-2"/>
    <n v="43.595999999999997"/>
    <n v="487.40300000000002"/>
    <n v="0.24370150000000002"/>
    <s v="1002095"/>
    <x v="41"/>
    <x v="18"/>
    <x v="1"/>
    <x v="18"/>
  </r>
  <r>
    <x v="3"/>
    <x v="2"/>
    <m/>
    <d v="2022-09-09T00:00:00"/>
    <s v="5025501"/>
    <s v="SOLO DAIRY ADC CU/RUM 1.47# (50#)"/>
    <s v="2333"/>
    <s v="HY-D 100 DAIRY (25KG)"/>
    <x v="5"/>
    <n v="3.9249999999999998"/>
    <n v="2.0385E-2"/>
    <n v="40.770000000000003"/>
    <n v="160.02199999999999"/>
    <n v="8.0010999999999999E-2"/>
    <s v="1001993"/>
    <x v="122"/>
    <x v="61"/>
    <x v="1"/>
    <x v="7"/>
  </r>
  <r>
    <x v="3"/>
    <x v="2"/>
    <m/>
    <d v="2022-09-20T00:00:00"/>
    <s v="5025501"/>
    <s v="SOLO DAIRY ADC CU/RUM 1.47# (50#)"/>
    <s v="2333"/>
    <s v="HY-D 100 DAIRY (25KG)"/>
    <x v="5"/>
    <n v="3.875"/>
    <n v="2.0385E-2"/>
    <n v="40.770000000000003"/>
    <n v="157.98400000000001"/>
    <n v="7.8992000000000007E-2"/>
    <s v="1001993"/>
    <x v="122"/>
    <x v="61"/>
    <x v="1"/>
    <x v="7"/>
  </r>
  <r>
    <x v="3"/>
    <x v="2"/>
    <m/>
    <d v="2022-09-12T00:00:00"/>
    <s v="5025894"/>
    <s v="RIVERVIEW ADC CU/RUM 1.48# (50#)"/>
    <s v="2333"/>
    <s v="HY-D 100 DAIRY (25KG)"/>
    <x v="5"/>
    <n v="4.9000000000000004"/>
    <n v="2.0299999999999999E-2"/>
    <n v="40.6"/>
    <n v="198.94"/>
    <n v="9.9470000000000003E-2"/>
    <s v="1002057"/>
    <x v="123"/>
    <x v="29"/>
    <x v="1"/>
    <x v="30"/>
  </r>
  <r>
    <x v="3"/>
    <x v="2"/>
    <m/>
    <d v="2022-09-22T00:00:00"/>
    <s v="4001337"/>
    <s v="GOLDEN CITY IDC MILK COW 2.81# (BULK)"/>
    <s v="561"/>
    <s v="OMNIGEN PRO (25KG)"/>
    <x v="1"/>
    <n v="24.08"/>
    <n v="2.5440000000000001E-2"/>
    <n v="50.88"/>
    <n v="1225.19"/>
    <n v="0.612595"/>
    <s v="1003237"/>
    <x v="115"/>
    <x v="47"/>
    <x v="7"/>
    <x v="49"/>
  </r>
  <r>
    <x v="3"/>
    <x v="2"/>
    <m/>
    <d v="2022-09-22T00:00:00"/>
    <s v="4001349"/>
    <s v="GOLDEN CITY IDC DC/RUM 0.48# (50#)"/>
    <s v="561"/>
    <s v="OMNIGEN PRO (25KG)"/>
    <x v="1"/>
    <n v="2.125"/>
    <n v="0.1477"/>
    <n v="295.39999999999998"/>
    <n v="627.72500000000002"/>
    <n v="0.31386249999999999"/>
    <s v="1003237"/>
    <x v="115"/>
    <x v="47"/>
    <x v="7"/>
    <x v="49"/>
  </r>
  <r>
    <x v="3"/>
    <x v="2"/>
    <m/>
    <d v="2022-09-22T00:00:00"/>
    <s v="4001350"/>
    <s v="GOLDEN CITY IDC CU/RUM 2.13# (50#)"/>
    <s v="561"/>
    <s v="OMNIGEN PRO (25KG)"/>
    <x v="1"/>
    <n v="2"/>
    <n v="3.3616E-2"/>
    <n v="67.231999999999999"/>
    <n v="134.464"/>
    <n v="6.7232E-2"/>
    <s v="1003237"/>
    <x v="115"/>
    <x v="47"/>
    <x v="7"/>
    <x v="49"/>
  </r>
  <r>
    <x v="3"/>
    <x v="2"/>
    <m/>
    <d v="2022-09-01T00:00:00"/>
    <s v="4001369"/>
    <s v="GOLDEN CITY IDC PREG COW 1.77# (50#)"/>
    <s v="561"/>
    <s v="OMNIGEN PRO (25KG)"/>
    <x v="1"/>
    <n v="6.125"/>
    <n v="4.02E-2"/>
    <n v="80.400000000000006"/>
    <n v="492.45"/>
    <n v="0.246225"/>
    <s v="1003237"/>
    <x v="115"/>
    <x v="47"/>
    <x v="7"/>
    <x v="49"/>
  </r>
  <r>
    <x v="3"/>
    <x v="2"/>
    <m/>
    <d v="2022-09-22T00:00:00"/>
    <s v="4001369"/>
    <s v="GOLDEN CITY IDC PREG COW 1.77# (50#)"/>
    <s v="561"/>
    <s v="OMNIGEN PRO (25KG)"/>
    <x v="1"/>
    <n v="8.125"/>
    <n v="4.02E-2"/>
    <n v="80.400000000000006"/>
    <n v="653.25"/>
    <n v="0.326625"/>
    <s v="1003237"/>
    <x v="115"/>
    <x v="47"/>
    <x v="7"/>
    <x v="49"/>
  </r>
  <r>
    <x v="3"/>
    <x v="2"/>
    <m/>
    <d v="2022-09-23T00:00:00"/>
    <s v="5010018"/>
    <s v="HILARIDES EDC CU/RUM 2.0# (BULK)"/>
    <s v="561"/>
    <s v="OMNIGEN PRO (25KG)"/>
    <x v="1"/>
    <n v="23.25"/>
    <n v="6.7000000000000004E-2"/>
    <n v="134"/>
    <n v="3115.5"/>
    <n v="1.55775"/>
    <s v="1003125"/>
    <x v="111"/>
    <x v="60"/>
    <x v="1"/>
    <x v="63"/>
  </r>
  <r>
    <x v="3"/>
    <x v="2"/>
    <m/>
    <d v="2022-09-16T00:00:00"/>
    <s v="5011212"/>
    <s v="LAKESHORE ADC DC/OMNI 0.26# (50#)"/>
    <s v="561"/>
    <s v="OMNIGEN PRO (25KG)"/>
    <x v="1"/>
    <n v="3"/>
    <n v="0.58764000000000005"/>
    <n v="1175.28"/>
    <n v="3525.84"/>
    <n v="1.76292"/>
    <s v="1001978"/>
    <x v="125"/>
    <x v="62"/>
    <x v="1"/>
    <x v="64"/>
  </r>
  <r>
    <x v="3"/>
    <x v="2"/>
    <m/>
    <d v="2022-09-08T00:00:00"/>
    <s v="5015369"/>
    <s v="JDS RANCH DDS MC 0.74# (BULK)"/>
    <s v="561"/>
    <s v="OMNIGEN PRO (25KG)"/>
    <x v="1"/>
    <n v="24.42"/>
    <n v="0.18806200000000001"/>
    <n v="376.12400000000002"/>
    <n v="9184.9480000000003"/>
    <n v="4.5924740000000002"/>
    <s v="1001999"/>
    <x v="58"/>
    <x v="35"/>
    <x v="1"/>
    <x v="36"/>
  </r>
  <r>
    <x v="3"/>
    <x v="2"/>
    <m/>
    <d v="2022-09-21T00:00:00"/>
    <s v="5015369"/>
    <s v="JDS RANCH DDS MC 0.74# (BULK)"/>
    <s v="561"/>
    <s v="OMNIGEN PRO (25KG)"/>
    <x v="1"/>
    <n v="24.35"/>
    <n v="0.18806200000000001"/>
    <n v="376.12400000000002"/>
    <n v="9158.6190000000006"/>
    <n v="4.5793094999999999"/>
    <s v="1001999"/>
    <x v="58"/>
    <x v="35"/>
    <x v="1"/>
    <x v="36"/>
  </r>
  <r>
    <x v="3"/>
    <x v="2"/>
    <m/>
    <d v="2022-09-08T00:00:00"/>
    <s v="5017470"/>
    <s v="CORONADO DAIRY ADC MC 1.62# (BULK)"/>
    <s v="561"/>
    <s v="OMNIGEN PRO (25KG)"/>
    <x v="1"/>
    <n v="24.21"/>
    <n v="9.8250000000000004E-2"/>
    <n v="196.5"/>
    <n v="4757.2650000000003"/>
    <n v="2.3786325000000001"/>
    <s v="1002916"/>
    <x v="29"/>
    <x v="6"/>
    <x v="1"/>
    <x v="6"/>
  </r>
  <r>
    <x v="3"/>
    <x v="2"/>
    <m/>
    <d v="2022-09-19T00:00:00"/>
    <s v="5017470"/>
    <s v="CORONADO DAIRY ADC MC 1.62# (BULK)"/>
    <s v="561"/>
    <s v="OMNIGEN PRO (25KG)"/>
    <x v="1"/>
    <n v="24.13"/>
    <n v="9.8250000000000004E-2"/>
    <n v="196.5"/>
    <n v="4741.5450000000001"/>
    <n v="2.3707725000000002"/>
    <s v="1002916"/>
    <x v="29"/>
    <x v="6"/>
    <x v="1"/>
    <x v="6"/>
  </r>
  <r>
    <x v="3"/>
    <x v="2"/>
    <m/>
    <d v="2022-09-21T00:00:00"/>
    <s v="5017470"/>
    <s v="CORONADO DAIRY ADC MC 1.62# (BULK)"/>
    <s v="561"/>
    <s v="OMNIGEN PRO (25KG)"/>
    <x v="1"/>
    <n v="24.49"/>
    <n v="9.8250000000000004E-2"/>
    <n v="196.5"/>
    <n v="4812.2849999999999"/>
    <n v="2.4061425000000001"/>
    <s v="1002916"/>
    <x v="29"/>
    <x v="6"/>
    <x v="1"/>
    <x v="6"/>
  </r>
  <r>
    <x v="3"/>
    <x v="2"/>
    <m/>
    <d v="2022-09-29T00:00:00"/>
    <s v="5017470"/>
    <s v="CORONADO DAIRY ADC MC 1.62# (BULK)"/>
    <s v="561"/>
    <s v="OMNIGEN PRO (25KG)"/>
    <x v="1"/>
    <n v="24.46"/>
    <n v="9.8250000000000004E-2"/>
    <n v="196.5"/>
    <n v="4806.3900000000003"/>
    <n v="2.4031950000000002"/>
    <s v="1002916"/>
    <x v="29"/>
    <x v="6"/>
    <x v="1"/>
    <x v="6"/>
  </r>
  <r>
    <x v="3"/>
    <x v="6"/>
    <m/>
    <d v="2022-10-04T00:00:00"/>
    <s v="5024514"/>
    <s v="VANDER KOOI EDC MC/RUM 1.0# (BULK)"/>
    <s v="300"/>
    <s v="AB20 (2000#)"/>
    <x v="3"/>
    <n v="24.16"/>
    <n v="0.05"/>
    <n v="100"/>
    <n v="2416"/>
    <n v="1.208"/>
    <s v="1001469"/>
    <x v="101"/>
    <x v="28"/>
    <x v="1"/>
    <x v="29"/>
  </r>
  <r>
    <x v="3"/>
    <x v="6"/>
    <m/>
    <d v="2022-10-05T00:00:00"/>
    <s v="302"/>
    <s v="AB20 (55.115#)"/>
    <s v="302"/>
    <s v="AB20 (55.115#)"/>
    <x v="3"/>
    <n v="2.2050000000000001"/>
    <n v="1"/>
    <n v="2000"/>
    <n v="4410"/>
    <n v="2.2050000000000001"/>
    <s v="1001898"/>
    <x v="114"/>
    <x v="43"/>
    <x v="1"/>
    <x v="45"/>
  </r>
  <r>
    <x v="3"/>
    <x v="6"/>
    <m/>
    <d v="2022-10-11T00:00:00"/>
    <s v="302"/>
    <s v="AB20 (55.115#)"/>
    <s v="302"/>
    <s v="AB20 (55.115#)"/>
    <x v="3"/>
    <n v="1.1020000000000001"/>
    <n v="1"/>
    <n v="2000"/>
    <n v="2204"/>
    <n v="1.1020000000000001"/>
    <s v="VC1011"/>
    <x v="112"/>
    <x v="4"/>
    <x v="1"/>
    <x v="4"/>
  </r>
  <r>
    <x v="3"/>
    <x v="6"/>
    <m/>
    <d v="2022-10-03T00:00:00"/>
    <s v="302"/>
    <s v="AB20 (55.115#)"/>
    <s v="302"/>
    <s v="AB20 (55.115#)"/>
    <x v="3"/>
    <n v="1.1020000000000001"/>
    <n v="1"/>
    <n v="2000"/>
    <n v="2204"/>
    <n v="1.1020000000000001"/>
    <s v="1002939"/>
    <x v="87"/>
    <x v="14"/>
    <x v="1"/>
    <x v="14"/>
  </r>
  <r>
    <x v="3"/>
    <x v="6"/>
    <m/>
    <d v="2022-10-13T00:00:00"/>
    <s v="302"/>
    <s v="AB20 (55.115#)"/>
    <s v="302"/>
    <s v="AB20 (55.115#)"/>
    <x v="3"/>
    <n v="6.6139999999999999"/>
    <n v="1"/>
    <n v="2000"/>
    <n v="13228"/>
    <n v="6.6139999999999999"/>
    <s v="1002086"/>
    <x v="10"/>
    <x v="8"/>
    <x v="1"/>
    <x v="8"/>
  </r>
  <r>
    <x v="3"/>
    <x v="6"/>
    <m/>
    <d v="2022-10-19T00:00:00"/>
    <s v="302"/>
    <s v="AB20 (55.115#)"/>
    <s v="302"/>
    <s v="AB20 (55.115#)"/>
    <x v="3"/>
    <n v="2.2050000000000001"/>
    <n v="1"/>
    <n v="2000"/>
    <n v="2204"/>
    <n v="1.1020000000000001"/>
    <s v="1000424"/>
    <x v="126"/>
    <x v="20"/>
    <x v="1"/>
    <x v="20"/>
  </r>
  <r>
    <x v="3"/>
    <x v="6"/>
    <m/>
    <d v="2022-10-20T00:00:00"/>
    <s v="302"/>
    <s v="AB20 (55.115#)"/>
    <s v="302"/>
    <s v="AB20 (55.115#)"/>
    <x v="3"/>
    <n v="2.2050000000000001"/>
    <n v="1"/>
    <n v="2000"/>
    <n v="4410"/>
    <n v="2.2050000000000001"/>
    <s v="VC1011"/>
    <x v="112"/>
    <x v="4"/>
    <x v="1"/>
    <x v="4"/>
  </r>
  <r>
    <x v="3"/>
    <x v="6"/>
    <m/>
    <d v="2022-10-20T00:00:00"/>
    <s v="302"/>
    <s v="AB20 (55.115#)"/>
    <s v="302"/>
    <s v="AB20 (55.115#)"/>
    <x v="3"/>
    <n v="1.1020000000000001"/>
    <n v="1"/>
    <n v="2000"/>
    <n v="2204"/>
    <n v="1.1020000000000001"/>
    <s v="1002939"/>
    <x v="87"/>
    <x v="14"/>
    <x v="1"/>
    <x v="14"/>
  </r>
  <r>
    <x v="3"/>
    <x v="6"/>
    <m/>
    <d v="2022-10-06T00:00:00"/>
    <s v="4001387"/>
    <s v="FRONTIER DAIRY ADC MILK COW 1.85# (BULK)"/>
    <s v="302"/>
    <s v="AB20 (55.115#)"/>
    <x v="3"/>
    <n v="22.85"/>
    <n v="0.11724999999999999"/>
    <n v="234.5"/>
    <n v="5358.3249999999998"/>
    <n v="2.6791624999999999"/>
    <s v="1002332"/>
    <x v="127"/>
    <x v="63"/>
    <x v="9"/>
    <x v="65"/>
  </r>
  <r>
    <x v="3"/>
    <x v="6"/>
    <m/>
    <d v="2022-10-04T00:00:00"/>
    <s v="4001387"/>
    <s v="FRONTIER DAIRY ADC MILK COW 1.85# (BULK)"/>
    <s v="302"/>
    <s v="AB20 (55.115#)"/>
    <x v="3"/>
    <n v="23.29"/>
    <n v="0.11724999999999999"/>
    <n v="234.5"/>
    <n v="5461.5050000000001"/>
    <n v="2.7307524999999999"/>
    <s v="1002332"/>
    <x v="127"/>
    <x v="63"/>
    <x v="9"/>
    <x v="65"/>
  </r>
  <r>
    <x v="3"/>
    <x v="6"/>
    <m/>
    <d v="2022-10-14T00:00:00"/>
    <s v="4001387"/>
    <s v="FRONTIER DAIRY ADC MILK COW 1.85# (BULK)"/>
    <s v="302"/>
    <s v="AB20 (55.115#)"/>
    <x v="3"/>
    <n v="23.88"/>
    <n v="0.11724999999999999"/>
    <n v="234.5"/>
    <n v="5599.86"/>
    <n v="2.7999299999999998"/>
    <s v="1002332"/>
    <x v="127"/>
    <x v="63"/>
    <x v="9"/>
    <x v="65"/>
  </r>
  <r>
    <x v="3"/>
    <x v="6"/>
    <m/>
    <d v="2022-10-20T00:00:00"/>
    <s v="4001387"/>
    <s v="FRONTIER DAIRY ADC MILK COW 1.85# (BULK)"/>
    <s v="302"/>
    <s v="AB20 (55.115#)"/>
    <x v="3"/>
    <n v="23.98"/>
    <n v="0.11724999999999999"/>
    <n v="234.5"/>
    <n v="5623.31"/>
    <n v="2.811655"/>
    <s v="1002332"/>
    <x v="127"/>
    <x v="63"/>
    <x v="9"/>
    <x v="65"/>
  </r>
  <r>
    <x v="3"/>
    <x v="6"/>
    <m/>
    <d v="2022-10-21T00:00:00"/>
    <s v="4001387"/>
    <s v="FRONTIER DAIRY ADC MILK COW 1.85# (BULK)"/>
    <s v="302"/>
    <s v="AB20 (55.115#)"/>
    <x v="3"/>
    <n v="23.76"/>
    <n v="0.11724999999999999"/>
    <n v="234.5"/>
    <n v="5571.72"/>
    <n v="2.78586"/>
    <s v="1002332"/>
    <x v="127"/>
    <x v="63"/>
    <x v="9"/>
    <x v="65"/>
  </r>
  <r>
    <x v="3"/>
    <x v="6"/>
    <m/>
    <d v="2022-10-25T00:00:00"/>
    <s v="4001387"/>
    <s v="FRONTIER DAIRY ADC MILK COW 1.85# (BULK)"/>
    <s v="302"/>
    <s v="AB20 (55.115#)"/>
    <x v="3"/>
    <n v="24.08"/>
    <n v="0.11724999999999999"/>
    <n v="234.5"/>
    <n v="5646.76"/>
    <n v="2.8233800000000002"/>
    <s v="1002332"/>
    <x v="127"/>
    <x v="63"/>
    <x v="9"/>
    <x v="65"/>
  </r>
  <r>
    <x v="3"/>
    <x v="6"/>
    <m/>
    <d v="2022-10-12T00:00:00"/>
    <s v="4001387"/>
    <s v="FRONTIER DAIRY ADC MILK COW 1.85# (BULK)"/>
    <s v="302"/>
    <s v="AB20 (55.115#)"/>
    <x v="3"/>
    <n v="23.51"/>
    <n v="0.11724999999999999"/>
    <n v="234.5"/>
    <n v="5513.0950000000003"/>
    <n v="2.7565474999999999"/>
    <s v="1002332"/>
    <x v="127"/>
    <x v="63"/>
    <x v="9"/>
    <x v="65"/>
  </r>
  <r>
    <x v="3"/>
    <x v="6"/>
    <m/>
    <d v="2022-10-03T00:00:00"/>
    <s v="4002201"/>
    <s v="NORTHSIDE DNMC HC 2.41# (BULK)"/>
    <s v="302"/>
    <s v="AB20 (55.115#)"/>
    <x v="3"/>
    <n v="24.02"/>
    <n v="3.143E-2"/>
    <n v="62.86"/>
    <n v="1509.8969999999999"/>
    <n v="0.75494850000000002"/>
    <s v="1002681"/>
    <x v="73"/>
    <x v="45"/>
    <x v="0"/>
    <x v="47"/>
  </r>
  <r>
    <x v="3"/>
    <x v="6"/>
    <m/>
    <d v="2022-10-07T00:00:00"/>
    <s v="5010007"/>
    <s v="RIVER ROCK DRE MC/MON/JFLY 0.79# (BULK)"/>
    <s v="302"/>
    <s v="AB20 (55.115#)"/>
    <x v="3"/>
    <n v="24.34"/>
    <n v="4.1799999999999997E-2"/>
    <n v="83.6"/>
    <n v="2034.8240000000001"/>
    <n v="1.017412"/>
    <s v="1002939"/>
    <x v="87"/>
    <x v="14"/>
    <x v="1"/>
    <x v="14"/>
  </r>
  <r>
    <x v="3"/>
    <x v="6"/>
    <m/>
    <d v="2022-10-04T00:00:00"/>
    <s v="5010724"/>
    <s v="BIDART ADC CU/RUM 1.5# (BULK)"/>
    <s v="302"/>
    <s v="AB20 (55.115#)"/>
    <x v="3"/>
    <n v="24.01"/>
    <n v="3.065E-2"/>
    <n v="61.3"/>
    <n v="1471.8130000000001"/>
    <n v="0.73590650000000002"/>
    <s v="1001847"/>
    <x v="12"/>
    <x v="8"/>
    <x v="1"/>
    <x v="8"/>
  </r>
  <r>
    <x v="3"/>
    <x v="6"/>
    <m/>
    <d v="2022-10-28T00:00:00"/>
    <s v="5010724"/>
    <s v="BIDART ADC CU/RUM 1.5# (BULK)"/>
    <s v="302"/>
    <s v="AB20 (55.115#)"/>
    <x v="3"/>
    <n v="23.08"/>
    <n v="3.065E-2"/>
    <n v="61.3"/>
    <n v="1414.8040000000001"/>
    <n v="0.70740200000000009"/>
    <s v="1001847"/>
    <x v="12"/>
    <x v="8"/>
    <x v="1"/>
    <x v="8"/>
  </r>
  <r>
    <x v="3"/>
    <x v="6"/>
    <m/>
    <d v="2022-10-20T00:00:00"/>
    <s v="5024544"/>
    <s v="VAN WARMERDAM PDS LC/RUM 1.33#(2000#)"/>
    <s v="302"/>
    <s v="AB20 (55.115#)"/>
    <x v="3"/>
    <n v="6"/>
    <n v="4.5150000000000003E-2"/>
    <n v="90.3"/>
    <n v="541.79999999999995"/>
    <n v="0.27089999999999997"/>
    <s v="1001481"/>
    <x v="102"/>
    <x v="43"/>
    <x v="1"/>
    <x v="45"/>
  </r>
  <r>
    <x v="3"/>
    <x v="6"/>
    <m/>
    <d v="2022-10-31T00:00:00"/>
    <s v="5024544"/>
    <s v="VAN WARMERDAM PDS LC/RUM 1.33#(2000#)"/>
    <s v="302"/>
    <s v="AB20 (55.115#)"/>
    <x v="3"/>
    <n v="6"/>
    <n v="4.5150000000000003E-2"/>
    <n v="90.3"/>
    <n v="541.79999999999995"/>
    <n v="0.27089999999999997"/>
    <s v="1001481"/>
    <x v="102"/>
    <x v="43"/>
    <x v="1"/>
    <x v="45"/>
  </r>
  <r>
    <x v="3"/>
    <x v="6"/>
    <m/>
    <d v="2022-10-06T00:00:00"/>
    <s v="5025632"/>
    <s v="1W DAIRY DRE MC/MON 1.04# (BULK)"/>
    <s v="302"/>
    <s v="AB20 (55.115#)"/>
    <x v="3"/>
    <n v="24.78"/>
    <n v="6.3500000000000001E-2"/>
    <n v="127"/>
    <n v="3147.06"/>
    <n v="1.5735299999999999"/>
    <s v="1003278"/>
    <x v="128"/>
    <x v="14"/>
    <x v="1"/>
    <x v="14"/>
  </r>
  <r>
    <x v="3"/>
    <x v="6"/>
    <m/>
    <d v="2022-10-21T00:00:00"/>
    <s v="5025632"/>
    <s v="1W DAIRY DRE MC/MON 1.04# (BULK)"/>
    <s v="302"/>
    <s v="AB20 (55.115#)"/>
    <x v="3"/>
    <n v="24.26"/>
    <n v="6.3500000000000001E-2"/>
    <n v="127"/>
    <n v="3081.02"/>
    <n v="1.54051"/>
    <s v="1003278"/>
    <x v="128"/>
    <x v="14"/>
    <x v="1"/>
    <x v="14"/>
  </r>
  <r>
    <x v="3"/>
    <x v="6"/>
    <m/>
    <d v="2022-10-17T00:00:00"/>
    <s v="5025636"/>
    <s v="WICKSTROM JF MEGALAC/SMART BLEND (50#)"/>
    <s v="302"/>
    <s v="AB20 (55.115#)"/>
    <x v="3"/>
    <n v="6.75"/>
    <n v="0.214285"/>
    <n v="428.57"/>
    <n v="2892.848"/>
    <n v="1.4464239999999999"/>
    <s v="1003099"/>
    <x v="82"/>
    <x v="49"/>
    <x v="1"/>
    <x v="52"/>
  </r>
  <r>
    <x v="3"/>
    <x v="6"/>
    <m/>
    <d v="2022-10-17T00:00:00"/>
    <s v="5025636"/>
    <s v="WICKSTROM JF MEGALAC/SMART BLEND (50#)"/>
    <s v="302"/>
    <s v="AB20 (55.115#)"/>
    <x v="3"/>
    <n v="14"/>
    <n v="0.214285"/>
    <n v="428.57"/>
    <n v="5999.98"/>
    <n v="2.9999899999999999"/>
    <s v="1001542"/>
    <x v="108"/>
    <x v="2"/>
    <x v="1"/>
    <x v="62"/>
  </r>
  <r>
    <x v="3"/>
    <x v="6"/>
    <m/>
    <d v="2022-10-14T00:00:00"/>
    <s v="5030356"/>
    <s v="VERBURG DAIRY DRE MC/MON 2.15#(BULK)"/>
    <s v="302"/>
    <s v="AB20 (55.115#)"/>
    <x v="3"/>
    <n v="24.35"/>
    <n v="1.54E-2"/>
    <n v="30.8"/>
    <n v="749.98"/>
    <n v="0.37498999999999999"/>
    <s v="1001476"/>
    <x v="103"/>
    <x v="40"/>
    <x v="1"/>
    <x v="42"/>
  </r>
  <r>
    <x v="3"/>
    <x v="6"/>
    <m/>
    <d v="2022-10-11T00:00:00"/>
    <s v="4001000"/>
    <s v="BOVINA PDS CU/RUM 1.32# (50#)"/>
    <s v="361"/>
    <s v="ANIMATE (1750#)"/>
    <x v="0"/>
    <n v="6.625"/>
    <n v="0.28542499999999998"/>
    <n v="570.85"/>
    <n v="3781.8809999999999"/>
    <n v="1.8909404999999999"/>
    <s v="1002170"/>
    <x v="0"/>
    <x v="0"/>
    <x v="0"/>
    <x v="0"/>
  </r>
  <r>
    <x v="3"/>
    <x v="6"/>
    <m/>
    <d v="2022-10-21T00:00:00"/>
    <s v="4001000"/>
    <s v="BOVINA PDS CU/RUM 1.32# (50#)"/>
    <s v="361"/>
    <s v="ANIMATE (1750#)"/>
    <x v="0"/>
    <n v="4"/>
    <n v="0.28542499999999998"/>
    <n v="570.85"/>
    <n v="2283.4"/>
    <n v="1.1416999999999999"/>
    <s v="1002172"/>
    <x v="97"/>
    <x v="56"/>
    <x v="10"/>
    <x v="58"/>
  </r>
  <r>
    <x v="3"/>
    <x v="6"/>
    <m/>
    <d v="2022-10-11T00:00:00"/>
    <s v="4001000"/>
    <s v="BOVINA PDS CU/RUM 1.32# (50#)"/>
    <s v="361"/>
    <s v="ANIMATE (1750#)"/>
    <x v="0"/>
    <n v="6"/>
    <n v="0.28542499999999998"/>
    <n v="570.85"/>
    <n v="3425.1"/>
    <n v="1.71255"/>
    <s v="1002171"/>
    <x v="72"/>
    <x v="0"/>
    <x v="0"/>
    <x v="0"/>
  </r>
  <r>
    <x v="3"/>
    <x v="6"/>
    <m/>
    <d v="2022-10-31T00:00:00"/>
    <s v="4001000"/>
    <s v="BOVINA PDS CU/RUM 1.32# (50#)"/>
    <s v="361"/>
    <s v="ANIMATE (1750#)"/>
    <x v="0"/>
    <n v="4.1749999999999998"/>
    <n v="0.28542499999999998"/>
    <n v="570.85"/>
    <n v="2383.299"/>
    <n v="1.1916495"/>
    <s v="1002169"/>
    <x v="16"/>
    <x v="12"/>
    <x v="0"/>
    <x v="12"/>
  </r>
  <r>
    <x v="3"/>
    <x v="6"/>
    <m/>
    <d v="2022-10-31T00:00:00"/>
    <s v="4001000"/>
    <s v="BOVINA PDS CU/RUM 1.32# (50#)"/>
    <s v="361"/>
    <s v="ANIMATE (1750#)"/>
    <x v="0"/>
    <n v="8"/>
    <n v="0.28542499999999998"/>
    <n v="570.85"/>
    <n v="4566.8"/>
    <n v="2.2833999999999999"/>
    <s v="1002171"/>
    <x v="72"/>
    <x v="0"/>
    <x v="0"/>
    <x v="0"/>
  </r>
  <r>
    <x v="3"/>
    <x v="6"/>
    <m/>
    <d v="2022-10-13T00:00:00"/>
    <s v="4001032"/>
    <s v="CBJ/EG IDC CU/RUM 1.29# (50#)"/>
    <s v="361"/>
    <s v="ANIMATE (1750#)"/>
    <x v="0"/>
    <n v="6.1749999999999998"/>
    <n v="0.24218000000000001"/>
    <n v="484.36"/>
    <n v="2990.9229999999998"/>
    <n v="1.4954614999999998"/>
    <s v="1002165"/>
    <x v="20"/>
    <x v="15"/>
    <x v="0"/>
    <x v="15"/>
  </r>
  <r>
    <x v="3"/>
    <x v="6"/>
    <m/>
    <d v="2022-10-31T00:00:00"/>
    <s v="4001032"/>
    <s v="CBJ/EG IDC CU/RUM 1.29# (50#)"/>
    <s v="361"/>
    <s v="ANIMATE (1750#)"/>
    <x v="0"/>
    <n v="10.15"/>
    <n v="0.24218000000000001"/>
    <n v="484.36"/>
    <n v="4916.2539999999999"/>
    <n v="2.4581270000000002"/>
    <s v="1002166"/>
    <x v="22"/>
    <x v="0"/>
    <x v="0"/>
    <x v="0"/>
  </r>
  <r>
    <x v="3"/>
    <x v="6"/>
    <m/>
    <d v="2022-10-10T00:00:00"/>
    <s v="5010018"/>
    <s v="HILARIDES EDC CU/RUM 2.0# (BULK)"/>
    <s v="361"/>
    <s v="ANIMATE (1750#)"/>
    <x v="0"/>
    <n v="24.67"/>
    <n v="0.21249999999999999"/>
    <n v="425"/>
    <n v="10484.75"/>
    <n v="5.242375"/>
    <s v="1003125"/>
    <x v="111"/>
    <x v="60"/>
    <x v="1"/>
    <x v="63"/>
  </r>
  <r>
    <x v="3"/>
    <x v="6"/>
    <m/>
    <d v="2022-10-25T00:00:00"/>
    <s v="5010018"/>
    <s v="HILARIDES EDC CU/RUM 2.0# (BULK)"/>
    <s v="361"/>
    <s v="ANIMATE (1750#)"/>
    <x v="0"/>
    <n v="24.21"/>
    <n v="0.21249999999999999"/>
    <n v="425"/>
    <n v="10289.25"/>
    <n v="5.1446249999999996"/>
    <s v="1003125"/>
    <x v="111"/>
    <x v="60"/>
    <x v="1"/>
    <x v="63"/>
  </r>
  <r>
    <x v="3"/>
    <x v="6"/>
    <m/>
    <d v="2022-10-10T00:00:00"/>
    <s v="5011167"/>
    <s v="SVD PDS CU/MON 1.5# (50#)"/>
    <s v="361"/>
    <s v="ANIMATE (1750#)"/>
    <x v="0"/>
    <n v="9.9499999999999993"/>
    <n v="0.22575000000000001"/>
    <n v="451.5"/>
    <n v="4492.4250000000002"/>
    <n v="2.2462124999999999"/>
    <s v="1001350"/>
    <x v="93"/>
    <x v="55"/>
    <x v="8"/>
    <x v="57"/>
  </r>
  <r>
    <x v="3"/>
    <x v="6"/>
    <m/>
    <d v="2022-10-18T00:00:00"/>
    <s v="5015593"/>
    <s v="MILKAHOLIC EDC CU/RUM 1.0# (50#)"/>
    <s v="361"/>
    <s v="ANIMATE (1750#)"/>
    <x v="0"/>
    <n v="2.9"/>
    <n v="0.41249999999999998"/>
    <n v="825"/>
    <n v="2392.5"/>
    <n v="1.19625"/>
    <s v="1001859"/>
    <x v="30"/>
    <x v="18"/>
    <x v="1"/>
    <x v="18"/>
  </r>
  <r>
    <x v="3"/>
    <x v="6"/>
    <m/>
    <d v="2022-10-18T00:00:00"/>
    <s v="5026116"/>
    <s v="SOARES LP PDS CU/RUM 2.5# (50#)"/>
    <s v="361"/>
    <s v="ANIMATE (1750#)"/>
    <x v="0"/>
    <n v="6"/>
    <n v="0.24535000000000001"/>
    <n v="490.7"/>
    <n v="2944.2"/>
    <n v="1.4721"/>
    <s v="1003119"/>
    <x v="94"/>
    <x v="4"/>
    <x v="1"/>
    <x v="4"/>
  </r>
  <r>
    <x v="3"/>
    <x v="6"/>
    <m/>
    <d v="2022-10-04T00:00:00"/>
    <s v="4001071"/>
    <s v="HIGH NOON IDC CU/RUM 0.6# (50#)"/>
    <s v="595"/>
    <s v="ANIMATE (55.115#)"/>
    <x v="0"/>
    <n v="4.3"/>
    <n v="0.16189999999999999"/>
    <n v="323.8"/>
    <n v="1392.34"/>
    <n v="0.69616999999999996"/>
    <s v="1002334"/>
    <x v="50"/>
    <x v="30"/>
    <x v="0"/>
    <x v="31"/>
  </r>
  <r>
    <x v="3"/>
    <x v="6"/>
    <m/>
    <d v="2022-10-17T00:00:00"/>
    <s v="5012468"/>
    <s v="DIAMOND H PDS CU/MON 1.67# (50#)"/>
    <s v="595"/>
    <s v="ANIMATE (55.115#)"/>
    <x v="0"/>
    <n v="10"/>
    <n v="0.14990000000000001"/>
    <n v="299.8"/>
    <n v="2998"/>
    <n v="1.4990000000000001"/>
    <s v="1000022"/>
    <x v="40"/>
    <x v="1"/>
    <x v="1"/>
    <x v="1"/>
  </r>
  <r>
    <x v="3"/>
    <x v="6"/>
    <m/>
    <d v="2022-10-28T00:00:00"/>
    <s v="5012468"/>
    <s v="DIAMOND H PDS CU/MON 1.67# (50#)"/>
    <s v="595"/>
    <s v="ANIMATE (55.115#)"/>
    <x v="0"/>
    <n v="10.050000000000001"/>
    <n v="0.14990000000000001"/>
    <n v="299.8"/>
    <n v="3012.99"/>
    <n v="1.5064949999999999"/>
    <s v="1000022"/>
    <x v="40"/>
    <x v="1"/>
    <x v="1"/>
    <x v="1"/>
  </r>
  <r>
    <x v="3"/>
    <x v="6"/>
    <m/>
    <d v="2022-10-13T00:00:00"/>
    <s v="5015778"/>
    <s v="DEJONG JTK CU/RUM/CHROM 2.0# (50#)"/>
    <s v="595"/>
    <s v="ANIMATE (55.115#)"/>
    <x v="0"/>
    <n v="4.0750000000000002"/>
    <n v="0.3"/>
    <n v="600"/>
    <n v="2445"/>
    <n v="1.2224999999999999"/>
    <s v="1000457"/>
    <x v="37"/>
    <x v="21"/>
    <x v="1"/>
    <x v="22"/>
  </r>
  <r>
    <x v="3"/>
    <x v="6"/>
    <m/>
    <d v="2022-10-07T00:00:00"/>
    <s v="5016179"/>
    <s v="RICHARD IEST NKN CLOSE UP 1.6# (50#)"/>
    <s v="595"/>
    <s v="ANIMATE (55.115#)"/>
    <x v="0"/>
    <n v="8.9499999999999993"/>
    <n v="0.1875"/>
    <n v="375"/>
    <n v="3356.25"/>
    <n v="1.6781250000000001"/>
    <s v="1002105"/>
    <x v="56"/>
    <x v="27"/>
    <x v="1"/>
    <x v="28"/>
  </r>
  <r>
    <x v="3"/>
    <x v="6"/>
    <m/>
    <d v="2022-10-24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6"/>
    <m/>
    <d v="2022-10-20T00:00:00"/>
    <s v="5021217"/>
    <s v="SAGE HILL JERSEYS PDS CU 1.6# (50#)"/>
    <s v="595"/>
    <s v="ANIMATE (55.115#)"/>
    <x v="0"/>
    <n v="2"/>
    <n v="0.157"/>
    <n v="314"/>
    <n v="628"/>
    <n v="0.314"/>
    <s v="1002810"/>
    <x v="89"/>
    <x v="52"/>
    <x v="8"/>
    <x v="55"/>
  </r>
  <r>
    <x v="3"/>
    <x v="6"/>
    <m/>
    <d v="2022-10-04T00:00:00"/>
    <s v="5021535"/>
    <s v="DEJONG DAIRIES CU/MONO 0.33# (50#)"/>
    <s v="595"/>
    <s v="ANIMATE (55.115#)"/>
    <x v="0"/>
    <n v="20.350000000000001"/>
    <n v="0.69789999999999996"/>
    <n v="1395.8"/>
    <n v="28404.53"/>
    <n v="14.202264999999999"/>
    <s v="1002851"/>
    <x v="67"/>
    <x v="41"/>
    <x v="4"/>
    <x v="43"/>
  </r>
  <r>
    <x v="3"/>
    <x v="6"/>
    <m/>
    <d v="2022-10-24T00:00:00"/>
    <s v="5023825"/>
    <s v="THE DAIRY INC PDS CU/RUM 2.8# (50#)"/>
    <s v="595"/>
    <s v="ANIMATE (55.115#)"/>
    <x v="0"/>
    <n v="8.375"/>
    <n v="0.1426"/>
    <n v="285.2"/>
    <n v="2388.5500000000002"/>
    <n v="1.1942750000000002"/>
    <s v="1002253"/>
    <x v="116"/>
    <x v="58"/>
    <x v="1"/>
    <x v="59"/>
  </r>
  <r>
    <x v="3"/>
    <x v="6"/>
    <m/>
    <d v="2022-10-04T00:00:00"/>
    <s v="595"/>
    <s v="ANIMATE (55.115#)"/>
    <s v="595"/>
    <s v="ANIMATE (55.115#)"/>
    <x v="0"/>
    <n v="1.1020000000000001"/>
    <n v="1"/>
    <n v="2000"/>
    <n v="2204"/>
    <n v="1.1020000000000001"/>
    <s v="1000400"/>
    <x v="33"/>
    <x v="20"/>
    <x v="1"/>
    <x v="20"/>
  </r>
  <r>
    <x v="3"/>
    <x v="6"/>
    <m/>
    <d v="2022-10-04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6"/>
    <m/>
    <d v="2022-10-06T00:00:00"/>
    <s v="595"/>
    <s v="ANIMATE (55.115#)"/>
    <s v="595"/>
    <s v="ANIMATE (55.115#)"/>
    <x v="0"/>
    <n v="5.5119999999999996"/>
    <n v="1"/>
    <n v="2000"/>
    <n v="11024"/>
    <n v="5.5119999999999996"/>
    <s v="VC1011"/>
    <x v="112"/>
    <x v="4"/>
    <x v="1"/>
    <x v="4"/>
  </r>
  <r>
    <x v="3"/>
    <x v="6"/>
    <m/>
    <d v="2022-10-11T00:00:00"/>
    <s v="595"/>
    <s v="ANIMATE (55.115#)"/>
    <s v="595"/>
    <s v="ANIMATE (55.115#)"/>
    <x v="0"/>
    <n v="0.16500000000000001"/>
    <n v="1"/>
    <n v="2000"/>
    <n v="330"/>
    <n v="0.16500000000000001"/>
    <s v="1001859"/>
    <x v="30"/>
    <x v="18"/>
    <x v="1"/>
    <x v="18"/>
  </r>
  <r>
    <x v="3"/>
    <x v="6"/>
    <m/>
    <d v="2022-10-12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3"/>
    <x v="6"/>
    <m/>
    <d v="2022-10-13T00:00:00"/>
    <s v="595"/>
    <s v="ANIMATE (55.115#)"/>
    <s v="595"/>
    <s v="ANIMATE (55.115#)"/>
    <x v="0"/>
    <n v="0.27600000000000002"/>
    <n v="1"/>
    <n v="2000"/>
    <n v="552"/>
    <n v="0.27600000000000002"/>
    <s v="1001859"/>
    <x v="30"/>
    <x v="18"/>
    <x v="1"/>
    <x v="18"/>
  </r>
  <r>
    <x v="3"/>
    <x v="6"/>
    <m/>
    <d v="2022-10-14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3"/>
    <x v="6"/>
    <m/>
    <d v="2022-10-21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3"/>
    <x v="6"/>
    <m/>
    <d v="2022-10-17T00:00:00"/>
    <s v="5012256"/>
    <s v="CORNERSTONE ADC CU/RUM 1.52# (50#)"/>
    <s v="2333"/>
    <s v="HY-D 100 DAIRY (25KG)"/>
    <x v="5"/>
    <n v="4.8"/>
    <n v="1.9722E-2"/>
    <n v="39.444000000000003"/>
    <n v="189.33099999999999"/>
    <n v="9.46655E-2"/>
    <s v="1002020"/>
    <x v="28"/>
    <x v="6"/>
    <x v="1"/>
    <x v="6"/>
  </r>
  <r>
    <x v="3"/>
    <x v="6"/>
    <m/>
    <d v="2022-10-07T00:00:00"/>
    <s v="5012259"/>
    <s v="LITTLE ROCK ADC CU/RUM 1.39# (50#)"/>
    <s v="2333"/>
    <s v="HY-D 100 DAIRY (25KG)"/>
    <x v="5"/>
    <n v="2.7250000000000001"/>
    <n v="2.1595E-2"/>
    <n v="43.19"/>
    <n v="117.693"/>
    <n v="5.8846499999999996E-2"/>
    <s v="1002116"/>
    <x v="120"/>
    <x v="6"/>
    <x v="1"/>
    <x v="6"/>
  </r>
  <r>
    <x v="3"/>
    <x v="6"/>
    <m/>
    <d v="2022-10-18T00:00:00"/>
    <s v="5012259"/>
    <s v="LITTLE ROCK ADC CU/RUM 1.39# (50#)"/>
    <s v="2333"/>
    <s v="HY-D 100 DAIRY (25KG)"/>
    <x v="5"/>
    <n v="3.8"/>
    <n v="2.1595E-2"/>
    <n v="43.19"/>
    <n v="164.12200000000001"/>
    <n v="8.2061000000000009E-2"/>
    <s v="1002116"/>
    <x v="120"/>
    <x v="6"/>
    <x v="1"/>
    <x v="6"/>
  </r>
  <r>
    <x v="3"/>
    <x v="6"/>
    <m/>
    <d v="2022-10-26T00:00:00"/>
    <s v="5012506"/>
    <s v="HETTINGA DAIRIES ADC CU/RUM 1.45# (50#)"/>
    <s v="2333"/>
    <s v="HY-D 100 DAIRY (25KG)"/>
    <x v="5"/>
    <n v="4.5"/>
    <n v="2.0709999999999999E-2"/>
    <n v="41.42"/>
    <n v="186.39"/>
    <n v="9.3195E-2"/>
    <s v="1003101"/>
    <x v="49"/>
    <x v="29"/>
    <x v="1"/>
    <x v="30"/>
  </r>
  <r>
    <x v="3"/>
    <x v="6"/>
    <m/>
    <d v="2022-10-26T00:00:00"/>
    <s v="5012508"/>
    <s v="AVE 128/LITTLE H PDS CU/MON 1.5# (50#)"/>
    <s v="2333"/>
    <s v="HY-D 100 DAIRY (25KG)"/>
    <x v="5"/>
    <n v="4"/>
    <n v="1.9E-2"/>
    <n v="38"/>
    <n v="152"/>
    <n v="7.5999999999999998E-2"/>
    <s v="1003110"/>
    <x v="7"/>
    <x v="6"/>
    <x v="1"/>
    <x v="6"/>
  </r>
  <r>
    <x v="3"/>
    <x v="6"/>
    <m/>
    <d v="2022-10-06T00:00:00"/>
    <s v="5013206"/>
    <s v="DIEPERSLOOT EDC CU/RUM/HY-D 1.0# (BULK)"/>
    <s v="2333"/>
    <s v="HY-D 100 DAIRY (25KG)"/>
    <x v="5"/>
    <n v="16.02"/>
    <n v="0.03"/>
    <n v="60"/>
    <n v="961.2"/>
    <n v="0.48060000000000003"/>
    <s v="1001980"/>
    <x v="121"/>
    <x v="27"/>
    <x v="1"/>
    <x v="28"/>
  </r>
  <r>
    <x v="3"/>
    <x v="6"/>
    <m/>
    <d v="2022-10-18T00:00:00"/>
    <s v="5025501"/>
    <s v="SOLO DAIRY ADC CU/RUM 1.47# (50#)"/>
    <s v="2333"/>
    <s v="HY-D 100 DAIRY (25KG)"/>
    <x v="5"/>
    <n v="3.75"/>
    <n v="2.0385E-2"/>
    <n v="40.770000000000003"/>
    <n v="152.88800000000001"/>
    <n v="7.6443999999999998E-2"/>
    <s v="1001993"/>
    <x v="122"/>
    <x v="61"/>
    <x v="1"/>
    <x v="7"/>
  </r>
  <r>
    <x v="3"/>
    <x v="6"/>
    <m/>
    <d v="2022-10-07T00:00:00"/>
    <s v="5026152"/>
    <s v="DEL ARCO ADC CU/RUM 1.61#(50#)"/>
    <s v="2333"/>
    <s v="HY-D 100 DAIRY (25KG)"/>
    <x v="5"/>
    <n v="3.9"/>
    <n v="1.8445E-2"/>
    <n v="36.89"/>
    <n v="143.87100000000001"/>
    <n v="7.1935499999999999E-2"/>
    <s v="1002077"/>
    <x v="129"/>
    <x v="6"/>
    <x v="1"/>
    <x v="6"/>
  </r>
  <r>
    <x v="3"/>
    <x v="6"/>
    <m/>
    <d v="2022-10-06T00:00:00"/>
    <s v="4001337"/>
    <s v="GOLDEN CITY IDC MILK COW 2.81# (BULK)"/>
    <s v="561"/>
    <s v="OMNIGEN PRO (25KG)"/>
    <x v="1"/>
    <n v="23.87"/>
    <n v="2.5440000000000001E-2"/>
    <n v="50.88"/>
    <n v="1214.5060000000001"/>
    <n v="0.60725300000000004"/>
    <s v="1003237"/>
    <x v="115"/>
    <x v="47"/>
    <x v="7"/>
    <x v="49"/>
  </r>
  <r>
    <x v="3"/>
    <x v="6"/>
    <m/>
    <d v="2022-10-10T00:00:00"/>
    <s v="5010018"/>
    <s v="HILARIDES EDC CU/RUM 2.0# (BULK)"/>
    <s v="561"/>
    <s v="OMNIGEN PRO (25KG)"/>
    <x v="1"/>
    <n v="24.67"/>
    <n v="6.7000000000000004E-2"/>
    <n v="134"/>
    <n v="3305.78"/>
    <n v="1.6528900000000002"/>
    <s v="1003125"/>
    <x v="111"/>
    <x v="60"/>
    <x v="1"/>
    <x v="63"/>
  </r>
  <r>
    <x v="3"/>
    <x v="6"/>
    <m/>
    <d v="2022-10-25T00:00:00"/>
    <s v="5010018"/>
    <s v="HILARIDES EDC CU/RUM 2.0# (BULK)"/>
    <s v="561"/>
    <s v="OMNIGEN PRO (25KG)"/>
    <x v="1"/>
    <n v="24.21"/>
    <n v="6.7000000000000004E-2"/>
    <n v="134"/>
    <n v="3244.14"/>
    <n v="1.6220699999999999"/>
    <s v="1003125"/>
    <x v="111"/>
    <x v="60"/>
    <x v="1"/>
    <x v="63"/>
  </r>
  <r>
    <x v="3"/>
    <x v="6"/>
    <m/>
    <d v="2022-10-05T00:00:00"/>
    <s v="5011210"/>
    <s v="LAKESHORE ADC MC 1.67# (BULK)"/>
    <s v="561"/>
    <s v="OMNIGEN PRO (25KG)"/>
    <x v="1"/>
    <n v="24.54"/>
    <n v="9.1649999999999995E-2"/>
    <n v="183.3"/>
    <n v="4498.1819999999998"/>
    <n v="2.249091"/>
    <s v="1001978"/>
    <x v="125"/>
    <x v="62"/>
    <x v="1"/>
    <x v="64"/>
  </r>
  <r>
    <x v="3"/>
    <x v="6"/>
    <m/>
    <d v="2022-10-14T00:00:00"/>
    <s v="5011210"/>
    <s v="LAKESHORE ADC MC 1.67# (BULK)"/>
    <s v="561"/>
    <s v="OMNIGEN PRO (25KG)"/>
    <x v="1"/>
    <n v="24.88"/>
    <n v="9.1649999999999995E-2"/>
    <n v="183.3"/>
    <n v="4560.5039999999999"/>
    <n v="2.2802519999999999"/>
    <s v="1001978"/>
    <x v="125"/>
    <x v="62"/>
    <x v="1"/>
    <x v="64"/>
  </r>
  <r>
    <x v="3"/>
    <x v="6"/>
    <m/>
    <d v="2022-10-21T00:00:00"/>
    <s v="5011210"/>
    <s v="LAKESHORE ADC MC 1.67# (BULK)"/>
    <s v="561"/>
    <s v="OMNIGEN PRO (25KG)"/>
    <x v="1"/>
    <n v="24.73"/>
    <n v="9.1649999999999995E-2"/>
    <n v="183.3"/>
    <n v="4533.009"/>
    <n v="2.2665044999999999"/>
    <s v="1001978"/>
    <x v="125"/>
    <x v="62"/>
    <x v="1"/>
    <x v="64"/>
  </r>
  <r>
    <x v="3"/>
    <x v="6"/>
    <m/>
    <d v="2022-10-31T00:00:00"/>
    <s v="5011210"/>
    <s v="LAKESHORE ADC MC 1.67# (BULK)"/>
    <s v="561"/>
    <s v="OMNIGEN PRO (25KG)"/>
    <x v="1"/>
    <n v="24.38"/>
    <n v="9.1649999999999995E-2"/>
    <n v="183.3"/>
    <n v="4468.8540000000003"/>
    <n v="2.2344270000000002"/>
    <s v="1001978"/>
    <x v="125"/>
    <x v="62"/>
    <x v="1"/>
    <x v="64"/>
  </r>
  <r>
    <x v="3"/>
    <x v="6"/>
    <m/>
    <d v="2022-10-21T00:00:00"/>
    <s v="5011212"/>
    <s v="LAKESHORE ADC DC/OMNI 0.26# (50#)"/>
    <s v="561"/>
    <s v="OMNIGEN PRO (25KG)"/>
    <x v="1"/>
    <n v="2.8250000000000002"/>
    <n v="0.58764000000000005"/>
    <n v="1175.28"/>
    <n v="3320.1660000000002"/>
    <n v="1.660083"/>
    <s v="1001978"/>
    <x v="125"/>
    <x v="62"/>
    <x v="1"/>
    <x v="64"/>
  </r>
  <r>
    <x v="3"/>
    <x v="6"/>
    <m/>
    <d v="2022-10-03T00:00:00"/>
    <s v="5015369"/>
    <s v="JDS RANCH DDS MC 0.74# (BULK)"/>
    <s v="561"/>
    <s v="OMNIGEN PRO (25KG)"/>
    <x v="1"/>
    <n v="24.69"/>
    <n v="0.18806200000000001"/>
    <n v="376.12400000000002"/>
    <n v="9286.5020000000004"/>
    <n v="4.6432510000000002"/>
    <s v="1001999"/>
    <x v="58"/>
    <x v="35"/>
    <x v="1"/>
    <x v="36"/>
  </r>
  <r>
    <x v="3"/>
    <x v="6"/>
    <m/>
    <d v="2022-10-11T00:00:00"/>
    <s v="5017470"/>
    <s v="CORONADO DAIRY ADC MC 1.62# (BULK)"/>
    <s v="561"/>
    <s v="OMNIGEN PRO (25KG)"/>
    <x v="1"/>
    <n v="24.66"/>
    <n v="9.8250000000000004E-2"/>
    <n v="196.5"/>
    <n v="4845.6899999999996"/>
    <n v="2.4228449999999997"/>
    <s v="1002916"/>
    <x v="29"/>
    <x v="6"/>
    <x v="1"/>
    <x v="6"/>
  </r>
  <r>
    <x v="3"/>
    <x v="6"/>
    <m/>
    <d v="2022-10-05T00:00:00"/>
    <s v="5017470"/>
    <s v="CORONADO DAIRY ADC MC 1.62# (BULK)"/>
    <s v="561"/>
    <s v="OMNIGEN PRO (25KG)"/>
    <x v="1"/>
    <n v="24.87"/>
    <n v="9.8250000000000004E-2"/>
    <n v="196.5"/>
    <n v="4886.9549999999999"/>
    <n v="2.4434774999999997"/>
    <s v="1002916"/>
    <x v="29"/>
    <x v="6"/>
    <x v="1"/>
    <x v="6"/>
  </r>
  <r>
    <x v="3"/>
    <x v="6"/>
    <m/>
    <d v="2022-10-17T00:00:00"/>
    <s v="5017470"/>
    <s v="CORONADO DAIRY ADC MC 1.62# (BULK)"/>
    <s v="561"/>
    <s v="OMNIGEN PRO (25KG)"/>
    <x v="1"/>
    <n v="24.56"/>
    <n v="9.8250000000000004E-2"/>
    <n v="196.5"/>
    <n v="4826.04"/>
    <n v="2.4130199999999999"/>
    <s v="1002916"/>
    <x v="29"/>
    <x v="6"/>
    <x v="1"/>
    <x v="6"/>
  </r>
  <r>
    <x v="3"/>
    <x v="6"/>
    <m/>
    <d v="2022-10-22T00:00:00"/>
    <s v="5017470"/>
    <s v="CORONADO DAIRY ADC MC 1.62# (BULK)"/>
    <s v="561"/>
    <s v="OMNIGEN PRO (25KG)"/>
    <x v="1"/>
    <n v="24.71"/>
    <n v="9.8250000000000004E-2"/>
    <n v="196.5"/>
    <n v="4855.5150000000003"/>
    <n v="2.4277575000000002"/>
    <s v="1002916"/>
    <x v="29"/>
    <x v="6"/>
    <x v="1"/>
    <x v="6"/>
  </r>
  <r>
    <x v="3"/>
    <x v="6"/>
    <m/>
    <d v="2022-10-26T00:00:00"/>
    <s v="5017470"/>
    <s v="CORONADO DAIRY ADC MC 1.62# (BULK)"/>
    <s v="561"/>
    <s v="OMNIGEN PRO (25KG)"/>
    <x v="1"/>
    <n v="24.67"/>
    <n v="9.8250000000000004E-2"/>
    <n v="196.5"/>
    <n v="4847.6549999999997"/>
    <n v="2.4238274999999998"/>
    <s v="1002916"/>
    <x v="29"/>
    <x v="6"/>
    <x v="1"/>
    <x v="6"/>
  </r>
  <r>
    <x v="3"/>
    <x v="6"/>
    <m/>
    <d v="2022-10-07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3"/>
    <x v="6"/>
    <m/>
    <d v="2022-10-04T00:00:00"/>
    <s v="901128"/>
    <s v="BOVITEQ ADC CA 5# PL (50#)"/>
    <s v="302"/>
    <s v="AB20 (55.115#)"/>
    <x v="3"/>
    <n v="2.7"/>
    <n v="2.7224999999999999E-2"/>
    <n v="54.45"/>
    <n v="147.01499999999999"/>
    <n v="7.350749999999999E-2"/>
    <s v="1003144"/>
    <x v="5"/>
    <x v="2"/>
    <x v="1"/>
    <x v="2"/>
  </r>
  <r>
    <x v="3"/>
    <x v="6"/>
    <m/>
    <d v="2022-10-11T00:00:00"/>
    <s v="901128"/>
    <s v="BOVITEQ ADC CA 5# PL (50#)"/>
    <s v="302"/>
    <s v="AB20 (55.115#)"/>
    <x v="3"/>
    <n v="1"/>
    <n v="2.7224999999999999E-2"/>
    <n v="54.45"/>
    <n v="54.45"/>
    <n v="2.7225000000000003E-2"/>
    <s v="1001283"/>
    <x v="92"/>
    <x v="1"/>
    <x v="1"/>
    <x v="1"/>
  </r>
  <r>
    <x v="3"/>
    <x v="6"/>
    <m/>
    <d v="2022-10-04T00:00:00"/>
    <s v="901136"/>
    <s v="BOVITEQ ADC MILK COW PL 17# (50#)"/>
    <s v="302"/>
    <s v="AB20 (55.115#)"/>
    <x v="3"/>
    <n v="2.85"/>
    <n v="7.9664999999999996E-3"/>
    <n v="15.933"/>
    <n v="45.408999999999999"/>
    <n v="2.2704499999999999E-2"/>
    <s v="1000012"/>
    <x v="124"/>
    <x v="2"/>
    <x v="1"/>
    <x v="2"/>
  </r>
  <r>
    <x v="3"/>
    <x v="6"/>
    <m/>
    <d v="2022-10-12T00:00:00"/>
    <s v="930711"/>
    <s v="DELTA WOODS ME LACT MH 5.58# (BULK)"/>
    <s v="302"/>
    <s v="AB20 (55.115#)"/>
    <x v="3"/>
    <n v="23.78"/>
    <n v="1.17E-2"/>
    <n v="23.4"/>
    <n v="556.452"/>
    <n v="0.27822599999999997"/>
    <s v="1000420"/>
    <x v="11"/>
    <x v="9"/>
    <x v="1"/>
    <x v="9"/>
  </r>
  <r>
    <x v="3"/>
    <x v="6"/>
    <m/>
    <d v="2022-10-27T00:00:00"/>
    <s v="930711"/>
    <s v="DELTA WOODS ME LACT MH 5.58# (BULK)"/>
    <s v="302"/>
    <s v="AB20 (55.115#)"/>
    <x v="3"/>
    <n v="24.01"/>
    <n v="1.18E-2"/>
    <n v="23.6"/>
    <n v="566.63599999999997"/>
    <n v="0.28331799999999996"/>
    <s v="1000420"/>
    <x v="11"/>
    <x v="9"/>
    <x v="1"/>
    <x v="9"/>
  </r>
  <r>
    <x v="3"/>
    <x v="6"/>
    <m/>
    <d v="2022-10-05T00:00:00"/>
    <s v="901135"/>
    <s v="FARIA RP CU PL 5.0# (50#)"/>
    <s v="595"/>
    <s v="ANIMATE (55.115#)"/>
    <x v="0"/>
    <n v="4"/>
    <n v="0.14924999999999999"/>
    <n v="298.5"/>
    <n v="1194"/>
    <n v="0.59699999999999998"/>
    <s v="C1010"/>
    <x v="75"/>
    <x v="46"/>
    <x v="1"/>
    <x v="48"/>
  </r>
  <r>
    <x v="3"/>
    <x v="6"/>
    <m/>
    <d v="2022-10-06T00:00:00"/>
    <s v="930261"/>
    <s v="PROGRESSIVE CLOSE UP PELLET (BULK)"/>
    <s v="595"/>
    <s v="ANIMATE (55.115#)"/>
    <x v="0"/>
    <n v="9.99"/>
    <n v="3.7499999999999999E-2"/>
    <n v="75"/>
    <n v="749.25"/>
    <n v="0.37462499999999999"/>
    <s v="1000537"/>
    <x v="1"/>
    <x v="1"/>
    <x v="1"/>
    <x v="1"/>
  </r>
  <r>
    <x v="3"/>
    <x v="6"/>
    <m/>
    <d v="2022-10-11T00:00:00"/>
    <s v="930685"/>
    <s v="ORNELLAS PDS CU MH 4.2# (BULK)"/>
    <s v="595"/>
    <s v="ANIMATE (55.115#)"/>
    <x v="0"/>
    <n v="2.97"/>
    <n v="7.4645000000000003E-2"/>
    <n v="149.29"/>
    <n v="443.39100000000002"/>
    <n v="0.22169550000000002"/>
    <s v="1001061"/>
    <x v="24"/>
    <x v="9"/>
    <x v="1"/>
    <x v="9"/>
  </r>
  <r>
    <x v="3"/>
    <x v="6"/>
    <m/>
    <d v="2022-10-21T00:00:00"/>
    <s v="930688"/>
    <s v="AZEVEDO DAIRY MO CU MH 6# (BULK)"/>
    <s v="595"/>
    <s v="ANIMATE (55.115#)"/>
    <x v="0"/>
    <n v="5.95"/>
    <n v="9.1670000000000001E-2"/>
    <n v="183.34"/>
    <n v="1090.873"/>
    <n v="0.54543649999999999"/>
    <s v="1000103"/>
    <x v="3"/>
    <x v="3"/>
    <x v="1"/>
    <x v="3"/>
  </r>
  <r>
    <x v="3"/>
    <x v="6"/>
    <m/>
    <d v="2022-10-19T00:00:00"/>
    <s v="930688"/>
    <s v="AZEVEDO DAIRY MO CU MH 6# (BULK)"/>
    <s v="595"/>
    <s v="ANIMATE (55.115#)"/>
    <x v="0"/>
    <n v="6"/>
    <n v="9.1670000000000001E-2"/>
    <n v="183.34"/>
    <n v="1100.04"/>
    <n v="0.55001999999999995"/>
    <s v="1000103"/>
    <x v="3"/>
    <x v="3"/>
    <x v="1"/>
    <x v="3"/>
  </r>
  <r>
    <x v="3"/>
    <x v="6"/>
    <m/>
    <d v="2022-10-21T00:00:00"/>
    <s v="930659"/>
    <s v="VAN EXEL ADC CU PL RUM 7# (BULK)"/>
    <s v="2333"/>
    <s v="HY-D 100 DAIRY (25KG)"/>
    <x v="5"/>
    <n v="23.89"/>
    <n v="3.578E-3"/>
    <n v="7.1559999999999997"/>
    <n v="170.95699999999999"/>
    <n v="8.5478499999999999E-2"/>
    <s v="C1010"/>
    <x v="75"/>
    <x v="46"/>
    <x v="1"/>
    <x v="48"/>
  </r>
  <r>
    <x v="3"/>
    <x v="6"/>
    <m/>
    <d v="2022-10-11T00:00:00"/>
    <s v="930664"/>
    <s v="VIERRA DAIRY ADC CU PL 6.75# (BULK)"/>
    <s v="2333"/>
    <s v="HY-D 100 DAIRY (25KG)"/>
    <x v="5"/>
    <n v="23.98"/>
    <n v="5.4704999999999997E-3"/>
    <n v="10.941000000000001"/>
    <n v="262.36500000000001"/>
    <n v="0.13118250000000001"/>
    <s v="C1010"/>
    <x v="75"/>
    <x v="46"/>
    <x v="1"/>
    <x v="48"/>
  </r>
  <r>
    <x v="3"/>
    <x v="6"/>
    <m/>
    <d v="2022-10-27T00:00:00"/>
    <s v="930664"/>
    <s v="VIERRA DAIRY ADC CU PL 6.75# (BULK)"/>
    <s v="2333"/>
    <s v="HY-D 100 DAIRY (25KG)"/>
    <x v="5"/>
    <n v="23.86"/>
    <n v="5.4704999999999997E-3"/>
    <n v="10.941000000000001"/>
    <n v="261.05200000000002"/>
    <n v="0.130526"/>
    <s v="C1010"/>
    <x v="75"/>
    <x v="46"/>
    <x v="1"/>
    <x v="48"/>
  </r>
  <r>
    <x v="3"/>
    <x v="6"/>
    <m/>
    <d v="2022-10-28T00:00:00"/>
    <s v="930726"/>
    <s v="WREDEN RANCH ADC CU PL (BULK)"/>
    <s v="2333"/>
    <s v="HY-D 100 DAIRY (25KG)"/>
    <x v="5"/>
    <n v="23.83"/>
    <n v="4.7835000000000004E-3"/>
    <n v="9.5670000000000002"/>
    <n v="227.982"/>
    <n v="0.113991"/>
    <s v="C1010"/>
    <x v="75"/>
    <x v="46"/>
    <x v="1"/>
    <x v="48"/>
  </r>
  <r>
    <x v="3"/>
    <x v="3"/>
    <m/>
    <d v="2022-11-01T00:00:00"/>
    <s v="302"/>
    <s v="AB20 (55.115#)"/>
    <s v="302"/>
    <s v="AB20 (55.115#)"/>
    <x v="3"/>
    <n v="2.2050000000000001"/>
    <n v="1"/>
    <n v="2000"/>
    <n v="4410"/>
    <n v="2.2050000000000001"/>
    <s v="1001898"/>
    <x v="114"/>
    <x v="43"/>
    <x v="1"/>
    <x v="45"/>
  </r>
  <r>
    <x v="3"/>
    <x v="3"/>
    <m/>
    <d v="2022-11-03T00:00:00"/>
    <s v="302"/>
    <s v="AB20 (55.115#)"/>
    <s v="302"/>
    <s v="AB20 (55.115#)"/>
    <x v="3"/>
    <n v="6.6139999999999999"/>
    <n v="1"/>
    <n v="2000"/>
    <n v="13228"/>
    <n v="6.6139999999999999"/>
    <s v="1002086"/>
    <x v="10"/>
    <x v="8"/>
    <x v="1"/>
    <x v="8"/>
  </r>
  <r>
    <x v="3"/>
    <x v="3"/>
    <m/>
    <d v="2022-11-04T00:00:00"/>
    <s v="302"/>
    <s v="AB20 (55.115#)"/>
    <s v="302"/>
    <s v="AB20 (55.115#)"/>
    <x v="3"/>
    <n v="4.4089999999999998"/>
    <n v="1"/>
    <n v="2000"/>
    <n v="8818"/>
    <n v="4.4089999999999998"/>
    <s v="1001913"/>
    <x v="86"/>
    <x v="18"/>
    <x v="1"/>
    <x v="18"/>
  </r>
  <r>
    <x v="3"/>
    <x v="3"/>
    <m/>
    <d v="2022-11-07T00:00:00"/>
    <s v="302"/>
    <s v="AB20 (55.115#)"/>
    <s v="302"/>
    <s v="AB20 (55.115#)"/>
    <x v="3"/>
    <n v="2.2050000000000001"/>
    <n v="1"/>
    <n v="2000"/>
    <n v="4410"/>
    <n v="2.2050000000000001"/>
    <s v="1002939"/>
    <x v="87"/>
    <x v="14"/>
    <x v="1"/>
    <x v="14"/>
  </r>
  <r>
    <x v="3"/>
    <x v="3"/>
    <m/>
    <d v="2022-11-10T00:00:00"/>
    <s v="302"/>
    <s v="AB20 (55.115#)"/>
    <s v="302"/>
    <s v="AB20 (55.115#)"/>
    <x v="3"/>
    <n v="3.3069999999999999"/>
    <n v="1"/>
    <n v="2000"/>
    <n v="6614"/>
    <n v="3.3069999999999999"/>
    <s v="1002026"/>
    <x v="43"/>
    <x v="25"/>
    <x v="2"/>
    <x v="26"/>
  </r>
  <r>
    <x v="3"/>
    <x v="3"/>
    <m/>
    <d v="2022-11-22T00:00:00"/>
    <s v="302"/>
    <s v="AB20 (55.115#)"/>
    <s v="302"/>
    <s v="AB20 (55.115#)"/>
    <x v="3"/>
    <n v="1.1020000000000001"/>
    <n v="1"/>
    <n v="2000"/>
    <n v="2204"/>
    <n v="1.1020000000000001"/>
    <s v="VC1011"/>
    <x v="112"/>
    <x v="4"/>
    <x v="1"/>
    <x v="4"/>
  </r>
  <r>
    <x v="3"/>
    <x v="3"/>
    <m/>
    <d v="2022-11-22T00:00:00"/>
    <s v="302"/>
    <s v="AB20 (55.115#)"/>
    <s v="302"/>
    <s v="AB20 (55.115#)"/>
    <x v="3"/>
    <n v="6.6139999999999999"/>
    <n v="1"/>
    <n v="2000"/>
    <n v="13228"/>
    <n v="6.6139999999999999"/>
    <s v="1002086"/>
    <x v="10"/>
    <x v="8"/>
    <x v="1"/>
    <x v="8"/>
  </r>
  <r>
    <x v="3"/>
    <x v="3"/>
    <m/>
    <d v="2022-11-28T00:00:00"/>
    <s v="302"/>
    <s v="AB20 (55.115#)"/>
    <s v="302"/>
    <s v="AB20 (55.115#)"/>
    <x v="3"/>
    <n v="2.2050000000000001"/>
    <n v="1"/>
    <n v="2000"/>
    <n v="4410"/>
    <n v="2.2050000000000001"/>
    <s v="1002939"/>
    <x v="87"/>
    <x v="14"/>
    <x v="1"/>
    <x v="14"/>
  </r>
  <r>
    <x v="3"/>
    <x v="3"/>
    <m/>
    <d v="2022-11-29T00:00:00"/>
    <s v="302"/>
    <s v="AB20 (55.115#)"/>
    <s v="302"/>
    <s v="AB20 (55.115#)"/>
    <x v="3"/>
    <n v="2.2050000000000001"/>
    <n v="1"/>
    <n v="2000"/>
    <n v="4410"/>
    <n v="2.2050000000000001"/>
    <s v="1001918"/>
    <x v="130"/>
    <x v="64"/>
    <x v="0"/>
    <x v="66"/>
  </r>
  <r>
    <x v="3"/>
    <x v="3"/>
    <m/>
    <d v="2022-11-22T00:00:00"/>
    <s v="302"/>
    <s v="AB20 (55.115#)"/>
    <s v="302"/>
    <s v="AB20 (55.115#)"/>
    <x v="3"/>
    <n v="2.2050000000000001"/>
    <n v="1"/>
    <n v="2000"/>
    <n v="4410"/>
    <n v="2.2050000000000001"/>
    <s v="1002335"/>
    <x v="74"/>
    <x v="30"/>
    <x v="0"/>
    <x v="31"/>
  </r>
  <r>
    <x v="3"/>
    <x v="3"/>
    <m/>
    <d v="2022-11-23T00:00:00"/>
    <s v="302"/>
    <s v="AB20 (55.115#)"/>
    <s v="302"/>
    <s v="AB20 (55.115#)"/>
    <x v="3"/>
    <n v="2.2050000000000001"/>
    <n v="1"/>
    <n v="2000"/>
    <n v="4410"/>
    <n v="2.2050000000000001"/>
    <s v="1002335"/>
    <x v="74"/>
    <x v="30"/>
    <x v="0"/>
    <x v="31"/>
  </r>
  <r>
    <x v="3"/>
    <x v="3"/>
    <m/>
    <d v="2022-11-01T00:00:00"/>
    <s v="4001387"/>
    <s v="FRONTIER DAIRY ADC MILK COW 1.85# (BULK)"/>
    <s v="302"/>
    <s v="AB20 (55.115#)"/>
    <x v="3"/>
    <n v="24.56"/>
    <n v="6.9400000000000003E-2"/>
    <n v="138.80000000000001"/>
    <n v="3408.9279999999999"/>
    <n v="1.704464"/>
    <s v="1002332"/>
    <x v="127"/>
    <x v="63"/>
    <x v="9"/>
    <x v="65"/>
  </r>
  <r>
    <x v="3"/>
    <x v="3"/>
    <m/>
    <d v="2022-11-03T00:00:00"/>
    <s v="4001387"/>
    <s v="FRONTIER DAIRY ADC MILK COW 1.85# (BULK)"/>
    <s v="302"/>
    <s v="AB20 (55.115#)"/>
    <x v="3"/>
    <n v="24.08"/>
    <n v="6.9400000000000003E-2"/>
    <n v="138.80000000000001"/>
    <n v="3342.3040000000001"/>
    <n v="1.671152"/>
    <s v="1002332"/>
    <x v="127"/>
    <x v="63"/>
    <x v="9"/>
    <x v="65"/>
  </r>
  <r>
    <x v="3"/>
    <x v="3"/>
    <m/>
    <d v="2022-11-09T00:00:00"/>
    <s v="4001387"/>
    <s v="FRONTIER DAIRY ADC MILK COW 1.85# (BULK)"/>
    <s v="302"/>
    <s v="AB20 (55.115#)"/>
    <x v="3"/>
    <n v="24.26"/>
    <n v="6.9400000000000003E-2"/>
    <n v="138.80000000000001"/>
    <n v="3367.288"/>
    <n v="1.6836439999999999"/>
    <s v="1002332"/>
    <x v="127"/>
    <x v="63"/>
    <x v="9"/>
    <x v="65"/>
  </r>
  <r>
    <x v="3"/>
    <x v="3"/>
    <m/>
    <d v="2022-11-14T00:00:00"/>
    <s v="4001387"/>
    <s v="FRONTIER DAIRY ADC MILK COW 1.85# (BULK)"/>
    <s v="302"/>
    <s v="AB20 (55.115#)"/>
    <x v="3"/>
    <n v="23.99"/>
    <n v="6.9400000000000003E-2"/>
    <n v="138.80000000000001"/>
    <n v="3329.8119999999999"/>
    <n v="1.664906"/>
    <s v="1002332"/>
    <x v="127"/>
    <x v="63"/>
    <x v="9"/>
    <x v="65"/>
  </r>
  <r>
    <x v="3"/>
    <x v="3"/>
    <m/>
    <d v="2022-11-16T00:00:00"/>
    <s v="4001387"/>
    <s v="FRONTIER DAIRY ADC MILK COW 1.85# (BULK)"/>
    <s v="302"/>
    <s v="AB20 (55.115#)"/>
    <x v="3"/>
    <n v="24.04"/>
    <n v="6.9400000000000003E-2"/>
    <n v="138.80000000000001"/>
    <n v="3336.752"/>
    <n v="1.6683760000000001"/>
    <s v="1002332"/>
    <x v="127"/>
    <x v="63"/>
    <x v="9"/>
    <x v="65"/>
  </r>
  <r>
    <x v="3"/>
    <x v="3"/>
    <m/>
    <d v="2022-11-17T00:00:00"/>
    <s v="4001387"/>
    <s v="FRONTIER DAIRY ADC MILK COW 1.85# (BULK)"/>
    <s v="302"/>
    <s v="AB20 (55.115#)"/>
    <x v="3"/>
    <n v="23.64"/>
    <n v="6.9400000000000003E-2"/>
    <n v="138.80000000000001"/>
    <n v="3281.232"/>
    <n v="1.6406160000000001"/>
    <s v="1002332"/>
    <x v="127"/>
    <x v="63"/>
    <x v="9"/>
    <x v="65"/>
  </r>
  <r>
    <x v="3"/>
    <x v="3"/>
    <m/>
    <d v="2022-11-22T00:00:00"/>
    <s v="4001387"/>
    <s v="FRONTIER DAIRY ADC MILK COW 1.85# (BULK)"/>
    <s v="302"/>
    <s v="AB20 (55.115#)"/>
    <x v="3"/>
    <n v="24.08"/>
    <n v="6.9400000000000003E-2"/>
    <n v="138.80000000000001"/>
    <n v="3342.3040000000001"/>
    <n v="1.671152"/>
    <s v="1002332"/>
    <x v="127"/>
    <x v="63"/>
    <x v="9"/>
    <x v="65"/>
  </r>
  <r>
    <x v="3"/>
    <x v="3"/>
    <m/>
    <d v="2022-11-23T00:00:00"/>
    <s v="4001387"/>
    <s v="FRONTIER DAIRY ADC MILK COW 1.85# (BULK)"/>
    <s v="302"/>
    <s v="AB20 (55.115#)"/>
    <x v="3"/>
    <n v="22.73"/>
    <n v="0.10639999999999999"/>
    <n v="212.8"/>
    <n v="4836.9440000000004"/>
    <n v="2.4184720000000004"/>
    <s v="1002332"/>
    <x v="127"/>
    <x v="63"/>
    <x v="9"/>
    <x v="65"/>
  </r>
  <r>
    <x v="3"/>
    <x v="3"/>
    <m/>
    <d v="2022-11-25T00:00:00"/>
    <s v="4001387"/>
    <s v="FRONTIER DAIRY ADC MILK COW 1.85# (BULK)"/>
    <s v="302"/>
    <s v="AB20 (55.115#)"/>
    <x v="3"/>
    <n v="24.2"/>
    <n v="0.10639999999999999"/>
    <n v="212.8"/>
    <n v="5149.76"/>
    <n v="2.5748800000000003"/>
    <s v="1002332"/>
    <x v="127"/>
    <x v="63"/>
    <x v="9"/>
    <x v="65"/>
  </r>
  <r>
    <x v="3"/>
    <x v="3"/>
    <m/>
    <d v="2022-11-10T00:00:00"/>
    <s v="5010007"/>
    <s v="RIVER ROCK DRE MC/MON 0.8# (BULK)"/>
    <s v="302"/>
    <s v="AB20 (55.115#)"/>
    <x v="3"/>
    <n v="25"/>
    <n v="4.1300000000000003E-2"/>
    <n v="82.6"/>
    <n v="2065"/>
    <n v="1.0325"/>
    <s v="1002939"/>
    <x v="87"/>
    <x v="14"/>
    <x v="1"/>
    <x v="14"/>
  </r>
  <r>
    <x v="3"/>
    <x v="3"/>
    <m/>
    <d v="2022-11-03T00:00:00"/>
    <s v="5010019"/>
    <s v="CROSS VIEW DRE MC/MON 1.07# (BULK)"/>
    <s v="302"/>
    <s v="AB20 (55.115#)"/>
    <x v="3"/>
    <n v="24.56"/>
    <n v="3.09E-2"/>
    <n v="61.8"/>
    <n v="1517.808"/>
    <n v="0.75890400000000002"/>
    <s v="1003298"/>
    <x v="131"/>
    <x v="29"/>
    <x v="1"/>
    <x v="30"/>
  </r>
  <r>
    <x v="3"/>
    <x v="3"/>
    <m/>
    <d v="2022-11-21T00:00:00"/>
    <s v="5010724"/>
    <s v="BIDART ADC CU/RUM 1.5# (BULK)"/>
    <s v="302"/>
    <s v="AB20 (55.115#)"/>
    <x v="3"/>
    <n v="24.24"/>
    <n v="3.065E-2"/>
    <n v="61.3"/>
    <n v="1485.912"/>
    <n v="0.74295600000000006"/>
    <s v="1001847"/>
    <x v="12"/>
    <x v="8"/>
    <x v="1"/>
    <x v="8"/>
  </r>
  <r>
    <x v="3"/>
    <x v="3"/>
    <m/>
    <d v="2022-11-07T00:00:00"/>
    <s v="5025632"/>
    <s v="1W DAIRY DRE MC/MON 1.04# (BULK)"/>
    <s v="302"/>
    <s v="AB20 (55.115#)"/>
    <x v="3"/>
    <n v="24.99"/>
    <n v="6.3500000000000001E-2"/>
    <n v="127"/>
    <n v="3173.73"/>
    <n v="1.586865"/>
    <s v="1003278"/>
    <x v="128"/>
    <x v="14"/>
    <x v="1"/>
    <x v="14"/>
  </r>
  <r>
    <x v="3"/>
    <x v="3"/>
    <m/>
    <d v="2022-11-21T00:00:00"/>
    <s v="5025632"/>
    <s v="1W DAIRY DRE MC/MON 1.04# (BULK)"/>
    <s v="302"/>
    <s v="AB20 (55.115#)"/>
    <x v="3"/>
    <n v="24.14"/>
    <n v="6.3500000000000001E-2"/>
    <n v="127"/>
    <n v="3065.78"/>
    <n v="1.5328900000000001"/>
    <s v="1003278"/>
    <x v="128"/>
    <x v="14"/>
    <x v="1"/>
    <x v="14"/>
  </r>
  <r>
    <x v="3"/>
    <x v="3"/>
    <m/>
    <d v="2022-11-23T00:00:00"/>
    <s v="5025636"/>
    <s v="WICKSTROM JF MEGALAC/SMART BLEND (50#)"/>
    <s v="302"/>
    <s v="AB20 (55.115#)"/>
    <x v="3"/>
    <n v="10.7"/>
    <n v="0.214285"/>
    <n v="428.57"/>
    <n v="4585.6989999999996"/>
    <n v="2.2928495"/>
    <s v="1001542"/>
    <x v="108"/>
    <x v="2"/>
    <x v="1"/>
    <x v="62"/>
  </r>
  <r>
    <x v="3"/>
    <x v="3"/>
    <m/>
    <d v="2022-11-14T00:00:00"/>
    <s v="5025822"/>
    <s v="WYETH DAIRY CVN MILK COW 1.8# (BULK)"/>
    <s v="302"/>
    <s v="AB20 (55.115#)"/>
    <x v="3"/>
    <n v="24.79"/>
    <n v="9.3900000000000008E-3"/>
    <n v="18.78"/>
    <n v="465.55599999999998"/>
    <n v="0.23277799999999998"/>
    <s v="1001537"/>
    <x v="110"/>
    <x v="40"/>
    <x v="1"/>
    <x v="42"/>
  </r>
  <r>
    <x v="3"/>
    <x v="3"/>
    <m/>
    <d v="2022-11-14T00:00:00"/>
    <s v="5030356"/>
    <s v="VERBURG DAIRY DRE MC/MON 2.15#(BULK)"/>
    <s v="302"/>
    <s v="AB20 (55.115#)"/>
    <x v="3"/>
    <n v="24.06"/>
    <n v="1.54E-2"/>
    <n v="30.8"/>
    <n v="741.048"/>
    <n v="0.37052400000000002"/>
    <s v="1001476"/>
    <x v="103"/>
    <x v="40"/>
    <x v="1"/>
    <x v="42"/>
  </r>
  <r>
    <x v="3"/>
    <x v="3"/>
    <m/>
    <d v="2022-11-08T00:00:00"/>
    <s v="4001000"/>
    <s v="BOVINA PDS CU/RUM 1.32# (50#)"/>
    <s v="361"/>
    <s v="ANIMATE (1750#)"/>
    <x v="0"/>
    <n v="8"/>
    <n v="0.28542499999999998"/>
    <n v="570.85"/>
    <n v="4566.8"/>
    <n v="2.2833999999999999"/>
    <s v="1002170"/>
    <x v="0"/>
    <x v="0"/>
    <x v="0"/>
    <x v="0"/>
  </r>
  <r>
    <x v="3"/>
    <x v="3"/>
    <m/>
    <d v="2022-11-08T00:00:00"/>
    <s v="4001000"/>
    <s v="BOVINA PDS CU/RUM 1.32# (50#)"/>
    <s v="361"/>
    <s v="ANIMATE (1750#)"/>
    <x v="0"/>
    <n v="4.25"/>
    <n v="0.28542499999999998"/>
    <n v="570.85"/>
    <n v="2426.1129999999998"/>
    <n v="1.2130565"/>
    <s v="1002172"/>
    <x v="97"/>
    <x v="56"/>
    <x v="10"/>
    <x v="58"/>
  </r>
  <r>
    <x v="3"/>
    <x v="3"/>
    <m/>
    <d v="2022-11-25T00:00:00"/>
    <s v="4001000"/>
    <s v="BOVINA PDS CU/RUM 1.32# (50#)"/>
    <s v="361"/>
    <s v="ANIMATE (1750#)"/>
    <x v="0"/>
    <n v="4.2249999999999996"/>
    <n v="0.28542499999999998"/>
    <n v="570.85"/>
    <n v="2411.8409999999999"/>
    <n v="1.2059205"/>
    <s v="1002169"/>
    <x v="16"/>
    <x v="12"/>
    <x v="0"/>
    <x v="12"/>
  </r>
  <r>
    <x v="3"/>
    <x v="3"/>
    <m/>
    <d v="2022-11-09T00:00:00"/>
    <s v="4001032"/>
    <s v="CBJ/EG IDC CU/RUM 1.29# (50#)"/>
    <s v="361"/>
    <s v="ANIMATE (1750#)"/>
    <x v="0"/>
    <n v="10"/>
    <n v="0.24218000000000001"/>
    <n v="484.36"/>
    <n v="4843.6000000000004"/>
    <n v="2.4218000000000002"/>
    <s v="1002165"/>
    <x v="20"/>
    <x v="15"/>
    <x v="0"/>
    <x v="15"/>
  </r>
  <r>
    <x v="3"/>
    <x v="3"/>
    <m/>
    <d v="2022-11-02T00:00:00"/>
    <s v="4001350"/>
    <s v="GOLDEN CITY IDC CU/RUM 2.13# (50#)"/>
    <s v="361"/>
    <s v="ANIMATE (1750#)"/>
    <x v="0"/>
    <n v="2.0249999999999999"/>
    <n v="0.29049999999999998"/>
    <n v="581"/>
    <n v="1176.5250000000001"/>
    <n v="0.58826250000000002"/>
    <s v="1003237"/>
    <x v="115"/>
    <x v="47"/>
    <x v="7"/>
    <x v="49"/>
  </r>
  <r>
    <x v="3"/>
    <x v="3"/>
    <m/>
    <d v="2022-11-21T00:00:00"/>
    <s v="4001350"/>
    <s v="GOLDEN CITY IDC CU/RUM 1.90# (50#)"/>
    <s v="361"/>
    <s v="ANIMATE (1750#)"/>
    <x v="0"/>
    <n v="2.0499999999999998"/>
    <n v="0.32040000000000002"/>
    <n v="640.79999999999995"/>
    <n v="1313.64"/>
    <n v="0.65682000000000007"/>
    <s v="1003237"/>
    <x v="115"/>
    <x v="47"/>
    <x v="7"/>
    <x v="49"/>
  </r>
  <r>
    <x v="3"/>
    <x v="3"/>
    <m/>
    <d v="2022-11-14T00:00:00"/>
    <s v="5010018"/>
    <s v="HILARIDES EDC CU/RUM 2.0# (BULK)"/>
    <s v="361"/>
    <s v="ANIMATE (1750#)"/>
    <x v="0"/>
    <n v="25.11"/>
    <n v="0.21249999999999999"/>
    <n v="425"/>
    <n v="10671.75"/>
    <n v="5.3358749999999997"/>
    <s v="1003125"/>
    <x v="111"/>
    <x v="60"/>
    <x v="1"/>
    <x v="63"/>
  </r>
  <r>
    <x v="3"/>
    <x v="3"/>
    <m/>
    <d v="2022-11-12T00:00:00"/>
    <s v="5012438"/>
    <s v="CURTIMADE DHMS CU/RUM 1.53# (50#)"/>
    <s v="361"/>
    <s v="ANIMATE (1750#)"/>
    <x v="0"/>
    <n v="2.95"/>
    <n v="0.34639999999999999"/>
    <n v="692.8"/>
    <n v="2043.76"/>
    <n v="1.0218799999999999"/>
    <s v="1002005"/>
    <x v="32"/>
    <x v="19"/>
    <x v="1"/>
    <x v="19"/>
  </r>
  <r>
    <x v="3"/>
    <x v="3"/>
    <m/>
    <d v="2022-11-28T00:00:00"/>
    <s v="5012438"/>
    <s v="CURTIMADE DHMS CU/RUM 1.53# (50#)"/>
    <s v="361"/>
    <s v="ANIMATE (1750#)"/>
    <x v="0"/>
    <n v="2.9249999999999998"/>
    <n v="0.34639999999999999"/>
    <n v="692.8"/>
    <n v="2026.44"/>
    <n v="1.01322"/>
    <s v="1002005"/>
    <x v="32"/>
    <x v="19"/>
    <x v="1"/>
    <x v="19"/>
  </r>
  <r>
    <x v="3"/>
    <x v="3"/>
    <m/>
    <d v="2022-11-22T00:00:00"/>
    <s v="5015593"/>
    <s v="MILKAHOLIC EDC CU/RUM 1.0# (50#)"/>
    <s v="361"/>
    <s v="ANIMATE (1750#)"/>
    <x v="0"/>
    <n v="3"/>
    <n v="0.41249999999999998"/>
    <n v="825"/>
    <n v="2475"/>
    <n v="1.2375"/>
    <s v="1003294"/>
    <x v="132"/>
    <x v="18"/>
    <x v="1"/>
    <x v="18"/>
  </r>
  <r>
    <x v="3"/>
    <x v="3"/>
    <m/>
    <d v="2022-11-04T00:00:00"/>
    <s v="5026116"/>
    <s v="SOARES LP PDS CU/RUM 2.5# (50#)"/>
    <s v="361"/>
    <s v="ANIMATE (1750#)"/>
    <x v="0"/>
    <n v="2.125"/>
    <n v="0.24535000000000001"/>
    <n v="490.7"/>
    <n v="1042.7380000000001"/>
    <n v="0.52136900000000008"/>
    <s v="1003119"/>
    <x v="94"/>
    <x v="4"/>
    <x v="1"/>
    <x v="4"/>
  </r>
  <r>
    <x v="3"/>
    <x v="3"/>
    <m/>
    <d v="2022-11-14T00:00:00"/>
    <s v="5026116"/>
    <s v="SOARES LP PDS CU/RUM 2.5# (50#)"/>
    <s v="361"/>
    <s v="ANIMATE (1750#)"/>
    <x v="0"/>
    <n v="4.95"/>
    <n v="0.24535000000000001"/>
    <n v="490.7"/>
    <n v="2428.9650000000001"/>
    <n v="1.2144825000000001"/>
    <s v="1003119"/>
    <x v="94"/>
    <x v="4"/>
    <x v="1"/>
    <x v="4"/>
  </r>
  <r>
    <x v="3"/>
    <x v="3"/>
    <m/>
    <d v="2022-11-02T00:00:00"/>
    <s v="4001071"/>
    <s v="HIGH NOON IDC CU/RUM 0.6# (50#)"/>
    <s v="595"/>
    <s v="ANIMATE (55.115#)"/>
    <x v="0"/>
    <n v="5.9749999999999996"/>
    <n v="0.16189999999999999"/>
    <n v="323.8"/>
    <n v="1934.7049999999999"/>
    <n v="0.96735249999999995"/>
    <s v="1002334"/>
    <x v="50"/>
    <x v="30"/>
    <x v="0"/>
    <x v="31"/>
  </r>
  <r>
    <x v="3"/>
    <x v="3"/>
    <m/>
    <d v="2022-11-18T00:00:00"/>
    <s v="5012468"/>
    <s v="DIAMOND H PDS CU/MON 1.67# (50#)"/>
    <s v="595"/>
    <s v="ANIMATE (55.115#)"/>
    <x v="0"/>
    <n v="10.15"/>
    <n v="0.14990000000000001"/>
    <n v="299.8"/>
    <n v="3042.97"/>
    <n v="1.521485"/>
    <s v="1000022"/>
    <x v="40"/>
    <x v="1"/>
    <x v="1"/>
    <x v="1"/>
  </r>
  <r>
    <x v="3"/>
    <x v="3"/>
    <m/>
    <d v="2022-11-30T00:00:00"/>
    <s v="5015778"/>
    <s v="DEJONG JTK CU/RUM/CHROM 2.0# (50#)"/>
    <s v="595"/>
    <s v="ANIMATE (55.115#)"/>
    <x v="0"/>
    <n v="4.0250000000000004"/>
    <n v="0.3"/>
    <n v="600"/>
    <n v="2415"/>
    <n v="1.2075"/>
    <s v="1000457"/>
    <x v="37"/>
    <x v="21"/>
    <x v="1"/>
    <x v="22"/>
  </r>
  <r>
    <x v="3"/>
    <x v="3"/>
    <m/>
    <d v="2022-11-09T00:00:00"/>
    <s v="5016176"/>
    <s v="TRI IEST DAIRY NKN CLOSE UP 1.6# (50#)"/>
    <s v="595"/>
    <s v="ANIMATE (55.115#)"/>
    <x v="0"/>
    <n v="10"/>
    <n v="0.183"/>
    <n v="366"/>
    <n v="3660"/>
    <n v="1.83"/>
    <s v="1001404"/>
    <x v="99"/>
    <x v="27"/>
    <x v="1"/>
    <x v="28"/>
  </r>
  <r>
    <x v="3"/>
    <x v="3"/>
    <m/>
    <d v="2022-11-11T00:00:00"/>
    <s v="5016179"/>
    <s v="RICHARD IEST NKN CLOSE UP 1.6# (50#)"/>
    <s v="595"/>
    <s v="ANIMATE (55.115#)"/>
    <x v="0"/>
    <n v="9"/>
    <n v="0.1875"/>
    <n v="375"/>
    <n v="3375"/>
    <n v="1.6875"/>
    <s v="1002105"/>
    <x v="56"/>
    <x v="27"/>
    <x v="1"/>
    <x v="28"/>
  </r>
  <r>
    <x v="3"/>
    <x v="3"/>
    <m/>
    <d v="2022-11-23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3"/>
    <m/>
    <d v="2022-11-04T00:00:00"/>
    <s v="5021217"/>
    <s v="SAGE HILL JERSEYS PDS CU 1.6# (50#)"/>
    <s v="595"/>
    <s v="ANIMATE (55.115#)"/>
    <x v="0"/>
    <n v="2.0499999999999998"/>
    <n v="0.157"/>
    <n v="314"/>
    <n v="643.70000000000005"/>
    <n v="0.32185000000000002"/>
    <s v="1002810"/>
    <x v="89"/>
    <x v="52"/>
    <x v="8"/>
    <x v="55"/>
  </r>
  <r>
    <x v="3"/>
    <x v="3"/>
    <m/>
    <d v="2022-11-02T00:00:00"/>
    <s v="5022931"/>
    <s v="DIXIE CREEK DDS CU/RUM 1.38# (BULK)"/>
    <s v="595"/>
    <s v="ANIMATE (55.115#)"/>
    <x v="0"/>
    <n v="11.72"/>
    <n v="0.11947000000000001"/>
    <n v="238.94"/>
    <n v="2800.377"/>
    <n v="1.4001885000000001"/>
    <s v="1002095"/>
    <x v="41"/>
    <x v="18"/>
    <x v="1"/>
    <x v="18"/>
  </r>
  <r>
    <x v="3"/>
    <x v="3"/>
    <m/>
    <d v="2022-11-22T00:00:00"/>
    <s v="5022931"/>
    <s v="DIXIE CREEK DDS CU/RUM 1.38# (BULK)"/>
    <s v="595"/>
    <s v="ANIMATE (55.115#)"/>
    <x v="0"/>
    <n v="12.38"/>
    <n v="0.11947000000000001"/>
    <n v="238.94"/>
    <n v="2958.0770000000002"/>
    <n v="1.4790385000000001"/>
    <s v="1002095"/>
    <x v="41"/>
    <x v="18"/>
    <x v="1"/>
    <x v="18"/>
  </r>
  <r>
    <x v="3"/>
    <x v="3"/>
    <m/>
    <d v="2022-11-17T00:00:00"/>
    <s v="5023825"/>
    <s v="THE DAIRY INC PDS CU/RUM 2.8# (50#)"/>
    <s v="595"/>
    <s v="ANIMATE (55.115#)"/>
    <x v="0"/>
    <n v="9"/>
    <n v="0.1426"/>
    <n v="285.2"/>
    <n v="2566.8000000000002"/>
    <n v="1.2834000000000001"/>
    <s v="1002253"/>
    <x v="116"/>
    <x v="58"/>
    <x v="1"/>
    <x v="59"/>
  </r>
  <r>
    <x v="3"/>
    <x v="3"/>
    <m/>
    <d v="2022-11-01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3"/>
    <x v="3"/>
    <m/>
    <d v="2022-11-02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3"/>
    <x v="3"/>
    <m/>
    <d v="2022-11-02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3"/>
    <m/>
    <d v="2022-11-08T00:00:00"/>
    <s v="595"/>
    <s v="ANIMATE (55.115#)"/>
    <s v="595"/>
    <s v="ANIMATE (55.115#)"/>
    <x v="0"/>
    <n v="1.1020000000000001"/>
    <n v="1"/>
    <n v="2000"/>
    <n v="2204"/>
    <n v="1.1020000000000001"/>
    <s v="1002005"/>
    <x v="32"/>
    <x v="19"/>
    <x v="1"/>
    <x v="19"/>
  </r>
  <r>
    <x v="3"/>
    <x v="3"/>
    <m/>
    <d v="2022-11-07T00:00:00"/>
    <s v="595"/>
    <s v="ANIMATE (55.115#)"/>
    <s v="595"/>
    <s v="ANIMATE (55.115#)"/>
    <x v="0"/>
    <n v="0.33100000000000002"/>
    <n v="1"/>
    <n v="2000"/>
    <n v="662"/>
    <n v="0.33100000000000002"/>
    <s v="1002005"/>
    <x v="32"/>
    <x v="19"/>
    <x v="1"/>
    <x v="19"/>
  </r>
  <r>
    <x v="3"/>
    <x v="3"/>
    <m/>
    <d v="2022-11-18T00:00:00"/>
    <s v="595"/>
    <s v="ANIMATE (55.115#)"/>
    <s v="595"/>
    <s v="ANIMATE (55.115#)"/>
    <x v="0"/>
    <n v="1.1020000000000001"/>
    <n v="1"/>
    <n v="2000"/>
    <n v="2204"/>
    <n v="1.1020000000000001"/>
    <s v="1000400"/>
    <x v="33"/>
    <x v="20"/>
    <x v="1"/>
    <x v="20"/>
  </r>
  <r>
    <x v="3"/>
    <x v="3"/>
    <m/>
    <d v="2022-11-18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3"/>
    <x v="3"/>
    <m/>
    <d v="2022-11-21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3"/>
    <x v="3"/>
    <m/>
    <d v="2022-11-23T00:00:00"/>
    <s v="595"/>
    <s v="ANIMATE (55.115#)"/>
    <s v="595"/>
    <s v="ANIMATE (55.115#)"/>
    <x v="0"/>
    <n v="1.1020000000000001"/>
    <n v="1"/>
    <n v="2000"/>
    <n v="2204"/>
    <n v="1.1020000000000001"/>
    <s v="1002255"/>
    <x v="133"/>
    <x v="65"/>
    <x v="0"/>
    <x v="67"/>
  </r>
  <r>
    <x v="3"/>
    <x v="3"/>
    <m/>
    <d v="2022-11-23T00:00:00"/>
    <s v="595"/>
    <s v="ANIMATE (55.115#)"/>
    <s v="595"/>
    <s v="ANIMATE (55.115#)"/>
    <x v="0"/>
    <n v="1.1020000000000001"/>
    <n v="1"/>
    <n v="2000"/>
    <n v="2204"/>
    <n v="1.1020000000000001"/>
    <s v="1002255"/>
    <x v="133"/>
    <x v="65"/>
    <x v="0"/>
    <x v="67"/>
  </r>
  <r>
    <x v="3"/>
    <x v="3"/>
    <m/>
    <d v="2022-11-28T00:00:00"/>
    <s v="595"/>
    <s v="ANIMATE (55.115#)"/>
    <s v="595"/>
    <s v="ANIMATE (55.115#)"/>
    <x v="0"/>
    <n v="1.1020000000000001"/>
    <n v="1"/>
    <n v="2000"/>
    <n v="2204"/>
    <n v="1.1020000000000001"/>
    <s v="1002005"/>
    <x v="32"/>
    <x v="19"/>
    <x v="1"/>
    <x v="19"/>
  </r>
  <r>
    <x v="3"/>
    <x v="3"/>
    <m/>
    <d v="2022-11-12T00:00:00"/>
    <s v="595"/>
    <s v="ANIMATE (55.115#)"/>
    <s v="595"/>
    <s v="ANIMATE (55.115#)"/>
    <x v="0"/>
    <n v="1.1020000000000001"/>
    <n v="1"/>
    <n v="2000"/>
    <n v="2204"/>
    <n v="1.1020000000000001"/>
    <s v="1002005"/>
    <x v="32"/>
    <x v="19"/>
    <x v="1"/>
    <x v="19"/>
  </r>
  <r>
    <x v="3"/>
    <x v="3"/>
    <m/>
    <d v="2022-11-10T00:00:00"/>
    <s v="595"/>
    <s v="ANIMATE (55.115#)"/>
    <s v="595"/>
    <s v="ANIMATE (55.115#)"/>
    <x v="0"/>
    <n v="0.55100000000000005"/>
    <n v="1"/>
    <n v="2000"/>
    <n v="1102"/>
    <n v="0.55100000000000005"/>
    <s v="1002253"/>
    <x v="116"/>
    <x v="58"/>
    <x v="1"/>
    <x v="59"/>
  </r>
  <r>
    <x v="3"/>
    <x v="3"/>
    <m/>
    <d v="2022-11-09T00:00:00"/>
    <s v="5012256"/>
    <s v="CORNERSTONE ADC CU/RUM 1.52# (50#)"/>
    <s v="2333"/>
    <s v="HY-D 100 DAIRY (25KG)"/>
    <x v="5"/>
    <n v="5.9"/>
    <n v="1.9722E-2"/>
    <n v="39.444000000000003"/>
    <n v="232.72"/>
    <n v="0.11636000000000001"/>
    <s v="1002020"/>
    <x v="28"/>
    <x v="6"/>
    <x v="1"/>
    <x v="6"/>
  </r>
  <r>
    <x v="3"/>
    <x v="3"/>
    <m/>
    <d v="2022-11-02T00:00:00"/>
    <s v="5012259"/>
    <s v="LITTLE ROCK ADC CU/RUM 1.39# (50#)"/>
    <s v="2333"/>
    <s v="HY-D 100 DAIRY (25KG)"/>
    <x v="5"/>
    <n v="3.7749999999999999"/>
    <n v="2.1595E-2"/>
    <n v="43.19"/>
    <n v="163.042"/>
    <n v="8.1520999999999996E-2"/>
    <s v="1002116"/>
    <x v="120"/>
    <x v="6"/>
    <x v="1"/>
    <x v="6"/>
  </r>
  <r>
    <x v="3"/>
    <x v="3"/>
    <m/>
    <d v="2022-11-14T00:00:00"/>
    <s v="5012506"/>
    <s v="HETTINGA DAIRIES ADC CU/RUM 1.45# (50#)"/>
    <s v="2333"/>
    <s v="HY-D 100 DAIRY (25KG)"/>
    <x v="5"/>
    <n v="5.75"/>
    <n v="2.0709999999999999E-2"/>
    <n v="41.42"/>
    <n v="238.16499999999999"/>
    <n v="0.11908249999999999"/>
    <s v="1003101"/>
    <x v="49"/>
    <x v="29"/>
    <x v="1"/>
    <x v="30"/>
  </r>
  <r>
    <x v="3"/>
    <x v="3"/>
    <m/>
    <d v="2022-11-01T00:00:00"/>
    <s v="5012508"/>
    <s v="AVE 128/LITTLE H PDS CU/MON 1.5# (50#)"/>
    <s v="2333"/>
    <s v="HY-D 100 DAIRY (25KG)"/>
    <x v="5"/>
    <n v="2.4"/>
    <n v="1.9E-2"/>
    <n v="38"/>
    <n v="91.2"/>
    <n v="4.5600000000000002E-2"/>
    <s v="1003116"/>
    <x v="63"/>
    <x v="24"/>
    <x v="1"/>
    <x v="41"/>
  </r>
  <r>
    <x v="3"/>
    <x v="3"/>
    <m/>
    <d v="2022-11-07T00:00:00"/>
    <s v="5013206"/>
    <s v="DIEPERSLOOT EDC CU/RUM/HY-D 1.0# (BULK)"/>
    <s v="2333"/>
    <s v="HY-D 100 DAIRY (25KG)"/>
    <x v="5"/>
    <n v="13.33"/>
    <n v="0.03"/>
    <n v="60"/>
    <n v="799.8"/>
    <n v="0.39989999999999998"/>
    <s v="1001980"/>
    <x v="121"/>
    <x v="27"/>
    <x v="1"/>
    <x v="28"/>
  </r>
  <r>
    <x v="3"/>
    <x v="3"/>
    <m/>
    <d v="2022-11-02T00:00:00"/>
    <s v="5022931"/>
    <s v="DIXIE CREEK DDS CU/RUM 1.38# (BULK)"/>
    <s v="2333"/>
    <s v="HY-D 100 DAIRY (25KG)"/>
    <x v="5"/>
    <n v="11.72"/>
    <n v="2.1798000000000001E-2"/>
    <n v="43.595999999999997"/>
    <n v="510.94499999999999"/>
    <n v="0.25547249999999999"/>
    <s v="1002095"/>
    <x v="41"/>
    <x v="18"/>
    <x v="1"/>
    <x v="18"/>
  </r>
  <r>
    <x v="3"/>
    <x v="3"/>
    <m/>
    <d v="2022-11-22T00:00:00"/>
    <s v="5022931"/>
    <s v="DIXIE CREEK DDS CU/RUM 1.38# (BULK)"/>
    <s v="2333"/>
    <s v="HY-D 100 DAIRY (25KG)"/>
    <x v="5"/>
    <n v="12.38"/>
    <n v="2.1798000000000001E-2"/>
    <n v="43.595999999999997"/>
    <n v="539.71799999999996"/>
    <n v="0.26985899999999996"/>
    <s v="1002095"/>
    <x v="41"/>
    <x v="18"/>
    <x v="1"/>
    <x v="18"/>
  </r>
  <r>
    <x v="3"/>
    <x v="3"/>
    <m/>
    <d v="2022-11-16T00:00:00"/>
    <s v="5025501"/>
    <s v="SOLO DAIRY ADC CU/RUM 1.47# (50#)"/>
    <s v="2333"/>
    <s v="HY-D 100 DAIRY (25KG)"/>
    <x v="5"/>
    <n v="5.8250000000000002"/>
    <n v="2.0385E-2"/>
    <n v="40.770000000000003"/>
    <n v="237.48500000000001"/>
    <n v="0.1187425"/>
    <s v="1001993"/>
    <x v="122"/>
    <x v="61"/>
    <x v="1"/>
    <x v="7"/>
  </r>
  <r>
    <x v="3"/>
    <x v="3"/>
    <m/>
    <d v="2022-11-10T00:00:00"/>
    <s v="5026152"/>
    <s v="DEL ARCO ADC CU/RUM 1.61#(50#)"/>
    <s v="2333"/>
    <s v="HY-D 100 DAIRY (25KG)"/>
    <x v="5"/>
    <n v="3.9"/>
    <n v="1.8445E-2"/>
    <n v="36.89"/>
    <n v="143.87100000000001"/>
    <n v="7.1935499999999999E-2"/>
    <s v="1002077"/>
    <x v="129"/>
    <x v="6"/>
    <x v="1"/>
    <x v="6"/>
  </r>
  <r>
    <x v="3"/>
    <x v="3"/>
    <m/>
    <d v="2022-11-04T00:00:00"/>
    <s v="4001337"/>
    <s v="GOLDEN CITY IDC MILK COW 2.81# (BULK)"/>
    <s v="561"/>
    <s v="OMNIGEN PRO (25KG)"/>
    <x v="1"/>
    <n v="24.19"/>
    <n v="2.5440000000000001E-2"/>
    <n v="50.88"/>
    <n v="1230.787"/>
    <n v="0.61539350000000004"/>
    <s v="1003237"/>
    <x v="115"/>
    <x v="47"/>
    <x v="7"/>
    <x v="49"/>
  </r>
  <r>
    <x v="3"/>
    <x v="3"/>
    <m/>
    <d v="2022-11-23T00:00:00"/>
    <s v="4001337"/>
    <s v="GOLDEN CITY IDC MILK COW 2.93# (BULK)"/>
    <s v="561"/>
    <s v="OMNIGEN PRO (25KG)"/>
    <x v="1"/>
    <n v="24.5"/>
    <n v="2.6599999999999999E-2"/>
    <n v="53.2"/>
    <n v="1303.4000000000001"/>
    <n v="0.65170000000000006"/>
    <s v="1003237"/>
    <x v="115"/>
    <x v="47"/>
    <x v="7"/>
    <x v="49"/>
  </r>
  <r>
    <x v="3"/>
    <x v="3"/>
    <m/>
    <d v="2022-11-02T00:00:00"/>
    <s v="4001350"/>
    <s v="GOLDEN CITY IDC CU/RUM 2.13# (50#)"/>
    <s v="561"/>
    <s v="OMNIGEN PRO (25KG)"/>
    <x v="1"/>
    <n v="2.0249999999999999"/>
    <n v="3.3616E-2"/>
    <n v="67.231999999999999"/>
    <n v="136.14500000000001"/>
    <n v="6.8072500000000008E-2"/>
    <s v="1003237"/>
    <x v="115"/>
    <x v="47"/>
    <x v="7"/>
    <x v="49"/>
  </r>
  <r>
    <x v="3"/>
    <x v="3"/>
    <m/>
    <d v="2022-11-21T00:00:00"/>
    <s v="4001350"/>
    <s v="GOLDEN CITY IDC CU/RUM 1.90# (50#)"/>
    <s v="561"/>
    <s v="OMNIGEN PRO (25KG)"/>
    <x v="1"/>
    <n v="2.0499999999999998"/>
    <n v="3.2599999999999997E-2"/>
    <n v="65.2"/>
    <n v="133.66"/>
    <n v="6.6830000000000001E-2"/>
    <s v="1003237"/>
    <x v="115"/>
    <x v="47"/>
    <x v="7"/>
    <x v="49"/>
  </r>
  <r>
    <x v="3"/>
    <x v="3"/>
    <m/>
    <d v="2022-11-02T00:00:00"/>
    <s v="4001369"/>
    <s v="GOLDEN CITY IDC PREG COW 1.77# (50#)"/>
    <s v="561"/>
    <s v="OMNIGEN PRO (25KG)"/>
    <x v="1"/>
    <n v="6"/>
    <n v="4.02E-2"/>
    <n v="80.400000000000006"/>
    <n v="482.4"/>
    <n v="0.2412"/>
    <s v="1003237"/>
    <x v="115"/>
    <x v="47"/>
    <x v="7"/>
    <x v="49"/>
  </r>
  <r>
    <x v="3"/>
    <x v="3"/>
    <m/>
    <d v="2022-11-01T00:00:00"/>
    <s v="4001387"/>
    <s v="FRONTIER DAIRY ADC MILK COW 1.85# (BULK)"/>
    <s v="561"/>
    <s v="OMNIGEN PRO (25KG)"/>
    <x v="1"/>
    <n v="24.56"/>
    <n v="6.9000000000000006E-2"/>
    <n v="138"/>
    <n v="3389.28"/>
    <n v="1.6946400000000001"/>
    <s v="1002332"/>
    <x v="127"/>
    <x v="63"/>
    <x v="9"/>
    <x v="65"/>
  </r>
  <r>
    <x v="3"/>
    <x v="3"/>
    <m/>
    <d v="2022-11-03T00:00:00"/>
    <s v="4001387"/>
    <s v="FRONTIER DAIRY ADC MILK COW 1.85# (BULK)"/>
    <s v="561"/>
    <s v="OMNIGEN PRO (25KG)"/>
    <x v="1"/>
    <n v="24.08"/>
    <n v="6.9000000000000006E-2"/>
    <n v="138"/>
    <n v="3323.04"/>
    <n v="1.6615199999999999"/>
    <s v="1002332"/>
    <x v="127"/>
    <x v="63"/>
    <x v="9"/>
    <x v="65"/>
  </r>
  <r>
    <x v="3"/>
    <x v="3"/>
    <m/>
    <d v="2022-11-09T00:00:00"/>
    <s v="4001387"/>
    <s v="FRONTIER DAIRY ADC MILK COW 1.85# (BULK)"/>
    <s v="561"/>
    <s v="OMNIGEN PRO (25KG)"/>
    <x v="1"/>
    <n v="24.26"/>
    <n v="6.9000000000000006E-2"/>
    <n v="138"/>
    <n v="3347.88"/>
    <n v="1.67394"/>
    <s v="1002332"/>
    <x v="127"/>
    <x v="63"/>
    <x v="9"/>
    <x v="65"/>
  </r>
  <r>
    <x v="3"/>
    <x v="3"/>
    <m/>
    <d v="2022-11-14T00:00:00"/>
    <s v="4001387"/>
    <s v="FRONTIER DAIRY ADC MILK COW 1.85# (BULK)"/>
    <s v="561"/>
    <s v="OMNIGEN PRO (25KG)"/>
    <x v="1"/>
    <n v="23.99"/>
    <n v="6.9000000000000006E-2"/>
    <n v="138"/>
    <n v="3310.62"/>
    <n v="1.6553099999999998"/>
    <s v="1002332"/>
    <x v="127"/>
    <x v="63"/>
    <x v="9"/>
    <x v="65"/>
  </r>
  <r>
    <x v="3"/>
    <x v="3"/>
    <m/>
    <d v="2022-11-16T00:00:00"/>
    <s v="4001387"/>
    <s v="FRONTIER DAIRY ADC MILK COW 1.85# (BULK)"/>
    <s v="561"/>
    <s v="OMNIGEN PRO (25KG)"/>
    <x v="1"/>
    <n v="24.04"/>
    <n v="6.9000000000000006E-2"/>
    <n v="138"/>
    <n v="3317.52"/>
    <n v="1.65876"/>
    <s v="1002332"/>
    <x v="127"/>
    <x v="63"/>
    <x v="9"/>
    <x v="65"/>
  </r>
  <r>
    <x v="3"/>
    <x v="3"/>
    <m/>
    <d v="2022-11-17T00:00:00"/>
    <s v="4001387"/>
    <s v="FRONTIER DAIRY ADC MILK COW 1.85# (BULK)"/>
    <s v="561"/>
    <s v="OMNIGEN PRO (25KG)"/>
    <x v="1"/>
    <n v="23.64"/>
    <n v="6.9000000000000006E-2"/>
    <n v="138"/>
    <n v="3262.32"/>
    <n v="1.6311600000000002"/>
    <s v="1002332"/>
    <x v="127"/>
    <x v="63"/>
    <x v="9"/>
    <x v="65"/>
  </r>
  <r>
    <x v="3"/>
    <x v="3"/>
    <m/>
    <d v="2022-11-22T00:00:00"/>
    <s v="4001387"/>
    <s v="FRONTIER DAIRY ADC MILK COW 1.85# (BULK)"/>
    <s v="561"/>
    <s v="OMNIGEN PRO (25KG)"/>
    <x v="1"/>
    <n v="24.08"/>
    <n v="6.9000000000000006E-2"/>
    <n v="138"/>
    <n v="3323.04"/>
    <n v="1.6615199999999999"/>
    <s v="1002332"/>
    <x v="127"/>
    <x v="63"/>
    <x v="9"/>
    <x v="65"/>
  </r>
  <r>
    <x v="3"/>
    <x v="3"/>
    <m/>
    <d v="2022-11-14T00:00:00"/>
    <s v="5010018"/>
    <s v="HILARIDES EDC CU/RUM 2.0# (BULK)"/>
    <s v="561"/>
    <s v="OMNIGEN PRO (25KG)"/>
    <x v="1"/>
    <n v="25.11"/>
    <n v="6.7000000000000004E-2"/>
    <n v="134"/>
    <n v="3364.74"/>
    <n v="1.6823699999999999"/>
    <s v="1003125"/>
    <x v="111"/>
    <x v="60"/>
    <x v="1"/>
    <x v="63"/>
  </r>
  <r>
    <x v="3"/>
    <x v="3"/>
    <m/>
    <d v="2022-11-08T00:00:00"/>
    <s v="5011210"/>
    <s v="LAKESHORE ADC MC 1.67# (BULK)"/>
    <s v="561"/>
    <s v="OMNIGEN PRO (25KG)"/>
    <x v="1"/>
    <n v="24.48"/>
    <n v="9.1649999999999995E-2"/>
    <n v="183.3"/>
    <n v="4487.1840000000002"/>
    <n v="2.243592"/>
    <s v="1001978"/>
    <x v="125"/>
    <x v="62"/>
    <x v="1"/>
    <x v="64"/>
  </r>
  <r>
    <x v="3"/>
    <x v="3"/>
    <m/>
    <d v="2022-11-17T00:00:00"/>
    <s v="5011210"/>
    <s v="LAKESHORE ADC MC 1.67# (BULK)"/>
    <s v="561"/>
    <s v="OMNIGEN PRO (25KG)"/>
    <x v="1"/>
    <n v="24.82"/>
    <n v="9.1649999999999995E-2"/>
    <n v="183.3"/>
    <n v="4549.5060000000003"/>
    <n v="2.274753"/>
    <s v="1001978"/>
    <x v="125"/>
    <x v="62"/>
    <x v="1"/>
    <x v="64"/>
  </r>
  <r>
    <x v="3"/>
    <x v="3"/>
    <m/>
    <d v="2022-11-23T00:00:00"/>
    <s v="5011210"/>
    <s v="LAKESHORE ADC MC 1.67# (BULK)"/>
    <s v="561"/>
    <s v="OMNIGEN PRO (25KG)"/>
    <x v="1"/>
    <n v="24.64"/>
    <n v="9.1649999999999995E-2"/>
    <n v="183.3"/>
    <n v="4516.5119999999997"/>
    <n v="2.2582559999999998"/>
    <s v="1001978"/>
    <x v="125"/>
    <x v="62"/>
    <x v="1"/>
    <x v="64"/>
  </r>
  <r>
    <x v="3"/>
    <x v="3"/>
    <m/>
    <d v="2022-11-02T00:00:00"/>
    <s v="5017470"/>
    <s v="CORONADO DAIRY ADC MC 1.62# (BULK)"/>
    <s v="561"/>
    <s v="OMNIGEN PRO (25KG)"/>
    <x v="1"/>
    <n v="24.64"/>
    <n v="9.8250000000000004E-2"/>
    <n v="196.5"/>
    <n v="4841.76"/>
    <n v="2.4208799999999999"/>
    <s v="1002916"/>
    <x v="29"/>
    <x v="6"/>
    <x v="1"/>
    <x v="6"/>
  </r>
  <r>
    <x v="3"/>
    <x v="3"/>
    <m/>
    <d v="2022-11-04T00:00:00"/>
    <s v="5017470"/>
    <s v="CORONADO DAIRY ADC MC 1.62# (BULK)"/>
    <s v="561"/>
    <s v="OMNIGEN PRO (25KG)"/>
    <x v="1"/>
    <n v="24.49"/>
    <n v="9.4450000000000006E-2"/>
    <n v="188.9"/>
    <n v="4626.1610000000001"/>
    <n v="2.3130804999999999"/>
    <s v="1002916"/>
    <x v="29"/>
    <x v="6"/>
    <x v="1"/>
    <x v="6"/>
  </r>
  <r>
    <x v="3"/>
    <x v="3"/>
    <m/>
    <d v="2022-11-07T00:00:00"/>
    <s v="5017470"/>
    <s v="CORONADO DAIRY ADC MC 1.62# (BULK)"/>
    <s v="561"/>
    <s v="OMNIGEN PRO (25KG)"/>
    <x v="1"/>
    <n v="24.52"/>
    <n v="9.4450000000000006E-2"/>
    <n v="188.9"/>
    <n v="4631.8280000000004"/>
    <n v="2.3159140000000003"/>
    <s v="1002916"/>
    <x v="29"/>
    <x v="6"/>
    <x v="1"/>
    <x v="6"/>
  </r>
  <r>
    <x v="3"/>
    <x v="3"/>
    <m/>
    <d v="2022-11-10T00:00:00"/>
    <s v="5017470"/>
    <s v="CORONADO DAIRY ADC MC 1.62# (BULK)"/>
    <s v="561"/>
    <s v="OMNIGEN PRO (25KG)"/>
    <x v="1"/>
    <n v="24.44"/>
    <n v="9.4450000000000006E-2"/>
    <n v="188.9"/>
    <n v="4616.7160000000003"/>
    <n v="2.3083580000000001"/>
    <s v="1002916"/>
    <x v="29"/>
    <x v="6"/>
    <x v="1"/>
    <x v="6"/>
  </r>
  <r>
    <x v="3"/>
    <x v="3"/>
    <m/>
    <d v="2022-11-16T00:00:00"/>
    <s v="5017470"/>
    <s v="CORONADO DAIRY ADC MC 1.62# (BULK)"/>
    <s v="561"/>
    <s v="OMNIGEN PRO (25KG)"/>
    <x v="1"/>
    <n v="25.16"/>
    <n v="9.4450000000000006E-2"/>
    <n v="188.9"/>
    <n v="4752.7240000000002"/>
    <n v="2.3763619999999999"/>
    <s v="1002916"/>
    <x v="29"/>
    <x v="6"/>
    <x v="1"/>
    <x v="6"/>
  </r>
  <r>
    <x v="3"/>
    <x v="3"/>
    <m/>
    <d v="2022-11-18T00:00:00"/>
    <s v="5017470"/>
    <s v="CORONADO DAIRY ADC MC 1.62# (BULK)"/>
    <s v="561"/>
    <s v="OMNIGEN PRO (25KG)"/>
    <x v="1"/>
    <n v="24.8"/>
    <n v="9.4450000000000006E-2"/>
    <n v="188.9"/>
    <n v="4684.72"/>
    <n v="2.3423600000000002"/>
    <s v="1002916"/>
    <x v="29"/>
    <x v="6"/>
    <x v="1"/>
    <x v="6"/>
  </r>
  <r>
    <x v="3"/>
    <x v="3"/>
    <m/>
    <d v="2022-11-29T00:00:00"/>
    <s v="5017470"/>
    <s v="CORONADO DAIRY ADC MC 1.62# (BULK)"/>
    <s v="561"/>
    <s v="OMNIGEN PRO (25KG)"/>
    <x v="1"/>
    <n v="24.59"/>
    <n v="9.4450000000000006E-2"/>
    <n v="188.9"/>
    <n v="4645.0510000000004"/>
    <n v="2.3225255000000002"/>
    <s v="1002916"/>
    <x v="29"/>
    <x v="6"/>
    <x v="1"/>
    <x v="6"/>
  </r>
  <r>
    <x v="3"/>
    <x v="3"/>
    <m/>
    <d v="2022-11-07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3"/>
    <x v="3"/>
    <m/>
    <d v="2022-11-18T00:00:00"/>
    <s v="410124"/>
    <s v="AFS DAIRY GOAT PELLET 3# (BULK)"/>
    <s v="302"/>
    <s v="AB20 (55.115#)"/>
    <x v="3"/>
    <n v="8.77"/>
    <n v="7.3400000000000002E-3"/>
    <n v="14.68"/>
    <n v="128.744"/>
    <n v="6.4371999999999999E-2"/>
    <s v="1003149"/>
    <x v="71"/>
    <x v="44"/>
    <x v="1"/>
    <x v="46"/>
  </r>
  <r>
    <x v="3"/>
    <x v="3"/>
    <m/>
    <d v="2022-11-08T00:00:00"/>
    <s v="901128"/>
    <s v="BOVITEQ ADC CA 5# PL (50#)"/>
    <s v="302"/>
    <s v="AB20 (55.115#)"/>
    <x v="3"/>
    <n v="1"/>
    <n v="2.7224999999999999E-2"/>
    <n v="54.45"/>
    <n v="54.45"/>
    <n v="2.7225000000000003E-2"/>
    <s v="1001283"/>
    <x v="92"/>
    <x v="1"/>
    <x v="1"/>
    <x v="1"/>
  </r>
  <r>
    <x v="3"/>
    <x v="3"/>
    <m/>
    <d v="2022-11-08T00:00:00"/>
    <s v="901128"/>
    <s v="BOVITEQ ADC CA 5# PL (50#)"/>
    <s v="302"/>
    <s v="AB20 (55.115#)"/>
    <x v="3"/>
    <n v="1.7"/>
    <n v="2.7224999999999999E-2"/>
    <n v="54.45"/>
    <n v="92.564999999999998"/>
    <n v="4.6282499999999997E-2"/>
    <s v="1003144"/>
    <x v="5"/>
    <x v="2"/>
    <x v="1"/>
    <x v="2"/>
  </r>
  <r>
    <x v="3"/>
    <x v="3"/>
    <m/>
    <d v="2022-11-17T00:00:00"/>
    <s v="901128"/>
    <s v="BOVITEQ ADC CA 5# PL (50#)"/>
    <s v="302"/>
    <s v="AB20 (55.115#)"/>
    <x v="3"/>
    <n v="4.2750000000000004"/>
    <n v="2.7224999999999999E-2"/>
    <n v="54.45"/>
    <n v="232.774"/>
    <n v="0.116387"/>
    <s v="1003144"/>
    <x v="5"/>
    <x v="2"/>
    <x v="1"/>
    <x v="2"/>
  </r>
  <r>
    <x v="3"/>
    <x v="3"/>
    <m/>
    <d v="2022-11-25T00:00:00"/>
    <s v="901128"/>
    <s v="BOVITEQ ADC CA 5# PL (50#)"/>
    <s v="302"/>
    <s v="AB20 (55.115#)"/>
    <x v="3"/>
    <n v="1.925"/>
    <n v="2.7224999999999999E-2"/>
    <n v="54.45"/>
    <n v="104.816"/>
    <n v="5.2408000000000003E-2"/>
    <s v="1001283"/>
    <x v="92"/>
    <x v="1"/>
    <x v="1"/>
    <x v="1"/>
  </r>
  <r>
    <x v="3"/>
    <x v="3"/>
    <m/>
    <d v="2022-11-11T00:00:00"/>
    <s v="901136"/>
    <s v="BOVITEQ ADC MILK COW PL 17# (50#)"/>
    <s v="302"/>
    <s v="AB20 (55.115#)"/>
    <x v="3"/>
    <n v="1"/>
    <n v="7.9664999999999996E-3"/>
    <n v="15.933"/>
    <n v="15.933"/>
    <n v="7.9664999999999996E-3"/>
    <s v="1000012"/>
    <x v="124"/>
    <x v="2"/>
    <x v="1"/>
    <x v="2"/>
  </r>
  <r>
    <x v="3"/>
    <x v="3"/>
    <m/>
    <d v="2022-11-15T00:00:00"/>
    <s v="901136"/>
    <s v="BOVITEQ ADC MILK COW PL 17# (50#)"/>
    <s v="302"/>
    <s v="AB20 (55.115#)"/>
    <x v="3"/>
    <n v="0.77500000000000002"/>
    <n v="7.9664999999999996E-3"/>
    <n v="15.933"/>
    <n v="12.348000000000001"/>
    <n v="6.1740000000000007E-3"/>
    <s v="1000012"/>
    <x v="124"/>
    <x v="2"/>
    <x v="1"/>
    <x v="2"/>
  </r>
  <r>
    <x v="3"/>
    <x v="3"/>
    <m/>
    <d v="2022-11-22T00:00:00"/>
    <s v="901136"/>
    <s v="BOVITEQ ADC MILK COW PL 17# (50#)"/>
    <s v="302"/>
    <s v="AB20 (55.115#)"/>
    <x v="3"/>
    <n v="3.7749999999999999"/>
    <n v="7.9614999999999998E-3"/>
    <n v="15.923"/>
    <n v="60.109000000000002"/>
    <n v="3.0054500000000001E-2"/>
    <s v="1000012"/>
    <x v="124"/>
    <x v="2"/>
    <x v="1"/>
    <x v="2"/>
  </r>
  <r>
    <x v="3"/>
    <x v="3"/>
    <m/>
    <d v="2022-11-09T00:00:00"/>
    <s v="930711"/>
    <s v="DELTA WOODS ME LACT MH 5.58# (BULK)"/>
    <s v="302"/>
    <s v="AB20 (55.115#)"/>
    <x v="3"/>
    <n v="24.04"/>
    <n v="1.18E-2"/>
    <n v="23.6"/>
    <n v="567.34400000000005"/>
    <n v="0.28367200000000004"/>
    <s v="1000420"/>
    <x v="11"/>
    <x v="9"/>
    <x v="1"/>
    <x v="9"/>
  </r>
  <r>
    <x v="3"/>
    <x v="3"/>
    <m/>
    <d v="2022-11-18T00:00:00"/>
    <s v="930711"/>
    <s v="DELTA WOODS ME LACT MH 5.58# (BULK)"/>
    <s v="302"/>
    <s v="AB20 (55.115#)"/>
    <x v="3"/>
    <n v="23.97"/>
    <n v="1.18E-2"/>
    <n v="23.6"/>
    <n v="565.69200000000001"/>
    <n v="0.28284599999999999"/>
    <s v="1000420"/>
    <x v="11"/>
    <x v="9"/>
    <x v="1"/>
    <x v="9"/>
  </r>
  <r>
    <x v="3"/>
    <x v="3"/>
    <m/>
    <d v="2022-11-14T00:00:00"/>
    <s v="901049"/>
    <s v="KOOYMAN PDS CLOSE UP PELLET 8 (50#)"/>
    <s v="595"/>
    <s v="ANIMATE (55.115#)"/>
    <x v="0"/>
    <n v="4.875"/>
    <n v="6.2770000000000006E-2"/>
    <n v="125.54"/>
    <n v="612.00800000000004"/>
    <n v="0.306004"/>
    <s v="C1010"/>
    <x v="75"/>
    <x v="46"/>
    <x v="1"/>
    <x v="48"/>
  </r>
  <r>
    <x v="3"/>
    <x v="3"/>
    <m/>
    <d v="2022-11-04T00:00:00"/>
    <s v="930261"/>
    <s v="PROGRESSIVE CLOSE UP PELLET (BULK)"/>
    <s v="595"/>
    <s v="ANIMATE (55.115#)"/>
    <x v="0"/>
    <n v="12.05"/>
    <n v="3.7499999999999999E-2"/>
    <n v="75"/>
    <n v="903.75"/>
    <n v="0.45187500000000003"/>
    <s v="1000537"/>
    <x v="1"/>
    <x v="1"/>
    <x v="1"/>
    <x v="1"/>
  </r>
  <r>
    <x v="3"/>
    <x v="3"/>
    <m/>
    <d v="2022-11-11T00:00:00"/>
    <s v="930685"/>
    <s v="ORNELLAS PDS CU MH 4.2# (BULK)"/>
    <s v="595"/>
    <s v="ANIMATE (55.115#)"/>
    <x v="0"/>
    <n v="3.07"/>
    <n v="7.4645000000000003E-2"/>
    <n v="149.29"/>
    <n v="458.32"/>
    <n v="0.22916"/>
    <s v="1001061"/>
    <x v="24"/>
    <x v="9"/>
    <x v="1"/>
    <x v="9"/>
  </r>
  <r>
    <x v="3"/>
    <x v="3"/>
    <m/>
    <d v="2022-11-10T00:00:00"/>
    <s v="930688"/>
    <s v="AZEVEDO DAIRY MO CU MH 6# (BULK)"/>
    <s v="595"/>
    <s v="ANIMATE (55.115#)"/>
    <x v="0"/>
    <n v="5.71"/>
    <n v="9.1670000000000001E-2"/>
    <n v="183.34"/>
    <n v="1046.8710000000001"/>
    <n v="0.52343550000000005"/>
    <s v="1000103"/>
    <x v="3"/>
    <x v="3"/>
    <x v="1"/>
    <x v="3"/>
  </r>
  <r>
    <x v="3"/>
    <x v="3"/>
    <m/>
    <d v="2022-11-25T00:00:00"/>
    <s v="930688"/>
    <s v="AZEVEDO DAIRY MO CU MH 6# (BULK)"/>
    <s v="595"/>
    <s v="ANIMATE (55.115#)"/>
    <x v="0"/>
    <n v="6.23"/>
    <n v="9.1670000000000001E-2"/>
    <n v="183.34"/>
    <n v="1142.2080000000001"/>
    <n v="0.57110400000000006"/>
    <s v="1000103"/>
    <x v="3"/>
    <x v="3"/>
    <x v="1"/>
    <x v="3"/>
  </r>
  <r>
    <x v="3"/>
    <x v="3"/>
    <m/>
    <d v="2022-11-03T00:00:00"/>
    <s v="930737"/>
    <s v="PELLANDINI PDS CU PL 6.0# (BULK)"/>
    <s v="595"/>
    <s v="ANIMATE (55.115#)"/>
    <x v="0"/>
    <n v="24.2"/>
    <n v="0.15770000000000001"/>
    <n v="315.39999999999998"/>
    <n v="7632.68"/>
    <n v="3.8163400000000003"/>
    <s v="1000162"/>
    <x v="113"/>
    <x v="43"/>
    <x v="1"/>
    <x v="45"/>
  </r>
  <r>
    <x v="3"/>
    <x v="3"/>
    <m/>
    <d v="2022-11-28T00:00:00"/>
    <s v="930737"/>
    <s v="PELLANDINI PDS CU PL 6.0# (BULK)"/>
    <s v="595"/>
    <s v="ANIMATE (55.115#)"/>
    <x v="0"/>
    <n v="15.47"/>
    <n v="0.15770000000000001"/>
    <n v="315.39999999999998"/>
    <n v="4879.2380000000003"/>
    <n v="2.439619"/>
    <s v="1000162"/>
    <x v="113"/>
    <x v="43"/>
    <x v="1"/>
    <x v="45"/>
  </r>
  <r>
    <x v="3"/>
    <x v="3"/>
    <m/>
    <d v="2022-11-10T00:00:00"/>
    <s v="930664"/>
    <s v="VIERRA DAIRY ADC CU PL 6.75# (BULK)"/>
    <s v="2333"/>
    <s v="HY-D 100 DAIRY (25KG)"/>
    <x v="5"/>
    <n v="23.96"/>
    <n v="5.4704999999999997E-3"/>
    <n v="10.941000000000001"/>
    <n v="262.14600000000002"/>
    <n v="0.131073"/>
    <s v="C1010"/>
    <x v="75"/>
    <x v="46"/>
    <x v="1"/>
    <x v="48"/>
  </r>
  <r>
    <x v="3"/>
    <x v="3"/>
    <m/>
    <d v="2022-11-04T00:00:00"/>
    <s v="930726"/>
    <s v="WREDEN RANCH ADC CU PL (BULK)"/>
    <s v="2333"/>
    <s v="HY-D 100 DAIRY (25KG)"/>
    <x v="5"/>
    <n v="15.01"/>
    <n v="4.7835000000000004E-3"/>
    <n v="9.5670000000000002"/>
    <n v="143.601"/>
    <n v="7.1800500000000003E-2"/>
    <s v="C1010"/>
    <x v="75"/>
    <x v="46"/>
    <x v="1"/>
    <x v="48"/>
  </r>
  <r>
    <x v="3"/>
    <x v="3"/>
    <m/>
    <d v="2022-11-17T00:00:00"/>
    <s v="930726"/>
    <s v="WREDEN RANCH ADC CU PL (BULK)"/>
    <s v="2333"/>
    <s v="HY-D 100 DAIRY (25KG)"/>
    <x v="5"/>
    <n v="15.23"/>
    <n v="4.7835000000000004E-3"/>
    <n v="9.5670000000000002"/>
    <n v="145.70500000000001"/>
    <n v="7.2852500000000001E-2"/>
    <s v="C1010"/>
    <x v="75"/>
    <x v="46"/>
    <x v="1"/>
    <x v="48"/>
  </r>
  <r>
    <x v="3"/>
    <x v="3"/>
    <m/>
    <d v="2022-11-23T00:00:00"/>
    <s v="930726"/>
    <s v="WREDEN RANCH ADC CU PL (BULK)"/>
    <s v="2333"/>
    <s v="HY-D 100 DAIRY (25KG)"/>
    <x v="5"/>
    <n v="23.84"/>
    <n v="4.7835000000000004E-3"/>
    <n v="9.5670000000000002"/>
    <n v="228.077"/>
    <n v="0.1140385"/>
    <s v="C1010"/>
    <x v="75"/>
    <x v="46"/>
    <x v="1"/>
    <x v="48"/>
  </r>
  <r>
    <x v="3"/>
    <x v="7"/>
    <m/>
    <d v="2022-12-08T00:00:00"/>
    <s v="302"/>
    <s v="AB20 (55.115#)"/>
    <s v="302"/>
    <s v="AB20 (55.115#)"/>
    <x v="3"/>
    <n v="2.2050000000000001"/>
    <n v="1"/>
    <n v="2000"/>
    <n v="4410"/>
    <n v="2.2050000000000001"/>
    <s v="1002939"/>
    <x v="87"/>
    <x v="14"/>
    <x v="1"/>
    <x v="14"/>
  </r>
  <r>
    <x v="3"/>
    <x v="7"/>
    <m/>
    <d v="2022-12-09T00:00:00"/>
    <s v="302"/>
    <s v="AB20 (55.115#)"/>
    <s v="302"/>
    <s v="AB20 (55.115#)"/>
    <x v="3"/>
    <n v="1.1020000000000001"/>
    <n v="1"/>
    <n v="2000"/>
    <n v="2204"/>
    <n v="1.1020000000000001"/>
    <s v="1002026"/>
    <x v="43"/>
    <x v="25"/>
    <x v="2"/>
    <x v="26"/>
  </r>
  <r>
    <x v="3"/>
    <x v="7"/>
    <m/>
    <d v="2022-12-09T00:00:00"/>
    <s v="302"/>
    <s v="AB20 (55.115#)"/>
    <s v="302"/>
    <s v="AB20 (55.115#)"/>
    <x v="3"/>
    <n v="4.4089999999999998"/>
    <n v="1"/>
    <n v="2000"/>
    <n v="8818"/>
    <n v="4.4089999999999998"/>
    <s v="1001936"/>
    <x v="109"/>
    <x v="18"/>
    <x v="1"/>
    <x v="18"/>
  </r>
  <r>
    <x v="3"/>
    <x v="7"/>
    <m/>
    <d v="2022-12-12T00:00:00"/>
    <s v="302"/>
    <s v="AB20 (55.115#)"/>
    <s v="302"/>
    <s v="AB20 (55.115#)"/>
    <x v="3"/>
    <n v="11.023"/>
    <n v="1"/>
    <n v="2000"/>
    <n v="22046"/>
    <n v="11.023"/>
    <s v="1002086"/>
    <x v="10"/>
    <x v="8"/>
    <x v="1"/>
    <x v="8"/>
  </r>
  <r>
    <x v="3"/>
    <x v="7"/>
    <m/>
    <d v="2022-12-15T00:00:00"/>
    <s v="302"/>
    <s v="AB20 (55.115#)"/>
    <s v="302"/>
    <s v="AB20 (55.115#)"/>
    <x v="3"/>
    <n v="4.4089999999999998"/>
    <n v="1"/>
    <n v="2000"/>
    <n v="8818"/>
    <n v="4.4089999999999998"/>
    <s v="1001913"/>
    <x v="86"/>
    <x v="18"/>
    <x v="1"/>
    <x v="18"/>
  </r>
  <r>
    <x v="3"/>
    <x v="7"/>
    <m/>
    <d v="2022-12-15T00:00:00"/>
    <s v="302"/>
    <s v="AB20 (55.115#)"/>
    <s v="302"/>
    <s v="AB20 (55.115#)"/>
    <x v="3"/>
    <n v="1.1020000000000001"/>
    <n v="1"/>
    <n v="2000"/>
    <n v="2204"/>
    <n v="1.1020000000000001"/>
    <s v="VC1011"/>
    <x v="112"/>
    <x v="4"/>
    <x v="1"/>
    <x v="4"/>
  </r>
  <r>
    <x v="3"/>
    <x v="7"/>
    <m/>
    <d v="2022-12-12T00:00:00"/>
    <s v="302"/>
    <s v="AB20 (55.115#)"/>
    <s v="302"/>
    <s v="AB20 (55.115#)"/>
    <x v="3"/>
    <n v="2.2050000000000001"/>
    <n v="1"/>
    <n v="2000"/>
    <n v="4410"/>
    <n v="2.2050000000000001"/>
    <s v="1002335"/>
    <x v="74"/>
    <x v="30"/>
    <x v="0"/>
    <x v="31"/>
  </r>
  <r>
    <x v="3"/>
    <x v="7"/>
    <m/>
    <d v="2022-12-12T00:00:00"/>
    <s v="302"/>
    <s v="AB20 (55.115#)"/>
    <s v="302"/>
    <s v="AB20 (55.115#)"/>
    <x v="3"/>
    <n v="2.2050000000000001"/>
    <n v="1"/>
    <n v="2000"/>
    <n v="4410"/>
    <n v="2.2050000000000001"/>
    <s v="1002335"/>
    <x v="74"/>
    <x v="30"/>
    <x v="0"/>
    <x v="31"/>
  </r>
  <r>
    <x v="3"/>
    <x v="7"/>
    <m/>
    <d v="2022-12-27T00:00:00"/>
    <s v="302"/>
    <s v="AB20 (55.115#)"/>
    <s v="302"/>
    <s v="AB20 (55.115#)"/>
    <x v="3"/>
    <n v="1.1020000000000001"/>
    <n v="1"/>
    <n v="2000"/>
    <n v="2204"/>
    <n v="1.1020000000000001"/>
    <s v="1003075"/>
    <x v="23"/>
    <x v="16"/>
    <x v="1"/>
    <x v="16"/>
  </r>
  <r>
    <x v="3"/>
    <x v="7"/>
    <m/>
    <d v="2022-12-28T00:00:00"/>
    <s v="302"/>
    <s v="AB20 (55.115#)"/>
    <s v="302"/>
    <s v="AB20 (55.115#)"/>
    <x v="3"/>
    <n v="7.7160000000000002"/>
    <n v="1"/>
    <n v="2000"/>
    <n v="15432"/>
    <n v="7.7160000000000002"/>
    <s v="1003075"/>
    <x v="23"/>
    <x v="16"/>
    <x v="1"/>
    <x v="16"/>
  </r>
  <r>
    <x v="3"/>
    <x v="7"/>
    <m/>
    <d v="2022-12-02T00:00:00"/>
    <s v="4001387"/>
    <s v="FRONTIER DAIRY ADC MILK COW 1.85# (BULK)"/>
    <s v="302"/>
    <s v="AB20 (55.115#)"/>
    <x v="3"/>
    <n v="24.05"/>
    <n v="0.10639999999999999"/>
    <n v="212.8"/>
    <n v="5117.84"/>
    <n v="2.5589200000000001"/>
    <s v="1002332"/>
    <x v="127"/>
    <x v="63"/>
    <x v="9"/>
    <x v="65"/>
  </r>
  <r>
    <x v="3"/>
    <x v="7"/>
    <m/>
    <d v="2022-12-06T00:00:00"/>
    <s v="4001387"/>
    <s v="FRONTIER DAIRY ADC MILK COW 1.85# (BULK)"/>
    <s v="302"/>
    <s v="AB20 (55.115#)"/>
    <x v="3"/>
    <n v="24.06"/>
    <n v="0.10639999999999999"/>
    <n v="212.8"/>
    <n v="5119.9679999999998"/>
    <n v="2.559984"/>
    <s v="1002332"/>
    <x v="127"/>
    <x v="63"/>
    <x v="9"/>
    <x v="65"/>
  </r>
  <r>
    <x v="3"/>
    <x v="7"/>
    <m/>
    <d v="2022-12-08T00:00:00"/>
    <s v="4001387"/>
    <s v="FRONTIER DAIRY ADC MILK COW 1.85# (BULK)"/>
    <s v="302"/>
    <s v="AB20 (55.115#)"/>
    <x v="3"/>
    <n v="23.97"/>
    <n v="0.10639999999999999"/>
    <n v="212.8"/>
    <n v="5100.8159999999998"/>
    <n v="2.550408"/>
    <s v="1002332"/>
    <x v="127"/>
    <x v="63"/>
    <x v="9"/>
    <x v="65"/>
  </r>
  <r>
    <x v="3"/>
    <x v="7"/>
    <m/>
    <d v="2022-12-14T00:00:00"/>
    <s v="4001387"/>
    <s v="FRONTIER DAIRY ADC MILK COW 1.85# (BULK)"/>
    <s v="302"/>
    <s v="AB20 (55.115#)"/>
    <x v="3"/>
    <n v="24.08"/>
    <n v="0.10639999999999999"/>
    <n v="212.8"/>
    <n v="5124.2240000000002"/>
    <n v="2.5621119999999999"/>
    <s v="1002332"/>
    <x v="127"/>
    <x v="63"/>
    <x v="9"/>
    <x v="65"/>
  </r>
  <r>
    <x v="3"/>
    <x v="7"/>
    <m/>
    <d v="2022-12-16T00:00:00"/>
    <s v="4001387"/>
    <s v="FRONTIER DAIRY ADC MILK COW 1.85# (BULK)"/>
    <s v="302"/>
    <s v="AB20 (55.115#)"/>
    <x v="3"/>
    <n v="23.81"/>
    <n v="0.10639999999999999"/>
    <n v="212.8"/>
    <n v="5066.768"/>
    <n v="2.5333839999999999"/>
    <s v="1002332"/>
    <x v="127"/>
    <x v="63"/>
    <x v="9"/>
    <x v="65"/>
  </r>
  <r>
    <x v="3"/>
    <x v="7"/>
    <m/>
    <d v="2022-12-21T00:00:00"/>
    <s v="4001387"/>
    <s v="FRONTIER DAIRY ADC MILK COW 1.85# (BULK)"/>
    <s v="302"/>
    <s v="AB20 (55.115#)"/>
    <x v="3"/>
    <n v="24.24"/>
    <n v="0.10639999999999999"/>
    <n v="212.8"/>
    <n v="5158.2719999999999"/>
    <n v="2.5791360000000001"/>
    <s v="1002332"/>
    <x v="127"/>
    <x v="63"/>
    <x v="9"/>
    <x v="65"/>
  </r>
  <r>
    <x v="3"/>
    <x v="7"/>
    <m/>
    <d v="2022-12-23T00:00:00"/>
    <s v="4001387"/>
    <s v="FRONTIER DAIRY ADC MILK COW 1.85# (BULK)"/>
    <s v="302"/>
    <s v="AB20 (55.115#)"/>
    <x v="3"/>
    <n v="24.96"/>
    <n v="0.10639999999999999"/>
    <n v="212.8"/>
    <n v="5311.4880000000003"/>
    <n v="2.6557440000000003"/>
    <s v="1002332"/>
    <x v="127"/>
    <x v="63"/>
    <x v="9"/>
    <x v="65"/>
  </r>
  <r>
    <x v="3"/>
    <x v="7"/>
    <m/>
    <d v="2022-12-28T00:00:00"/>
    <s v="4001387"/>
    <s v="FRONTIER DAIRY ADC MILK COW 1.85# (BULK)"/>
    <s v="302"/>
    <s v="AB20 (55.115#)"/>
    <x v="3"/>
    <n v="23.85"/>
    <n v="0.10639999999999999"/>
    <n v="212.8"/>
    <n v="5075.28"/>
    <n v="2.5376399999999997"/>
    <s v="1002332"/>
    <x v="127"/>
    <x v="63"/>
    <x v="9"/>
    <x v="65"/>
  </r>
  <r>
    <x v="3"/>
    <x v="7"/>
    <m/>
    <d v="2022-12-29T00:00:00"/>
    <s v="4001387"/>
    <s v="FRONTIER DAIRY ADC MILK COW 1.85# (BULK)"/>
    <s v="302"/>
    <s v="AB20 (55.115#)"/>
    <x v="3"/>
    <n v="24.12"/>
    <n v="0.10639999999999999"/>
    <n v="212.8"/>
    <n v="5132.7359999999999"/>
    <n v="2.5663679999999998"/>
    <s v="1002332"/>
    <x v="127"/>
    <x v="63"/>
    <x v="9"/>
    <x v="65"/>
  </r>
  <r>
    <x v="3"/>
    <x v="7"/>
    <m/>
    <d v="2022-12-13T00:00:00"/>
    <s v="5010007"/>
    <s v="RIVER ROCK DRE MC/MON 0.8# (BULK)"/>
    <s v="302"/>
    <s v="AB20 (55.115#)"/>
    <x v="3"/>
    <n v="24.39"/>
    <n v="4.1300000000000003E-2"/>
    <n v="82.6"/>
    <n v="2014.614"/>
    <n v="1.007307"/>
    <s v="1002939"/>
    <x v="87"/>
    <x v="14"/>
    <x v="1"/>
    <x v="14"/>
  </r>
  <r>
    <x v="3"/>
    <x v="7"/>
    <m/>
    <d v="2022-12-01T00:00:00"/>
    <s v="5010019"/>
    <s v="CROSS VIEW DRE MC/MON 1.07# (BULK)"/>
    <s v="302"/>
    <s v="AB20 (55.115#)"/>
    <x v="3"/>
    <n v="24.91"/>
    <n v="3.09E-2"/>
    <n v="61.8"/>
    <n v="1539.4380000000001"/>
    <n v="0.76971900000000004"/>
    <s v="1003298"/>
    <x v="131"/>
    <x v="29"/>
    <x v="1"/>
    <x v="30"/>
  </r>
  <r>
    <x v="3"/>
    <x v="7"/>
    <m/>
    <d v="2022-12-08T00:00:00"/>
    <s v="5010724"/>
    <s v="BIDART ADC CU/RUM 1.5# (BULK)"/>
    <s v="302"/>
    <s v="AB20 (55.115#)"/>
    <x v="3"/>
    <n v="23.99"/>
    <n v="3.065E-2"/>
    <n v="61.3"/>
    <n v="1470.587"/>
    <n v="0.73529350000000004"/>
    <s v="1001847"/>
    <x v="12"/>
    <x v="8"/>
    <x v="1"/>
    <x v="8"/>
  </r>
  <r>
    <x v="3"/>
    <x v="7"/>
    <m/>
    <d v="2022-12-23T00:00:00"/>
    <s v="5012505"/>
    <s v="HETTINGA FARMS ADC MILK COW 1.6# (BULK)"/>
    <s v="302"/>
    <s v="AB20 (55.115#)"/>
    <x v="3"/>
    <n v="24.49"/>
    <n v="7.5149999999999995E-2"/>
    <n v="150.30000000000001"/>
    <n v="3680.8470000000002"/>
    <n v="1.8404235000000002"/>
    <s v="1003101"/>
    <x v="49"/>
    <x v="29"/>
    <x v="1"/>
    <x v="30"/>
  </r>
  <r>
    <x v="3"/>
    <x v="7"/>
    <m/>
    <d v="2022-12-23T00:00:00"/>
    <s v="5024544"/>
    <s v="VAN WARMERDAM PDS LC/RUM 1.33#(2000#)"/>
    <s v="302"/>
    <s v="AB20 (55.115#)"/>
    <x v="3"/>
    <n v="8"/>
    <n v="4.5150000000000003E-2"/>
    <n v="90.3"/>
    <n v="722.4"/>
    <n v="0.36119999999999997"/>
    <s v="1001481"/>
    <x v="102"/>
    <x v="43"/>
    <x v="1"/>
    <x v="45"/>
  </r>
  <r>
    <x v="3"/>
    <x v="7"/>
    <m/>
    <d v="2022-12-05T00:00:00"/>
    <s v="5025632"/>
    <s v="1W DAIRY DRE MC/MON 1.04# (BULK)"/>
    <s v="302"/>
    <s v="AB20 (55.115#)"/>
    <x v="3"/>
    <n v="24.01"/>
    <n v="6.3500000000000001E-2"/>
    <n v="127"/>
    <n v="3049.27"/>
    <n v="1.524635"/>
    <s v="1003278"/>
    <x v="128"/>
    <x v="14"/>
    <x v="1"/>
    <x v="14"/>
  </r>
  <r>
    <x v="3"/>
    <x v="7"/>
    <m/>
    <d v="2022-12-14T00:00:00"/>
    <s v="5025632"/>
    <s v="1W DAIRY DRE MC/MON 1.04# (BULK)"/>
    <s v="302"/>
    <s v="AB20 (55.115#)"/>
    <x v="3"/>
    <n v="25.39"/>
    <n v="6.3500000000000001E-2"/>
    <n v="127"/>
    <n v="3224.53"/>
    <n v="1.6122650000000001"/>
    <s v="1003278"/>
    <x v="128"/>
    <x v="14"/>
    <x v="1"/>
    <x v="14"/>
  </r>
  <r>
    <x v="3"/>
    <x v="7"/>
    <m/>
    <d v="2022-12-07T00:00:00"/>
    <s v="5025636"/>
    <s v="WICKSTROM JF MEGALAC/SMART BLEND (50#)"/>
    <s v="302"/>
    <s v="AB20 (55.115#)"/>
    <x v="3"/>
    <n v="5.4249999999999998"/>
    <n v="0.214285"/>
    <n v="428.57"/>
    <n v="2324.9920000000002"/>
    <n v="1.1624960000000002"/>
    <s v="1003099"/>
    <x v="82"/>
    <x v="49"/>
    <x v="1"/>
    <x v="52"/>
  </r>
  <r>
    <x v="3"/>
    <x v="7"/>
    <m/>
    <d v="2022-12-14T00:00:00"/>
    <s v="5025636"/>
    <s v="WICKSTROM JF MEGALAC/SMART BLEND (50#)"/>
    <s v="302"/>
    <s v="AB20 (55.115#)"/>
    <x v="3"/>
    <n v="6.125"/>
    <n v="0.214285"/>
    <n v="428.57"/>
    <n v="2624.991"/>
    <n v="1.3124955"/>
    <s v="1001542"/>
    <x v="108"/>
    <x v="2"/>
    <x v="1"/>
    <x v="62"/>
  </r>
  <r>
    <x v="3"/>
    <x v="7"/>
    <m/>
    <d v="2022-12-16T00:00:00"/>
    <s v="5025636"/>
    <s v="WICKSTROM JF MEGALAC/SMART BLEND (50#)"/>
    <s v="302"/>
    <s v="AB20 (55.115#)"/>
    <x v="3"/>
    <n v="6"/>
    <n v="0.214285"/>
    <n v="428.57"/>
    <n v="2571.42"/>
    <n v="1.2857100000000001"/>
    <s v="1003099"/>
    <x v="82"/>
    <x v="49"/>
    <x v="1"/>
    <x v="52"/>
  </r>
  <r>
    <x v="3"/>
    <x v="7"/>
    <m/>
    <d v="2022-12-16T00:00:00"/>
    <s v="5025636"/>
    <s v="WICKSTROM JF MEGALAC/SMART BLEND (50#)"/>
    <s v="302"/>
    <s v="AB20 (55.115#)"/>
    <x v="3"/>
    <n v="9.125"/>
    <n v="0.214285"/>
    <n v="428.57"/>
    <n v="3910.701"/>
    <n v="1.9553505"/>
    <s v="1001542"/>
    <x v="108"/>
    <x v="2"/>
    <x v="1"/>
    <x v="62"/>
  </r>
  <r>
    <x v="3"/>
    <x v="7"/>
    <m/>
    <d v="2022-12-30T00:00:00"/>
    <s v="5025822"/>
    <s v="WYETH DAIRY CVN MILK COW 1.8# (BULK)"/>
    <s v="302"/>
    <s v="AB20 (55.115#)"/>
    <x v="3"/>
    <n v="24.86"/>
    <n v="9.3900000000000008E-3"/>
    <n v="18.78"/>
    <n v="466.87099999999998"/>
    <n v="0.23343549999999999"/>
    <s v="1001537"/>
    <x v="110"/>
    <x v="40"/>
    <x v="1"/>
    <x v="42"/>
  </r>
  <r>
    <x v="3"/>
    <x v="7"/>
    <m/>
    <d v="2022-12-23T00:00:00"/>
    <s v="5030356"/>
    <s v="VERBURG DAIRY DRE MC/MON 2.35#(BULK)"/>
    <s v="302"/>
    <s v="AB20 (55.115#)"/>
    <x v="3"/>
    <n v="25.19"/>
    <n v="1.41E-2"/>
    <n v="28.2"/>
    <n v="710.35799999999995"/>
    <n v="0.35517899999999997"/>
    <s v="1001476"/>
    <x v="103"/>
    <x v="40"/>
    <x v="1"/>
    <x v="42"/>
  </r>
  <r>
    <x v="3"/>
    <x v="7"/>
    <m/>
    <d v="2022-12-08T00:00:00"/>
    <s v="4001000"/>
    <s v="BOVINA PDS CU/RUM 1.32# (50#)"/>
    <s v="361"/>
    <s v="ANIMATE (1750#)"/>
    <x v="0"/>
    <n v="8.2249999999999996"/>
    <n v="0.28542499999999998"/>
    <n v="570.85"/>
    <n v="4695.241"/>
    <n v="2.3476205000000001"/>
    <s v="1002171"/>
    <x v="72"/>
    <x v="0"/>
    <x v="0"/>
    <x v="0"/>
  </r>
  <r>
    <x v="3"/>
    <x v="7"/>
    <m/>
    <d v="2022-12-16T00:00:00"/>
    <s v="4001000"/>
    <s v="BOVINA PDS CU/RUM 1.32# (50#)"/>
    <s v="361"/>
    <s v="ANIMATE (1750#)"/>
    <x v="0"/>
    <n v="4.05"/>
    <n v="0.28542499999999998"/>
    <n v="570.85"/>
    <n v="2311.9430000000002"/>
    <n v="1.1559715000000002"/>
    <s v="1002169"/>
    <x v="16"/>
    <x v="12"/>
    <x v="0"/>
    <x v="12"/>
  </r>
  <r>
    <x v="3"/>
    <x v="7"/>
    <m/>
    <d v="2022-12-12T00:00:00"/>
    <s v="4001032"/>
    <s v="CBJ/EG IDC CU/RUM 1.16# (50#)"/>
    <s v="361"/>
    <s v="ANIMATE (1750#)"/>
    <x v="0"/>
    <n v="10.225"/>
    <n v="0.24218000000000001"/>
    <n v="484.36"/>
    <n v="4952.5810000000001"/>
    <n v="2.4762905000000002"/>
    <s v="1002165"/>
    <x v="20"/>
    <x v="15"/>
    <x v="0"/>
    <x v="15"/>
  </r>
  <r>
    <x v="3"/>
    <x v="7"/>
    <m/>
    <d v="2022-12-12T00:00:00"/>
    <s v="4001032"/>
    <s v="CBJ/EG IDC CU/RUM 1.16# (50#)"/>
    <s v="361"/>
    <s v="ANIMATE (1750#)"/>
    <x v="0"/>
    <n v="10"/>
    <n v="0.24218000000000001"/>
    <n v="484.36"/>
    <n v="4843.6000000000004"/>
    <n v="2.4218000000000002"/>
    <s v="1002166"/>
    <x v="22"/>
    <x v="0"/>
    <x v="0"/>
    <x v="0"/>
  </r>
  <r>
    <x v="3"/>
    <x v="7"/>
    <m/>
    <d v="2022-12-27T00:00:00"/>
    <s v="4001032"/>
    <s v="CBJ/EG IDC CU/RUM 1.16# (50#)"/>
    <s v="361"/>
    <s v="ANIMATE (1750#)"/>
    <x v="0"/>
    <n v="6.2"/>
    <n v="0.24218000000000001"/>
    <n v="484.36"/>
    <n v="3003.0320000000002"/>
    <n v="1.5015160000000001"/>
    <s v="1002165"/>
    <x v="20"/>
    <x v="15"/>
    <x v="0"/>
    <x v="15"/>
  </r>
  <r>
    <x v="3"/>
    <x v="7"/>
    <m/>
    <d v="2022-12-20T00:00:00"/>
    <s v="4001071"/>
    <s v="HIGH NOON IDC CU/RUM 0.6# (50#)"/>
    <s v="361"/>
    <s v="ANIMATE (1750#)"/>
    <x v="0"/>
    <n v="6"/>
    <n v="0.16189999999999999"/>
    <n v="323.8"/>
    <n v="1942.8"/>
    <n v="0.97139999999999993"/>
    <s v="1002334"/>
    <x v="50"/>
    <x v="30"/>
    <x v="0"/>
    <x v="31"/>
  </r>
  <r>
    <x v="3"/>
    <x v="7"/>
    <m/>
    <d v="2022-12-05T00:00:00"/>
    <s v="5010018"/>
    <s v="HILARIDES EDC CU/RUM 2.0# (BULK)"/>
    <s v="361"/>
    <s v="ANIMATE (1750#)"/>
    <x v="0"/>
    <n v="25.3"/>
    <n v="0.21249999999999999"/>
    <n v="425"/>
    <n v="10752.5"/>
    <n v="5.3762499999999998"/>
    <s v="1003125"/>
    <x v="111"/>
    <x v="60"/>
    <x v="1"/>
    <x v="63"/>
  </r>
  <r>
    <x v="3"/>
    <x v="7"/>
    <m/>
    <d v="2022-12-28T00:00:00"/>
    <s v="5010018"/>
    <s v="HILARIDES EDC CU/RUM 2.0# (BULK)"/>
    <s v="361"/>
    <s v="ANIMATE (1750#)"/>
    <x v="0"/>
    <n v="24.88"/>
    <n v="0.21249999999999999"/>
    <n v="425"/>
    <n v="10574"/>
    <n v="5.2869999999999999"/>
    <s v="1003125"/>
    <x v="111"/>
    <x v="60"/>
    <x v="1"/>
    <x v="63"/>
  </r>
  <r>
    <x v="3"/>
    <x v="7"/>
    <m/>
    <d v="2022-12-12T00:00:00"/>
    <s v="5012438"/>
    <s v="CURTIMADE DHMS CU/RUM 1.53# (50#)"/>
    <s v="361"/>
    <s v="ANIMATE (1750#)"/>
    <x v="0"/>
    <n v="3.85"/>
    <n v="0.34639999999999999"/>
    <n v="692.8"/>
    <n v="2667.28"/>
    <n v="1.3336400000000002"/>
    <s v="1002005"/>
    <x v="32"/>
    <x v="19"/>
    <x v="1"/>
    <x v="19"/>
  </r>
  <r>
    <x v="3"/>
    <x v="7"/>
    <m/>
    <d v="2022-12-14T00:00:00"/>
    <s v="5012534"/>
    <s v="CHINO VALLEY ADC CU/RUM 2.07# (50#)"/>
    <s v="361"/>
    <s v="ANIMATE (1750#)"/>
    <x v="0"/>
    <n v="10.074999999999999"/>
    <n v="0.3291"/>
    <n v="658.2"/>
    <n v="6631.3649999999998"/>
    <n v="3.3156824999999999"/>
    <s v="1002492"/>
    <x v="26"/>
    <x v="17"/>
    <x v="1"/>
    <x v="17"/>
  </r>
  <r>
    <x v="3"/>
    <x v="7"/>
    <m/>
    <d v="2022-12-16T00:00:00"/>
    <s v="5026116"/>
    <s v="SOARES LP PDS CU/RUM 2.5# (50#)"/>
    <s v="361"/>
    <s v="ANIMATE (1750#)"/>
    <x v="0"/>
    <n v="5.0250000000000004"/>
    <n v="0.24535000000000001"/>
    <n v="490.7"/>
    <n v="2465.768"/>
    <n v="1.2328840000000001"/>
    <s v="1003119"/>
    <x v="94"/>
    <x v="4"/>
    <x v="1"/>
    <x v="4"/>
  </r>
  <r>
    <x v="3"/>
    <x v="7"/>
    <m/>
    <d v="2022-12-23T00:00:00"/>
    <s v="5012468"/>
    <s v="DIAMOND H PDS CU/MON 1.67# (50#)"/>
    <s v="595"/>
    <s v="ANIMATE (55.115#)"/>
    <x v="0"/>
    <n v="7"/>
    <n v="0.14990000000000001"/>
    <n v="299.8"/>
    <n v="2098.6"/>
    <n v="1.0492999999999999"/>
    <s v="1000022"/>
    <x v="40"/>
    <x v="1"/>
    <x v="1"/>
    <x v="1"/>
  </r>
  <r>
    <x v="3"/>
    <x v="7"/>
    <m/>
    <d v="2022-12-23T00:00:00"/>
    <s v="5012468"/>
    <s v="DIAMOND H PDS CU/MON 1.67# (50#)"/>
    <s v="595"/>
    <s v="ANIMATE (55.115#)"/>
    <x v="0"/>
    <n v="2.8"/>
    <n v="0.14990000000000001"/>
    <n v="299.8"/>
    <n v="839.44"/>
    <n v="0.41972000000000004"/>
    <s v="1000022"/>
    <x v="40"/>
    <x v="1"/>
    <x v="1"/>
    <x v="1"/>
  </r>
  <r>
    <x v="3"/>
    <x v="7"/>
    <m/>
    <d v="2022-12-14T00:00:00"/>
    <s v="5015778"/>
    <s v="DEJONG JTK CU/RUM/CHROM 2.0# (50#)"/>
    <s v="595"/>
    <s v="ANIMATE (55.115#)"/>
    <x v="0"/>
    <n v="3.9750000000000001"/>
    <n v="0.3"/>
    <n v="600"/>
    <n v="2385"/>
    <n v="1.1924999999999999"/>
    <s v="1000457"/>
    <x v="37"/>
    <x v="21"/>
    <x v="1"/>
    <x v="22"/>
  </r>
  <r>
    <x v="3"/>
    <x v="7"/>
    <m/>
    <d v="2022-12-05T00:00:00"/>
    <s v="5016176"/>
    <s v="TRI IEST DAIRY NKN CLOSE UP 1.6# (50#)"/>
    <s v="595"/>
    <s v="ANIMATE (55.115#)"/>
    <x v="0"/>
    <n v="11.675000000000001"/>
    <n v="0.183"/>
    <n v="366"/>
    <n v="4273.05"/>
    <n v="2.1365250000000002"/>
    <s v="1001404"/>
    <x v="99"/>
    <x v="27"/>
    <x v="1"/>
    <x v="28"/>
  </r>
  <r>
    <x v="3"/>
    <x v="7"/>
    <m/>
    <d v="2022-12-27T00:00:00"/>
    <s v="5016176"/>
    <s v="TRI IEST DAIRY NKN CLOSE UP 1.6# (50#)"/>
    <s v="595"/>
    <s v="ANIMATE (55.115#)"/>
    <x v="0"/>
    <n v="9.625"/>
    <n v="0.183"/>
    <n v="366"/>
    <n v="3522.75"/>
    <n v="1.7613749999999999"/>
    <s v="1001404"/>
    <x v="99"/>
    <x v="27"/>
    <x v="1"/>
    <x v="28"/>
  </r>
  <r>
    <x v="3"/>
    <x v="7"/>
    <m/>
    <d v="2022-12-27T00:00:00"/>
    <s v="5016179"/>
    <s v="RICHARD IEST NKN CLOSE UP 1.6# (50#)"/>
    <s v="595"/>
    <s v="ANIMATE (55.115#)"/>
    <x v="0"/>
    <n v="9.5250000000000004"/>
    <n v="0.1875"/>
    <n v="375"/>
    <n v="3571.875"/>
    <n v="1.7859375"/>
    <s v="1002105"/>
    <x v="56"/>
    <x v="27"/>
    <x v="1"/>
    <x v="28"/>
  </r>
  <r>
    <x v="3"/>
    <x v="7"/>
    <m/>
    <d v="2022-12-13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7"/>
    <m/>
    <d v="2022-12-15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7"/>
    <m/>
    <d v="2022-12-07T00:00:00"/>
    <s v="5021217"/>
    <s v="SAGE HILL JERSEYS PDS CU 1.6# (50#)"/>
    <s v="595"/>
    <s v="ANIMATE (55.115#)"/>
    <x v="0"/>
    <n v="2.0249999999999999"/>
    <n v="0.157"/>
    <n v="314"/>
    <n v="635.85"/>
    <n v="0.31792500000000001"/>
    <s v="1002810"/>
    <x v="89"/>
    <x v="52"/>
    <x v="8"/>
    <x v="55"/>
  </r>
  <r>
    <x v="3"/>
    <x v="7"/>
    <m/>
    <d v="2022-12-12T00:00:00"/>
    <s v="5022931"/>
    <s v="DIXIE CREEK DDS CU/RUM 1.38# (BULK)"/>
    <s v="595"/>
    <s v="ANIMATE (55.115#)"/>
    <x v="0"/>
    <n v="10.26"/>
    <n v="0.11947000000000001"/>
    <n v="238.94"/>
    <n v="2451.5239999999999"/>
    <n v="1.225762"/>
    <s v="1002095"/>
    <x v="41"/>
    <x v="18"/>
    <x v="1"/>
    <x v="18"/>
  </r>
  <r>
    <x v="3"/>
    <x v="7"/>
    <m/>
    <d v="2022-12-01T00:00:00"/>
    <s v="5023010"/>
    <s v="WDD DDS CU/RUM 1.95# (BULK)"/>
    <s v="595"/>
    <s v="ANIMATE (55.115#)"/>
    <x v="0"/>
    <n v="18.55"/>
    <n v="0.24149999999999999"/>
    <n v="483"/>
    <n v="8959.65"/>
    <n v="4.4798249999999999"/>
    <s v="1000682"/>
    <x v="36"/>
    <x v="19"/>
    <x v="1"/>
    <x v="19"/>
  </r>
  <r>
    <x v="3"/>
    <x v="7"/>
    <m/>
    <d v="2022-12-06T00:00:00"/>
    <s v="5023313"/>
    <s v="JOHNNY SILVEIRA PDS CU/RUM 2.6# (50#)"/>
    <s v="595"/>
    <s v="ANIMATE (55.115#)"/>
    <x v="0"/>
    <n v="5.75"/>
    <n v="0.15195"/>
    <n v="303.89999999999998"/>
    <n v="1747.425"/>
    <n v="0.8737125"/>
    <s v="1001283"/>
    <x v="92"/>
    <x v="1"/>
    <x v="1"/>
    <x v="1"/>
  </r>
  <r>
    <x v="3"/>
    <x v="7"/>
    <m/>
    <d v="2022-12-21T00:00:00"/>
    <s v="5023825"/>
    <s v="THE DAIRY INC PDS CU/RUM 2.8# (50#)"/>
    <s v="595"/>
    <s v="ANIMATE (55.115#)"/>
    <x v="0"/>
    <n v="7.45"/>
    <n v="0.1426"/>
    <n v="285.2"/>
    <n v="2124.7399999999998"/>
    <n v="1.0623699999999998"/>
    <s v="1002253"/>
    <x v="116"/>
    <x v="58"/>
    <x v="1"/>
    <x v="59"/>
  </r>
  <r>
    <x v="3"/>
    <x v="7"/>
    <m/>
    <d v="2022-12-05T00:00:00"/>
    <s v="595"/>
    <s v="ANIMATE (55.115#)"/>
    <s v="595"/>
    <s v="ANIMATE (55.115#)"/>
    <x v="0"/>
    <n v="2.2050000000000001"/>
    <n v="1"/>
    <n v="2000"/>
    <n v="4410"/>
    <n v="2.2050000000000001"/>
    <s v="1002097"/>
    <x v="27"/>
    <x v="16"/>
    <x v="1"/>
    <x v="16"/>
  </r>
  <r>
    <x v="3"/>
    <x v="7"/>
    <m/>
    <d v="2022-12-05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3"/>
    <x v="7"/>
    <m/>
    <d v="2022-12-05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7"/>
    <m/>
    <d v="2022-12-07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3"/>
    <x v="7"/>
    <m/>
    <d v="2022-12-09T00:00:00"/>
    <s v="595"/>
    <s v="ANIMATE (55.115#)"/>
    <s v="595"/>
    <s v="ANIMATE (55.115#)"/>
    <x v="0"/>
    <n v="1.1020000000000001"/>
    <n v="1"/>
    <n v="2000"/>
    <n v="2204"/>
    <n v="1.1020000000000001"/>
    <s v="1001892"/>
    <x v="134"/>
    <x v="18"/>
    <x v="1"/>
    <x v="18"/>
  </r>
  <r>
    <x v="3"/>
    <x v="7"/>
    <m/>
    <d v="2022-12-12T00:00:00"/>
    <s v="595"/>
    <s v="ANIMATE (55.115#)"/>
    <s v="595"/>
    <s v="ANIMATE (55.115#)"/>
    <x v="0"/>
    <n v="1.1020000000000001"/>
    <n v="1"/>
    <n v="2000"/>
    <n v="2204"/>
    <n v="1.1020000000000001"/>
    <s v="1002005"/>
    <x v="32"/>
    <x v="19"/>
    <x v="1"/>
    <x v="19"/>
  </r>
  <r>
    <x v="3"/>
    <x v="7"/>
    <m/>
    <d v="2022-12-16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3"/>
    <x v="7"/>
    <m/>
    <d v="2022-12-20T00:00:00"/>
    <s v="595"/>
    <s v="ANIMATE (55.115#)"/>
    <s v="595"/>
    <s v="ANIMATE (55.115#)"/>
    <x v="0"/>
    <n v="4.4089999999999998"/>
    <n v="1"/>
    <n v="2000"/>
    <n v="8818"/>
    <n v="4.4089999999999998"/>
    <s v="1003075"/>
    <x v="23"/>
    <x v="16"/>
    <x v="1"/>
    <x v="16"/>
  </r>
  <r>
    <x v="3"/>
    <x v="7"/>
    <m/>
    <d v="2022-12-22T00:00:00"/>
    <s v="595"/>
    <s v="ANIMATE (55.115#)"/>
    <s v="595"/>
    <s v="ANIMATE (55.115#)"/>
    <x v="0"/>
    <n v="9.9209999999999994"/>
    <n v="1"/>
    <n v="2000"/>
    <n v="19842"/>
    <n v="9.9209999999999994"/>
    <s v="1003075"/>
    <x v="23"/>
    <x v="16"/>
    <x v="1"/>
    <x v="16"/>
  </r>
  <r>
    <x v="3"/>
    <x v="7"/>
    <m/>
    <d v="2022-12-23T00:00:00"/>
    <s v="595"/>
    <s v="ANIMATE (55.115#)"/>
    <s v="595"/>
    <s v="ANIMATE (55.115#)"/>
    <x v="0"/>
    <n v="5.5119999999999996"/>
    <n v="1"/>
    <n v="2000"/>
    <n v="11024"/>
    <n v="5.5119999999999996"/>
    <s v="1002074"/>
    <x v="135"/>
    <x v="8"/>
    <x v="1"/>
    <x v="68"/>
  </r>
  <r>
    <x v="3"/>
    <x v="7"/>
    <m/>
    <d v="2022-12-21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3"/>
    <x v="7"/>
    <m/>
    <d v="2022-12-05T00:00:00"/>
    <s v="5012256"/>
    <s v="CORNERSTONE ADC CU/RUM 1.52# (50#)"/>
    <s v="2333"/>
    <s v="HY-D 100 DAIRY (25KG)"/>
    <x v="5"/>
    <n v="5.95"/>
    <n v="1.9722E-2"/>
    <n v="39.444000000000003"/>
    <n v="234.69200000000001"/>
    <n v="0.11734600000000001"/>
    <s v="1002020"/>
    <x v="28"/>
    <x v="6"/>
    <x v="1"/>
    <x v="6"/>
  </r>
  <r>
    <x v="3"/>
    <x v="7"/>
    <m/>
    <d v="2022-12-28T00:00:00"/>
    <s v="5012256"/>
    <s v="CORNERSTONE ADC CU/RUM 1.52# (50#)"/>
    <s v="2333"/>
    <s v="HY-D 100 DAIRY (25KG)"/>
    <x v="5"/>
    <n v="5.65"/>
    <n v="1.9722E-2"/>
    <n v="39.444000000000003"/>
    <n v="222.85900000000001"/>
    <n v="0.1114295"/>
    <s v="1002020"/>
    <x v="28"/>
    <x v="6"/>
    <x v="1"/>
    <x v="6"/>
  </r>
  <r>
    <x v="3"/>
    <x v="7"/>
    <m/>
    <d v="2022-12-15T00:00:00"/>
    <s v="5012259"/>
    <s v="LITTLE ROCK ADC CU/RUM 1.39# (50#)"/>
    <s v="2333"/>
    <s v="HY-D 100 DAIRY (25KG)"/>
    <x v="5"/>
    <n v="4"/>
    <n v="2.1595E-2"/>
    <n v="43.19"/>
    <n v="172.76"/>
    <n v="8.6379999999999998E-2"/>
    <s v="1002116"/>
    <x v="120"/>
    <x v="6"/>
    <x v="1"/>
    <x v="6"/>
  </r>
  <r>
    <x v="3"/>
    <x v="7"/>
    <m/>
    <d v="2022-12-06T00:00:00"/>
    <s v="5012506"/>
    <s v="HETTINGA FARMS ADC CU/RUM 1.45# (50#)"/>
    <s v="2333"/>
    <s v="HY-D 100 DAIRY (25KG)"/>
    <x v="5"/>
    <n v="5.8"/>
    <n v="2.0709999999999999E-2"/>
    <n v="41.42"/>
    <n v="240.23599999999999"/>
    <n v="0.12011799999999999"/>
    <s v="1003101"/>
    <x v="49"/>
    <x v="29"/>
    <x v="1"/>
    <x v="30"/>
  </r>
  <r>
    <x v="3"/>
    <x v="7"/>
    <m/>
    <d v="2022-12-20T00:00:00"/>
    <s v="5012506"/>
    <s v="HETTINGA FARMS ADC CU/RUM 1.45# (50#)"/>
    <s v="2333"/>
    <s v="HY-D 100 DAIRY (25KG)"/>
    <x v="5"/>
    <n v="6.85"/>
    <n v="2.0709999999999999E-2"/>
    <n v="41.42"/>
    <n v="283.72699999999998"/>
    <n v="0.14186349999999998"/>
    <s v="1003101"/>
    <x v="49"/>
    <x v="29"/>
    <x v="1"/>
    <x v="30"/>
  </r>
  <r>
    <x v="3"/>
    <x v="7"/>
    <m/>
    <d v="2022-12-05T00:00:00"/>
    <s v="5012508"/>
    <s v="AVE 128/LITTLE H PDS CU/MON 1.5# (50#)"/>
    <s v="2333"/>
    <s v="HY-D 100 DAIRY (25KG)"/>
    <x v="5"/>
    <n v="3.9750000000000001"/>
    <n v="1.9E-2"/>
    <n v="38"/>
    <n v="151.05000000000001"/>
    <n v="7.5525000000000009E-2"/>
    <s v="1003110"/>
    <x v="7"/>
    <x v="6"/>
    <x v="1"/>
    <x v="6"/>
  </r>
  <r>
    <x v="3"/>
    <x v="7"/>
    <m/>
    <d v="2022-12-06T00:00:00"/>
    <s v="5012508"/>
    <s v="AVE 128/LITTLE H PDS CU/MON 1.5# (50#)"/>
    <s v="2333"/>
    <s v="HY-D 100 DAIRY (25KG)"/>
    <x v="5"/>
    <n v="2.9249999999999998"/>
    <n v="1.9E-2"/>
    <n v="38"/>
    <n v="111.15"/>
    <n v="5.5574999999999999E-2"/>
    <s v="1003116"/>
    <x v="63"/>
    <x v="24"/>
    <x v="1"/>
    <x v="41"/>
  </r>
  <r>
    <x v="3"/>
    <x v="7"/>
    <m/>
    <d v="2022-12-19T00:00:00"/>
    <s v="5012508"/>
    <s v="AVE 128/LITTLE H PDS CU/MON 1.5# (50#)"/>
    <s v="2333"/>
    <s v="HY-D 100 DAIRY (25KG)"/>
    <x v="5"/>
    <n v="4.0250000000000004"/>
    <n v="1.9E-2"/>
    <n v="38"/>
    <n v="152.94999999999999"/>
    <n v="7.6474999999999987E-2"/>
    <s v="1003110"/>
    <x v="7"/>
    <x v="6"/>
    <x v="1"/>
    <x v="6"/>
  </r>
  <r>
    <x v="3"/>
    <x v="7"/>
    <m/>
    <d v="2022-12-14T00:00:00"/>
    <s v="5012534"/>
    <s v="CHINO VALLEY ADC CU/RUM 2.07# (50#)"/>
    <s v="2333"/>
    <s v="HY-D 100 DAIRY (25KG)"/>
    <x v="5"/>
    <n v="10.074999999999999"/>
    <n v="1.4500000000000001E-2"/>
    <n v="29"/>
    <n v="292.17500000000001"/>
    <n v="0.14608750000000001"/>
    <s v="1002492"/>
    <x v="26"/>
    <x v="17"/>
    <x v="1"/>
    <x v="17"/>
  </r>
  <r>
    <x v="3"/>
    <x v="7"/>
    <m/>
    <d v="2022-12-12T00:00:00"/>
    <s v="5022931"/>
    <s v="DIXIE CREEK DDS CU/RUM 1.38# (BULK)"/>
    <s v="2333"/>
    <s v="HY-D 100 DAIRY (25KG)"/>
    <x v="5"/>
    <n v="10.26"/>
    <n v="2.1798000000000001E-2"/>
    <n v="43.595999999999997"/>
    <n v="447.29500000000002"/>
    <n v="0.2236475"/>
    <s v="1002095"/>
    <x v="41"/>
    <x v="18"/>
    <x v="1"/>
    <x v="18"/>
  </r>
  <r>
    <x v="3"/>
    <x v="7"/>
    <m/>
    <d v="2022-12-20T00:00:00"/>
    <s v="5025501"/>
    <s v="SOLO DAIRY ADC CU/RUM 1.47# (50#)"/>
    <s v="2333"/>
    <s v="HY-D 100 DAIRY (25KG)"/>
    <x v="5"/>
    <n v="5.9"/>
    <n v="2.0385E-2"/>
    <n v="40.770000000000003"/>
    <n v="240.54300000000001"/>
    <n v="0.1202715"/>
    <s v="1001993"/>
    <x v="122"/>
    <x v="61"/>
    <x v="1"/>
    <x v="7"/>
  </r>
  <r>
    <x v="3"/>
    <x v="7"/>
    <m/>
    <d v="2022-12-02T00:00:00"/>
    <s v="5026152"/>
    <s v="DEL ARCO ADC CU/RUM 1.61#(50#)"/>
    <s v="2333"/>
    <s v="HY-D 100 DAIRY (25KG)"/>
    <x v="5"/>
    <n v="3.9"/>
    <n v="1.8445E-2"/>
    <n v="36.89"/>
    <n v="143.87100000000001"/>
    <n v="7.1935499999999999E-2"/>
    <s v="1002077"/>
    <x v="129"/>
    <x v="6"/>
    <x v="1"/>
    <x v="6"/>
  </r>
  <r>
    <x v="3"/>
    <x v="7"/>
    <m/>
    <d v="2022-12-16T00:00:00"/>
    <s v="4001337"/>
    <s v="GOLDEN CITY IDC MILK COW 2.38# (BULK)"/>
    <s v="561"/>
    <s v="OMNIGEN PRO (25KG)"/>
    <x v="1"/>
    <n v="24.65"/>
    <n v="2.6599999999999999E-2"/>
    <n v="53.2"/>
    <n v="1311.38"/>
    <n v="0.65569000000000011"/>
    <s v="1003237"/>
    <x v="115"/>
    <x v="47"/>
    <x v="7"/>
    <x v="49"/>
  </r>
  <r>
    <x v="3"/>
    <x v="7"/>
    <m/>
    <d v="2022-12-05T00:00:00"/>
    <s v="5010018"/>
    <s v="HILARIDES EDC CU/RUM 2.0# (BULK)"/>
    <s v="561"/>
    <s v="OMNIGEN PRO (25KG)"/>
    <x v="1"/>
    <n v="25.3"/>
    <n v="6.7000000000000004E-2"/>
    <n v="134"/>
    <n v="3390.2"/>
    <n v="1.6950999999999998"/>
    <s v="1003125"/>
    <x v="111"/>
    <x v="60"/>
    <x v="1"/>
    <x v="63"/>
  </r>
  <r>
    <x v="3"/>
    <x v="7"/>
    <m/>
    <d v="2022-12-08T00:00:00"/>
    <s v="5011210"/>
    <s v="LAKESHORE ADC MC 1.67# (BULK)"/>
    <s v="561"/>
    <s v="OMNIGEN PRO (25KG)"/>
    <x v="1"/>
    <n v="25.03"/>
    <n v="9.1649999999999995E-2"/>
    <n v="183.3"/>
    <n v="4587.9989999999998"/>
    <n v="2.2939995"/>
    <s v="1001978"/>
    <x v="125"/>
    <x v="62"/>
    <x v="1"/>
    <x v="64"/>
  </r>
  <r>
    <x v="3"/>
    <x v="7"/>
    <m/>
    <d v="2022-12-17T00:00:00"/>
    <s v="5011210"/>
    <s v="LAKESHORE ADC MC 1.67# (BULK)"/>
    <s v="561"/>
    <s v="OMNIGEN PRO (25KG)"/>
    <x v="1"/>
    <n v="24.3"/>
    <n v="9.1649999999999995E-2"/>
    <n v="183.3"/>
    <n v="4454.1899999999996"/>
    <n v="2.2270949999999998"/>
    <s v="1001978"/>
    <x v="125"/>
    <x v="62"/>
    <x v="1"/>
    <x v="64"/>
  </r>
  <r>
    <x v="3"/>
    <x v="7"/>
    <m/>
    <d v="2022-12-27T00:00:00"/>
    <s v="5011210"/>
    <s v="LAKESHORE ADC MC 1.67# (BULK)"/>
    <s v="561"/>
    <s v="OMNIGEN PRO (25KG)"/>
    <x v="1"/>
    <n v="24.71"/>
    <n v="9.1649999999999995E-2"/>
    <n v="183.3"/>
    <n v="4529.3429999999998"/>
    <n v="2.2646714999999999"/>
    <s v="1001978"/>
    <x v="125"/>
    <x v="62"/>
    <x v="1"/>
    <x v="64"/>
  </r>
  <r>
    <x v="3"/>
    <x v="7"/>
    <m/>
    <d v="2022-12-12T00:00:00"/>
    <s v="5011212"/>
    <s v="LAKESHORE ADC DC/OMNI 0.26# (50#)"/>
    <s v="561"/>
    <s v="OMNIGEN PRO (25KG)"/>
    <x v="1"/>
    <n v="3"/>
    <n v="0.58764000000000005"/>
    <n v="1175.28"/>
    <n v="3525.84"/>
    <n v="1.76292"/>
    <s v="1001978"/>
    <x v="125"/>
    <x v="62"/>
    <x v="1"/>
    <x v="64"/>
  </r>
  <r>
    <x v="3"/>
    <x v="7"/>
    <m/>
    <d v="2022-12-05T00:00:00"/>
    <s v="5017470"/>
    <s v="CORONADO DAIRY ADC MC 1.62# (BULK)"/>
    <s v="561"/>
    <s v="OMNIGEN PRO (25KG)"/>
    <x v="1"/>
    <n v="24.4"/>
    <n v="9.4450000000000006E-2"/>
    <n v="188.9"/>
    <n v="4609.16"/>
    <n v="2.3045800000000001"/>
    <s v="1002916"/>
    <x v="29"/>
    <x v="6"/>
    <x v="1"/>
    <x v="6"/>
  </r>
  <r>
    <x v="3"/>
    <x v="7"/>
    <m/>
    <d v="2022-12-10T00:00:00"/>
    <s v="5017470"/>
    <s v="CORONADO DAIRY ADC MC 1.62# (BULK)"/>
    <s v="561"/>
    <s v="OMNIGEN PRO (25KG)"/>
    <x v="1"/>
    <n v="24.96"/>
    <n v="9.4450000000000006E-2"/>
    <n v="188.9"/>
    <n v="4714.9440000000004"/>
    <n v="2.357472"/>
    <s v="1002916"/>
    <x v="29"/>
    <x v="6"/>
    <x v="1"/>
    <x v="6"/>
  </r>
  <r>
    <x v="3"/>
    <x v="7"/>
    <m/>
    <d v="2022-12-17T00:00:00"/>
    <s v="5017470"/>
    <s v="CORONADO DAIRY ADC MC 1.62# (BULK)"/>
    <s v="561"/>
    <s v="OMNIGEN PRO (25KG)"/>
    <x v="1"/>
    <n v="24.51"/>
    <n v="9.4450000000000006E-2"/>
    <n v="188.9"/>
    <n v="4629.9390000000003"/>
    <n v="2.3149695000000001"/>
    <s v="1002916"/>
    <x v="29"/>
    <x v="6"/>
    <x v="1"/>
    <x v="6"/>
  </r>
  <r>
    <x v="3"/>
    <x v="7"/>
    <m/>
    <d v="2022-12-21T00:00:00"/>
    <s v="5017470"/>
    <s v="CORONADO DAIRY ADC MC 1.62# (BULK)"/>
    <s v="561"/>
    <s v="OMNIGEN PRO (25KG)"/>
    <x v="1"/>
    <n v="24.17"/>
    <n v="9.4450000000000006E-2"/>
    <n v="188.9"/>
    <n v="4565.7129999999997"/>
    <n v="2.2828564999999998"/>
    <s v="1002916"/>
    <x v="29"/>
    <x v="6"/>
    <x v="1"/>
    <x v="6"/>
  </r>
  <r>
    <x v="3"/>
    <x v="7"/>
    <m/>
    <d v="2022-12-29T00:00:00"/>
    <s v="5017470"/>
    <s v="CORONADO DAIRY ADC MC 1.62# (BULK)"/>
    <s v="561"/>
    <s v="OMNIGEN PRO (25KG)"/>
    <x v="1"/>
    <n v="24.04"/>
    <n v="9.4450000000000006E-2"/>
    <n v="188.9"/>
    <n v="4541.1559999999999"/>
    <n v="2.270578"/>
    <s v="1002916"/>
    <x v="29"/>
    <x v="6"/>
    <x v="1"/>
    <x v="6"/>
  </r>
  <r>
    <x v="3"/>
    <x v="7"/>
    <m/>
    <d v="2022-12-22T00:00:00"/>
    <s v="5022982"/>
    <s v="SD FARMS ADC MILK COW 1.37# (BULK)"/>
    <s v="561"/>
    <s v="OMNIGEN PRO (25KG)"/>
    <x v="1"/>
    <n v="22.92"/>
    <n v="0.1118"/>
    <n v="223.6"/>
    <n v="5124.9120000000003"/>
    <n v="2.5624560000000001"/>
    <s v="1002710"/>
    <x v="136"/>
    <x v="53"/>
    <x v="0"/>
    <x v="56"/>
  </r>
  <r>
    <x v="3"/>
    <x v="7"/>
    <m/>
    <d v="2022-12-15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3"/>
    <x v="7"/>
    <m/>
    <d v="2022-12-30T00:00:00"/>
    <s v="561"/>
    <s v="OMNIGEN PRO (25KG)"/>
    <s v="561"/>
    <s v="OMNIGEN PRO (25KG)"/>
    <x v="1"/>
    <n v="3.3069999999999999"/>
    <n v="1"/>
    <n v="2000"/>
    <n v="6614"/>
    <n v="3.3069999999999999"/>
    <s v="1001917"/>
    <x v="118"/>
    <x v="38"/>
    <x v="1"/>
    <x v="39"/>
  </r>
  <r>
    <x v="3"/>
    <x v="7"/>
    <m/>
    <d v="2022-12-06T00:00:00"/>
    <s v="901128"/>
    <s v="BOVITEQ ADC CA 5# PL (50#)"/>
    <s v="302"/>
    <s v="AB20 (55.115#)"/>
    <x v="3"/>
    <n v="6"/>
    <n v="2.7224999999999999E-2"/>
    <n v="54.45"/>
    <n v="326.7"/>
    <n v="0.16335"/>
    <s v="1003144"/>
    <x v="5"/>
    <x v="2"/>
    <x v="1"/>
    <x v="2"/>
  </r>
  <r>
    <x v="3"/>
    <x v="7"/>
    <m/>
    <d v="2022-12-15T00:00:00"/>
    <s v="901136"/>
    <s v="BOVITEQ ADC MILK COW PL 17# (50#)"/>
    <s v="302"/>
    <s v="AB20 (55.115#)"/>
    <x v="3"/>
    <n v="3.7"/>
    <n v="8.0029999999999997E-3"/>
    <n v="16.006"/>
    <n v="59.222000000000001"/>
    <n v="2.9611000000000002E-2"/>
    <s v="1000012"/>
    <x v="124"/>
    <x v="2"/>
    <x v="1"/>
    <x v="2"/>
  </r>
  <r>
    <x v="3"/>
    <x v="7"/>
    <m/>
    <d v="2022-12-01T00:00:00"/>
    <s v="930711"/>
    <s v="DELTA WOODS ME LACT MH 6.35# (BULK)"/>
    <s v="302"/>
    <s v="AB20 (55.115#)"/>
    <x v="3"/>
    <n v="23.94"/>
    <n v="1.04E-2"/>
    <n v="20.8"/>
    <n v="497.952"/>
    <n v="0.248976"/>
    <s v="1000420"/>
    <x v="11"/>
    <x v="9"/>
    <x v="1"/>
    <x v="9"/>
  </r>
  <r>
    <x v="3"/>
    <x v="7"/>
    <m/>
    <d v="2022-12-13T00:00:00"/>
    <s v="930711"/>
    <s v="DELTA WOODS ME LACT MH 6.35# (BULK)"/>
    <s v="302"/>
    <s v="AB20 (55.115#)"/>
    <x v="3"/>
    <n v="23.08"/>
    <n v="1.04E-2"/>
    <n v="20.8"/>
    <n v="480.06400000000002"/>
    <n v="0.24003200000000002"/>
    <s v="1000420"/>
    <x v="11"/>
    <x v="9"/>
    <x v="1"/>
    <x v="9"/>
  </r>
  <r>
    <x v="3"/>
    <x v="7"/>
    <m/>
    <d v="2022-12-23T00:00:00"/>
    <s v="930711"/>
    <s v="DELTA WOODS ME LACT MH 6.35# (BULK)"/>
    <s v="302"/>
    <s v="AB20 (55.115#)"/>
    <x v="3"/>
    <n v="24.18"/>
    <n v="1.04E-2"/>
    <n v="20.8"/>
    <n v="502.94400000000002"/>
    <n v="0.25147200000000003"/>
    <s v="1000420"/>
    <x v="11"/>
    <x v="9"/>
    <x v="1"/>
    <x v="9"/>
  </r>
  <r>
    <x v="3"/>
    <x v="7"/>
    <m/>
    <d v="2022-12-09T00:00:00"/>
    <s v="930261"/>
    <s v="PROGRESSIVE CLOSE UP PELLET (BULK)"/>
    <s v="595"/>
    <s v="ANIMATE (55.115#)"/>
    <x v="0"/>
    <n v="12.32"/>
    <n v="3.7499999999999999E-2"/>
    <n v="75"/>
    <n v="924"/>
    <n v="0.46200000000000002"/>
    <s v="1000537"/>
    <x v="1"/>
    <x v="1"/>
    <x v="1"/>
    <x v="1"/>
  </r>
  <r>
    <x v="3"/>
    <x v="7"/>
    <m/>
    <d v="2022-12-13T00:00:00"/>
    <s v="930685"/>
    <s v="ORNELLAS PDS CU MH 4.2# (BULK)"/>
    <s v="595"/>
    <s v="ANIMATE (55.115#)"/>
    <x v="0"/>
    <n v="3.05"/>
    <n v="7.4645000000000003E-2"/>
    <n v="149.29"/>
    <n v="455.33499999999998"/>
    <n v="0.22766749999999999"/>
    <s v="1001061"/>
    <x v="24"/>
    <x v="9"/>
    <x v="1"/>
    <x v="9"/>
  </r>
  <r>
    <x v="3"/>
    <x v="7"/>
    <m/>
    <d v="2022-12-14T00:00:00"/>
    <s v="930688"/>
    <s v="AZEVEDO DAIRY MO CU MH 6# (BULK)"/>
    <s v="595"/>
    <s v="ANIMATE (55.115#)"/>
    <x v="0"/>
    <n v="6.02"/>
    <n v="9.1670000000000001E-2"/>
    <n v="183.34"/>
    <n v="1103.7070000000001"/>
    <n v="0.55185350000000011"/>
    <s v="1000103"/>
    <x v="3"/>
    <x v="3"/>
    <x v="1"/>
    <x v="3"/>
  </r>
  <r>
    <x v="3"/>
    <x v="7"/>
    <m/>
    <d v="2022-12-21T00:00:00"/>
    <s v="930737"/>
    <s v="PELLANDINI PDS CU PL 6.0# (BULK)"/>
    <s v="595"/>
    <s v="ANIMATE (55.115#)"/>
    <x v="0"/>
    <n v="15.38"/>
    <n v="0.15770000000000001"/>
    <n v="315.39999999999998"/>
    <n v="4850.8519999999999"/>
    <n v="2.4254259999999999"/>
    <s v="1000162"/>
    <x v="113"/>
    <x v="43"/>
    <x v="1"/>
    <x v="45"/>
  </r>
  <r>
    <x v="3"/>
    <x v="7"/>
    <m/>
    <d v="2022-12-14T00:00:00"/>
    <s v="930659"/>
    <s v="VAN EXEL ADC CU PL RUM 7# (BULK)"/>
    <s v="2333"/>
    <s v="HY-D 100 DAIRY (25KG)"/>
    <x v="5"/>
    <n v="24.2"/>
    <n v="3.578E-3"/>
    <n v="7.1559999999999997"/>
    <n v="173.17500000000001"/>
    <n v="8.6587500000000012E-2"/>
    <s v="C1010"/>
    <x v="75"/>
    <x v="46"/>
    <x v="1"/>
    <x v="48"/>
  </r>
  <r>
    <x v="3"/>
    <x v="7"/>
    <m/>
    <d v="2022-12-01T00:00:00"/>
    <s v="930664"/>
    <s v="VIERRA DAIRY ADC CU PL 6.75# (BULK)"/>
    <s v="2333"/>
    <s v="HY-D 100 DAIRY (25KG)"/>
    <x v="5"/>
    <n v="21.52"/>
    <n v="5.4704999999999997E-3"/>
    <n v="10.941000000000001"/>
    <n v="235.45"/>
    <n v="0.117725"/>
    <s v="C1010"/>
    <x v="75"/>
    <x v="46"/>
    <x v="1"/>
    <x v="48"/>
  </r>
  <r>
    <x v="3"/>
    <x v="7"/>
    <m/>
    <d v="2022-12-17T00:00:00"/>
    <s v="930664"/>
    <s v="VIERRA DAIRY ADC CU PL 6.75# (BULK)"/>
    <s v="2333"/>
    <s v="HY-D 100 DAIRY (25KG)"/>
    <x v="5"/>
    <n v="23.91"/>
    <n v="5.4704999999999997E-3"/>
    <n v="10.941000000000001"/>
    <n v="261.59899999999999"/>
    <n v="0.13079949999999999"/>
    <s v="C1010"/>
    <x v="75"/>
    <x v="46"/>
    <x v="1"/>
    <x v="48"/>
  </r>
  <r>
    <x v="3"/>
    <x v="7"/>
    <m/>
    <d v="2022-12-02T00:00:00"/>
    <s v="930726"/>
    <s v="WREDEN RANCH ADC CU PL (BULK)"/>
    <s v="2333"/>
    <s v="HY-D 100 DAIRY (25KG)"/>
    <x v="5"/>
    <n v="23.8"/>
    <n v="4.7835000000000004E-3"/>
    <n v="9.5670000000000002"/>
    <n v="227.69499999999999"/>
    <n v="0.11384749999999999"/>
    <s v="C1010"/>
    <x v="75"/>
    <x v="46"/>
    <x v="1"/>
    <x v="48"/>
  </r>
  <r>
    <x v="3"/>
    <x v="7"/>
    <m/>
    <d v="2022-12-15T00:00:00"/>
    <s v="930726"/>
    <s v="WREDEN RANCH ADC CU PL (BULK)"/>
    <s v="2333"/>
    <s v="HY-D 100 DAIRY (25KG)"/>
    <x v="5"/>
    <n v="24.32"/>
    <n v="4.7835000000000004E-3"/>
    <n v="9.5670000000000002"/>
    <n v="232.66900000000001"/>
    <n v="0.11633450000000001"/>
    <s v="C1010"/>
    <x v="75"/>
    <x v="46"/>
    <x v="1"/>
    <x v="48"/>
  </r>
  <r>
    <x v="3"/>
    <x v="7"/>
    <m/>
    <d v="2022-12-07T00:00:00"/>
    <s v="930726"/>
    <s v="WREDEN RANCH ADC CU PL (BULK)"/>
    <s v="2333"/>
    <s v="HY-D 100 DAIRY (25KG)"/>
    <x v="5"/>
    <n v="23.87"/>
    <n v="4.7835000000000004E-3"/>
    <n v="9.5670000000000002"/>
    <n v="228.364"/>
    <n v="0.11418200000000001"/>
    <s v="C1010"/>
    <x v="75"/>
    <x v="46"/>
    <x v="1"/>
    <x v="48"/>
  </r>
  <r>
    <x v="3"/>
    <x v="4"/>
    <m/>
    <d v="2023-01-03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3"/>
    <x v="4"/>
    <m/>
    <d v="2023-01-03T00:00:00"/>
    <s v="302"/>
    <s v="AB20 (55.115#)"/>
    <s v="302"/>
    <s v="AB20 (55.115#)"/>
    <x v="3"/>
    <n v="2.2050000000000001"/>
    <n v="1"/>
    <n v="2000"/>
    <n v="4410"/>
    <n v="2.2050000000000001"/>
    <s v="1001898"/>
    <x v="114"/>
    <x v="43"/>
    <x v="1"/>
    <x v="45"/>
  </r>
  <r>
    <x v="3"/>
    <x v="4"/>
    <m/>
    <d v="2023-01-13T00:00:00"/>
    <s v="302"/>
    <s v="AB20 (55.115#)"/>
    <s v="302"/>
    <s v="AB20 (55.115#)"/>
    <x v="3"/>
    <n v="1.1020000000000001"/>
    <n v="1"/>
    <n v="2000"/>
    <n v="2204"/>
    <n v="1.1020000000000001"/>
    <s v="1002939"/>
    <x v="87"/>
    <x v="14"/>
    <x v="1"/>
    <x v="14"/>
  </r>
  <r>
    <x v="3"/>
    <x v="4"/>
    <m/>
    <d v="2023-01-23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3"/>
    <x v="4"/>
    <m/>
    <d v="2023-01-26T00:00:00"/>
    <s v="302"/>
    <s v="AB20 (55.115#)"/>
    <s v="302"/>
    <s v="AB20 (55.115#)"/>
    <x v="3"/>
    <n v="2.2050000000000001"/>
    <n v="1"/>
    <n v="2000"/>
    <n v="4410"/>
    <n v="2.2050000000000001"/>
    <s v="1001898"/>
    <x v="114"/>
    <x v="43"/>
    <x v="1"/>
    <x v="45"/>
  </r>
  <r>
    <x v="3"/>
    <x v="4"/>
    <m/>
    <d v="2023-01-04T00:00:00"/>
    <s v="4001387"/>
    <s v="FRONTIER DAIRY ADC MILK COW 1.85# (BULK)"/>
    <s v="302"/>
    <s v="AB20 (55.115#)"/>
    <x v="3"/>
    <n v="22.77"/>
    <n v="0.10639999999999999"/>
    <n v="212.8"/>
    <n v="4845.4560000000001"/>
    <n v="2.4227280000000002"/>
    <s v="1002332"/>
    <x v="127"/>
    <x v="63"/>
    <x v="9"/>
    <x v="65"/>
  </r>
  <r>
    <x v="3"/>
    <x v="4"/>
    <m/>
    <d v="2023-01-06T00:00:00"/>
    <s v="4001387"/>
    <s v="FRONTIER DAIRY ADC MILK COW 1.85# (BULK)"/>
    <s v="302"/>
    <s v="AB20 (55.115#)"/>
    <x v="3"/>
    <n v="23.64"/>
    <n v="0.10639999999999999"/>
    <n v="212.8"/>
    <n v="5030.5919999999996"/>
    <n v="2.5152959999999998"/>
    <s v="1002332"/>
    <x v="127"/>
    <x v="63"/>
    <x v="9"/>
    <x v="65"/>
  </r>
  <r>
    <x v="3"/>
    <x v="4"/>
    <m/>
    <d v="2023-01-10T00:00:00"/>
    <s v="4001387"/>
    <s v="FRONTIER DAIRY ADC MILK COW 1.85# (BULK)"/>
    <s v="302"/>
    <s v="AB20 (55.115#)"/>
    <x v="3"/>
    <n v="23.91"/>
    <n v="0.10639999999999999"/>
    <n v="212.8"/>
    <n v="5088.0479999999998"/>
    <n v="2.5440239999999998"/>
    <s v="1002332"/>
    <x v="127"/>
    <x v="63"/>
    <x v="9"/>
    <x v="65"/>
  </r>
  <r>
    <x v="3"/>
    <x v="4"/>
    <m/>
    <d v="2023-01-12T00:00:00"/>
    <s v="4001387"/>
    <s v="FRONTIER DAIRY ADC MILK COW 1.85# (BULK)"/>
    <s v="302"/>
    <s v="AB20 (55.115#)"/>
    <x v="3"/>
    <n v="23.58"/>
    <n v="0.10639999999999999"/>
    <n v="212.8"/>
    <n v="5017.8239999999996"/>
    <n v="2.5089119999999996"/>
    <s v="1002332"/>
    <x v="127"/>
    <x v="63"/>
    <x v="9"/>
    <x v="65"/>
  </r>
  <r>
    <x v="3"/>
    <x v="4"/>
    <m/>
    <d v="2023-01-13T00:00:00"/>
    <s v="4001387"/>
    <s v="FRONTIER DAIRY ADC MILK COW 1.85# (BULK)"/>
    <s v="302"/>
    <s v="AB20 (55.115#)"/>
    <x v="3"/>
    <n v="24.01"/>
    <n v="0.10639999999999999"/>
    <n v="212.8"/>
    <n v="5109.3280000000004"/>
    <n v="2.5546640000000003"/>
    <s v="1002332"/>
    <x v="127"/>
    <x v="63"/>
    <x v="9"/>
    <x v="65"/>
  </r>
  <r>
    <x v="3"/>
    <x v="4"/>
    <m/>
    <d v="2023-01-18T00:00:00"/>
    <s v="4001387"/>
    <s v="FRONTIER DAIRY ADC MILK COW 1.85# (BULK)"/>
    <s v="302"/>
    <s v="AB20 (55.115#)"/>
    <x v="3"/>
    <n v="23.62"/>
    <n v="0.10639999999999999"/>
    <n v="212.8"/>
    <n v="5026.3360000000002"/>
    <n v="2.5131680000000003"/>
    <s v="1002332"/>
    <x v="127"/>
    <x v="63"/>
    <x v="9"/>
    <x v="65"/>
  </r>
  <r>
    <x v="3"/>
    <x v="4"/>
    <m/>
    <d v="2023-01-20T00:00:00"/>
    <s v="5010007"/>
    <s v="RIVER ROCK DRE MC/MON 0.8# (BULK)"/>
    <s v="302"/>
    <s v="AB20 (55.115#)"/>
    <x v="3"/>
    <n v="25.14"/>
    <n v="4.1300000000000003E-2"/>
    <n v="82.6"/>
    <n v="2076.5639999999999"/>
    <n v="1.0382819999999999"/>
    <s v="1002939"/>
    <x v="87"/>
    <x v="14"/>
    <x v="1"/>
    <x v="14"/>
  </r>
  <r>
    <x v="3"/>
    <x v="4"/>
    <m/>
    <d v="2023-01-21T00:00:00"/>
    <s v="5010019"/>
    <s v="CROSS VIEW DRE MC/MON 1.11# (BULK)"/>
    <s v="302"/>
    <s v="AB20 (55.115#)"/>
    <x v="3"/>
    <n v="24.97"/>
    <n v="2.98E-2"/>
    <n v="59.6"/>
    <n v="1488.212"/>
    <n v="0.74410600000000005"/>
    <s v="1003298"/>
    <x v="131"/>
    <x v="29"/>
    <x v="1"/>
    <x v="30"/>
  </r>
  <r>
    <x v="3"/>
    <x v="4"/>
    <m/>
    <d v="2023-01-06T00:00:00"/>
    <s v="5012505"/>
    <s v="HETTINGA FARMS ADC MILK COW 1.6# (BULK)"/>
    <s v="302"/>
    <s v="AB20 (55.115#)"/>
    <x v="3"/>
    <n v="24.33"/>
    <n v="7.5149999999999995E-2"/>
    <n v="150.30000000000001"/>
    <n v="3656.799"/>
    <n v="1.8283995"/>
    <s v="1003101"/>
    <x v="49"/>
    <x v="29"/>
    <x v="1"/>
    <x v="30"/>
  </r>
  <r>
    <x v="3"/>
    <x v="4"/>
    <m/>
    <d v="2023-01-12T00:00:00"/>
    <s v="5012505"/>
    <s v="HETTINGA FARMS ADC MILK COW 1.6# (BULK)"/>
    <s v="302"/>
    <s v="AB20 (55.115#)"/>
    <x v="3"/>
    <n v="24.18"/>
    <n v="7.5149999999999995E-2"/>
    <n v="150.30000000000001"/>
    <n v="3634.2539999999999"/>
    <n v="1.8171269999999999"/>
    <s v="1003110"/>
    <x v="7"/>
    <x v="6"/>
    <x v="1"/>
    <x v="6"/>
  </r>
  <r>
    <x v="3"/>
    <x v="4"/>
    <m/>
    <d v="2023-01-14T00:00:00"/>
    <s v="5012505"/>
    <s v="HETTINGA FARMS ADC MILK COW 1.6# (BULK)"/>
    <s v="302"/>
    <s v="AB20 (55.115#)"/>
    <x v="3"/>
    <n v="24.65"/>
    <n v="7.5149999999999995E-2"/>
    <n v="150.30000000000001"/>
    <n v="3704.895"/>
    <n v="1.8524475"/>
    <s v="1003116"/>
    <x v="63"/>
    <x v="24"/>
    <x v="1"/>
    <x v="41"/>
  </r>
  <r>
    <x v="3"/>
    <x v="4"/>
    <m/>
    <d v="2023-01-20T00:00:00"/>
    <s v="5012505"/>
    <s v="HETTINGA FARMS ADC MILK COW 1.6# (BULK)"/>
    <s v="302"/>
    <s v="AB20 (55.115#)"/>
    <x v="3"/>
    <n v="23.97"/>
    <n v="7.5149999999999995E-2"/>
    <n v="150.30000000000001"/>
    <n v="3602.6909999999998"/>
    <n v="1.8013454999999998"/>
    <s v="1003101"/>
    <x v="49"/>
    <x v="29"/>
    <x v="1"/>
    <x v="30"/>
  </r>
  <r>
    <x v="3"/>
    <x v="4"/>
    <m/>
    <d v="2023-01-31T00:00:00"/>
    <s v="5012505"/>
    <s v="HETTINGA FARMS ADC MILK COW 1.6# (BULK)"/>
    <s v="302"/>
    <s v="AB20 (55.115#)"/>
    <x v="3"/>
    <n v="24.76"/>
    <n v="7.5149999999999995E-2"/>
    <n v="150.30000000000001"/>
    <n v="3721.4279999999999"/>
    <n v="1.860714"/>
    <s v="1003101"/>
    <x v="49"/>
    <x v="29"/>
    <x v="1"/>
    <x v="30"/>
  </r>
  <r>
    <x v="3"/>
    <x v="4"/>
    <m/>
    <d v="2023-01-11T00:00:00"/>
    <s v="5025632"/>
    <s v="1W DAIRY DRE MC/MON 1.04# (BULK)"/>
    <s v="302"/>
    <s v="AB20 (55.115#)"/>
    <x v="3"/>
    <n v="23.06"/>
    <n v="6.3500000000000001E-2"/>
    <n v="127"/>
    <n v="2928.62"/>
    <n v="1.46431"/>
    <s v="1003278"/>
    <x v="128"/>
    <x v="14"/>
    <x v="1"/>
    <x v="14"/>
  </r>
  <r>
    <x v="3"/>
    <x v="4"/>
    <m/>
    <d v="2023-01-24T00:00:00"/>
    <s v="5025632"/>
    <s v="1W DAIRY DRE MC/MON 1.04# (BULK)"/>
    <s v="302"/>
    <s v="AB20 (55.115#)"/>
    <x v="3"/>
    <n v="24.27"/>
    <n v="6.3500000000000001E-2"/>
    <n v="127"/>
    <n v="3082.29"/>
    <n v="1.541145"/>
    <s v="1003278"/>
    <x v="128"/>
    <x v="14"/>
    <x v="1"/>
    <x v="14"/>
  </r>
  <r>
    <x v="3"/>
    <x v="4"/>
    <m/>
    <d v="2023-01-08T00:00:00"/>
    <s v="5025636"/>
    <s v="WICKSTROM JF MEGALAC/SMART BLEND (50#)"/>
    <s v="302"/>
    <s v="AB20 (55.115#)"/>
    <x v="3"/>
    <n v="4.7750000000000004"/>
    <n v="0.214285"/>
    <n v="428.57"/>
    <n v="2046.422"/>
    <n v="1.0232110000000001"/>
    <s v="1001542"/>
    <x v="108"/>
    <x v="2"/>
    <x v="1"/>
    <x v="62"/>
  </r>
  <r>
    <x v="3"/>
    <x v="4"/>
    <m/>
    <d v="2023-01-13T00:00:00"/>
    <s v="901128"/>
    <s v="BOVITEQ ADC CA 5# PL (50#)"/>
    <s v="302"/>
    <s v="AB20 (55.115#)"/>
    <x v="3"/>
    <n v="0.3"/>
    <n v="2.7168500000000002E-2"/>
    <n v="54.337000000000003"/>
    <n v="16.300999999999998"/>
    <n v="8.1504999999999998E-3"/>
    <s v="1001283"/>
    <x v="92"/>
    <x v="1"/>
    <x v="1"/>
    <x v="1"/>
  </r>
  <r>
    <x v="3"/>
    <x v="4"/>
    <m/>
    <d v="2023-01-17T00:00:00"/>
    <s v="901128"/>
    <s v="BOVITEQ ADC CA 5# PL (50#)"/>
    <s v="302"/>
    <s v="AB20 (55.115#)"/>
    <x v="3"/>
    <n v="1.5249999999999999"/>
    <n v="2.7168500000000002E-2"/>
    <n v="54.337000000000003"/>
    <n v="82.864000000000004"/>
    <n v="4.1432000000000004E-2"/>
    <s v="1001283"/>
    <x v="92"/>
    <x v="1"/>
    <x v="1"/>
    <x v="1"/>
  </r>
  <r>
    <x v="3"/>
    <x v="4"/>
    <m/>
    <d v="2023-01-20T00:00:00"/>
    <s v="901128"/>
    <s v="BOVITEQ ADC CA 5# PL (50#)"/>
    <s v="302"/>
    <s v="AB20 (55.115#)"/>
    <x v="3"/>
    <n v="2.875"/>
    <n v="2.7168500000000002E-2"/>
    <n v="54.337000000000003"/>
    <n v="156.21899999999999"/>
    <n v="7.8109499999999998E-2"/>
    <s v="1003144"/>
    <x v="5"/>
    <x v="2"/>
    <x v="1"/>
    <x v="2"/>
  </r>
  <r>
    <x v="3"/>
    <x v="4"/>
    <m/>
    <d v="2023-01-31T00:00:00"/>
    <s v="901136"/>
    <s v="BOVITEQ ADC MILK COW PL 17# (50#)"/>
    <s v="302"/>
    <s v="AB20 (55.115#)"/>
    <x v="3"/>
    <n v="2.85"/>
    <n v="8.0029999999999997E-3"/>
    <n v="16.006"/>
    <n v="45.616999999999997"/>
    <n v="2.2808499999999999E-2"/>
    <s v="1000012"/>
    <x v="124"/>
    <x v="2"/>
    <x v="1"/>
    <x v="2"/>
  </r>
  <r>
    <x v="3"/>
    <x v="4"/>
    <m/>
    <d v="2023-01-02T00:00:00"/>
    <s v="930711"/>
    <s v="DELTA WOODS ME LACT MH 6.35# (BULK)"/>
    <s v="302"/>
    <s v="AB20 (55.115#)"/>
    <x v="3"/>
    <n v="25.07"/>
    <n v="1.04E-2"/>
    <n v="20.8"/>
    <n v="521.45600000000002"/>
    <n v="0.26072800000000002"/>
    <s v="1000420"/>
    <x v="11"/>
    <x v="9"/>
    <x v="1"/>
    <x v="9"/>
  </r>
  <r>
    <x v="3"/>
    <x v="4"/>
    <m/>
    <d v="2023-01-13T00:00:00"/>
    <s v="930711"/>
    <s v="DELTA WOODS ME LACT MH 6.35# (BULK)"/>
    <s v="302"/>
    <s v="AB20 (55.115#)"/>
    <x v="3"/>
    <n v="23.92"/>
    <n v="1.04E-2"/>
    <n v="20.8"/>
    <n v="497.536"/>
    <n v="0.24876799999999999"/>
    <s v="1000420"/>
    <x v="11"/>
    <x v="9"/>
    <x v="1"/>
    <x v="9"/>
  </r>
  <r>
    <x v="3"/>
    <x v="4"/>
    <m/>
    <d v="2023-01-24T00:00:00"/>
    <s v="930711"/>
    <s v="DELTA WOODS ME LACT MH 6.35# (BULK)"/>
    <s v="302"/>
    <s v="AB20 (55.115#)"/>
    <x v="3"/>
    <n v="24.25"/>
    <n v="1.04E-2"/>
    <n v="20.8"/>
    <n v="504.4"/>
    <n v="0.25219999999999998"/>
    <s v="1000420"/>
    <x v="11"/>
    <x v="9"/>
    <x v="1"/>
    <x v="9"/>
  </r>
  <r>
    <x v="3"/>
    <x v="4"/>
    <m/>
    <d v="2023-01-21T00:00:00"/>
    <s v="930261"/>
    <s v="PROGRESSIVE CLOSE UP PELLET (BULK)"/>
    <s v="595"/>
    <s v="ANIMATE (55.115#)"/>
    <x v="0"/>
    <n v="9.91"/>
    <n v="3.7499999999999999E-2"/>
    <n v="75"/>
    <n v="743.25"/>
    <n v="0.37162499999999998"/>
    <s v="1000537"/>
    <x v="1"/>
    <x v="1"/>
    <x v="1"/>
    <x v="1"/>
  </r>
  <r>
    <x v="3"/>
    <x v="4"/>
    <m/>
    <d v="2023-01-06T00:00:00"/>
    <s v="930685"/>
    <s v="ORNELLAS PDS CU MH 4.2# (BULK)"/>
    <s v="595"/>
    <s v="ANIMATE (55.115#)"/>
    <x v="0"/>
    <n v="3.03"/>
    <n v="7.4645000000000003E-2"/>
    <n v="149.29"/>
    <n v="452.34899999999999"/>
    <n v="0.2261745"/>
    <s v="1001061"/>
    <x v="24"/>
    <x v="9"/>
    <x v="1"/>
    <x v="9"/>
  </r>
  <r>
    <x v="3"/>
    <x v="4"/>
    <m/>
    <d v="2023-01-04T00:00:00"/>
    <s v="930688"/>
    <s v="AZEVEDO DAIRY MO CU MH 6# (BULK)"/>
    <s v="595"/>
    <s v="ANIMATE (55.115#)"/>
    <x v="0"/>
    <n v="6.12"/>
    <n v="9.1670000000000001E-2"/>
    <n v="183.34"/>
    <n v="1122.0409999999999"/>
    <n v="0.56102049999999992"/>
    <s v="1000103"/>
    <x v="3"/>
    <x v="3"/>
    <x v="1"/>
    <x v="3"/>
  </r>
  <r>
    <x v="3"/>
    <x v="4"/>
    <m/>
    <d v="2023-01-27T00:00:00"/>
    <s v="930688"/>
    <s v="AZEVEDO DAIRY MO CU MH 6# (BULK)"/>
    <s v="595"/>
    <s v="ANIMATE (55.115#)"/>
    <x v="0"/>
    <n v="5.66"/>
    <n v="9.1670000000000001E-2"/>
    <n v="183.34"/>
    <n v="1037.704"/>
    <n v="0.51885199999999998"/>
    <s v="1000103"/>
    <x v="3"/>
    <x v="3"/>
    <x v="1"/>
    <x v="3"/>
  </r>
  <r>
    <x v="3"/>
    <x v="4"/>
    <m/>
    <d v="2023-01-17T00:00:00"/>
    <s v="930737"/>
    <s v="PELLANDINI PDS CU PL 6.0# (BULK)"/>
    <s v="595"/>
    <s v="ANIMATE (55.115#)"/>
    <x v="0"/>
    <n v="15.2"/>
    <n v="0.15770000000000001"/>
    <n v="315.39999999999998"/>
    <n v="4794.08"/>
    <n v="2.3970400000000001"/>
    <s v="1000162"/>
    <x v="113"/>
    <x v="43"/>
    <x v="1"/>
    <x v="45"/>
  </r>
  <r>
    <x v="3"/>
    <x v="4"/>
    <m/>
    <d v="2023-01-12T00:00:00"/>
    <s v="5012468"/>
    <s v="DIAMOND H PDS CU/MON 1.67# (50#)"/>
    <s v="595"/>
    <s v="ANIMATE (55.115#)"/>
    <x v="0"/>
    <n v="9.75"/>
    <n v="0.14990000000000001"/>
    <n v="299.8"/>
    <n v="2923.05"/>
    <n v="1.4615250000000002"/>
    <s v="1000022"/>
    <x v="40"/>
    <x v="1"/>
    <x v="1"/>
    <x v="1"/>
  </r>
  <r>
    <x v="3"/>
    <x v="4"/>
    <m/>
    <d v="2023-01-27T00:00:00"/>
    <s v="5012468"/>
    <s v="DIAMOND H PDS CU/MON 1.67# (50#)"/>
    <s v="595"/>
    <s v="ANIMATE (55.115#)"/>
    <x v="0"/>
    <n v="9.9749999999999996"/>
    <n v="0.14990000000000001"/>
    <n v="299.8"/>
    <n v="2990.5050000000001"/>
    <n v="1.4952525000000001"/>
    <s v="1000022"/>
    <x v="40"/>
    <x v="1"/>
    <x v="1"/>
    <x v="1"/>
  </r>
  <r>
    <x v="3"/>
    <x v="4"/>
    <m/>
    <d v="2023-01-20T00:00:00"/>
    <s v="5015364"/>
    <s v="JOHN SCHEENSTRA DDS CU/RUM 3.52# (BULK)"/>
    <s v="595"/>
    <s v="ANIMATE (55.115#)"/>
    <x v="0"/>
    <n v="11.4"/>
    <n v="0.13980000000000001"/>
    <n v="279.60000000000002"/>
    <n v="3187.44"/>
    <n v="1.59372"/>
    <s v="1002007"/>
    <x v="137"/>
    <x v="19"/>
    <x v="1"/>
    <x v="19"/>
  </r>
  <r>
    <x v="3"/>
    <x v="4"/>
    <m/>
    <d v="2023-01-17T00:00:00"/>
    <s v="5015367"/>
    <s v="JDS RANCH DDS CU/RUM 3.64# (BULK)"/>
    <s v="595"/>
    <s v="ANIMATE (55.115#)"/>
    <x v="0"/>
    <n v="24.85"/>
    <n v="0.105"/>
    <n v="210"/>
    <n v="5218.5"/>
    <n v="2.6092499999999998"/>
    <s v="1001999"/>
    <x v="58"/>
    <x v="35"/>
    <x v="1"/>
    <x v="36"/>
  </r>
  <r>
    <x v="3"/>
    <x v="4"/>
    <m/>
    <d v="2023-01-24T00:00:00"/>
    <s v="5015778"/>
    <s v="DEJONG JTK CU/RUM/CHROM 2.0# (50#)"/>
    <s v="595"/>
    <s v="ANIMATE (55.115#)"/>
    <x v="0"/>
    <n v="4.0750000000000002"/>
    <n v="0.3"/>
    <n v="600"/>
    <n v="2445"/>
    <n v="1.2224999999999999"/>
    <s v="1000457"/>
    <x v="37"/>
    <x v="21"/>
    <x v="1"/>
    <x v="22"/>
  </r>
  <r>
    <x v="3"/>
    <x v="4"/>
    <m/>
    <d v="2023-01-06T00:00:00"/>
    <s v="5016176"/>
    <s v="TRI IEST DAIRY NKN CLOSE UP 1.6# (50#)"/>
    <s v="595"/>
    <s v="ANIMATE (55.115#)"/>
    <x v="0"/>
    <n v="7.85"/>
    <n v="0.183"/>
    <n v="366"/>
    <n v="2873.1"/>
    <n v="1.43655"/>
    <s v="1001404"/>
    <x v="99"/>
    <x v="27"/>
    <x v="1"/>
    <x v="28"/>
  </r>
  <r>
    <x v="3"/>
    <x v="4"/>
    <m/>
    <d v="2023-01-13T00:00:00"/>
    <s v="5016179"/>
    <s v="RICHARD IEST NKN CLOSE UP 1.6# (50#)"/>
    <s v="595"/>
    <s v="ANIMATE (55.115#)"/>
    <x v="0"/>
    <n v="8.9250000000000007"/>
    <n v="0.1875"/>
    <n v="375"/>
    <n v="3346.875"/>
    <n v="1.6734374999999999"/>
    <s v="1002105"/>
    <x v="56"/>
    <x v="27"/>
    <x v="1"/>
    <x v="28"/>
  </r>
  <r>
    <x v="3"/>
    <x v="4"/>
    <m/>
    <d v="2023-01-13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4"/>
    <m/>
    <d v="2023-01-23T00:00:00"/>
    <s v="5016542"/>
    <s v="SILVA DAIRY CVN CU/RUM 1.5# (1500#)"/>
    <s v="595"/>
    <s v="ANIMATE (55.115#)"/>
    <x v="0"/>
    <n v="3"/>
    <n v="0.26666499999999999"/>
    <n v="533.33000000000004"/>
    <n v="1599.99"/>
    <n v="0.79999500000000001"/>
    <s v="1002850"/>
    <x v="91"/>
    <x v="54"/>
    <x v="1"/>
    <x v="37"/>
  </r>
  <r>
    <x v="3"/>
    <x v="4"/>
    <m/>
    <d v="2023-01-13T00:00:00"/>
    <s v="5021535"/>
    <s v="DEJONG DAIRIES CU/MONO 0.33# (50#)"/>
    <s v="595"/>
    <s v="ANIMATE (55.115#)"/>
    <x v="0"/>
    <n v="8.1"/>
    <n v="0.69789999999999996"/>
    <n v="1395.8"/>
    <n v="11305.98"/>
    <n v="5.65299"/>
    <s v="1002851"/>
    <x v="67"/>
    <x v="41"/>
    <x v="4"/>
    <x v="43"/>
  </r>
  <r>
    <x v="3"/>
    <x v="4"/>
    <m/>
    <d v="2023-01-17T00:00:00"/>
    <s v="5021535"/>
    <s v="DEJONG DAIRIES CU/MONO 0.33# (50#)"/>
    <s v="595"/>
    <s v="ANIMATE (55.115#)"/>
    <x v="0"/>
    <n v="8.0749999999999993"/>
    <n v="0.69789999999999996"/>
    <n v="1395.8"/>
    <n v="11271.084999999999"/>
    <n v="5.6355424999999997"/>
    <s v="1002851"/>
    <x v="67"/>
    <x v="41"/>
    <x v="4"/>
    <x v="43"/>
  </r>
  <r>
    <x v="3"/>
    <x v="4"/>
    <m/>
    <d v="2023-01-09T00:00:00"/>
    <s v="5021535"/>
    <s v="DEJONG DAIRIES CU/MONO 0.33# (50#)"/>
    <s v="595"/>
    <s v="ANIMATE (55.115#)"/>
    <x v="0"/>
    <n v="21.2"/>
    <n v="0.69789999999999996"/>
    <n v="1395.8"/>
    <n v="29590.959999999999"/>
    <n v="14.79548"/>
    <s v="1002851"/>
    <x v="67"/>
    <x v="41"/>
    <x v="4"/>
    <x v="43"/>
  </r>
  <r>
    <x v="3"/>
    <x v="4"/>
    <m/>
    <d v="2023-01-06T00:00:00"/>
    <s v="5022931"/>
    <s v="DIXIE CREEK DDS CU/RUM 1.38# (BULK)"/>
    <s v="595"/>
    <s v="ANIMATE (55.115#)"/>
    <x v="0"/>
    <n v="14.43"/>
    <n v="0.11947000000000001"/>
    <n v="238.94"/>
    <n v="3447.904"/>
    <n v="1.7239519999999999"/>
    <s v="1002095"/>
    <x v="41"/>
    <x v="18"/>
    <x v="1"/>
    <x v="18"/>
  </r>
  <r>
    <x v="3"/>
    <x v="4"/>
    <m/>
    <d v="2023-01-05T00:00:00"/>
    <s v="5023313"/>
    <s v="JOHNNY SILVEIRA PDS CU/RUM 2.6# (50#)"/>
    <s v="595"/>
    <s v="ANIMATE (55.115#)"/>
    <x v="0"/>
    <n v="6.05"/>
    <n v="0.15195"/>
    <n v="303.89999999999998"/>
    <n v="1838.595"/>
    <n v="0.91929749999999999"/>
    <s v="1001283"/>
    <x v="92"/>
    <x v="1"/>
    <x v="1"/>
    <x v="1"/>
  </r>
  <r>
    <x v="3"/>
    <x v="4"/>
    <m/>
    <d v="2023-01-04T00:00:00"/>
    <s v="595"/>
    <s v="ANIMATE (55.115#)"/>
    <s v="595"/>
    <s v="ANIMATE (55.115#)"/>
    <x v="0"/>
    <n v="1.1020000000000001"/>
    <n v="1"/>
    <n v="2000"/>
    <n v="2204"/>
    <n v="1.1020000000000001"/>
    <s v="1001892"/>
    <x v="134"/>
    <x v="18"/>
    <x v="1"/>
    <x v="18"/>
  </r>
  <r>
    <x v="3"/>
    <x v="4"/>
    <m/>
    <d v="2023-01-06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3"/>
    <x v="4"/>
    <m/>
    <d v="2023-01-09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4"/>
    <m/>
    <d v="2023-01-11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3"/>
    <x v="4"/>
    <m/>
    <d v="2023-01-20T00:00:00"/>
    <s v="595"/>
    <s v="ANIMATE (55.115#)"/>
    <s v="595"/>
    <s v="ANIMATE (55.115#)"/>
    <x v="0"/>
    <n v="2.2050000000000001"/>
    <n v="1"/>
    <n v="2000"/>
    <n v="4410"/>
    <n v="2.2050000000000001"/>
    <s v="1001892"/>
    <x v="134"/>
    <x v="18"/>
    <x v="1"/>
    <x v="18"/>
  </r>
  <r>
    <x v="3"/>
    <x v="4"/>
    <m/>
    <d v="2023-01-23T00:00:00"/>
    <s v="595"/>
    <s v="ANIMATE (55.115#)"/>
    <s v="595"/>
    <s v="ANIMATE (55.115#)"/>
    <x v="0"/>
    <n v="5.5119999999999996"/>
    <n v="1"/>
    <n v="2000"/>
    <n v="11024"/>
    <n v="5.5119999999999996"/>
    <s v="1002074"/>
    <x v="135"/>
    <x v="8"/>
    <x v="1"/>
    <x v="68"/>
  </r>
  <r>
    <x v="3"/>
    <x v="4"/>
    <m/>
    <d v="2023-01-24T00:00:00"/>
    <s v="595"/>
    <s v="ANIMATE (55.115#)"/>
    <s v="595"/>
    <s v="ANIMATE (55.115#)"/>
    <x v="0"/>
    <n v="2.2050000000000001"/>
    <n v="1"/>
    <n v="2000"/>
    <n v="4410"/>
    <n v="2.2050000000000001"/>
    <s v="VC1011"/>
    <x v="112"/>
    <x v="4"/>
    <x v="1"/>
    <x v="4"/>
  </r>
  <r>
    <x v="3"/>
    <x v="4"/>
    <m/>
    <d v="2023-01-25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3"/>
    <x v="4"/>
    <m/>
    <d v="2023-01-24T00:00:00"/>
    <s v="595"/>
    <s v="ANIMATE (55.115#)"/>
    <s v="595"/>
    <s v="ANIMATE (55.115#)"/>
    <x v="0"/>
    <n v="11.023"/>
    <n v="1"/>
    <n v="2000"/>
    <n v="22046"/>
    <n v="11.023"/>
    <s v="1002074"/>
    <x v="135"/>
    <x v="8"/>
    <x v="1"/>
    <x v="68"/>
  </r>
  <r>
    <x v="3"/>
    <x v="4"/>
    <m/>
    <d v="2023-01-30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3"/>
    <x v="4"/>
    <m/>
    <d v="2023-01-27T00:00:00"/>
    <s v="595"/>
    <s v="ANIMATE (55.115#)"/>
    <s v="595"/>
    <s v="ANIMATE (55.115#)"/>
    <x v="0"/>
    <n v="11.023"/>
    <n v="1"/>
    <n v="2000"/>
    <n v="22046"/>
    <n v="11.023"/>
    <s v="1003075"/>
    <x v="23"/>
    <x v="16"/>
    <x v="1"/>
    <x v="16"/>
  </r>
  <r>
    <x v="3"/>
    <x v="4"/>
    <m/>
    <d v="2023-01-27T00:00:00"/>
    <s v="595"/>
    <s v="ANIMATE (55.115#)"/>
    <s v="595"/>
    <s v="ANIMATE (55.115#)"/>
    <x v="0"/>
    <n v="0.55100000000000005"/>
    <n v="1"/>
    <n v="2000"/>
    <n v="1102"/>
    <n v="0.55100000000000005"/>
    <s v="1002253"/>
    <x v="116"/>
    <x v="58"/>
    <x v="1"/>
    <x v="59"/>
  </r>
  <r>
    <x v="3"/>
    <x v="4"/>
    <m/>
    <d v="2023-01-09T00:00:00"/>
    <s v="4001000"/>
    <s v="BOVINA PDS CU/RUM 1.32# (50#)"/>
    <s v="361"/>
    <s v="ANIMATE (1750#)"/>
    <x v="0"/>
    <n v="3.8250000000000002"/>
    <n v="0.28542499999999998"/>
    <n v="570.85"/>
    <n v="2183.5010000000002"/>
    <n v="1.0917505000000001"/>
    <s v="1002169"/>
    <x v="16"/>
    <x v="12"/>
    <x v="0"/>
    <x v="12"/>
  </r>
  <r>
    <x v="3"/>
    <x v="4"/>
    <m/>
    <d v="2023-01-09T00:00:00"/>
    <s v="4001000"/>
    <s v="BOVINA PDS CU/RUM 1.32# (50#)"/>
    <s v="361"/>
    <s v="ANIMATE (1750#)"/>
    <x v="0"/>
    <n v="6.15"/>
    <n v="0.28542499999999998"/>
    <n v="570.85"/>
    <n v="3510.7280000000001"/>
    <n v="1.7553639999999999"/>
    <s v="1002170"/>
    <x v="0"/>
    <x v="0"/>
    <x v="0"/>
    <x v="0"/>
  </r>
  <r>
    <x v="3"/>
    <x v="4"/>
    <m/>
    <d v="2023-01-09T00:00:00"/>
    <s v="4001000"/>
    <s v="BOVINA PDS CU/RUM 1.32# (50#)"/>
    <s v="361"/>
    <s v="ANIMATE (1750#)"/>
    <x v="0"/>
    <n v="8"/>
    <n v="0.28542499999999998"/>
    <n v="570.85"/>
    <n v="4566.8"/>
    <n v="2.2833999999999999"/>
    <s v="1002171"/>
    <x v="72"/>
    <x v="0"/>
    <x v="0"/>
    <x v="0"/>
  </r>
  <r>
    <x v="3"/>
    <x v="4"/>
    <m/>
    <d v="2023-01-09T00:00:00"/>
    <s v="4001000"/>
    <s v="BOVINA PDS CU/RUM 1.32# (50#)"/>
    <s v="361"/>
    <s v="ANIMATE (1750#)"/>
    <x v="0"/>
    <n v="4"/>
    <n v="0.28542499999999998"/>
    <n v="570.85"/>
    <n v="2283.4"/>
    <n v="1.1416999999999999"/>
    <s v="1002172"/>
    <x v="97"/>
    <x v="56"/>
    <x v="10"/>
    <x v="58"/>
  </r>
  <r>
    <x v="3"/>
    <x v="4"/>
    <m/>
    <d v="2023-01-04T00:00:00"/>
    <s v="4001032"/>
    <s v="CBJ/EG IDC CU/RUM 1.29# (50#)"/>
    <s v="361"/>
    <s v="ANIMATE (1750#)"/>
    <x v="0"/>
    <n v="6.0250000000000004"/>
    <n v="0.24218000000000001"/>
    <n v="484.36"/>
    <n v="2918.2689999999998"/>
    <n v="1.4591344999999998"/>
    <s v="1002165"/>
    <x v="20"/>
    <x v="15"/>
    <x v="0"/>
    <x v="15"/>
  </r>
  <r>
    <x v="3"/>
    <x v="4"/>
    <m/>
    <d v="2023-01-19T00:00:00"/>
    <s v="4001032"/>
    <s v="CBJ/EG IDC CU/RUM 1.16# (50#)"/>
    <s v="361"/>
    <s v="ANIMATE (1750#)"/>
    <x v="0"/>
    <n v="6"/>
    <n v="0.28258"/>
    <n v="565.16"/>
    <n v="3390.96"/>
    <n v="1.6954800000000001"/>
    <s v="1002165"/>
    <x v="20"/>
    <x v="15"/>
    <x v="0"/>
    <x v="15"/>
  </r>
  <r>
    <x v="3"/>
    <x v="4"/>
    <m/>
    <d v="2023-01-19T00:00:00"/>
    <s v="4001032"/>
    <s v="CBJ/EG IDC CU/RUM 1.16# (50#)"/>
    <s v="361"/>
    <s v="ANIMATE (1750#)"/>
    <x v="0"/>
    <n v="6.1749999999999998"/>
    <n v="0.28258"/>
    <n v="565.16"/>
    <n v="3489.8629999999998"/>
    <n v="1.7449314999999999"/>
    <s v="1002166"/>
    <x v="22"/>
    <x v="0"/>
    <x v="0"/>
    <x v="0"/>
  </r>
  <r>
    <x v="3"/>
    <x v="4"/>
    <m/>
    <d v="2023-01-31T00:00:00"/>
    <s v="4001071"/>
    <s v="HIGH NOON IDC CU/RUM 0.6# (50#)"/>
    <s v="361"/>
    <s v="ANIMATE (1750#)"/>
    <x v="0"/>
    <n v="6.1749999999999998"/>
    <n v="0.16189999999999999"/>
    <n v="323.8"/>
    <n v="1999.4649999999999"/>
    <n v="0.99973249999999991"/>
    <s v="1002334"/>
    <x v="50"/>
    <x v="30"/>
    <x v="0"/>
    <x v="31"/>
  </r>
  <r>
    <x v="3"/>
    <x v="4"/>
    <m/>
    <d v="2023-01-25T00:00:00"/>
    <s v="5010018"/>
    <s v="HILARIDES EDC CU/RUM 2.0# (BULK)"/>
    <s v="361"/>
    <s v="ANIMATE (1750#)"/>
    <x v="0"/>
    <n v="24.72"/>
    <n v="0.21249999999999999"/>
    <n v="425"/>
    <n v="10506"/>
    <n v="5.2530000000000001"/>
    <s v="1003125"/>
    <x v="111"/>
    <x v="60"/>
    <x v="1"/>
    <x v="63"/>
  </r>
  <r>
    <x v="3"/>
    <x v="4"/>
    <m/>
    <d v="2023-01-11T00:00:00"/>
    <s v="5012534"/>
    <s v="CHINO VALLEY ADC CU/RUM 2.07# (50#)"/>
    <s v="361"/>
    <s v="ANIMATE (1750#)"/>
    <x v="0"/>
    <n v="4.9000000000000004"/>
    <n v="0.3291"/>
    <n v="658.2"/>
    <n v="3225.18"/>
    <n v="1.61259"/>
    <s v="1002492"/>
    <x v="26"/>
    <x v="17"/>
    <x v="1"/>
    <x v="17"/>
  </r>
  <r>
    <x v="3"/>
    <x v="4"/>
    <m/>
    <d v="2023-01-24T00:00:00"/>
    <s v="5026116"/>
    <s v="SOARES LP PDS CU/RUM 2.5# (50#)"/>
    <s v="361"/>
    <s v="ANIMATE (1750#)"/>
    <x v="0"/>
    <n v="6.95"/>
    <n v="0.24535000000000001"/>
    <n v="490.7"/>
    <n v="3410.3649999999998"/>
    <n v="1.7051824999999998"/>
    <s v="1003119"/>
    <x v="94"/>
    <x v="4"/>
    <x v="1"/>
    <x v="4"/>
  </r>
  <r>
    <x v="3"/>
    <x v="4"/>
    <m/>
    <d v="2023-01-20T00:00:00"/>
    <s v="5010055"/>
    <s v="COUNTYLINE PCNS CU/MON 0.75# (50#)"/>
    <s v="2333"/>
    <s v="HY-D 100 DAIRY (25KG)"/>
    <x v="5"/>
    <n v="3.875"/>
    <n v="2.5000000000000001E-2"/>
    <n v="50"/>
    <n v="193.75"/>
    <n v="9.6875000000000003E-2"/>
    <s v="1003054"/>
    <x v="138"/>
    <x v="4"/>
    <x v="1"/>
    <x v="4"/>
  </r>
  <r>
    <x v="3"/>
    <x v="4"/>
    <m/>
    <d v="2023-01-25T00:00:00"/>
    <s v="5012256"/>
    <s v="CORNERSTONE ADC CU/RUM 1.52# (50#)"/>
    <s v="2333"/>
    <s v="HY-D 100 DAIRY (25KG)"/>
    <x v="5"/>
    <n v="4"/>
    <n v="1.9722E-2"/>
    <n v="39.444000000000003"/>
    <n v="157.77600000000001"/>
    <n v="7.8888E-2"/>
    <s v="1002020"/>
    <x v="28"/>
    <x v="6"/>
    <x v="1"/>
    <x v="6"/>
  </r>
  <r>
    <x v="3"/>
    <x v="4"/>
    <m/>
    <d v="2023-01-11T00:00:00"/>
    <s v="5012534"/>
    <s v="CHINO VALLEY ADC CU/RUM 2.07# (50#)"/>
    <s v="2333"/>
    <s v="HY-D 100 DAIRY (25KG)"/>
    <x v="5"/>
    <n v="4.9000000000000004"/>
    <n v="1.4500000000000001E-2"/>
    <n v="29"/>
    <n v="142.1"/>
    <n v="7.1050000000000002E-2"/>
    <s v="1002492"/>
    <x v="26"/>
    <x v="17"/>
    <x v="1"/>
    <x v="17"/>
  </r>
  <r>
    <x v="3"/>
    <x v="4"/>
    <m/>
    <d v="2023-01-06T00:00:00"/>
    <s v="5022931"/>
    <s v="DIXIE CREEK DDS CU/RUM 1.38# (BULK)"/>
    <s v="2333"/>
    <s v="HY-D 100 DAIRY (25KG)"/>
    <x v="5"/>
    <n v="14.43"/>
    <n v="2.1798000000000001E-2"/>
    <n v="43.595999999999997"/>
    <n v="629.09"/>
    <n v="0.31454500000000002"/>
    <s v="1002095"/>
    <x v="41"/>
    <x v="18"/>
    <x v="1"/>
    <x v="18"/>
  </r>
  <r>
    <x v="3"/>
    <x v="4"/>
    <m/>
    <d v="2023-01-15T00:00:00"/>
    <s v="5025501"/>
    <s v="SOLO DAIRY ADC CU/RUM 1.47# (50#)"/>
    <s v="2333"/>
    <s v="HY-D 100 DAIRY (25KG)"/>
    <x v="5"/>
    <n v="3.625"/>
    <n v="2.0385E-2"/>
    <n v="40.770000000000003"/>
    <n v="147.791"/>
    <n v="7.3895500000000003E-2"/>
    <s v="1001993"/>
    <x v="122"/>
    <x v="61"/>
    <x v="1"/>
    <x v="7"/>
  </r>
  <r>
    <x v="3"/>
    <x v="4"/>
    <m/>
    <d v="2023-01-16T00:00:00"/>
    <s v="5025501"/>
    <s v="SOLO DAIRY ADC CU/RUM 1.47# (50#)"/>
    <s v="2333"/>
    <s v="HY-D 100 DAIRY (25KG)"/>
    <x v="5"/>
    <n v="-3.625"/>
    <n v="2.0385E-2"/>
    <n v="40.770000000000003"/>
    <n v="-147.791"/>
    <n v="-7.3895500000000003E-2"/>
    <s v="1001993"/>
    <x v="122"/>
    <x v="61"/>
    <x v="1"/>
    <x v="7"/>
  </r>
  <r>
    <x v="3"/>
    <x v="4"/>
    <m/>
    <d v="2023-01-27T00:00:00"/>
    <s v="930659"/>
    <s v="VAN EXEL ADC CU PL RUM 7# (BULK)"/>
    <s v="2333"/>
    <s v="HY-D 100 DAIRY (25KG)"/>
    <x v="5"/>
    <n v="23.69"/>
    <n v="3.578E-3"/>
    <n v="7.1559999999999997"/>
    <n v="169.52600000000001"/>
    <n v="8.4763000000000005E-2"/>
    <s v="C1010"/>
    <x v="75"/>
    <x v="46"/>
    <x v="1"/>
    <x v="48"/>
  </r>
  <r>
    <x v="3"/>
    <x v="4"/>
    <m/>
    <d v="2023-01-03T00:00:00"/>
    <s v="930664"/>
    <s v="VIERRA DAIRY ADC CU PL 6.75# (BULK)"/>
    <s v="2333"/>
    <s v="HY-D 100 DAIRY (25KG)"/>
    <x v="5"/>
    <n v="24.54"/>
    <n v="5.4704999999999997E-3"/>
    <n v="10.941000000000001"/>
    <n v="268.49200000000002"/>
    <n v="0.134246"/>
    <s v="C1010"/>
    <x v="75"/>
    <x v="46"/>
    <x v="1"/>
    <x v="48"/>
  </r>
  <r>
    <x v="3"/>
    <x v="4"/>
    <m/>
    <d v="2023-01-25T00:00:00"/>
    <s v="930664"/>
    <s v="VIERRA DAIRY ADC CU PL 6.75# (BULK)"/>
    <s v="2333"/>
    <s v="HY-D 100 DAIRY (25KG)"/>
    <x v="5"/>
    <n v="26"/>
    <n v="5.4704999999999997E-3"/>
    <n v="10.941000000000001"/>
    <n v="284.46600000000001"/>
    <n v="0.142233"/>
    <s v="C1010"/>
    <x v="75"/>
    <x v="46"/>
    <x v="1"/>
    <x v="48"/>
  </r>
  <r>
    <x v="3"/>
    <x v="4"/>
    <m/>
    <d v="2023-01-31T00:00:00"/>
    <s v="561"/>
    <s v="OMNIGEN PRO (25KG)"/>
    <s v="561"/>
    <s v="OMNIGEN PRO (25KG)"/>
    <x v="1"/>
    <n v="1.736"/>
    <n v="1"/>
    <n v="2000"/>
    <n v="3472"/>
    <n v="1.736"/>
    <s v="VC1100"/>
    <x v="75"/>
    <x v="46"/>
    <x v="1"/>
    <x v="48"/>
  </r>
  <r>
    <x v="3"/>
    <x v="4"/>
    <m/>
    <d v="2023-01-07T00:00:00"/>
    <s v="5011210"/>
    <s v="LAKESHORE ADC MC 1.67# (BULK)"/>
    <s v="561"/>
    <s v="OMNIGEN PRO (25KG)"/>
    <x v="1"/>
    <n v="23.8"/>
    <n v="9.1649999999999995E-2"/>
    <n v="183.3"/>
    <n v="4362.54"/>
    <n v="2.18127"/>
    <s v="1001978"/>
    <x v="125"/>
    <x v="62"/>
    <x v="1"/>
    <x v="64"/>
  </r>
  <r>
    <x v="3"/>
    <x v="4"/>
    <m/>
    <d v="2023-01-19T00:00:00"/>
    <s v="5011210"/>
    <s v="LAKESHORE ADC MC 1.67# (BULK)"/>
    <s v="561"/>
    <s v="OMNIGEN PRO (25KG)"/>
    <x v="1"/>
    <n v="23.68"/>
    <n v="9.1649999999999995E-2"/>
    <n v="183.3"/>
    <n v="4340.5439999999999"/>
    <n v="2.1702719999999998"/>
    <s v="1001978"/>
    <x v="125"/>
    <x v="62"/>
    <x v="1"/>
    <x v="64"/>
  </r>
  <r>
    <x v="3"/>
    <x v="4"/>
    <m/>
    <d v="2023-01-27T00:00:00"/>
    <s v="5011210"/>
    <s v="LAKESHORE ADC MC 1.67# (BULK)"/>
    <s v="561"/>
    <s v="OMNIGEN PRO (25KG)"/>
    <x v="1"/>
    <n v="24.64"/>
    <n v="9.1649999999999995E-2"/>
    <n v="183.3"/>
    <n v="4516.5119999999997"/>
    <n v="2.2582559999999998"/>
    <s v="1001978"/>
    <x v="125"/>
    <x v="62"/>
    <x v="1"/>
    <x v="64"/>
  </r>
  <r>
    <x v="3"/>
    <x v="4"/>
    <m/>
    <d v="2023-01-15T00:00:00"/>
    <s v="5011212"/>
    <s v="LAKESHORE ADC DC/OMNI 0.26# (50#)"/>
    <s v="561"/>
    <s v="OMNIGEN PRO (25KG)"/>
    <x v="1"/>
    <n v="2.9750000000000001"/>
    <n v="0.58764000000000005"/>
    <n v="1175.28"/>
    <n v="3496.4580000000001"/>
    <n v="1.748229"/>
    <s v="1001978"/>
    <x v="125"/>
    <x v="62"/>
    <x v="1"/>
    <x v="64"/>
  </r>
  <r>
    <x v="3"/>
    <x v="4"/>
    <m/>
    <d v="2023-01-17T00:00:00"/>
    <s v="5015367"/>
    <s v="JDS RANCH DDS CU/RUM 3.64# (BULK)"/>
    <s v="561"/>
    <s v="OMNIGEN PRO (25KG)"/>
    <x v="1"/>
    <n v="24.85"/>
    <n v="2.315E-2"/>
    <n v="46.3"/>
    <n v="1150.5550000000001"/>
    <n v="0.5752775"/>
    <s v="1001999"/>
    <x v="58"/>
    <x v="35"/>
    <x v="1"/>
    <x v="36"/>
  </r>
  <r>
    <x v="3"/>
    <x v="4"/>
    <m/>
    <d v="2023-01-18T00:00:00"/>
    <s v="5015369"/>
    <s v="JDS RANCH DDS MC 0.74# (BULK)"/>
    <s v="561"/>
    <s v="OMNIGEN PRO (25KG)"/>
    <x v="1"/>
    <n v="25.53"/>
    <n v="0.18806200000000001"/>
    <n v="376.12400000000002"/>
    <n v="9602.4459999999999"/>
    <n v="4.8012230000000002"/>
    <s v="1001999"/>
    <x v="58"/>
    <x v="35"/>
    <x v="1"/>
    <x v="36"/>
  </r>
  <r>
    <x v="3"/>
    <x v="4"/>
    <m/>
    <d v="2023-01-04T00:00:00"/>
    <s v="5017470"/>
    <s v="CORONADO DAIRY ADC MC 1.62# (BULK)"/>
    <s v="561"/>
    <s v="OMNIGEN PRO (25KG)"/>
    <x v="1"/>
    <n v="24.34"/>
    <n v="9.4450000000000006E-2"/>
    <n v="188.9"/>
    <n v="4597.826"/>
    <n v="2.2989130000000002"/>
    <s v="1002916"/>
    <x v="29"/>
    <x v="6"/>
    <x v="1"/>
    <x v="6"/>
  </r>
  <r>
    <x v="3"/>
    <x v="4"/>
    <m/>
    <d v="2023-01-10T00:00:00"/>
    <s v="5017470"/>
    <s v="CORONADO DAIRY ADC MC 1.62# (BULK)"/>
    <s v="561"/>
    <s v="OMNIGEN PRO (25KG)"/>
    <x v="1"/>
    <n v="23.25"/>
    <n v="9.4450000000000006E-2"/>
    <n v="188.9"/>
    <n v="4391.9250000000002"/>
    <n v="2.1959625000000003"/>
    <s v="1002916"/>
    <x v="29"/>
    <x v="6"/>
    <x v="1"/>
    <x v="6"/>
  </r>
  <r>
    <x v="3"/>
    <x v="4"/>
    <m/>
    <d v="2023-01-18T00:00:00"/>
    <s v="5017470"/>
    <s v="CORONADO DAIRY ADC MC 1.62# (BULK)"/>
    <s v="561"/>
    <s v="OMNIGEN PRO (25KG)"/>
    <x v="1"/>
    <n v="24"/>
    <n v="9.4450000000000006E-2"/>
    <n v="188.9"/>
    <n v="4533.6000000000004"/>
    <n v="2.2668000000000004"/>
    <s v="1002916"/>
    <x v="29"/>
    <x v="6"/>
    <x v="1"/>
    <x v="6"/>
  </r>
  <r>
    <x v="3"/>
    <x v="4"/>
    <m/>
    <d v="2023-01-30T00:00:00"/>
    <s v="5017470"/>
    <s v="CORONADO DAIRY ADC MC 1.62# (BULK)"/>
    <s v="561"/>
    <s v="OMNIGEN PRO (25KG)"/>
    <x v="1"/>
    <n v="24.86"/>
    <n v="9.4450000000000006E-2"/>
    <n v="188.9"/>
    <n v="4696.0540000000001"/>
    <n v="2.3480270000000001"/>
    <s v="1002916"/>
    <x v="29"/>
    <x v="6"/>
    <x v="1"/>
    <x v="6"/>
  </r>
  <r>
    <x v="3"/>
    <x v="4"/>
    <m/>
    <d v="2023-01-17T00:00:00"/>
    <s v="5022982"/>
    <s v="SD FARMS ADC MILK COW 1.37# (BULK)"/>
    <s v="561"/>
    <s v="OMNIGEN PRO (25KG)"/>
    <x v="1"/>
    <n v="23.32"/>
    <n v="0.1118"/>
    <n v="223.6"/>
    <n v="5214.3519999999999"/>
    <n v="2.6071759999999999"/>
    <s v="1002710"/>
    <x v="136"/>
    <x v="53"/>
    <x v="0"/>
    <x v="56"/>
  </r>
  <r>
    <x v="3"/>
    <x v="4"/>
    <m/>
    <d v="2023-01-15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3"/>
    <x v="4"/>
    <m/>
    <d v="2023-01-13T00:00:00"/>
    <s v="561"/>
    <s v="OMNIGEN PRO (25KG)"/>
    <s v="561"/>
    <s v="OMNIGEN PRO (25KG)"/>
    <x v="1"/>
    <n v="1.1020000000000001"/>
    <n v="1"/>
    <n v="2000"/>
    <n v="2204"/>
    <n v="1.1020000000000001"/>
    <s v="1002007"/>
    <x v="137"/>
    <x v="19"/>
    <x v="1"/>
    <x v="19"/>
  </r>
  <r>
    <x v="3"/>
    <x v="4"/>
    <m/>
    <d v="2023-01-17T00:00:00"/>
    <s v="561"/>
    <s v="OMNIGEN PRO (25KG)"/>
    <s v="561"/>
    <s v="OMNIGEN PRO (25KG)"/>
    <x v="1"/>
    <n v="3.3069999999999999"/>
    <n v="1"/>
    <n v="2000"/>
    <n v="6614"/>
    <n v="3.3069999999999999"/>
    <s v="1001917"/>
    <x v="118"/>
    <x v="38"/>
    <x v="1"/>
    <x v="39"/>
  </r>
  <r>
    <x v="3"/>
    <x v="4"/>
    <m/>
    <d v="2023-01-16T00:00:00"/>
    <s v="561"/>
    <s v="OMNIGEN PRO (25KG)"/>
    <s v="561"/>
    <s v="OMNIGEN PRO (25KG)"/>
    <x v="1"/>
    <n v="4.4089999999999998"/>
    <n v="1"/>
    <n v="2000"/>
    <n v="8818"/>
    <n v="4.4089999999999998"/>
    <s v="1002007"/>
    <x v="137"/>
    <x v="19"/>
    <x v="1"/>
    <x v="19"/>
  </r>
  <r>
    <x v="3"/>
    <x v="5"/>
    <m/>
    <d v="2023-02-01T00:00:00"/>
    <s v="302"/>
    <s v="AB20 (55.115#)"/>
    <s v="302"/>
    <s v="AB20 (55.115#)"/>
    <x v="3"/>
    <n v="4.4089999999999998"/>
    <n v="1"/>
    <n v="2000"/>
    <n v="8818"/>
    <n v="4.4089999999999998"/>
    <s v="1001913"/>
    <x v="86"/>
    <x v="18"/>
    <x v="1"/>
    <x v="18"/>
  </r>
  <r>
    <x v="3"/>
    <x v="5"/>
    <m/>
    <d v="2023-02-02T00:00:00"/>
    <s v="302"/>
    <s v="AB20 (55.115#)"/>
    <s v="302"/>
    <s v="AB20 (55.115#)"/>
    <x v="3"/>
    <n v="1.1020000000000001"/>
    <n v="1"/>
    <n v="2000"/>
    <n v="2204"/>
    <n v="1.1020000000000001"/>
    <s v="1002026"/>
    <x v="43"/>
    <x v="25"/>
    <x v="2"/>
    <x v="26"/>
  </r>
  <r>
    <x v="3"/>
    <x v="5"/>
    <m/>
    <d v="2023-02-14T00:00:00"/>
    <s v="302"/>
    <s v="AB20 (55.115#)"/>
    <s v="302"/>
    <s v="AB20 (55.115#)"/>
    <x v="3"/>
    <n v="3.3069999999999999"/>
    <n v="1"/>
    <n v="2000"/>
    <n v="6614"/>
    <n v="3.3069999999999999"/>
    <s v="1001936"/>
    <x v="109"/>
    <x v="18"/>
    <x v="1"/>
    <x v="18"/>
  </r>
  <r>
    <x v="3"/>
    <x v="5"/>
    <m/>
    <d v="2023-02-16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3"/>
    <x v="5"/>
    <m/>
    <d v="2023-02-22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3"/>
    <x v="5"/>
    <m/>
    <d v="2023-02-13T00:00:00"/>
    <s v="302"/>
    <s v="AB20 (55.115#)"/>
    <s v="302"/>
    <s v="AB20 (55.115#)"/>
    <x v="3"/>
    <n v="6.6139999999999999"/>
    <n v="1"/>
    <n v="2000"/>
    <n v="13228"/>
    <n v="6.6139999999999999"/>
    <s v="1002227"/>
    <x v="139"/>
    <x v="19"/>
    <x v="1"/>
    <x v="19"/>
  </r>
  <r>
    <x v="3"/>
    <x v="5"/>
    <m/>
    <d v="2023-02-28T00:00:00"/>
    <s v="302"/>
    <s v="AB20 (55.115#)"/>
    <s v="302"/>
    <s v="AB20 (55.115#)"/>
    <x v="3"/>
    <n v="1.1020000000000001"/>
    <n v="1"/>
    <n v="2000"/>
    <n v="2204"/>
    <n v="1.1020000000000001"/>
    <s v="VC1011"/>
    <x v="112"/>
    <x v="4"/>
    <x v="1"/>
    <x v="4"/>
  </r>
  <r>
    <x v="3"/>
    <x v="5"/>
    <m/>
    <d v="2023-02-24T00:00:00"/>
    <s v="5010007"/>
    <s v="RIVER ROCK DRE MC/MON 0.8# (BULK)"/>
    <s v="302"/>
    <s v="AB20 (55.115#)"/>
    <x v="3"/>
    <n v="24.4"/>
    <n v="4.1300000000000003E-2"/>
    <n v="82.6"/>
    <n v="2015.44"/>
    <n v="1.0077199999999999"/>
    <s v="1002939"/>
    <x v="87"/>
    <x v="14"/>
    <x v="1"/>
    <x v="14"/>
  </r>
  <r>
    <x v="3"/>
    <x v="5"/>
    <m/>
    <d v="2023-02-01T00:00:00"/>
    <s v="5012505"/>
    <s v="HETTINGA FARMS ADC MILK COW 1.6# (BULK)"/>
    <s v="302"/>
    <s v="AB20 (55.115#)"/>
    <x v="3"/>
    <n v="24.3"/>
    <n v="7.5149999999999995E-2"/>
    <n v="150.30000000000001"/>
    <n v="3652.29"/>
    <n v="1.8261449999999999"/>
    <s v="1003110"/>
    <x v="7"/>
    <x v="6"/>
    <x v="1"/>
    <x v="6"/>
  </r>
  <r>
    <x v="3"/>
    <x v="5"/>
    <m/>
    <d v="2023-02-11T00:00:00"/>
    <s v="5012505"/>
    <s v="HETTINGA FARMS ADC MILK COW 1.6# (BULK)"/>
    <s v="302"/>
    <s v="AB20 (55.115#)"/>
    <x v="3"/>
    <n v="24.03"/>
    <n v="7.5149999999999995E-2"/>
    <n v="150.30000000000001"/>
    <n v="3611.7089999999998"/>
    <n v="1.8058544999999999"/>
    <s v="1003116"/>
    <x v="63"/>
    <x v="24"/>
    <x v="1"/>
    <x v="41"/>
  </r>
  <r>
    <x v="3"/>
    <x v="5"/>
    <m/>
    <d v="2023-02-11T00:00:00"/>
    <s v="5012505"/>
    <s v="HETTINGA FARMS ADC MILK COW 1.6# (BULK)"/>
    <s v="302"/>
    <s v="AB20 (55.115#)"/>
    <x v="3"/>
    <n v="24.16"/>
    <n v="7.5149999999999995E-2"/>
    <n v="150.30000000000001"/>
    <n v="3631.248"/>
    <n v="1.8156240000000001"/>
    <s v="1003101"/>
    <x v="49"/>
    <x v="29"/>
    <x v="1"/>
    <x v="30"/>
  </r>
  <r>
    <x v="3"/>
    <x v="5"/>
    <m/>
    <d v="2023-02-18T00:00:00"/>
    <s v="5012505"/>
    <s v="HETTINGA FARMS ADC MILK COW 1.63# (BULK)"/>
    <s v="302"/>
    <s v="AB20 (55.115#)"/>
    <x v="3"/>
    <n v="24.19"/>
    <n v="7.3800000000000004E-2"/>
    <n v="147.6"/>
    <n v="3570.444"/>
    <n v="1.7852220000000001"/>
    <s v="1003110"/>
    <x v="7"/>
    <x v="6"/>
    <x v="1"/>
    <x v="6"/>
  </r>
  <r>
    <x v="3"/>
    <x v="5"/>
    <m/>
    <d v="2023-02-24T00:00:00"/>
    <s v="5012505"/>
    <s v="HETTINGA FARMS ADC MILK COW 1.63# (BULK)"/>
    <s v="302"/>
    <s v="AB20 (55.115#)"/>
    <x v="3"/>
    <n v="23.91"/>
    <n v="7.3800000000000004E-2"/>
    <n v="147.6"/>
    <n v="3529.116"/>
    <n v="1.7645580000000001"/>
    <s v="1003101"/>
    <x v="49"/>
    <x v="29"/>
    <x v="1"/>
    <x v="30"/>
  </r>
  <r>
    <x v="3"/>
    <x v="5"/>
    <m/>
    <d v="2023-02-02T00:00:00"/>
    <s v="5024544"/>
    <s v="VAN WARMERDAM PDS LC/RUM 1.33#(2000#)"/>
    <s v="302"/>
    <s v="AB20 (55.115#)"/>
    <x v="3"/>
    <n v="8"/>
    <n v="4.5150000000000003E-2"/>
    <n v="90.3"/>
    <n v="722.4"/>
    <n v="0.36119999999999997"/>
    <s v="1001481"/>
    <x v="102"/>
    <x v="43"/>
    <x v="1"/>
    <x v="45"/>
  </r>
  <r>
    <x v="3"/>
    <x v="5"/>
    <m/>
    <d v="2023-02-08T00:00:00"/>
    <s v="5025632"/>
    <s v="1W DAIRY DRE MC/MON 1.04# (BULK)"/>
    <s v="302"/>
    <s v="AB20 (55.115#)"/>
    <x v="3"/>
    <n v="24.22"/>
    <n v="6.3500000000000001E-2"/>
    <n v="127"/>
    <n v="3075.94"/>
    <n v="1.5379700000000001"/>
    <s v="1003278"/>
    <x v="128"/>
    <x v="14"/>
    <x v="1"/>
    <x v="14"/>
  </r>
  <r>
    <x v="3"/>
    <x v="5"/>
    <m/>
    <d v="2023-02-22T00:00:00"/>
    <s v="5025632"/>
    <s v="1W DAIRY DRE MC/MON 1.04# (BULK)"/>
    <s v="302"/>
    <s v="AB20 (55.115#)"/>
    <x v="3"/>
    <n v="24.34"/>
    <n v="6.3500000000000001E-2"/>
    <n v="127"/>
    <n v="3091.18"/>
    <n v="1.54559"/>
    <s v="1003278"/>
    <x v="128"/>
    <x v="14"/>
    <x v="1"/>
    <x v="14"/>
  </r>
  <r>
    <x v="3"/>
    <x v="5"/>
    <m/>
    <d v="2023-02-01T00:00:00"/>
    <s v="5025822"/>
    <s v="WYETH DAIRY CVN MILK COW 1.8# (BULK)"/>
    <s v="302"/>
    <s v="AB20 (55.115#)"/>
    <x v="3"/>
    <n v="24.76"/>
    <n v="9.3900000000000008E-3"/>
    <n v="18.78"/>
    <n v="464.99299999999999"/>
    <n v="0.23249649999999999"/>
    <s v="1001537"/>
    <x v="110"/>
    <x v="40"/>
    <x v="1"/>
    <x v="42"/>
  </r>
  <r>
    <x v="3"/>
    <x v="5"/>
    <m/>
    <d v="2023-02-08T00:00:00"/>
    <s v="5030356"/>
    <s v="VERBURG DAIRY DRE MC/MON 2.43#(BULK)"/>
    <s v="302"/>
    <s v="AB20 (55.115#)"/>
    <x v="3"/>
    <n v="24.05"/>
    <n v="1.3599999999999999E-2"/>
    <n v="27.2"/>
    <n v="654.16"/>
    <n v="0.32707999999999998"/>
    <s v="1001476"/>
    <x v="103"/>
    <x v="40"/>
    <x v="1"/>
    <x v="42"/>
  </r>
  <r>
    <x v="3"/>
    <x v="5"/>
    <m/>
    <d v="2023-02-13T00:00:00"/>
    <s v="4001000"/>
    <s v="BOVINA PDS CU/RUM 1.32# (50#)"/>
    <s v="361"/>
    <s v="ANIMATE (1750#)"/>
    <x v="0"/>
    <n v="6.0750000000000002"/>
    <n v="0.28542499999999998"/>
    <n v="570.85"/>
    <n v="3467.9140000000002"/>
    <n v="1.7339570000000002"/>
    <s v="1002169"/>
    <x v="16"/>
    <x v="12"/>
    <x v="0"/>
    <x v="12"/>
  </r>
  <r>
    <x v="3"/>
    <x v="5"/>
    <m/>
    <d v="2023-02-23T00:00:00"/>
    <s v="4001000"/>
    <s v="BOVINA PDS CU/RUM 1.32# (50#)"/>
    <s v="361"/>
    <s v="ANIMATE (1750#)"/>
    <x v="0"/>
    <n v="4"/>
    <n v="0.28542499999999998"/>
    <n v="570.85"/>
    <n v="2283.4"/>
    <n v="1.1416999999999999"/>
    <s v="1002172"/>
    <x v="97"/>
    <x v="56"/>
    <x v="10"/>
    <x v="58"/>
  </r>
  <r>
    <x v="3"/>
    <x v="5"/>
    <m/>
    <d v="2023-02-13T00:00:00"/>
    <s v="4001032"/>
    <s v="CBJ/EG IDC CU/RUM 1.16# (50#)"/>
    <s v="361"/>
    <s v="ANIMATE (1750#)"/>
    <x v="0"/>
    <n v="6.2"/>
    <n v="0.28258"/>
    <n v="565.16"/>
    <n v="3503.9920000000002"/>
    <n v="1.7519960000000001"/>
    <s v="1002165"/>
    <x v="20"/>
    <x v="15"/>
    <x v="0"/>
    <x v="15"/>
  </r>
  <r>
    <x v="3"/>
    <x v="5"/>
    <m/>
    <d v="2023-02-13T00:00:00"/>
    <s v="4001032"/>
    <s v="CBJ/EG IDC CU/RUM 1.16# (50#)"/>
    <s v="361"/>
    <s v="ANIMATE (1750#)"/>
    <x v="0"/>
    <n v="4"/>
    <n v="0.28258"/>
    <n v="565.16"/>
    <n v="2260.64"/>
    <n v="1.13032"/>
    <s v="1002166"/>
    <x v="22"/>
    <x v="0"/>
    <x v="0"/>
    <x v="0"/>
  </r>
  <r>
    <x v="3"/>
    <x v="5"/>
    <m/>
    <d v="2023-02-24T00:00:00"/>
    <s v="4001032"/>
    <s v="CBJ/EG IDC CU/RUM 1.14# (50#)"/>
    <s v="361"/>
    <s v="ANIMATE (1750#)"/>
    <x v="0"/>
    <n v="6.2"/>
    <n v="0.28750999999999999"/>
    <n v="575.02"/>
    <n v="3565.1239999999998"/>
    <n v="1.782562"/>
    <s v="1002165"/>
    <x v="20"/>
    <x v="15"/>
    <x v="0"/>
    <x v="15"/>
  </r>
  <r>
    <x v="3"/>
    <x v="5"/>
    <m/>
    <d v="2023-02-21T00:00:00"/>
    <s v="5010018"/>
    <s v="HILARIDES EDC CU/RUM 2.0# (BULK)"/>
    <s v="361"/>
    <s v="ANIMATE (1750#)"/>
    <x v="0"/>
    <n v="24.7"/>
    <n v="0.33500000000000002"/>
    <n v="670"/>
    <n v="16549"/>
    <n v="8.2744999999999997"/>
    <s v="1003125"/>
    <x v="111"/>
    <x v="60"/>
    <x v="1"/>
    <x v="63"/>
  </r>
  <r>
    <x v="3"/>
    <x v="5"/>
    <m/>
    <d v="2023-02-03T00:00:00"/>
    <s v="5012438"/>
    <s v="CURTIMADE DHMS CU/RUM 1.53# (50#)"/>
    <s v="361"/>
    <s v="ANIMATE (1750#)"/>
    <x v="0"/>
    <n v="3.4249999999999998"/>
    <n v="0.34639999999999999"/>
    <n v="692.8"/>
    <n v="2372.84"/>
    <n v="1.18642"/>
    <s v="1002005"/>
    <x v="32"/>
    <x v="19"/>
    <x v="1"/>
    <x v="19"/>
  </r>
  <r>
    <x v="3"/>
    <x v="5"/>
    <m/>
    <d v="2023-02-01T00:00:00"/>
    <s v="5012534"/>
    <s v="CHINO VALLEY ADC CU/RUM 2.07# (50#)"/>
    <s v="361"/>
    <s v="ANIMATE (1750#)"/>
    <x v="0"/>
    <n v="5.95"/>
    <n v="0.3291"/>
    <n v="658.2"/>
    <n v="3916.29"/>
    <n v="1.958145"/>
    <s v="1002492"/>
    <x v="26"/>
    <x v="17"/>
    <x v="1"/>
    <x v="17"/>
  </r>
  <r>
    <x v="3"/>
    <x v="5"/>
    <m/>
    <d v="2023-02-23T00:00:00"/>
    <s v="5012534"/>
    <s v="CHINO VALLEY ADC CU/RUM 2.07# (50#)"/>
    <s v="361"/>
    <s v="ANIMATE (1750#)"/>
    <x v="0"/>
    <n v="3"/>
    <n v="0.3291"/>
    <n v="658.2"/>
    <n v="1974.6"/>
    <n v="0.98729999999999996"/>
    <s v="1002492"/>
    <x v="26"/>
    <x v="17"/>
    <x v="1"/>
    <x v="17"/>
  </r>
  <r>
    <x v="3"/>
    <x v="5"/>
    <m/>
    <d v="2023-02-22T00:00:00"/>
    <s v="5026116"/>
    <s v="SOARES LP PDS CU/RUM 2.5# (50#)"/>
    <s v="361"/>
    <s v="ANIMATE (1750#)"/>
    <x v="0"/>
    <n v="7.125"/>
    <n v="0.24535000000000001"/>
    <n v="490.7"/>
    <n v="3496.2379999999998"/>
    <n v="1.748119"/>
    <s v="1003119"/>
    <x v="94"/>
    <x v="4"/>
    <x v="1"/>
    <x v="4"/>
  </r>
  <r>
    <x v="3"/>
    <x v="5"/>
    <m/>
    <d v="2023-02-07T00:00:00"/>
    <s v="5012468"/>
    <s v="DIAMOND H PDS CU/MON 1.67# (50#)"/>
    <s v="595"/>
    <s v="ANIMATE (55.115#)"/>
    <x v="0"/>
    <n v="10.125"/>
    <n v="0.14990000000000001"/>
    <n v="299.8"/>
    <n v="3035.4749999999999"/>
    <n v="1.5177375"/>
    <s v="1000022"/>
    <x v="40"/>
    <x v="1"/>
    <x v="1"/>
    <x v="1"/>
  </r>
  <r>
    <x v="3"/>
    <x v="5"/>
    <m/>
    <d v="2023-02-03T00:00:00"/>
    <s v="5015364"/>
    <s v="JOHN SCHEENSTRA DDS CU/RUM 3.52# (BULK)"/>
    <s v="595"/>
    <s v="ANIMATE (55.115#)"/>
    <x v="0"/>
    <n v="14.13"/>
    <n v="0.13980000000000001"/>
    <n v="279.60000000000002"/>
    <n v="3950.748"/>
    <n v="1.975374"/>
    <s v="1002007"/>
    <x v="137"/>
    <x v="19"/>
    <x v="1"/>
    <x v="19"/>
  </r>
  <r>
    <x v="3"/>
    <x v="5"/>
    <m/>
    <d v="2023-02-22T00:00:00"/>
    <s v="5015364"/>
    <s v="JOHN SCHEENSTRA DDS CU/RUM 3.52# (BULK)"/>
    <s v="595"/>
    <s v="ANIMATE (55.115#)"/>
    <x v="0"/>
    <n v="11.8"/>
    <n v="0.13980000000000001"/>
    <n v="279.60000000000002"/>
    <n v="3299.28"/>
    <n v="1.64964"/>
    <s v="1002007"/>
    <x v="137"/>
    <x v="19"/>
    <x v="1"/>
    <x v="19"/>
  </r>
  <r>
    <x v="3"/>
    <x v="5"/>
    <m/>
    <d v="2023-02-10T00:00:00"/>
    <s v="5015367"/>
    <s v="JDS RANCH DDS CU/RUM 3.64# (BULK)"/>
    <s v="595"/>
    <s v="ANIMATE (55.115#)"/>
    <x v="0"/>
    <n v="25.55"/>
    <n v="0.105"/>
    <n v="210"/>
    <n v="5365.5"/>
    <n v="2.68275"/>
    <s v="1001999"/>
    <x v="58"/>
    <x v="35"/>
    <x v="1"/>
    <x v="36"/>
  </r>
  <r>
    <x v="3"/>
    <x v="5"/>
    <m/>
    <d v="2023-02-13T00:00:00"/>
    <s v="5015778"/>
    <s v="DEJONG JTK CU/RUM/CHROM 2.0# (50#)"/>
    <s v="595"/>
    <s v="ANIMATE (55.115#)"/>
    <x v="0"/>
    <n v="6.125"/>
    <n v="0.3"/>
    <n v="600"/>
    <n v="3675"/>
    <n v="1.8374999999999999"/>
    <s v="1000457"/>
    <x v="37"/>
    <x v="21"/>
    <x v="1"/>
    <x v="22"/>
  </r>
  <r>
    <x v="3"/>
    <x v="5"/>
    <m/>
    <d v="2023-02-21T00:00:00"/>
    <s v="5016176"/>
    <s v="TRI IEST DAIRY NKN CLOSE UP 1.6# (50#)"/>
    <s v="595"/>
    <s v="ANIMATE (55.115#)"/>
    <x v="0"/>
    <n v="10"/>
    <n v="0.183"/>
    <n v="366"/>
    <n v="3660"/>
    <n v="1.83"/>
    <s v="1001404"/>
    <x v="99"/>
    <x v="27"/>
    <x v="1"/>
    <x v="28"/>
  </r>
  <r>
    <x v="3"/>
    <x v="5"/>
    <m/>
    <d v="2023-02-06T00:00:00"/>
    <s v="5016179"/>
    <s v="RICHARD IEST NKN CLOSE UP 1.6# (50#)"/>
    <s v="595"/>
    <s v="ANIMATE (55.115#)"/>
    <x v="0"/>
    <n v="9.6999999999999993"/>
    <n v="0.1875"/>
    <n v="375"/>
    <n v="3637.5"/>
    <n v="1.8187500000000001"/>
    <s v="1002105"/>
    <x v="56"/>
    <x v="27"/>
    <x v="1"/>
    <x v="28"/>
  </r>
  <r>
    <x v="3"/>
    <x v="5"/>
    <m/>
    <d v="2023-02-06T00:00:00"/>
    <s v="5016542"/>
    <s v="SILVA DAIRY CVN CU/RUM 1.5# (1500#)"/>
    <s v="595"/>
    <s v="ANIMATE (55.115#)"/>
    <x v="0"/>
    <n v="6"/>
    <n v="0.26666499999999999"/>
    <n v="533.33000000000004"/>
    <n v="3199.98"/>
    <n v="1.59999"/>
    <s v="1002850"/>
    <x v="91"/>
    <x v="54"/>
    <x v="1"/>
    <x v="37"/>
  </r>
  <r>
    <x v="3"/>
    <x v="5"/>
    <m/>
    <d v="2023-02-14T00:00:00"/>
    <s v="5021217"/>
    <s v="SAGE HILL JERSEYS PDS CU 1.6# (50#)"/>
    <s v="595"/>
    <s v="ANIMATE (55.115#)"/>
    <x v="0"/>
    <n v="1.9750000000000001"/>
    <n v="0.157"/>
    <n v="314"/>
    <n v="620.15"/>
    <n v="0.31007499999999999"/>
    <s v="1002810"/>
    <x v="89"/>
    <x v="52"/>
    <x v="8"/>
    <x v="55"/>
  </r>
  <r>
    <x v="3"/>
    <x v="5"/>
    <m/>
    <d v="2023-02-14T00:00:00"/>
    <s v="5021535"/>
    <s v="DEJONG DAIRIES CU/MONO 0.36# (50#)"/>
    <s v="595"/>
    <s v="ANIMATE (55.115#)"/>
    <x v="0"/>
    <n v="20.725000000000001"/>
    <n v="0.63429999999999997"/>
    <n v="1268.5999999999999"/>
    <n v="26291.735000000001"/>
    <n v="13.1458675"/>
    <s v="1002851"/>
    <x v="67"/>
    <x v="41"/>
    <x v="4"/>
    <x v="43"/>
  </r>
  <r>
    <x v="3"/>
    <x v="5"/>
    <m/>
    <d v="2023-02-01T00:00:00"/>
    <s v="5021535"/>
    <s v="DEJONG DAIRIES CU/MONO 0.33# (50#)"/>
    <s v="595"/>
    <s v="ANIMATE (55.115#)"/>
    <x v="0"/>
    <n v="6"/>
    <n v="0.69789999999999996"/>
    <n v="1395.8"/>
    <n v="8374.7999999999993"/>
    <n v="4.1873999999999993"/>
    <s v="1002605"/>
    <x v="53"/>
    <x v="32"/>
    <x v="1"/>
    <x v="33"/>
  </r>
  <r>
    <x v="3"/>
    <x v="5"/>
    <m/>
    <d v="2023-02-01T00:00:00"/>
    <s v="5021535"/>
    <s v="DEJONG DAIRIES CU/MONO 0.33# (50#)"/>
    <s v="595"/>
    <s v="ANIMATE (55.115#)"/>
    <x v="0"/>
    <n v="6"/>
    <n v="0.69789999999999996"/>
    <n v="1395.8"/>
    <n v="8374.7999999999993"/>
    <n v="4.1873999999999993"/>
    <s v="1002605"/>
    <x v="53"/>
    <x v="32"/>
    <x v="1"/>
    <x v="33"/>
  </r>
  <r>
    <x v="3"/>
    <x v="5"/>
    <m/>
    <d v="2023-02-01T00:00:00"/>
    <s v="5021535"/>
    <s v="DEJONG DAIRIES CU/MONO 0.33# (50#)"/>
    <s v="595"/>
    <s v="ANIMATE (55.115#)"/>
    <x v="0"/>
    <n v="8.625"/>
    <n v="0.69789999999999996"/>
    <n v="1395.8"/>
    <n v="12038.775"/>
    <n v="6.0193874999999997"/>
    <s v="1002303"/>
    <x v="84"/>
    <x v="32"/>
    <x v="1"/>
    <x v="33"/>
  </r>
  <r>
    <x v="3"/>
    <x v="5"/>
    <m/>
    <d v="2023-02-02T00:00:00"/>
    <s v="5023010"/>
    <s v="WDD DDS CU/RUM 1.95# (BULK)"/>
    <s v="595"/>
    <s v="ANIMATE (55.115#)"/>
    <x v="0"/>
    <n v="18.2"/>
    <n v="0.24149999999999999"/>
    <n v="483"/>
    <n v="8790.6"/>
    <n v="4.3952999999999998"/>
    <s v="1000682"/>
    <x v="36"/>
    <x v="19"/>
    <x v="1"/>
    <x v="19"/>
  </r>
  <r>
    <x v="3"/>
    <x v="5"/>
    <m/>
    <d v="2023-02-13T00:00:00"/>
    <s v="5023313"/>
    <s v="JOHNNY SILVEIRA PDS CU/RUM 2.6# (50#)"/>
    <s v="595"/>
    <s v="ANIMATE (55.115#)"/>
    <x v="0"/>
    <n v="6.0250000000000004"/>
    <n v="0.15195"/>
    <n v="303.89999999999998"/>
    <n v="1830.998"/>
    <n v="0.91549900000000006"/>
    <s v="1001283"/>
    <x v="92"/>
    <x v="1"/>
    <x v="1"/>
    <x v="1"/>
  </r>
  <r>
    <x v="3"/>
    <x v="5"/>
    <m/>
    <d v="2023-02-23T00:00:00"/>
    <s v="5023825"/>
    <s v="THE DAIRY INC PDS CU/RUM 2.8# (50#)"/>
    <s v="595"/>
    <s v="ANIMATE (55.115#)"/>
    <x v="0"/>
    <n v="13.275"/>
    <n v="0.1426"/>
    <n v="285.2"/>
    <n v="3786.03"/>
    <n v="1.8930150000000001"/>
    <s v="1002253"/>
    <x v="116"/>
    <x v="58"/>
    <x v="1"/>
    <x v="59"/>
  </r>
  <r>
    <x v="3"/>
    <x v="5"/>
    <m/>
    <d v="2023-02-10T00:00:00"/>
    <s v="595"/>
    <s v="ANIMATE (55.115#)"/>
    <s v="595"/>
    <s v="ANIMATE (55.115#)"/>
    <x v="0"/>
    <n v="2.2050000000000001"/>
    <n v="1"/>
    <n v="2000"/>
    <n v="4410"/>
    <n v="2.2050000000000001"/>
    <s v="1002097"/>
    <x v="27"/>
    <x v="16"/>
    <x v="1"/>
    <x v="16"/>
  </r>
  <r>
    <x v="3"/>
    <x v="5"/>
    <m/>
    <d v="2023-02-10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5"/>
    <m/>
    <d v="2023-02-16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3"/>
    <x v="5"/>
    <m/>
    <d v="2023-02-16T00:00:00"/>
    <s v="595"/>
    <s v="ANIMATE (55.115#)"/>
    <s v="595"/>
    <s v="ANIMATE (55.115#)"/>
    <x v="0"/>
    <n v="2.2050000000000001"/>
    <n v="1"/>
    <n v="2000"/>
    <n v="4410"/>
    <n v="2.2050000000000001"/>
    <s v="VC1011"/>
    <x v="112"/>
    <x v="4"/>
    <x v="1"/>
    <x v="4"/>
  </r>
  <r>
    <x v="3"/>
    <x v="5"/>
    <m/>
    <d v="2023-02-21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3"/>
    <x v="5"/>
    <m/>
    <d v="2023-02-21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5"/>
    <m/>
    <d v="2023-02-18T00:00:00"/>
    <s v="595"/>
    <s v="ANIMATE (55.115#)"/>
    <s v="595"/>
    <s v="ANIMATE (55.115#)"/>
    <x v="0"/>
    <n v="1.1020000000000001"/>
    <n v="1"/>
    <n v="2000"/>
    <n v="2204"/>
    <n v="1.1020000000000001"/>
    <s v="1003075"/>
    <x v="23"/>
    <x v="16"/>
    <x v="1"/>
    <x v="16"/>
  </r>
  <r>
    <x v="3"/>
    <x v="5"/>
    <m/>
    <d v="2023-02-22T00:00:00"/>
    <s v="595"/>
    <s v="ANIMATE (55.115#)"/>
    <s v="595"/>
    <s v="ANIMATE (55.115#)"/>
    <x v="0"/>
    <n v="13.228"/>
    <n v="1"/>
    <n v="2000"/>
    <n v="26456"/>
    <n v="13.228"/>
    <s v="1003075"/>
    <x v="23"/>
    <x v="16"/>
    <x v="1"/>
    <x v="16"/>
  </r>
  <r>
    <x v="3"/>
    <x v="5"/>
    <m/>
    <d v="2023-02-23T00:00:00"/>
    <s v="595"/>
    <s v="ANIMATE (55.115#)"/>
    <s v="595"/>
    <s v="ANIMATE (55.115#)"/>
    <x v="0"/>
    <n v="2.2050000000000001"/>
    <n v="1"/>
    <n v="2000"/>
    <n v="4410"/>
    <n v="2.2050000000000001"/>
    <s v="1000022"/>
    <x v="40"/>
    <x v="1"/>
    <x v="1"/>
    <x v="1"/>
  </r>
  <r>
    <x v="3"/>
    <x v="5"/>
    <m/>
    <d v="2023-02-22T00:00:00"/>
    <s v="595"/>
    <s v="ANIMATE (55.115#)"/>
    <s v="595"/>
    <s v="ANIMATE (55.115#)"/>
    <x v="0"/>
    <n v="1.1020000000000001"/>
    <n v="1"/>
    <n v="2000"/>
    <n v="2204"/>
    <n v="1.1020000000000001"/>
    <s v="VC1011"/>
    <x v="112"/>
    <x v="4"/>
    <x v="1"/>
    <x v="4"/>
  </r>
  <r>
    <x v="3"/>
    <x v="5"/>
    <m/>
    <d v="2023-02-28T00:00:00"/>
    <s v="595"/>
    <s v="ANIMATE (55.115#)"/>
    <s v="595"/>
    <s v="ANIMATE (55.115#)"/>
    <x v="0"/>
    <n v="3.3069999999999999"/>
    <n v="1"/>
    <n v="2000"/>
    <n v="6614"/>
    <n v="3.3069999999999999"/>
    <s v="VC1011"/>
    <x v="112"/>
    <x v="4"/>
    <x v="1"/>
    <x v="4"/>
  </r>
  <r>
    <x v="3"/>
    <x v="5"/>
    <m/>
    <d v="2023-02-22T00:00:00"/>
    <s v="5010055"/>
    <s v="COUNTYLINE PCNS CU/MON 0.75# (50#)"/>
    <s v="2333"/>
    <s v="HY-D 100 DAIRY (25KG)"/>
    <x v="5"/>
    <n v="3.7"/>
    <n v="2.5000000000000001E-2"/>
    <n v="50"/>
    <n v="185"/>
    <n v="9.2499999999999999E-2"/>
    <s v="1003054"/>
    <x v="138"/>
    <x v="4"/>
    <x v="1"/>
    <x v="4"/>
  </r>
  <r>
    <x v="3"/>
    <x v="5"/>
    <m/>
    <d v="2023-02-14T00:00:00"/>
    <s v="5012256"/>
    <s v="CORNERSTONE ADC CU/RUM 1.52# (50#)"/>
    <s v="2333"/>
    <s v="HY-D 100 DAIRY (25KG)"/>
    <x v="5"/>
    <n v="3.9"/>
    <n v="1.9722E-2"/>
    <n v="39.444000000000003"/>
    <n v="153.83199999999999"/>
    <n v="7.6915999999999998E-2"/>
    <s v="1002020"/>
    <x v="28"/>
    <x v="6"/>
    <x v="1"/>
    <x v="6"/>
  </r>
  <r>
    <x v="3"/>
    <x v="5"/>
    <m/>
    <d v="2023-02-07T00:00:00"/>
    <s v="5012259"/>
    <s v="LITTLE ROCK ADC CU/RUM 1.39# (50#)"/>
    <s v="2333"/>
    <s v="HY-D 100 DAIRY (25KG)"/>
    <x v="5"/>
    <n v="4.125"/>
    <n v="2.1595E-2"/>
    <n v="43.19"/>
    <n v="178.15899999999999"/>
    <n v="8.9079499999999992E-2"/>
    <s v="1002116"/>
    <x v="120"/>
    <x v="6"/>
    <x v="1"/>
    <x v="6"/>
  </r>
  <r>
    <x v="3"/>
    <x v="5"/>
    <m/>
    <d v="2023-02-22T00:00:00"/>
    <s v="5012506"/>
    <s v="HETTINGA FARMS ADC CU/RUM 1.55# (50#)"/>
    <s v="2333"/>
    <s v="HY-D 100 DAIRY (25KG)"/>
    <x v="5"/>
    <n v="3.55"/>
    <n v="2.0709999999999999E-2"/>
    <n v="41.42"/>
    <n v="147.041"/>
    <n v="7.3520500000000003E-2"/>
    <s v="1003110"/>
    <x v="7"/>
    <x v="6"/>
    <x v="1"/>
    <x v="6"/>
  </r>
  <r>
    <x v="3"/>
    <x v="5"/>
    <m/>
    <d v="2023-02-01T00:00:00"/>
    <s v="5012534"/>
    <s v="CHINO VALLEY ADC CU/RUM 2.07# (50#)"/>
    <s v="2333"/>
    <s v="HY-D 100 DAIRY (25KG)"/>
    <x v="5"/>
    <n v="5.95"/>
    <n v="1.4500000000000001E-2"/>
    <n v="29"/>
    <n v="172.55"/>
    <n v="8.6275000000000004E-2"/>
    <s v="1002492"/>
    <x v="26"/>
    <x v="17"/>
    <x v="1"/>
    <x v="17"/>
  </r>
  <r>
    <x v="3"/>
    <x v="5"/>
    <m/>
    <d v="2023-02-23T00:00:00"/>
    <s v="5012534"/>
    <s v="CHINO VALLEY ADC CU/RUM 2.07# (50#)"/>
    <s v="2333"/>
    <s v="HY-D 100 DAIRY (25KG)"/>
    <x v="5"/>
    <n v="3"/>
    <n v="1.4500000000000001E-2"/>
    <n v="29"/>
    <n v="87"/>
    <n v="4.3499999999999997E-2"/>
    <s v="1002492"/>
    <x v="26"/>
    <x v="17"/>
    <x v="1"/>
    <x v="17"/>
  </r>
  <r>
    <x v="3"/>
    <x v="5"/>
    <m/>
    <d v="2023-02-23T00:00:00"/>
    <s v="5025501"/>
    <s v="SOLO DAIRY ADC CU/RUM 1.47# (50#)"/>
    <s v="2333"/>
    <s v="HY-D 100 DAIRY (25KG)"/>
    <x v="5"/>
    <n v="3.625"/>
    <n v="2.0385E-2"/>
    <n v="40.770000000000003"/>
    <n v="147.791"/>
    <n v="7.3895500000000003E-2"/>
    <s v="1001993"/>
    <x v="122"/>
    <x v="61"/>
    <x v="1"/>
    <x v="7"/>
  </r>
  <r>
    <x v="3"/>
    <x v="5"/>
    <m/>
    <d v="2023-02-28T00:00:00"/>
    <s v="5011210"/>
    <s v="LAKESHORE ADC MC 1.67# (BULK)"/>
    <s v="560"/>
    <s v="OMNIGEN AF (25KG)"/>
    <x v="2"/>
    <n v="24.2"/>
    <n v="8.0691499999999999E-2"/>
    <n v="161.38300000000001"/>
    <n v="3905.4690000000001"/>
    <n v="1.9527345"/>
    <s v="1001978"/>
    <x v="125"/>
    <x v="62"/>
    <x v="1"/>
    <x v="64"/>
  </r>
  <r>
    <x v="3"/>
    <x v="5"/>
    <m/>
    <d v="2023-02-27T00:00:00"/>
    <s v="5015369"/>
    <s v="JDS RANCH DDS MC 0.74# (BULK)"/>
    <s v="560"/>
    <s v="OMNIGEN AF (25KG)"/>
    <x v="2"/>
    <n v="23.93"/>
    <n v="0.16550000000000001"/>
    <n v="331"/>
    <n v="7920.83"/>
    <n v="3.9604149999999998"/>
    <s v="1001999"/>
    <x v="58"/>
    <x v="35"/>
    <x v="1"/>
    <x v="36"/>
  </r>
  <r>
    <x v="3"/>
    <x v="5"/>
    <m/>
    <d v="2023-02-04T00:00:00"/>
    <s v="5011210"/>
    <s v="LAKESHORE ADC MC 1.67# (BULK)"/>
    <s v="561"/>
    <s v="OMNIGEN PRO (25KG)"/>
    <x v="1"/>
    <n v="23.51"/>
    <n v="9.1649999999999995E-2"/>
    <n v="183.3"/>
    <n v="4309.3829999999998"/>
    <n v="2.1546914999999998"/>
    <s v="1001978"/>
    <x v="125"/>
    <x v="62"/>
    <x v="1"/>
    <x v="64"/>
  </r>
  <r>
    <x v="3"/>
    <x v="5"/>
    <m/>
    <d v="2023-02-11T00:00:00"/>
    <s v="5011210"/>
    <s v="LAKESHORE ADC MC 1.67# (BULK)"/>
    <s v="561"/>
    <s v="OMNIGEN PRO (25KG)"/>
    <x v="1"/>
    <n v="24.7"/>
    <n v="9.1649999999999995E-2"/>
    <n v="183.3"/>
    <n v="4527.51"/>
    <n v="2.2637550000000002"/>
    <s v="1001978"/>
    <x v="125"/>
    <x v="62"/>
    <x v="1"/>
    <x v="64"/>
  </r>
  <r>
    <x v="3"/>
    <x v="5"/>
    <m/>
    <d v="2023-02-18T00:00:00"/>
    <s v="5011210"/>
    <s v="LAKESHORE ADC MC 1.67# (BULK)"/>
    <s v="561"/>
    <s v="OMNIGEN PRO (25KG)"/>
    <x v="1"/>
    <n v="23.25"/>
    <n v="9.1649999999999995E-2"/>
    <n v="183.3"/>
    <n v="4261.7250000000004"/>
    <n v="2.1308625000000001"/>
    <s v="1001978"/>
    <x v="125"/>
    <x v="62"/>
    <x v="1"/>
    <x v="64"/>
  </r>
  <r>
    <x v="3"/>
    <x v="5"/>
    <m/>
    <d v="2023-02-17T00:00:00"/>
    <s v="5011212"/>
    <s v="LAKESHORE ADC DC/OMNI 0.26# (50#)"/>
    <s v="561"/>
    <s v="OMNIGEN PRO (25KG)"/>
    <x v="1"/>
    <n v="2.9"/>
    <n v="0.58764000000000005"/>
    <n v="1175.28"/>
    <n v="3408.3119999999999"/>
    <n v="1.704156"/>
    <s v="1001978"/>
    <x v="125"/>
    <x v="62"/>
    <x v="1"/>
    <x v="64"/>
  </r>
  <r>
    <x v="3"/>
    <x v="5"/>
    <m/>
    <d v="2023-02-10T00:00:00"/>
    <s v="5015367"/>
    <s v="JDS RANCH DDS CU/RUM 3.64# (BULK)"/>
    <s v="561"/>
    <s v="OMNIGEN PRO (25KG)"/>
    <x v="1"/>
    <n v="25.55"/>
    <n v="2.315E-2"/>
    <n v="46.3"/>
    <n v="1182.9649999999999"/>
    <n v="0.59148249999999991"/>
    <s v="1001999"/>
    <x v="58"/>
    <x v="35"/>
    <x v="1"/>
    <x v="36"/>
  </r>
  <r>
    <x v="3"/>
    <x v="5"/>
    <m/>
    <d v="2023-02-02T00:00:00"/>
    <s v="5015369"/>
    <s v="JDS RANCH DDS MC 0.74# (BULK)"/>
    <s v="561"/>
    <s v="OMNIGEN PRO (25KG)"/>
    <x v="1"/>
    <n v="24.01"/>
    <n v="0.18806200000000001"/>
    <n v="376.12400000000002"/>
    <n v="9030.7369999999992"/>
    <n v="4.5153684999999992"/>
    <s v="1001999"/>
    <x v="58"/>
    <x v="35"/>
    <x v="1"/>
    <x v="36"/>
  </r>
  <r>
    <x v="3"/>
    <x v="5"/>
    <m/>
    <d v="2023-02-13T00:00:00"/>
    <s v="5015369"/>
    <s v="JDS RANCH DDS MC 0.74# (BULK)"/>
    <s v="561"/>
    <s v="OMNIGEN PRO (25KG)"/>
    <x v="1"/>
    <n v="24.4"/>
    <n v="0.18806200000000001"/>
    <n v="376.12400000000002"/>
    <n v="9177.4259999999995"/>
    <n v="4.5887129999999994"/>
    <s v="1001999"/>
    <x v="58"/>
    <x v="35"/>
    <x v="1"/>
    <x v="36"/>
  </r>
  <r>
    <x v="3"/>
    <x v="5"/>
    <m/>
    <d v="2023-02-07T00:00:00"/>
    <s v="5017470"/>
    <s v="CORONADO DAIRY ADC MC 1.62# (BULK)"/>
    <s v="561"/>
    <s v="OMNIGEN PRO (25KG)"/>
    <x v="1"/>
    <n v="23.84"/>
    <n v="9.4450000000000006E-2"/>
    <n v="188.9"/>
    <n v="4503.3760000000002"/>
    <n v="2.2516880000000001"/>
    <s v="1002916"/>
    <x v="29"/>
    <x v="6"/>
    <x v="1"/>
    <x v="6"/>
  </r>
  <r>
    <x v="3"/>
    <x v="5"/>
    <m/>
    <d v="2023-02-11T00:00:00"/>
    <s v="5017470"/>
    <s v="CORONADO DAIRY ADC MC 1.62# (BULK)"/>
    <s v="561"/>
    <s v="OMNIGEN PRO (25KG)"/>
    <x v="1"/>
    <n v="24.48"/>
    <n v="9.4450000000000006E-2"/>
    <n v="188.9"/>
    <n v="4624.2719999999999"/>
    <n v="2.3121359999999997"/>
    <s v="1002916"/>
    <x v="29"/>
    <x v="6"/>
    <x v="1"/>
    <x v="6"/>
  </r>
  <r>
    <x v="3"/>
    <x v="5"/>
    <m/>
    <d v="2023-02-16T00:00:00"/>
    <s v="5017470"/>
    <s v="CORONADO DAIRY ADC MC 1.62# (BULK)"/>
    <s v="561"/>
    <s v="OMNIGEN PRO (25KG)"/>
    <x v="1"/>
    <n v="24.97"/>
    <n v="9.4450000000000006E-2"/>
    <n v="188.9"/>
    <n v="4716.8329999999996"/>
    <n v="2.3584164999999997"/>
    <s v="1002916"/>
    <x v="29"/>
    <x v="6"/>
    <x v="1"/>
    <x v="6"/>
  </r>
  <r>
    <x v="3"/>
    <x v="5"/>
    <m/>
    <d v="2023-02-25T00:00:00"/>
    <s v="5017470"/>
    <s v="CORONADO DAIRY ADC MC 1.62# (BULK)"/>
    <s v="561"/>
    <s v="OMNIGEN PRO (25KG)"/>
    <x v="1"/>
    <n v="23.69"/>
    <n v="9.4450000000000006E-2"/>
    <n v="188.9"/>
    <n v="4475.0410000000002"/>
    <n v="2.2375205"/>
    <s v="1002916"/>
    <x v="29"/>
    <x v="6"/>
    <x v="1"/>
    <x v="6"/>
  </r>
  <r>
    <x v="3"/>
    <x v="5"/>
    <m/>
    <d v="2023-02-09T00:00:00"/>
    <s v="5022982"/>
    <s v="SD FARMS ADC MILK COW 1.37# (BULK)"/>
    <s v="561"/>
    <s v="OMNIGEN PRO (25KG)"/>
    <x v="1"/>
    <n v="22.41"/>
    <n v="0.1118"/>
    <n v="223.6"/>
    <n v="5010.8760000000002"/>
    <n v="2.5054380000000003"/>
    <s v="1002710"/>
    <x v="136"/>
    <x v="53"/>
    <x v="0"/>
    <x v="56"/>
  </r>
  <r>
    <x v="3"/>
    <x v="5"/>
    <m/>
    <d v="2023-02-15T00:00:00"/>
    <s v="561"/>
    <s v="OMNIGEN PRO (25KG)"/>
    <s v="561"/>
    <s v="OMNIGEN PRO (25KG)"/>
    <x v="1"/>
    <n v="2.2050000000000001"/>
    <n v="1"/>
    <n v="2000"/>
    <n v="4410"/>
    <n v="2.2050000000000001"/>
    <s v="1002020"/>
    <x v="28"/>
    <x v="6"/>
    <x v="1"/>
    <x v="6"/>
  </r>
  <r>
    <x v="3"/>
    <x v="8"/>
    <m/>
    <d v="2023-03-01T00:00:00"/>
    <s v="302"/>
    <s v="AB20 (55.115#)"/>
    <s v="302"/>
    <s v="AB20 (55.115#)"/>
    <x v="3"/>
    <n v="3.3069999999999999"/>
    <n v="1"/>
    <n v="2000"/>
    <n v="6614"/>
    <n v="3.3069999999999999"/>
    <s v="1001898"/>
    <x v="114"/>
    <x v="43"/>
    <x v="1"/>
    <x v="45"/>
  </r>
  <r>
    <x v="3"/>
    <x v="8"/>
    <m/>
    <d v="2023-03-03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3"/>
    <x v="8"/>
    <m/>
    <d v="2023-03-08T00:00:00"/>
    <s v="302"/>
    <s v="AB20 (55.115#)"/>
    <s v="302"/>
    <s v="AB20 (55.115#)"/>
    <x v="3"/>
    <n v="5.5119999999999996"/>
    <n v="1"/>
    <n v="2000"/>
    <n v="11024"/>
    <n v="5.5119999999999996"/>
    <s v="1002086"/>
    <x v="10"/>
    <x v="8"/>
    <x v="1"/>
    <x v="8"/>
  </r>
  <r>
    <x v="3"/>
    <x v="8"/>
    <m/>
    <d v="2023-03-13T00:00:00"/>
    <s v="302"/>
    <s v="AB20 (55.115#)"/>
    <s v="302"/>
    <s v="AB20 (55.115#)"/>
    <x v="3"/>
    <n v="2.2050000000000001"/>
    <n v="1"/>
    <n v="2000"/>
    <n v="4410"/>
    <n v="2.2050000000000001"/>
    <s v="1002380"/>
    <x v="65"/>
    <x v="14"/>
    <x v="1"/>
    <x v="14"/>
  </r>
  <r>
    <x v="3"/>
    <x v="8"/>
    <m/>
    <d v="2023-03-15T00:00:00"/>
    <s v="302"/>
    <s v="AB20 (55.115#)"/>
    <s v="302"/>
    <s v="AB20 (55.115#)"/>
    <x v="3"/>
    <n v="2.2050000000000001"/>
    <n v="1"/>
    <n v="2000"/>
    <n v="4410"/>
    <n v="2.2050000000000001"/>
    <s v="1002939"/>
    <x v="87"/>
    <x v="14"/>
    <x v="1"/>
    <x v="14"/>
  </r>
  <r>
    <x v="3"/>
    <x v="8"/>
    <m/>
    <d v="2023-03-15T00:00:00"/>
    <s v="302"/>
    <s v="AB20 (55.115#)"/>
    <s v="302"/>
    <s v="AB20 (55.115#)"/>
    <x v="3"/>
    <n v="3.3069999999999999"/>
    <n v="1"/>
    <n v="2000"/>
    <n v="6614"/>
    <n v="3.3069999999999999"/>
    <s v="1002939"/>
    <x v="87"/>
    <x v="14"/>
    <x v="1"/>
    <x v="14"/>
  </r>
  <r>
    <x v="3"/>
    <x v="8"/>
    <m/>
    <d v="2023-03-22T00:00:00"/>
    <s v="302"/>
    <s v="AB20 (55.115#)"/>
    <s v="302"/>
    <s v="AB20 (55.115#)"/>
    <x v="3"/>
    <n v="4.4089999999999998"/>
    <n v="1"/>
    <n v="2000"/>
    <n v="8818"/>
    <n v="4.4089999999999998"/>
    <s v="1002380"/>
    <x v="65"/>
    <x v="14"/>
    <x v="1"/>
    <x v="14"/>
  </r>
  <r>
    <x v="3"/>
    <x v="8"/>
    <m/>
    <d v="2023-03-17T00:00:00"/>
    <s v="302"/>
    <s v="AB20 (55.115#)"/>
    <s v="302"/>
    <s v="AB20 (55.115#)"/>
    <x v="3"/>
    <n v="1.1020000000000001"/>
    <n v="1"/>
    <n v="2000"/>
    <n v="2204"/>
    <n v="1.1020000000000001"/>
    <s v="1002026"/>
    <x v="43"/>
    <x v="25"/>
    <x v="2"/>
    <x v="26"/>
  </r>
  <r>
    <x v="3"/>
    <x v="8"/>
    <m/>
    <d v="2023-03-29T00:00:00"/>
    <s v="302"/>
    <s v="AB20 (55.115#)"/>
    <s v="302"/>
    <s v="AB20 (55.115#)"/>
    <x v="3"/>
    <n v="7.7160000000000002"/>
    <n v="1"/>
    <n v="2000"/>
    <n v="15432"/>
    <n v="7.7160000000000002"/>
    <s v="1002086"/>
    <x v="10"/>
    <x v="8"/>
    <x v="1"/>
    <x v="8"/>
  </r>
  <r>
    <x v="3"/>
    <x v="8"/>
    <m/>
    <d v="2023-03-31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3"/>
    <x v="8"/>
    <m/>
    <d v="2023-03-30T00:00:00"/>
    <s v="5010007"/>
    <s v="RIVER ROCK DRE MC/MON 0.8# (BULK)"/>
    <s v="302"/>
    <s v="AB20 (55.115#)"/>
    <x v="3"/>
    <n v="24.18"/>
    <n v="4.1300000000000003E-2"/>
    <n v="82.6"/>
    <n v="1997.268"/>
    <n v="0.99863400000000002"/>
    <s v="1002939"/>
    <x v="87"/>
    <x v="14"/>
    <x v="1"/>
    <x v="14"/>
  </r>
  <r>
    <x v="3"/>
    <x v="8"/>
    <m/>
    <d v="2023-03-01T00:00:00"/>
    <s v="5010019"/>
    <s v="CROSS VIEW DRE MC/MON 1.11# (BULK)"/>
    <s v="302"/>
    <s v="AB20 (55.115#)"/>
    <x v="3"/>
    <n v="24.78"/>
    <n v="2.98E-2"/>
    <n v="59.6"/>
    <n v="1476.8879999999999"/>
    <n v="0.73844399999999999"/>
    <s v="1003298"/>
    <x v="131"/>
    <x v="29"/>
    <x v="1"/>
    <x v="30"/>
  </r>
  <r>
    <x v="3"/>
    <x v="8"/>
    <m/>
    <d v="2023-03-03T00:00:00"/>
    <s v="5012505"/>
    <s v="HETTINGA FARMS ADC MILK COW 1.63# (BULK)"/>
    <s v="302"/>
    <s v="AB20 (55.115#)"/>
    <x v="3"/>
    <n v="24.71"/>
    <n v="7.3800000000000004E-2"/>
    <n v="147.6"/>
    <n v="3647.1959999999999"/>
    <n v="1.8235980000000001"/>
    <s v="1003101"/>
    <x v="49"/>
    <x v="29"/>
    <x v="1"/>
    <x v="30"/>
  </r>
  <r>
    <x v="3"/>
    <x v="8"/>
    <m/>
    <d v="2023-03-16T00:00:00"/>
    <s v="5012505"/>
    <s v="HETTINGA FARMS ADC MILK COW 1.63# (BULK)"/>
    <s v="302"/>
    <s v="AB20 (55.115#)"/>
    <x v="3"/>
    <n v="24.41"/>
    <n v="7.3800000000000004E-2"/>
    <n v="147.6"/>
    <n v="3602.9160000000002"/>
    <n v="1.801458"/>
    <s v="1003110"/>
    <x v="7"/>
    <x v="6"/>
    <x v="1"/>
    <x v="6"/>
  </r>
  <r>
    <x v="3"/>
    <x v="8"/>
    <m/>
    <d v="2023-03-18T00:00:00"/>
    <s v="5012505"/>
    <s v="HETTINGA FARMS ADC MILK COW 1.63# (BULK)"/>
    <s v="302"/>
    <s v="AB20 (55.115#)"/>
    <x v="3"/>
    <n v="24.32"/>
    <n v="7.3800000000000004E-2"/>
    <n v="147.6"/>
    <n v="3589.6320000000001"/>
    <n v="1.794816"/>
    <s v="1003101"/>
    <x v="49"/>
    <x v="29"/>
    <x v="1"/>
    <x v="30"/>
  </r>
  <r>
    <x v="3"/>
    <x v="8"/>
    <m/>
    <d v="2023-03-24T00:00:00"/>
    <s v="5012505"/>
    <s v="HETTINGA FARMS ADC MILK COW 1.63# (BULK)"/>
    <s v="302"/>
    <s v="AB20 (55.115#)"/>
    <x v="3"/>
    <n v="23.97"/>
    <n v="7.3800000000000004E-2"/>
    <n v="147.6"/>
    <n v="3537.9720000000002"/>
    <n v="1.7689860000000002"/>
    <s v="1003116"/>
    <x v="63"/>
    <x v="24"/>
    <x v="1"/>
    <x v="41"/>
  </r>
  <r>
    <x v="3"/>
    <x v="8"/>
    <m/>
    <d v="2023-03-30T00:00:00"/>
    <s v="5012505"/>
    <s v="HETTINGA FARMS ADC MILK COW 1.63# (BULK)"/>
    <s v="302"/>
    <s v="AB20 (55.115#)"/>
    <x v="3"/>
    <n v="24.31"/>
    <n v="7.3800000000000004E-2"/>
    <n v="147.6"/>
    <n v="3588.1559999999999"/>
    <n v="1.7940780000000001"/>
    <s v="1003101"/>
    <x v="49"/>
    <x v="29"/>
    <x v="1"/>
    <x v="30"/>
  </r>
  <r>
    <x v="3"/>
    <x v="8"/>
    <m/>
    <d v="2023-03-31T00:00:00"/>
    <s v="5012505"/>
    <s v="HETTINGA FARMS ADC MILK COW 1.63# (BULK)"/>
    <s v="302"/>
    <s v="AB20 (55.115#)"/>
    <x v="3"/>
    <n v="24.94"/>
    <n v="7.3800000000000004E-2"/>
    <n v="147.6"/>
    <n v="3681.1439999999998"/>
    <n v="1.8405719999999999"/>
    <s v="1003110"/>
    <x v="7"/>
    <x v="6"/>
    <x v="1"/>
    <x v="6"/>
  </r>
  <r>
    <x v="3"/>
    <x v="8"/>
    <m/>
    <d v="2023-03-08T00:00:00"/>
    <s v="5024544"/>
    <s v="VAN WARMERDAM PDS LC/RUM 1.33#(2000#)"/>
    <s v="302"/>
    <s v="AB20 (55.115#)"/>
    <x v="3"/>
    <n v="7"/>
    <n v="4.5150000000000003E-2"/>
    <n v="90.3"/>
    <n v="632.1"/>
    <n v="0.31605"/>
    <s v="1001481"/>
    <x v="102"/>
    <x v="43"/>
    <x v="1"/>
    <x v="45"/>
  </r>
  <r>
    <x v="3"/>
    <x v="8"/>
    <m/>
    <d v="2023-03-06T00:00:00"/>
    <s v="5025632"/>
    <s v="1W DAIRY DRE MC/MON 1.04# (BULK)"/>
    <s v="302"/>
    <s v="AB20 (55.115#)"/>
    <x v="3"/>
    <n v="24.46"/>
    <n v="6.3500000000000001E-2"/>
    <n v="127"/>
    <n v="3106.42"/>
    <n v="1.55321"/>
    <s v="1003278"/>
    <x v="128"/>
    <x v="14"/>
    <x v="1"/>
    <x v="14"/>
  </r>
  <r>
    <x v="3"/>
    <x v="8"/>
    <m/>
    <d v="2023-03-22T00:00:00"/>
    <s v="5025632"/>
    <s v="1W DAIRY DRE MC/MON 1.04# (BULK)"/>
    <s v="302"/>
    <s v="AB20 (55.115#)"/>
    <x v="3"/>
    <n v="24.6"/>
    <n v="6.3500000000000001E-2"/>
    <n v="127"/>
    <n v="3124.2"/>
    <n v="1.5620999999999998"/>
    <s v="1003278"/>
    <x v="128"/>
    <x v="14"/>
    <x v="1"/>
    <x v="14"/>
  </r>
  <r>
    <x v="3"/>
    <x v="8"/>
    <m/>
    <d v="2023-03-13T00:00:00"/>
    <s v="5030356"/>
    <s v="VERBURG DAIRY DRE MC/MON 2.43#(BULK)"/>
    <s v="302"/>
    <s v="AB20 (55.115#)"/>
    <x v="3"/>
    <n v="23.67"/>
    <n v="1.3599999999999999E-2"/>
    <n v="27.2"/>
    <n v="643.82399999999996"/>
    <n v="0.32191199999999998"/>
    <s v="1001476"/>
    <x v="103"/>
    <x v="40"/>
    <x v="1"/>
    <x v="42"/>
  </r>
  <r>
    <x v="3"/>
    <x v="8"/>
    <m/>
    <d v="2023-03-06T00:00:00"/>
    <s v="4001000"/>
    <s v="BOVINA PDS CU/RUM 1.32# (50#)"/>
    <s v="361"/>
    <s v="ANIMATE (1750#)"/>
    <x v="0"/>
    <n v="6.0750000000000002"/>
    <n v="0.28542499999999998"/>
    <n v="570.85"/>
    <n v="3467.9140000000002"/>
    <n v="1.7339570000000002"/>
    <s v="1002171"/>
    <x v="72"/>
    <x v="0"/>
    <x v="0"/>
    <x v="0"/>
  </r>
  <r>
    <x v="3"/>
    <x v="8"/>
    <m/>
    <d v="2023-03-13T00:00:00"/>
    <s v="4001000"/>
    <s v="BOVINA PDS CU/RUM 1.32# (50#)"/>
    <s v="361"/>
    <s v="ANIMATE (1750#)"/>
    <x v="0"/>
    <n v="6.0750000000000002"/>
    <n v="0.28542499999999998"/>
    <n v="570.85"/>
    <n v="3467.9140000000002"/>
    <n v="1.7339570000000002"/>
    <s v="1002169"/>
    <x v="16"/>
    <x v="12"/>
    <x v="0"/>
    <x v="12"/>
  </r>
  <r>
    <x v="3"/>
    <x v="8"/>
    <m/>
    <d v="2023-03-13T00:00:00"/>
    <s v="4001000"/>
    <s v="BOVINA PDS CU/RUM 1.32# (50#)"/>
    <s v="361"/>
    <s v="ANIMATE (1750#)"/>
    <x v="0"/>
    <n v="6"/>
    <n v="0.28542499999999998"/>
    <n v="570.85"/>
    <n v="3425.1"/>
    <n v="1.71255"/>
    <s v="1002170"/>
    <x v="0"/>
    <x v="0"/>
    <x v="0"/>
    <x v="0"/>
  </r>
  <r>
    <x v="3"/>
    <x v="8"/>
    <m/>
    <d v="2023-03-06T00:00:00"/>
    <s v="4001032"/>
    <s v="CBJ/EG IDC CU/RUM 1.16# (50#)"/>
    <s v="361"/>
    <s v="ANIMATE (1750#)"/>
    <x v="0"/>
    <n v="8.0250000000000004"/>
    <n v="0.28750999999999999"/>
    <n v="575.02"/>
    <n v="4614.5360000000001"/>
    <n v="2.3072680000000001"/>
    <s v="1002165"/>
    <x v="20"/>
    <x v="15"/>
    <x v="0"/>
    <x v="15"/>
  </r>
  <r>
    <x v="3"/>
    <x v="8"/>
    <m/>
    <d v="2023-03-06T00:00:00"/>
    <s v="4001032"/>
    <s v="CBJ/EG IDC CU/RUM 1.16# (50#)"/>
    <s v="361"/>
    <s v="ANIMATE (1750#)"/>
    <x v="0"/>
    <n v="6.2"/>
    <n v="0.28750999999999999"/>
    <n v="575.02"/>
    <n v="3565.1239999999998"/>
    <n v="1.782562"/>
    <s v="1002166"/>
    <x v="22"/>
    <x v="0"/>
    <x v="0"/>
    <x v="0"/>
  </r>
  <r>
    <x v="3"/>
    <x v="8"/>
    <m/>
    <d v="2023-03-21T00:00:00"/>
    <s v="4001032"/>
    <s v="CBJ/EG IDC CU/RUM 1.16# (50#)"/>
    <s v="361"/>
    <s v="ANIMATE (1750#)"/>
    <x v="0"/>
    <n v="6"/>
    <n v="0.28750999999999999"/>
    <n v="575.02"/>
    <n v="3450.12"/>
    <n v="1.72506"/>
    <s v="1002165"/>
    <x v="20"/>
    <x v="15"/>
    <x v="0"/>
    <x v="15"/>
  </r>
  <r>
    <x v="3"/>
    <x v="8"/>
    <m/>
    <d v="2023-03-21T00:00:00"/>
    <s v="4001032"/>
    <s v="CBJ/EG IDC CU/RUM 1.16# (50#)"/>
    <s v="361"/>
    <s v="ANIMATE (1750#)"/>
    <x v="0"/>
    <n v="5.9749999999999996"/>
    <n v="0.28750999999999999"/>
    <n v="575.02"/>
    <n v="3435.7449999999999"/>
    <n v="1.7178724999999999"/>
    <s v="1002166"/>
    <x v="22"/>
    <x v="0"/>
    <x v="0"/>
    <x v="0"/>
  </r>
  <r>
    <x v="3"/>
    <x v="8"/>
    <m/>
    <d v="2023-03-20T00:00:00"/>
    <s v="4001071"/>
    <s v="HIGH NOON IDC CU/RUM 0.6# (50#)"/>
    <s v="361"/>
    <s v="ANIMATE (1750#)"/>
    <x v="0"/>
    <n v="6.0250000000000004"/>
    <n v="0.16189999999999999"/>
    <n v="323.8"/>
    <n v="1950.895"/>
    <n v="0.97544750000000002"/>
    <s v="1002334"/>
    <x v="50"/>
    <x v="30"/>
    <x v="0"/>
    <x v="31"/>
  </r>
  <r>
    <x v="3"/>
    <x v="8"/>
    <m/>
    <d v="2023-03-21T00:00:00"/>
    <s v="5010018"/>
    <s v="HILARIDES EDC CU/RUM 2.0# (BULK)"/>
    <s v="361"/>
    <s v="ANIMATE (1750#)"/>
    <x v="0"/>
    <n v="25.18"/>
    <n v="0.33500000000000002"/>
    <n v="670"/>
    <n v="16870.599999999999"/>
    <n v="8.4352999999999998"/>
    <s v="1003125"/>
    <x v="111"/>
    <x v="60"/>
    <x v="1"/>
    <x v="63"/>
  </r>
  <r>
    <x v="3"/>
    <x v="8"/>
    <m/>
    <d v="2023-03-06T00:00:00"/>
    <s v="5012438"/>
    <s v="CURTIMADE DHMS CU/RUM 1.53# (50#)"/>
    <s v="361"/>
    <s v="ANIMATE (1750#)"/>
    <x v="0"/>
    <n v="2.9249999999999998"/>
    <n v="0.34639999999999999"/>
    <n v="692.8"/>
    <n v="2026.44"/>
    <n v="1.01322"/>
    <s v="1002005"/>
    <x v="32"/>
    <x v="19"/>
    <x v="1"/>
    <x v="19"/>
  </r>
  <r>
    <x v="3"/>
    <x v="8"/>
    <m/>
    <d v="2023-03-28T00:00:00"/>
    <s v="5012438"/>
    <s v="CURTIMADE DHMS CU/RUM 1.53# (50#)"/>
    <s v="361"/>
    <s v="ANIMATE (1750#)"/>
    <x v="0"/>
    <n v="5.875"/>
    <n v="0.34639999999999999"/>
    <n v="692.8"/>
    <n v="4070.2"/>
    <n v="2.0350999999999999"/>
    <s v="1002005"/>
    <x v="32"/>
    <x v="19"/>
    <x v="1"/>
    <x v="19"/>
  </r>
  <r>
    <x v="3"/>
    <x v="8"/>
    <m/>
    <d v="2023-03-14T00:00:00"/>
    <s v="5026116"/>
    <s v="SOARES LP PDS CU/RUM 2.5# (50#)"/>
    <s v="361"/>
    <s v="ANIMATE (1750#)"/>
    <x v="0"/>
    <n v="3.15"/>
    <n v="0.24535000000000001"/>
    <n v="490.7"/>
    <n v="1545.7049999999999"/>
    <n v="0.77285249999999994"/>
    <s v="1003119"/>
    <x v="94"/>
    <x v="4"/>
    <x v="1"/>
    <x v="4"/>
  </r>
  <r>
    <x v="3"/>
    <x v="8"/>
    <m/>
    <d v="2023-03-14T00:00:00"/>
    <s v="5015364"/>
    <s v="JOHN SCHEENSTRA DDS CU/RUM 3.52# (BULK)"/>
    <s v="595"/>
    <s v="ANIMATE (55.115#)"/>
    <x v="0"/>
    <n v="11.94"/>
    <n v="0.13980000000000001"/>
    <n v="279.60000000000002"/>
    <n v="3338.424"/>
    <n v="1.6692119999999999"/>
    <s v="1002007"/>
    <x v="137"/>
    <x v="19"/>
    <x v="1"/>
    <x v="19"/>
  </r>
  <r>
    <x v="3"/>
    <x v="8"/>
    <m/>
    <d v="2023-03-17T00:00:00"/>
    <s v="5015367"/>
    <s v="JDS RANCH DDS CU/RUM 3.64# (BULK)"/>
    <s v="595"/>
    <s v="ANIMATE (55.115#)"/>
    <x v="0"/>
    <n v="24.33"/>
    <n v="0.105"/>
    <n v="210"/>
    <n v="5109.3"/>
    <n v="2.5546500000000001"/>
    <s v="1001999"/>
    <x v="58"/>
    <x v="35"/>
    <x v="1"/>
    <x v="36"/>
  </r>
  <r>
    <x v="3"/>
    <x v="8"/>
    <m/>
    <d v="2023-03-10T00:00:00"/>
    <s v="5016176"/>
    <s v="TRI IEST DAIRY NKN CLOSE UP 1.6# (50#)"/>
    <s v="595"/>
    <s v="ANIMATE (55.115#)"/>
    <x v="0"/>
    <n v="7.9249999999999998"/>
    <n v="0.183"/>
    <n v="366"/>
    <n v="2900.55"/>
    <n v="1.450275"/>
    <s v="1001404"/>
    <x v="99"/>
    <x v="27"/>
    <x v="1"/>
    <x v="28"/>
  </r>
  <r>
    <x v="3"/>
    <x v="8"/>
    <m/>
    <d v="2023-03-17T00:00:00"/>
    <s v="5016542"/>
    <s v="SILVA DAIRY CVN CU/RUM 1.5# (1500#)"/>
    <s v="595"/>
    <s v="ANIMATE (55.115#)"/>
    <x v="0"/>
    <n v="6"/>
    <n v="0.26666499999999999"/>
    <n v="533.33000000000004"/>
    <n v="3199.98"/>
    <n v="1.59999"/>
    <s v="1002850"/>
    <x v="91"/>
    <x v="54"/>
    <x v="1"/>
    <x v="37"/>
  </r>
  <r>
    <x v="3"/>
    <x v="8"/>
    <m/>
    <d v="2023-03-02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3"/>
    <x v="8"/>
    <m/>
    <d v="2023-03-01T00:00:00"/>
    <s v="595"/>
    <s v="ANIMATE (55.115#)"/>
    <s v="595"/>
    <s v="ANIMATE (55.115#)"/>
    <x v="0"/>
    <n v="1.1020000000000001"/>
    <n v="1"/>
    <n v="2000"/>
    <n v="2204"/>
    <n v="1.1020000000000001"/>
    <s v="1002005"/>
    <x v="32"/>
    <x v="19"/>
    <x v="1"/>
    <x v="19"/>
  </r>
  <r>
    <x v="3"/>
    <x v="8"/>
    <m/>
    <d v="2023-03-03T00:00:00"/>
    <s v="595"/>
    <s v="ANIMATE (55.115#)"/>
    <s v="595"/>
    <s v="ANIMATE (55.115#)"/>
    <x v="0"/>
    <n v="3.3069999999999999"/>
    <n v="1"/>
    <n v="2000"/>
    <n v="6614"/>
    <n v="3.3069999999999999"/>
    <s v="1002074"/>
    <x v="135"/>
    <x v="8"/>
    <x v="1"/>
    <x v="68"/>
  </r>
  <r>
    <x v="3"/>
    <x v="8"/>
    <m/>
    <d v="2023-03-10T00:00:00"/>
    <s v="595"/>
    <s v="ANIMATE (55.115#)"/>
    <s v="595"/>
    <s v="ANIMATE (55.115#)"/>
    <x v="0"/>
    <n v="2.2050000000000001"/>
    <n v="1"/>
    <n v="2000"/>
    <n v="4410"/>
    <n v="2.2050000000000001"/>
    <s v="1002809"/>
    <x v="79"/>
    <x v="6"/>
    <x v="1"/>
    <x v="6"/>
  </r>
  <r>
    <x v="3"/>
    <x v="8"/>
    <m/>
    <d v="2023-03-17T00:00:00"/>
    <s v="595"/>
    <s v="ANIMATE (55.115#)"/>
    <s v="595"/>
    <s v="ANIMATE (55.115#)"/>
    <x v="0"/>
    <n v="16.535"/>
    <n v="1"/>
    <n v="2000"/>
    <n v="33070"/>
    <n v="16.535"/>
    <s v="1003075"/>
    <x v="23"/>
    <x v="16"/>
    <x v="1"/>
    <x v="16"/>
  </r>
  <r>
    <x v="3"/>
    <x v="8"/>
    <m/>
    <d v="2023-03-23T00:00:00"/>
    <s v="595"/>
    <s v="ANIMATE (55.115#)"/>
    <s v="595"/>
    <s v="ANIMATE (55.115#)"/>
    <x v="0"/>
    <n v="5.5119999999999996"/>
    <n v="1"/>
    <n v="2000"/>
    <n v="11024"/>
    <n v="5.5119999999999996"/>
    <s v="VC1011"/>
    <x v="112"/>
    <x v="4"/>
    <x v="1"/>
    <x v="4"/>
  </r>
  <r>
    <x v="3"/>
    <x v="8"/>
    <m/>
    <d v="2023-03-28T00:00:00"/>
    <s v="595"/>
    <s v="ANIMATE (55.115#)"/>
    <s v="595"/>
    <s v="ANIMATE (55.115#)"/>
    <x v="0"/>
    <n v="1.1020000000000001"/>
    <n v="1"/>
    <n v="2000"/>
    <n v="2204"/>
    <n v="1.1020000000000001"/>
    <s v="1002005"/>
    <x v="32"/>
    <x v="19"/>
    <x v="1"/>
    <x v="19"/>
  </r>
  <r>
    <x v="3"/>
    <x v="8"/>
    <m/>
    <d v="2023-03-15T00:00:00"/>
    <s v="5012256"/>
    <s v="CORNERSTONE ADC CU/RUM 1.52# (50#)"/>
    <s v="2333"/>
    <s v="HY-D 100 DAIRY (25KG)"/>
    <x v="5"/>
    <n v="4.875"/>
    <n v="1.9722E-2"/>
    <n v="39.444000000000003"/>
    <n v="192.29"/>
    <n v="9.6144999999999994E-2"/>
    <s v="1002020"/>
    <x v="28"/>
    <x v="6"/>
    <x v="1"/>
    <x v="6"/>
  </r>
  <r>
    <x v="3"/>
    <x v="8"/>
    <m/>
    <d v="2023-03-20T00:00:00"/>
    <s v="5025501"/>
    <s v="SOLO DAIRY ADC CU/RUM 1.47# (50#)"/>
    <s v="2333"/>
    <s v="HY-D 100 DAIRY (25KG)"/>
    <x v="5"/>
    <n v="3.8250000000000002"/>
    <n v="2.0385E-2"/>
    <n v="40.770000000000003"/>
    <n v="155.94499999999999"/>
    <n v="7.79725E-2"/>
    <s v="1001993"/>
    <x v="122"/>
    <x v="61"/>
    <x v="1"/>
    <x v="7"/>
  </r>
  <r>
    <x v="3"/>
    <x v="8"/>
    <m/>
    <d v="2023-03-10T00:00:00"/>
    <s v="5011210"/>
    <s v="LAKESHORE ADC MC 1.67# (BULK)"/>
    <s v="560"/>
    <s v="OMNIGEN AF (25KG)"/>
    <x v="2"/>
    <n v="24.19"/>
    <n v="8.0691499999999999E-2"/>
    <n v="161.38300000000001"/>
    <n v="3903.855"/>
    <n v="1.9519275"/>
    <s v="1001978"/>
    <x v="125"/>
    <x v="62"/>
    <x v="1"/>
    <x v="64"/>
  </r>
  <r>
    <x v="3"/>
    <x v="8"/>
    <m/>
    <d v="2023-03-18T00:00:00"/>
    <s v="5011210"/>
    <s v="LAKESHORE ADC MC 1.67# (BULK)"/>
    <s v="560"/>
    <s v="OMNIGEN AF (25KG)"/>
    <x v="2"/>
    <n v="24.22"/>
    <n v="8.0691499999999999E-2"/>
    <n v="161.38300000000001"/>
    <n v="3908.6959999999999"/>
    <n v="1.954348"/>
    <s v="1001978"/>
    <x v="125"/>
    <x v="62"/>
    <x v="1"/>
    <x v="64"/>
  </r>
  <r>
    <x v="3"/>
    <x v="8"/>
    <m/>
    <d v="2023-03-23T00:00:00"/>
    <s v="5011210"/>
    <s v="LAKESHORE ADC MC 1.67# (BULK)"/>
    <s v="560"/>
    <s v="OMNIGEN AF (25KG)"/>
    <x v="2"/>
    <n v="24.42"/>
    <n v="8.0691499999999999E-2"/>
    <n v="161.38300000000001"/>
    <n v="3940.973"/>
    <n v="1.9704865"/>
    <s v="1001978"/>
    <x v="125"/>
    <x v="62"/>
    <x v="1"/>
    <x v="64"/>
  </r>
  <r>
    <x v="3"/>
    <x v="8"/>
    <m/>
    <d v="2023-03-30T00:00:00"/>
    <s v="5011210"/>
    <s v="LAKESHORE ADC MC 1.67# (BULK)"/>
    <s v="560"/>
    <s v="OMNIGEN AF (25KG)"/>
    <x v="2"/>
    <n v="24.43"/>
    <n v="8.0691499999999999E-2"/>
    <n v="161.38300000000001"/>
    <n v="3942.587"/>
    <n v="1.9712935"/>
    <s v="1001978"/>
    <x v="125"/>
    <x v="62"/>
    <x v="1"/>
    <x v="64"/>
  </r>
  <r>
    <x v="3"/>
    <x v="8"/>
    <m/>
    <d v="2023-03-09T00:00:00"/>
    <s v="5011212"/>
    <s v="LAKESHORE ADC DC/OMNI 0.26# (50#)"/>
    <s v="560"/>
    <s v="OMNIGEN AF (25KG)"/>
    <x v="2"/>
    <n v="3"/>
    <n v="0.51741999999999999"/>
    <n v="1034.8399999999999"/>
    <n v="3104.52"/>
    <n v="1.55226"/>
    <s v="1001978"/>
    <x v="125"/>
    <x v="62"/>
    <x v="1"/>
    <x v="64"/>
  </r>
  <r>
    <x v="3"/>
    <x v="8"/>
    <m/>
    <d v="2023-03-17T00:00:00"/>
    <s v="5015367"/>
    <s v="JDS RANCH DDS CU/RUM 3.64# (BULK)"/>
    <s v="560"/>
    <s v="OMNIGEN AF (25KG)"/>
    <x v="2"/>
    <n v="24.33"/>
    <n v="2.035E-2"/>
    <n v="40.700000000000003"/>
    <n v="990.23099999999999"/>
    <n v="0.49511549999999999"/>
    <s v="1001999"/>
    <x v="58"/>
    <x v="35"/>
    <x v="1"/>
    <x v="36"/>
  </r>
  <r>
    <x v="3"/>
    <x v="8"/>
    <m/>
    <d v="2023-03-14T00:00:00"/>
    <s v="5015369"/>
    <s v="JDS RANCH DDS MC 0.74# (BULK)"/>
    <s v="560"/>
    <s v="OMNIGEN AF (25KG)"/>
    <x v="2"/>
    <n v="23.91"/>
    <n v="0.16550000000000001"/>
    <n v="331"/>
    <n v="7914.21"/>
    <n v="3.9571049999999999"/>
    <s v="1001999"/>
    <x v="58"/>
    <x v="35"/>
    <x v="1"/>
    <x v="36"/>
  </r>
  <r>
    <x v="3"/>
    <x v="8"/>
    <m/>
    <d v="2023-03-02T00:00:00"/>
    <s v="5017470"/>
    <s v="CORONADO DAIRY ADC MC 1.62# (BULK)"/>
    <s v="560"/>
    <s v="OMNIGEN AF (25KG)"/>
    <x v="2"/>
    <n v="23.64"/>
    <n v="8.3199999999999996E-2"/>
    <n v="166.4"/>
    <n v="3933.6959999999999"/>
    <n v="1.9668479999999999"/>
    <s v="1002916"/>
    <x v="29"/>
    <x v="6"/>
    <x v="1"/>
    <x v="6"/>
  </r>
  <r>
    <x v="3"/>
    <x v="8"/>
    <m/>
    <d v="2023-03-08T00:00:00"/>
    <s v="5017470"/>
    <s v="CORONADO DAIRY ADC MC 1.62# (BULK)"/>
    <s v="560"/>
    <s v="OMNIGEN AF (25KG)"/>
    <x v="2"/>
    <n v="24.05"/>
    <n v="8.3199999999999996E-2"/>
    <n v="166.4"/>
    <n v="4001.92"/>
    <n v="2.0009600000000001"/>
    <s v="1002916"/>
    <x v="29"/>
    <x v="6"/>
    <x v="1"/>
    <x v="6"/>
  </r>
  <r>
    <x v="3"/>
    <x v="8"/>
    <m/>
    <d v="2023-03-15T00:00:00"/>
    <s v="5017470"/>
    <s v="CORONADO DAIRY ADC MC 1.62# (BULK)"/>
    <s v="560"/>
    <s v="OMNIGEN AF (25KG)"/>
    <x v="2"/>
    <n v="24.28"/>
    <n v="8.3199999999999996E-2"/>
    <n v="166.4"/>
    <n v="4040.192"/>
    <n v="2.0200960000000001"/>
    <s v="1002916"/>
    <x v="29"/>
    <x v="6"/>
    <x v="1"/>
    <x v="6"/>
  </r>
  <r>
    <x v="3"/>
    <x v="8"/>
    <m/>
    <d v="2023-03-21T00:00:00"/>
    <s v="5017470"/>
    <s v="CORONADO DAIRY ADC MC 1.62# (BULK)"/>
    <s v="560"/>
    <s v="OMNIGEN AF (25KG)"/>
    <x v="2"/>
    <n v="24.13"/>
    <n v="8.3199999999999996E-2"/>
    <n v="166.4"/>
    <n v="4015.232"/>
    <n v="2.0076160000000001"/>
    <s v="1002916"/>
    <x v="29"/>
    <x v="6"/>
    <x v="1"/>
    <x v="6"/>
  </r>
  <r>
    <x v="3"/>
    <x v="8"/>
    <m/>
    <d v="2023-03-30T00:00:00"/>
    <s v="5017470"/>
    <s v="CORONADO DAIRY ADC MC 1.62# (BULK)"/>
    <s v="560"/>
    <s v="OMNIGEN AF (25KG)"/>
    <x v="2"/>
    <n v="23.03"/>
    <n v="8.3199999999999996E-2"/>
    <n v="166.4"/>
    <n v="3832.192"/>
    <n v="1.916096"/>
    <s v="1002916"/>
    <x v="29"/>
    <x v="6"/>
    <x v="1"/>
    <x v="6"/>
  </r>
  <r>
    <x v="3"/>
    <x v="8"/>
    <m/>
    <d v="2023-03-02T00:00:00"/>
    <s v="5022982"/>
    <s v="SD FARMS ADC MILK COW 1.37# (BULK)"/>
    <s v="560"/>
    <s v="OMNIGEN AF (25KG)"/>
    <x v="2"/>
    <n v="21.75"/>
    <n v="9.8496500000000001E-2"/>
    <n v="196.99299999999999"/>
    <n v="4284.598"/>
    <n v="2.142299"/>
    <s v="1002710"/>
    <x v="136"/>
    <x v="53"/>
    <x v="0"/>
    <x v="56"/>
  </r>
  <r>
    <x v="3"/>
    <x v="8"/>
    <m/>
    <d v="2023-03-22T00:00:00"/>
    <s v="5022982"/>
    <s v="SD FARMS ADC MILK COW 1.37# (BULK)"/>
    <s v="560"/>
    <s v="OMNIGEN AF (25KG)"/>
    <x v="2"/>
    <n v="21.5"/>
    <n v="9.8496500000000001E-2"/>
    <n v="196.99299999999999"/>
    <n v="4235.3500000000004"/>
    <n v="2.1176750000000002"/>
    <s v="1002710"/>
    <x v="136"/>
    <x v="53"/>
    <x v="0"/>
    <x v="56"/>
  </r>
  <r>
    <x v="3"/>
    <x v="8"/>
    <m/>
    <d v="2023-03-13T00:00:00"/>
    <s v="560"/>
    <s v="OMNIGEN AF (25KG)"/>
    <s v="560"/>
    <s v="OMNIGEN AF (25KG)"/>
    <x v="2"/>
    <n v="1.1020000000000001"/>
    <n v="1"/>
    <n v="2000"/>
    <n v="2204"/>
    <n v="1.1020000000000001"/>
    <s v="1002007"/>
    <x v="137"/>
    <x v="19"/>
    <x v="1"/>
    <x v="19"/>
  </r>
  <r>
    <x v="3"/>
    <x v="8"/>
    <m/>
    <d v="2023-03-04T00:00:00"/>
    <s v="410124"/>
    <s v="AFS DAIRY GOAT PELLET 3# (BULK)"/>
    <s v="302"/>
    <s v="AB20 (55.115#)"/>
    <x v="3"/>
    <n v="8.01"/>
    <n v="7.3400000000000002E-3"/>
    <n v="14.68"/>
    <n v="117.587"/>
    <n v="5.8793499999999999E-2"/>
    <s v="1003149"/>
    <x v="71"/>
    <x v="44"/>
    <x v="1"/>
    <x v="46"/>
  </r>
  <r>
    <x v="3"/>
    <x v="8"/>
    <m/>
    <d v="2023-03-09T00:00:00"/>
    <s v="901128"/>
    <s v="BOVITEQ ADC CA 5# PL (50#)"/>
    <s v="302"/>
    <s v="AB20 (55.115#)"/>
    <x v="3"/>
    <n v="3.9750000000000001"/>
    <n v="2.7168500000000002E-2"/>
    <n v="54.337000000000003"/>
    <n v="215.99"/>
    <n v="0.10799500000000001"/>
    <s v="1003144"/>
    <x v="5"/>
    <x v="2"/>
    <x v="1"/>
    <x v="2"/>
  </r>
  <r>
    <x v="3"/>
    <x v="8"/>
    <m/>
    <d v="2023-03-07T00:00:00"/>
    <s v="930711"/>
    <s v="DELTA WOODS ME LACT MH 7.35# (BULK)"/>
    <s v="302"/>
    <s v="AB20 (55.115#)"/>
    <x v="3"/>
    <n v="23.84"/>
    <n v="8.9999999999999993E-3"/>
    <n v="18"/>
    <n v="429.12"/>
    <n v="0.21456"/>
    <s v="1000420"/>
    <x v="11"/>
    <x v="9"/>
    <x v="1"/>
    <x v="9"/>
  </r>
  <r>
    <x v="3"/>
    <x v="8"/>
    <m/>
    <d v="2023-03-15T00:00:00"/>
    <s v="930711"/>
    <s v="DELTA WOODS ME LACT MH 7.35# (BULK)"/>
    <s v="302"/>
    <s v="AB20 (55.115#)"/>
    <x v="3"/>
    <n v="23.93"/>
    <n v="8.9999999999999993E-3"/>
    <n v="18"/>
    <n v="430.74"/>
    <n v="0.21537000000000001"/>
    <s v="1000420"/>
    <x v="11"/>
    <x v="9"/>
    <x v="1"/>
    <x v="9"/>
  </r>
  <r>
    <x v="3"/>
    <x v="8"/>
    <m/>
    <d v="2023-03-23T00:00:00"/>
    <s v="930711"/>
    <s v="DELTA WOODS ME LACT MH 7.35# (BULK)"/>
    <s v="302"/>
    <s v="AB20 (55.115#)"/>
    <x v="3"/>
    <n v="24.11"/>
    <n v="8.9999999999999993E-3"/>
    <n v="18"/>
    <n v="433.98"/>
    <n v="0.21699000000000002"/>
    <s v="1000420"/>
    <x v="11"/>
    <x v="9"/>
    <x v="1"/>
    <x v="9"/>
  </r>
  <r>
    <x v="3"/>
    <x v="8"/>
    <m/>
    <d v="2023-03-31T00:00:00"/>
    <s v="901049"/>
    <s v="KOOYMAN PDS CLOSE UP PELLET 8 (50#)"/>
    <s v="595"/>
    <s v="ANIMATE (55.115#)"/>
    <x v="0"/>
    <n v="3.8250000000000002"/>
    <n v="6.2770000000000006E-2"/>
    <n v="125.54"/>
    <n v="480.19099999999997"/>
    <n v="0.24009549999999999"/>
    <s v="C1010"/>
    <x v="75"/>
    <x v="46"/>
    <x v="1"/>
    <x v="48"/>
  </r>
  <r>
    <x v="3"/>
    <x v="8"/>
    <m/>
    <d v="2023-03-27T00:00:00"/>
    <s v="930261"/>
    <s v="PROGRESSIVE CLOSE UP PELLET (BULK)"/>
    <s v="595"/>
    <s v="ANIMATE (55.115#)"/>
    <x v="0"/>
    <n v="3.12"/>
    <n v="3.7499999999999999E-2"/>
    <n v="75"/>
    <n v="234"/>
    <n v="0.11700000000000001"/>
    <s v="1000537"/>
    <x v="1"/>
    <x v="1"/>
    <x v="1"/>
    <x v="1"/>
  </r>
  <r>
    <x v="3"/>
    <x v="8"/>
    <m/>
    <d v="2023-03-10T00:00:00"/>
    <s v="930685"/>
    <s v="ORNELLAS PDS CU MH 4.2# (BULK)"/>
    <s v="595"/>
    <s v="ANIMATE (55.115#)"/>
    <x v="0"/>
    <n v="2.93"/>
    <n v="7.4645000000000003E-2"/>
    <n v="149.29"/>
    <n v="437.42"/>
    <n v="0.21871000000000002"/>
    <s v="1001061"/>
    <x v="24"/>
    <x v="9"/>
    <x v="1"/>
    <x v="9"/>
  </r>
  <r>
    <x v="3"/>
    <x v="8"/>
    <m/>
    <d v="2023-03-27T00:00:00"/>
    <s v="930685"/>
    <s v="ORNELLAS PDS CU MH 4.2# (BULK)"/>
    <s v="595"/>
    <s v="ANIMATE (55.115#)"/>
    <x v="0"/>
    <n v="2.65"/>
    <n v="7.4645000000000003E-2"/>
    <n v="149.29"/>
    <n v="395.61900000000003"/>
    <n v="0.19780950000000003"/>
    <s v="1001061"/>
    <x v="24"/>
    <x v="9"/>
    <x v="1"/>
    <x v="9"/>
  </r>
  <r>
    <x v="3"/>
    <x v="8"/>
    <m/>
    <d v="2023-03-08T00:00:00"/>
    <s v="930688"/>
    <s v="AZEVEDO DAIRY MO CU MH 6# (BULK)"/>
    <s v="595"/>
    <s v="ANIMATE (55.115#)"/>
    <x v="0"/>
    <n v="6.04"/>
    <n v="9.1670000000000001E-2"/>
    <n v="183.34"/>
    <n v="1107.374"/>
    <n v="0.55368700000000004"/>
    <s v="1000103"/>
    <x v="3"/>
    <x v="3"/>
    <x v="1"/>
    <x v="3"/>
  </r>
  <r>
    <x v="3"/>
    <x v="8"/>
    <m/>
    <d v="2023-03-04T00:00:00"/>
    <s v="930737"/>
    <s v="PELLANDINI PDS CU PL 6.0# (BULK)"/>
    <s v="595"/>
    <s v="ANIMATE (55.115#)"/>
    <x v="0"/>
    <n v="15.83"/>
    <n v="0.15770000000000001"/>
    <n v="315.39999999999998"/>
    <n v="4992.7820000000002"/>
    <n v="2.496391"/>
    <s v="1000162"/>
    <x v="113"/>
    <x v="43"/>
    <x v="1"/>
    <x v="45"/>
  </r>
  <r>
    <x v="3"/>
    <x v="8"/>
    <m/>
    <d v="2023-03-29T00:00:00"/>
    <s v="930737"/>
    <s v="PELLANDINI PDS CU PL 6.0# (BULK)"/>
    <s v="595"/>
    <s v="ANIMATE (55.115#)"/>
    <x v="0"/>
    <n v="14.83"/>
    <n v="0.15770000000000001"/>
    <n v="315.39999999999998"/>
    <n v="4677.3819999999996"/>
    <n v="2.3386909999999999"/>
    <s v="1000162"/>
    <x v="113"/>
    <x v="43"/>
    <x v="1"/>
    <x v="45"/>
  </r>
  <r>
    <x v="3"/>
    <x v="8"/>
    <m/>
    <d v="2023-03-31T00:00:00"/>
    <s v="930664"/>
    <s v="VIERRA DAIRY ADC CU PL 6.75# (BULK)"/>
    <s v="2333"/>
    <s v="HY-D 100 DAIRY (25KG)"/>
    <x v="5"/>
    <n v="25.97"/>
    <n v="5.4704999999999997E-3"/>
    <n v="10.941000000000001"/>
    <n v="284.13799999999998"/>
    <n v="0.142069"/>
    <s v="C1010"/>
    <x v="75"/>
    <x v="46"/>
    <x v="1"/>
    <x v="48"/>
  </r>
  <r>
    <x v="3"/>
    <x v="9"/>
    <m/>
    <d v="2023-04-06T00:00:00"/>
    <s v="901128"/>
    <s v="BOVITEQ ADC CA 5# PL (50#)"/>
    <s v="302"/>
    <s v="AB20 (55.115#)"/>
    <x v="3"/>
    <n v="2"/>
    <n v="2.7168500000000002E-2"/>
    <n v="54.337000000000003"/>
    <n v="108.67400000000001"/>
    <n v="5.4337000000000003E-2"/>
    <s v="1001283"/>
    <x v="92"/>
    <x v="1"/>
    <x v="1"/>
    <x v="1"/>
  </r>
  <r>
    <x v="3"/>
    <x v="9"/>
    <m/>
    <d v="2023-04-13T00:00:00"/>
    <s v="901128"/>
    <s v="BOVITEQ ADC CA 5# PL (50#)"/>
    <s v="302"/>
    <s v="AB20 (55.115#)"/>
    <x v="3"/>
    <n v="4"/>
    <n v="2.7168500000000002E-2"/>
    <n v="54.337000000000003"/>
    <n v="217.34800000000001"/>
    <n v="0.10867400000000001"/>
    <s v="1003144"/>
    <x v="5"/>
    <x v="2"/>
    <x v="1"/>
    <x v="2"/>
  </r>
  <r>
    <x v="3"/>
    <x v="9"/>
    <m/>
    <d v="2023-04-03T00:00:00"/>
    <s v="930711"/>
    <s v="DELTA WOODS ME LACT MH 7.35# (BULK)"/>
    <s v="302"/>
    <s v="AB20 (55.115#)"/>
    <x v="3"/>
    <n v="23.94"/>
    <n v="8.9999999999999993E-3"/>
    <n v="18"/>
    <n v="430.92"/>
    <n v="0.21546000000000001"/>
    <s v="1000420"/>
    <x v="11"/>
    <x v="9"/>
    <x v="1"/>
    <x v="9"/>
  </r>
  <r>
    <x v="3"/>
    <x v="9"/>
    <m/>
    <d v="2023-04-11T00:00:00"/>
    <s v="930711"/>
    <s v="DELTA WOODS ME LACT MH 7.35# (BULK)"/>
    <s v="302"/>
    <s v="AB20 (55.115#)"/>
    <x v="3"/>
    <n v="24.12"/>
    <n v="8.9999999999999993E-3"/>
    <n v="18"/>
    <n v="434.16"/>
    <n v="0.21708000000000002"/>
    <s v="1000420"/>
    <x v="11"/>
    <x v="9"/>
    <x v="1"/>
    <x v="9"/>
  </r>
  <r>
    <x v="3"/>
    <x v="9"/>
    <m/>
    <d v="2023-04-19T00:00:00"/>
    <s v="930711"/>
    <s v="DELTA WOODS ME LACT MH 7.35# (BULK)"/>
    <s v="302"/>
    <s v="AB20 (55.115#)"/>
    <x v="3"/>
    <n v="23.82"/>
    <n v="8.9999999999999993E-3"/>
    <n v="18"/>
    <n v="428.76"/>
    <n v="0.21437999999999999"/>
    <s v="1000420"/>
    <x v="11"/>
    <x v="9"/>
    <x v="1"/>
    <x v="9"/>
  </r>
  <r>
    <x v="3"/>
    <x v="9"/>
    <m/>
    <d v="2023-04-28T00:00:00"/>
    <s v="930711"/>
    <s v="DELTA WOODS ME LACT MH 7.35# (BULK)"/>
    <s v="302"/>
    <s v="AB20 (55.115#)"/>
    <x v="3"/>
    <n v="23.67"/>
    <n v="8.9999999999999993E-3"/>
    <n v="18"/>
    <n v="426.06"/>
    <n v="0.21303"/>
    <s v="1000420"/>
    <x v="11"/>
    <x v="9"/>
    <x v="1"/>
    <x v="9"/>
  </r>
  <r>
    <x v="3"/>
    <x v="9"/>
    <m/>
    <d v="2023-04-10T00:00:00"/>
    <s v="930261"/>
    <s v="PROGRESSIVE CLOSE UP PELLET (BULK)"/>
    <s v="595"/>
    <s v="ANIMATE (55.115#)"/>
    <x v="0"/>
    <n v="8.5299999999999994"/>
    <n v="3.7499999999999999E-2"/>
    <n v="75"/>
    <n v="639.75"/>
    <n v="0.31987500000000002"/>
    <s v="1000537"/>
    <x v="1"/>
    <x v="1"/>
    <x v="1"/>
    <x v="1"/>
  </r>
  <r>
    <x v="3"/>
    <x v="9"/>
    <m/>
    <d v="2023-04-12T00:00:00"/>
    <s v="930685"/>
    <s v="ORNELLAS PDS CU MH 4.2# (BULK)"/>
    <s v="595"/>
    <s v="ANIMATE (55.115#)"/>
    <x v="0"/>
    <n v="3.04"/>
    <n v="7.4645000000000003E-2"/>
    <n v="149.29"/>
    <n v="453.84199999999998"/>
    <n v="0.22692099999999998"/>
    <s v="1001061"/>
    <x v="24"/>
    <x v="9"/>
    <x v="1"/>
    <x v="9"/>
  </r>
  <r>
    <x v="3"/>
    <x v="9"/>
    <m/>
    <d v="2023-04-03T00:00:00"/>
    <s v="930688"/>
    <s v="AZEVEDO DAIRY MO CU MH 6# (BULK)"/>
    <s v="595"/>
    <s v="ANIMATE (55.115#)"/>
    <x v="0"/>
    <n v="5.9"/>
    <n v="9.1670000000000001E-2"/>
    <n v="183.34"/>
    <n v="1081.7059999999999"/>
    <n v="0.54085299999999992"/>
    <s v="1000103"/>
    <x v="3"/>
    <x v="3"/>
    <x v="1"/>
    <x v="3"/>
  </r>
  <r>
    <x v="3"/>
    <x v="9"/>
    <m/>
    <d v="2023-04-24T00:00:00"/>
    <s v="930688"/>
    <s v="AZEVEDO DAIRY MO CU MH 6# (BULK)"/>
    <s v="595"/>
    <s v="ANIMATE (55.115#)"/>
    <x v="0"/>
    <n v="3.5"/>
    <n v="9.1670000000000001E-2"/>
    <n v="183.34"/>
    <n v="641.69000000000005"/>
    <n v="0.32084500000000005"/>
    <s v="1000103"/>
    <x v="3"/>
    <x v="3"/>
    <x v="1"/>
    <x v="3"/>
  </r>
  <r>
    <x v="3"/>
    <x v="9"/>
    <m/>
    <d v="2023-04-13T00:00:00"/>
    <s v="930737"/>
    <s v="PELLANDINI PDS CU PL 6.0# (BULK)"/>
    <s v="595"/>
    <s v="ANIMATE (55.115#)"/>
    <x v="0"/>
    <n v="14.95"/>
    <n v="0.15770000000000001"/>
    <n v="315.39999999999998"/>
    <n v="4715.2299999999996"/>
    <n v="2.3576149999999996"/>
    <s v="1000162"/>
    <x v="113"/>
    <x v="43"/>
    <x v="1"/>
    <x v="45"/>
  </r>
  <r>
    <x v="3"/>
    <x v="9"/>
    <m/>
    <d v="2023-04-22T00:00:00"/>
    <s v="930659"/>
    <s v="VAN EXEL ADC CU PL RUM 7# (BULK)"/>
    <s v="2333"/>
    <s v="HY-D 100 DAIRY (25KG)"/>
    <x v="5"/>
    <n v="23.41"/>
    <n v="3.578E-3"/>
    <n v="7.1559999999999997"/>
    <n v="167.52199999999999"/>
    <n v="8.3761000000000002E-2"/>
    <s v="C1010"/>
    <x v="75"/>
    <x v="46"/>
    <x v="1"/>
    <x v="48"/>
  </r>
  <r>
    <x v="3"/>
    <x v="9"/>
    <m/>
    <d v="2023-04-25T00:00:00"/>
    <s v="930664"/>
    <s v="VIERRA DAIRY ADC CU PL 6.75# (BULK)"/>
    <s v="2333"/>
    <s v="HY-D 100 DAIRY (25KG)"/>
    <x v="5"/>
    <n v="25.65"/>
    <n v="5.4704999999999997E-3"/>
    <n v="10.941000000000001"/>
    <n v="280.637"/>
    <n v="0.14031850000000001"/>
    <s v="C1010"/>
    <x v="75"/>
    <x v="46"/>
    <x v="1"/>
    <x v="48"/>
  </r>
  <r>
    <x v="3"/>
    <x v="9"/>
    <m/>
    <d v="2023-04-22T00:00:00"/>
    <s v="5012505"/>
    <s v="HETTINGA FARMS ADC MILK COW 1.63# (BULK)"/>
    <s v="300"/>
    <s v="AB20 (2000#)"/>
    <x v="3"/>
    <n v="23.94"/>
    <n v="7.3800000000000004E-2"/>
    <n v="147.6"/>
    <n v="3533.5439999999999"/>
    <n v="1.766772"/>
    <s v="1003101"/>
    <x v="49"/>
    <x v="29"/>
    <x v="1"/>
    <x v="30"/>
  </r>
  <r>
    <x v="3"/>
    <x v="9"/>
    <m/>
    <d v="2023-04-25T00:00:00"/>
    <s v="5012505"/>
    <s v="HETTINGA FARMS ADC MILK COW 1.63# (BULK)"/>
    <s v="300"/>
    <s v="AB20 (2000#)"/>
    <x v="3"/>
    <n v="24.66"/>
    <n v="7.3800000000000004E-2"/>
    <n v="147.6"/>
    <n v="3639.8159999999998"/>
    <n v="1.8199079999999999"/>
    <s v="1003116"/>
    <x v="63"/>
    <x v="24"/>
    <x v="1"/>
    <x v="41"/>
  </r>
  <r>
    <x v="3"/>
    <x v="9"/>
    <m/>
    <d v="2023-04-25T00:00:00"/>
    <s v="5012505"/>
    <s v="HETTINGA FARMS ADC MILK COW 1.63# (BULK)"/>
    <s v="300"/>
    <s v="AB20 (2000#)"/>
    <x v="3"/>
    <n v="24.63"/>
    <n v="7.3800000000000004E-2"/>
    <n v="147.6"/>
    <n v="3635.3879999999999"/>
    <n v="1.8176939999999999"/>
    <s v="1003110"/>
    <x v="7"/>
    <x v="6"/>
    <x v="1"/>
    <x v="6"/>
  </r>
  <r>
    <x v="3"/>
    <x v="9"/>
    <m/>
    <d v="2023-04-15T00:00:00"/>
    <s v="5012505"/>
    <s v="HETTINGA FARMS ADC MILK COW 1.63# (BULK)"/>
    <s v="300"/>
    <s v="AB20 (2000#)"/>
    <x v="3"/>
    <n v="24.56"/>
    <n v="7.3800000000000004E-2"/>
    <n v="147.6"/>
    <n v="3625.056"/>
    <n v="1.8125279999999999"/>
    <s v="1003110"/>
    <x v="7"/>
    <x v="6"/>
    <x v="1"/>
    <x v="6"/>
  </r>
  <r>
    <x v="3"/>
    <x v="9"/>
    <m/>
    <d v="2023-04-20T00:00:00"/>
    <s v="5024514"/>
    <s v="VANDER KOOI EDC MC/RUM 1.0# (BULK)"/>
    <s v="300"/>
    <s v="AB20 (2000#)"/>
    <x v="3"/>
    <n v="24.61"/>
    <n v="0.05"/>
    <n v="100"/>
    <n v="2461"/>
    <n v="1.2304999999999999"/>
    <s v="1001469"/>
    <x v="101"/>
    <x v="28"/>
    <x v="1"/>
    <x v="29"/>
  </r>
  <r>
    <x v="3"/>
    <x v="9"/>
    <m/>
    <d v="2023-04-28T00:00:00"/>
    <s v="5024514"/>
    <s v="VANDER KOOI EDC MC/RUM 1.0# (BULK)"/>
    <s v="300"/>
    <s v="AB20 (2000#)"/>
    <x v="3"/>
    <n v="24.85"/>
    <n v="0.05"/>
    <n v="100"/>
    <n v="2485"/>
    <n v="1.2424999999999999"/>
    <s v="1001469"/>
    <x v="101"/>
    <x v="28"/>
    <x v="1"/>
    <x v="29"/>
  </r>
  <r>
    <x v="3"/>
    <x v="9"/>
    <m/>
    <d v="2023-04-04T00:00:00"/>
    <s v="302"/>
    <s v="AB20 (55.115#)"/>
    <s v="302"/>
    <s v="AB20 (55.115#)"/>
    <x v="3"/>
    <n v="1.1020000000000001"/>
    <n v="1"/>
    <n v="2000"/>
    <n v="2204"/>
    <n v="1.1020000000000001"/>
    <s v="VC1011"/>
    <x v="112"/>
    <x v="4"/>
    <x v="1"/>
    <x v="4"/>
  </r>
  <r>
    <x v="3"/>
    <x v="9"/>
    <m/>
    <d v="2023-04-12T00:00:00"/>
    <s v="302"/>
    <s v="AB20 (55.115#)"/>
    <s v="302"/>
    <s v="AB20 (55.115#)"/>
    <x v="3"/>
    <n v="14.33"/>
    <n v="1"/>
    <n v="2000"/>
    <n v="28660"/>
    <n v="14.33"/>
    <s v="1002086"/>
    <x v="10"/>
    <x v="8"/>
    <x v="1"/>
    <x v="8"/>
  </r>
  <r>
    <x v="3"/>
    <x v="9"/>
    <m/>
    <d v="2023-04-07T00:00:00"/>
    <s v="302"/>
    <s v="AB20 (55.115#)"/>
    <s v="302"/>
    <s v="AB20 (55.115#)"/>
    <x v="3"/>
    <n v="4.4089999999999998"/>
    <n v="1"/>
    <n v="2000"/>
    <n v="8818"/>
    <n v="4.4089999999999998"/>
    <s v="1002394"/>
    <x v="18"/>
    <x v="14"/>
    <x v="1"/>
    <x v="14"/>
  </r>
  <r>
    <x v="3"/>
    <x v="9"/>
    <m/>
    <d v="2023-04-11T00:00:00"/>
    <s v="302"/>
    <s v="AB20 (55.115#)"/>
    <s v="302"/>
    <s v="AB20 (55.115#)"/>
    <x v="3"/>
    <n v="6.6139999999999999"/>
    <n v="1"/>
    <n v="2000"/>
    <n v="13228"/>
    <n v="6.6139999999999999"/>
    <s v="1002394"/>
    <x v="18"/>
    <x v="14"/>
    <x v="1"/>
    <x v="14"/>
  </r>
  <r>
    <x v="3"/>
    <x v="9"/>
    <m/>
    <d v="2023-04-24T00:00:00"/>
    <s v="302"/>
    <s v="AB20 (55.115#)"/>
    <s v="302"/>
    <s v="AB20 (55.115#)"/>
    <x v="3"/>
    <n v="2.2050000000000001"/>
    <n v="1"/>
    <n v="2000"/>
    <n v="4410"/>
    <n v="2.2050000000000001"/>
    <s v="1002394"/>
    <x v="18"/>
    <x v="14"/>
    <x v="1"/>
    <x v="14"/>
  </r>
  <r>
    <x v="3"/>
    <x v="9"/>
    <m/>
    <d v="2023-04-26T00:00:00"/>
    <s v="302"/>
    <s v="AB20 (55.115#)"/>
    <s v="302"/>
    <s v="AB20 (55.115#)"/>
    <x v="3"/>
    <n v="2.2050000000000001"/>
    <n v="1"/>
    <n v="2000"/>
    <n v="4410"/>
    <n v="2.2050000000000001"/>
    <s v="1002026"/>
    <x v="43"/>
    <x v="25"/>
    <x v="2"/>
    <x v="26"/>
  </r>
  <r>
    <x v="3"/>
    <x v="9"/>
    <m/>
    <d v="2023-04-27T00:00:00"/>
    <s v="302"/>
    <s v="AB20 (55.115#)"/>
    <s v="302"/>
    <s v="AB20 (55.115#)"/>
    <x v="3"/>
    <n v="3.3069999999999999"/>
    <n v="1"/>
    <n v="2000"/>
    <n v="6614"/>
    <n v="3.3069999999999999"/>
    <s v="1001956"/>
    <x v="98"/>
    <x v="57"/>
    <x v="1"/>
    <x v="18"/>
  </r>
  <r>
    <x v="3"/>
    <x v="9"/>
    <m/>
    <d v="2023-04-28T00:00:00"/>
    <s v="302"/>
    <s v="AB20 (55.115#)"/>
    <s v="302"/>
    <s v="AB20 (55.115#)"/>
    <x v="3"/>
    <n v="5.5119999999999996"/>
    <n v="1"/>
    <n v="2000"/>
    <n v="11024"/>
    <n v="5.5119999999999996"/>
    <s v="1002394"/>
    <x v="18"/>
    <x v="14"/>
    <x v="1"/>
    <x v="14"/>
  </r>
  <r>
    <x v="3"/>
    <x v="9"/>
    <m/>
    <d v="2023-04-11T00:00:00"/>
    <s v="4001097"/>
    <s v="PRESIDIO FARMS ADC MILK COW (BULK)"/>
    <s v="302"/>
    <s v="AB20 (55.115#)"/>
    <x v="3"/>
    <n v="24.12"/>
    <n v="0.12285"/>
    <n v="245.7"/>
    <n v="5926.2839999999997"/>
    <n v="2.9631419999999999"/>
    <s v="1002416"/>
    <x v="140"/>
    <x v="0"/>
    <x v="0"/>
    <x v="0"/>
  </r>
  <r>
    <x v="3"/>
    <x v="9"/>
    <m/>
    <d v="2023-04-14T00:00:00"/>
    <s v="4001097"/>
    <s v="PRESIDIO FARMS ADC MILK COW (BULK)"/>
    <s v="302"/>
    <s v="AB20 (55.115#)"/>
    <x v="3"/>
    <n v="24.08"/>
    <n v="0.12285"/>
    <n v="245.7"/>
    <n v="5916.4560000000001"/>
    <n v="2.9582280000000001"/>
    <s v="1002416"/>
    <x v="140"/>
    <x v="0"/>
    <x v="0"/>
    <x v="0"/>
  </r>
  <r>
    <x v="3"/>
    <x v="9"/>
    <m/>
    <d v="2023-04-26T00:00:00"/>
    <s v="4001097"/>
    <s v="PRESIDIO FARMS ADC MILK COW (BULK)"/>
    <s v="302"/>
    <s v="AB20 (55.115#)"/>
    <x v="3"/>
    <n v="24.11"/>
    <n v="0.12285"/>
    <n v="245.7"/>
    <n v="5923.8270000000002"/>
    <n v="2.9619135000000001"/>
    <s v="1002416"/>
    <x v="140"/>
    <x v="0"/>
    <x v="0"/>
    <x v="0"/>
  </r>
  <r>
    <x v="3"/>
    <x v="9"/>
    <m/>
    <d v="2023-04-12T00:00:00"/>
    <s v="5010019"/>
    <s v="CROSS VIEW DRE MC/MON 1.11# (BULK)"/>
    <s v="302"/>
    <s v="AB20 (55.115#)"/>
    <x v="3"/>
    <n v="22.88"/>
    <n v="2.98E-2"/>
    <n v="59.6"/>
    <n v="1363.6479999999999"/>
    <n v="0.68182399999999999"/>
    <s v="1003298"/>
    <x v="131"/>
    <x v="29"/>
    <x v="1"/>
    <x v="30"/>
  </r>
  <r>
    <x v="3"/>
    <x v="9"/>
    <m/>
    <d v="2023-04-11T00:00:00"/>
    <s v="5012505"/>
    <s v="HETTINGA FARMS ADC MILK COW 1.63# (BULK)"/>
    <s v="302"/>
    <s v="AB20 (55.115#)"/>
    <x v="3"/>
    <n v="24.83"/>
    <n v="7.3800000000000004E-2"/>
    <n v="147.6"/>
    <n v="3664.9079999999999"/>
    <n v="1.832454"/>
    <s v="1003101"/>
    <x v="49"/>
    <x v="29"/>
    <x v="1"/>
    <x v="30"/>
  </r>
  <r>
    <x v="3"/>
    <x v="9"/>
    <m/>
    <d v="2023-04-19T00:00:00"/>
    <s v="5016591"/>
    <s v="J &amp; J DERAADT DRE MC/MON/JFLY 2.58#(BULK"/>
    <s v="302"/>
    <s v="AB20 (55.115#)"/>
    <x v="3"/>
    <n v="23.93"/>
    <n v="2.5600000000000001E-2"/>
    <n v="51.2"/>
    <n v="1225.2159999999999"/>
    <n v="0.61260799999999993"/>
    <s v="1000848"/>
    <x v="57"/>
    <x v="34"/>
    <x v="1"/>
    <x v="35"/>
  </r>
  <r>
    <x v="3"/>
    <x v="9"/>
    <m/>
    <d v="2023-04-17T00:00:00"/>
    <s v="5024544"/>
    <s v="VAN WARMERDAM PDS LC/RUM 1.33#(2000#)"/>
    <s v="302"/>
    <s v="AB20 (55.115#)"/>
    <x v="3"/>
    <n v="8"/>
    <n v="4.5150000000000003E-2"/>
    <n v="90.3"/>
    <n v="722.4"/>
    <n v="0.36119999999999997"/>
    <s v="1001481"/>
    <x v="102"/>
    <x v="43"/>
    <x v="1"/>
    <x v="45"/>
  </r>
  <r>
    <x v="3"/>
    <x v="9"/>
    <m/>
    <d v="2023-04-10T00:00:00"/>
    <s v="5025632"/>
    <s v="1W DAIRY DRE MC/MON 1.04# (BULK)"/>
    <s v="302"/>
    <s v="AB20 (55.115#)"/>
    <x v="3"/>
    <n v="24.42"/>
    <n v="6.3500000000000001E-2"/>
    <n v="127"/>
    <n v="3101.34"/>
    <n v="1.55067"/>
    <s v="1002394"/>
    <x v="18"/>
    <x v="14"/>
    <x v="1"/>
    <x v="14"/>
  </r>
  <r>
    <x v="3"/>
    <x v="9"/>
    <m/>
    <d v="2023-04-18T00:00:00"/>
    <s v="5025822"/>
    <s v="WYETH DAIRY CVN MILK COW 1.8# (BULK)"/>
    <s v="302"/>
    <s v="AB20 (55.115#)"/>
    <x v="3"/>
    <n v="24.56"/>
    <n v="9.3900000000000008E-3"/>
    <n v="18.78"/>
    <n v="461.23700000000002"/>
    <n v="0.2306185"/>
    <s v="1001537"/>
    <x v="110"/>
    <x v="40"/>
    <x v="1"/>
    <x v="42"/>
  </r>
  <r>
    <x v="3"/>
    <x v="9"/>
    <m/>
    <d v="2023-04-03T00:00:00"/>
    <s v="5030356"/>
    <s v="VERBURG DAIRY DRE MC/MON 2.43#(BULK)"/>
    <s v="302"/>
    <s v="AB20 (55.115#)"/>
    <x v="3"/>
    <n v="23.06"/>
    <n v="1.3599999999999999E-2"/>
    <n v="27.2"/>
    <n v="627.23199999999997"/>
    <n v="0.31361600000000001"/>
    <s v="1001476"/>
    <x v="103"/>
    <x v="40"/>
    <x v="1"/>
    <x v="42"/>
  </r>
  <r>
    <x v="3"/>
    <x v="9"/>
    <m/>
    <d v="2023-04-19T00:00:00"/>
    <s v="4001000"/>
    <s v="BOVINA PDS CU/RUM 1.32# (50#)"/>
    <s v="361"/>
    <s v="ANIMATE (1750#)"/>
    <x v="0"/>
    <n v="4"/>
    <n v="0.28542499999999998"/>
    <n v="570.85"/>
    <n v="2283.4"/>
    <n v="1.1416999999999999"/>
    <s v="1002170"/>
    <x v="0"/>
    <x v="0"/>
    <x v="0"/>
    <x v="0"/>
  </r>
  <r>
    <x v="3"/>
    <x v="9"/>
    <m/>
    <d v="2023-04-19T00:00:00"/>
    <s v="4001000"/>
    <s v="BOVINA PDS CU/RUM 1.32# (50#)"/>
    <s v="361"/>
    <s v="ANIMATE (1750#)"/>
    <x v="0"/>
    <n v="6"/>
    <n v="0.28542499999999998"/>
    <n v="570.85"/>
    <n v="3425.1"/>
    <n v="1.71255"/>
    <s v="1002171"/>
    <x v="72"/>
    <x v="0"/>
    <x v="0"/>
    <x v="0"/>
  </r>
  <r>
    <x v="3"/>
    <x v="9"/>
    <m/>
    <d v="2023-04-19T00:00:00"/>
    <s v="4001000"/>
    <s v="BOVINA PDS CU/RUM 1.32# (50#)"/>
    <s v="361"/>
    <s v="ANIMATE (1750#)"/>
    <x v="0"/>
    <n v="4"/>
    <n v="0.28542499999999998"/>
    <n v="570.85"/>
    <n v="2283.4"/>
    <n v="1.1416999999999999"/>
    <s v="1002172"/>
    <x v="97"/>
    <x v="56"/>
    <x v="10"/>
    <x v="58"/>
  </r>
  <r>
    <x v="3"/>
    <x v="9"/>
    <m/>
    <d v="2023-04-13T00:00:00"/>
    <s v="5015364"/>
    <s v="JOHN SCHEENSTRA DDS CU/RUM 3.52# (BULK)"/>
    <s v="361"/>
    <s v="ANIMATE (1750#)"/>
    <x v="0"/>
    <n v="12.77"/>
    <n v="0.13980000000000001"/>
    <n v="279.60000000000002"/>
    <n v="3570.4920000000002"/>
    <n v="1.7852460000000001"/>
    <s v="1002007"/>
    <x v="137"/>
    <x v="19"/>
    <x v="1"/>
    <x v="19"/>
  </r>
  <r>
    <x v="3"/>
    <x v="9"/>
    <m/>
    <d v="2023-04-21T00:00:00"/>
    <s v="5015367"/>
    <s v="JDS RANCH DDS CU/RUM 3.64# (BULK)"/>
    <s v="361"/>
    <s v="ANIMATE (1750#)"/>
    <x v="0"/>
    <n v="25.44"/>
    <n v="0.105"/>
    <n v="210"/>
    <n v="5342.4"/>
    <n v="2.6711999999999998"/>
    <s v="1001999"/>
    <x v="58"/>
    <x v="35"/>
    <x v="1"/>
    <x v="36"/>
  </r>
  <r>
    <x v="3"/>
    <x v="9"/>
    <m/>
    <d v="2023-04-28T00:00:00"/>
    <s v="5015593"/>
    <s v="MILKAHOLIC EDC CU/RUM 1.0# (50#)"/>
    <s v="361"/>
    <s v="ANIMATE (1750#)"/>
    <x v="0"/>
    <n v="2"/>
    <n v="0.41234999999999999"/>
    <n v="824.7"/>
    <n v="1649.4"/>
    <n v="0.8247000000000001"/>
    <s v="1003294"/>
    <x v="132"/>
    <x v="18"/>
    <x v="1"/>
    <x v="18"/>
  </r>
  <r>
    <x v="3"/>
    <x v="9"/>
    <m/>
    <d v="2023-04-04T00:00:00"/>
    <s v="5015778"/>
    <s v="DEJONG JTK CU/RUM/CHROM 2.0# (50#)"/>
    <s v="361"/>
    <s v="ANIMATE (1750#)"/>
    <x v="0"/>
    <n v="3.9750000000000001"/>
    <n v="0.3"/>
    <n v="600"/>
    <n v="2385"/>
    <n v="1.1924999999999999"/>
    <s v="1000457"/>
    <x v="37"/>
    <x v="21"/>
    <x v="1"/>
    <x v="22"/>
  </r>
  <r>
    <x v="3"/>
    <x v="9"/>
    <m/>
    <d v="2023-04-20T00:00:00"/>
    <s v="5016542"/>
    <s v="SILVA DAIRY CVN CU/RUM 1.5# (1500#)"/>
    <s v="361"/>
    <s v="ANIMATE (1750#)"/>
    <x v="0"/>
    <n v="4.5"/>
    <n v="0.26665"/>
    <n v="533.29999999999995"/>
    <n v="2399.85"/>
    <n v="1.1999249999999999"/>
    <s v="1002850"/>
    <x v="91"/>
    <x v="54"/>
    <x v="1"/>
    <x v="37"/>
  </r>
  <r>
    <x v="3"/>
    <x v="9"/>
    <m/>
    <d v="2023-04-24T00:00:00"/>
    <s v="5016542"/>
    <s v="SILVA DAIRY CVN CU/RUM 1.5# (1500#)"/>
    <s v="361"/>
    <s v="ANIMATE (1750#)"/>
    <x v="0"/>
    <n v="4.4119999999999999"/>
    <n v="0.26665"/>
    <n v="533.29999999999995"/>
    <n v="2352.92"/>
    <n v="1.1764600000000001"/>
    <s v="1002850"/>
    <x v="91"/>
    <x v="54"/>
    <x v="1"/>
    <x v="37"/>
  </r>
  <r>
    <x v="3"/>
    <x v="9"/>
    <m/>
    <d v="2023-04-24T00:00:00"/>
    <s v="5016542"/>
    <s v="SILVA DAIRY CVN CU/RUM 1.5# (1500#)"/>
    <s v="361"/>
    <s v="ANIMATE (1750#)"/>
    <x v="0"/>
    <n v="-4.4119999999999999"/>
    <n v="0.26665"/>
    <n v="533.29999999999995"/>
    <n v="-2352.92"/>
    <n v="-1.1764600000000001"/>
    <s v="1002850"/>
    <x v="91"/>
    <x v="54"/>
    <x v="1"/>
    <x v="37"/>
  </r>
  <r>
    <x v="3"/>
    <x v="9"/>
    <m/>
    <d v="2023-04-14T00:00:00"/>
    <s v="5026116"/>
    <s v="SOARES LP PDS CU/RUM 2.5# (50#)"/>
    <s v="361"/>
    <s v="ANIMATE (1750#)"/>
    <x v="0"/>
    <n v="3"/>
    <n v="0.24535000000000001"/>
    <n v="490.7"/>
    <n v="1472.1"/>
    <n v="0.73604999999999998"/>
    <s v="1003119"/>
    <x v="94"/>
    <x v="4"/>
    <x v="1"/>
    <x v="4"/>
  </r>
  <r>
    <x v="3"/>
    <x v="9"/>
    <m/>
    <d v="2023-04-03T00:00:00"/>
    <s v="5012468"/>
    <s v="DIAMOND H PDS CU/MON 1.67# (50#)"/>
    <s v="595"/>
    <s v="ANIMATE (55.115#)"/>
    <x v="0"/>
    <n v="10.050000000000001"/>
    <n v="0.14990000000000001"/>
    <n v="299.8"/>
    <n v="3012.99"/>
    <n v="1.5064949999999999"/>
    <s v="1000022"/>
    <x v="40"/>
    <x v="1"/>
    <x v="1"/>
    <x v="1"/>
  </r>
  <r>
    <x v="3"/>
    <x v="9"/>
    <m/>
    <d v="2023-04-24T00:00:00"/>
    <s v="5021217"/>
    <s v="SAGE HILL JERSEYS PDS CU 1.6# (50#)"/>
    <s v="595"/>
    <s v="ANIMATE (55.115#)"/>
    <x v="0"/>
    <n v="2.0249999999999999"/>
    <n v="0.157"/>
    <n v="314"/>
    <n v="635.85"/>
    <n v="0.31792500000000001"/>
    <s v="1002810"/>
    <x v="89"/>
    <x v="52"/>
    <x v="8"/>
    <x v="55"/>
  </r>
  <r>
    <x v="3"/>
    <x v="9"/>
    <m/>
    <d v="2023-04-18T00:00:00"/>
    <s v="5023010"/>
    <s v="WDD DDS CU/RUM 1.95# (BULK)"/>
    <s v="595"/>
    <s v="ANIMATE (55.115#)"/>
    <x v="0"/>
    <n v="17.82"/>
    <n v="0.24149999999999999"/>
    <n v="483"/>
    <n v="8607.06"/>
    <n v="4.3035299999999994"/>
    <s v="1000682"/>
    <x v="36"/>
    <x v="19"/>
    <x v="1"/>
    <x v="19"/>
  </r>
  <r>
    <x v="3"/>
    <x v="9"/>
    <m/>
    <d v="2023-04-20T00:00:00"/>
    <s v="5023313"/>
    <s v="JOHNNY SILVEIRA PDS CU/RUM 2.6# (50#)"/>
    <s v="595"/>
    <s v="ANIMATE (55.115#)"/>
    <x v="0"/>
    <n v="6.2750000000000004"/>
    <n v="0.15195"/>
    <n v="303.89999999999998"/>
    <n v="1906.973"/>
    <n v="0.95348650000000001"/>
    <s v="1001283"/>
    <x v="92"/>
    <x v="1"/>
    <x v="1"/>
    <x v="1"/>
  </r>
  <r>
    <x v="3"/>
    <x v="9"/>
    <m/>
    <d v="2023-04-03T00:00:00"/>
    <s v="595"/>
    <s v="ANIMATE (55.115#)"/>
    <s v="595"/>
    <s v="ANIMATE (55.115#)"/>
    <x v="0"/>
    <n v="3.3069999999999999"/>
    <n v="1"/>
    <n v="2000"/>
    <n v="6614"/>
    <n v="3.3069999999999999"/>
    <s v="1000400"/>
    <x v="33"/>
    <x v="20"/>
    <x v="1"/>
    <x v="20"/>
  </r>
  <r>
    <x v="3"/>
    <x v="9"/>
    <m/>
    <d v="2023-04-03T00:00:00"/>
    <s v="595"/>
    <s v="ANIMATE (55.115#)"/>
    <s v="595"/>
    <s v="ANIMATE (55.115#)"/>
    <x v="0"/>
    <n v="4.4089999999999998"/>
    <n v="1"/>
    <n v="2000"/>
    <n v="8818"/>
    <n v="4.4089999999999998"/>
    <s v="1002809"/>
    <x v="79"/>
    <x v="6"/>
    <x v="1"/>
    <x v="6"/>
  </r>
  <r>
    <x v="3"/>
    <x v="9"/>
    <m/>
    <d v="2023-04-04T00:00:00"/>
    <s v="595"/>
    <s v="ANIMATE (55.115#)"/>
    <s v="595"/>
    <s v="ANIMATE (55.115#)"/>
    <x v="0"/>
    <n v="2.2050000000000001"/>
    <n v="1"/>
    <n v="2000"/>
    <n v="4410"/>
    <n v="2.2050000000000001"/>
    <s v="1002097"/>
    <x v="27"/>
    <x v="16"/>
    <x v="1"/>
    <x v="16"/>
  </r>
  <r>
    <x v="3"/>
    <x v="9"/>
    <m/>
    <d v="2023-04-10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9"/>
    <m/>
    <d v="2023-04-17T00:00:00"/>
    <s v="595"/>
    <s v="ANIMATE (55.115#)"/>
    <s v="595"/>
    <s v="ANIMATE (55.115#)"/>
    <x v="0"/>
    <n v="5.5119999999999996"/>
    <n v="1"/>
    <n v="2000"/>
    <n v="11024"/>
    <n v="5.5119999999999996"/>
    <s v="1002074"/>
    <x v="135"/>
    <x v="8"/>
    <x v="1"/>
    <x v="68"/>
  </r>
  <r>
    <x v="3"/>
    <x v="9"/>
    <m/>
    <d v="2023-04-19T00:00:00"/>
    <s v="595"/>
    <s v="ANIMATE (55.115#)"/>
    <s v="595"/>
    <s v="ANIMATE (55.115#)"/>
    <x v="0"/>
    <n v="3.3069999999999999"/>
    <n v="1"/>
    <n v="2000"/>
    <n v="6614"/>
    <n v="3.3069999999999999"/>
    <s v="1000022"/>
    <x v="40"/>
    <x v="1"/>
    <x v="1"/>
    <x v="1"/>
  </r>
  <r>
    <x v="3"/>
    <x v="9"/>
    <m/>
    <d v="2023-04-21T00:00:00"/>
    <s v="595"/>
    <s v="ANIMATE (55.115#)"/>
    <s v="595"/>
    <s v="ANIMATE (55.115#)"/>
    <x v="0"/>
    <n v="0.13800000000000001"/>
    <n v="1"/>
    <n v="2000"/>
    <n v="276"/>
    <n v="0.13800000000000001"/>
    <s v="1001361"/>
    <x v="141"/>
    <x v="18"/>
    <x v="1"/>
    <x v="18"/>
  </r>
  <r>
    <x v="3"/>
    <x v="9"/>
    <m/>
    <d v="2023-04-20T00:00:00"/>
    <s v="595"/>
    <s v="ANIMATE (55.115#)"/>
    <s v="595"/>
    <s v="ANIMATE (55.115#)"/>
    <x v="0"/>
    <n v="16.535"/>
    <n v="1"/>
    <n v="2000"/>
    <n v="33070"/>
    <n v="16.535"/>
    <s v="1003075"/>
    <x v="23"/>
    <x v="16"/>
    <x v="1"/>
    <x v="16"/>
  </r>
  <r>
    <x v="3"/>
    <x v="9"/>
    <m/>
    <d v="2023-04-13T00:00:00"/>
    <s v="595"/>
    <s v="ANIMATE (55.115#)"/>
    <s v="595"/>
    <s v="ANIMATE (55.115#)"/>
    <x v="0"/>
    <n v="3.3069999999999999"/>
    <n v="1"/>
    <n v="2000"/>
    <n v="6614"/>
    <n v="3.3069999999999999"/>
    <s v="VC1011"/>
    <x v="112"/>
    <x v="4"/>
    <x v="1"/>
    <x v="4"/>
  </r>
  <r>
    <x v="3"/>
    <x v="9"/>
    <m/>
    <d v="2023-04-27T00:00:00"/>
    <s v="595"/>
    <s v="ANIMATE (55.115#)"/>
    <s v="595"/>
    <s v="ANIMATE (55.115#)"/>
    <x v="0"/>
    <n v="1.1020000000000001"/>
    <n v="1"/>
    <n v="2000"/>
    <n v="2204"/>
    <n v="1.1020000000000001"/>
    <s v="1002025"/>
    <x v="34"/>
    <x v="16"/>
    <x v="1"/>
    <x v="16"/>
  </r>
  <r>
    <x v="3"/>
    <x v="9"/>
    <m/>
    <d v="2023-04-27T00:00:00"/>
    <s v="595"/>
    <s v="ANIMATE (55.115#)"/>
    <s v="595"/>
    <s v="ANIMATE (55.115#)"/>
    <x v="0"/>
    <n v="2.2050000000000001"/>
    <n v="1"/>
    <n v="2000"/>
    <n v="4410"/>
    <n v="2.2050000000000001"/>
    <s v="1002097"/>
    <x v="27"/>
    <x v="16"/>
    <x v="1"/>
    <x v="16"/>
  </r>
  <r>
    <x v="3"/>
    <x v="9"/>
    <m/>
    <d v="2023-04-04T00:00:00"/>
    <s v="5012256"/>
    <s v="CORNERSTONE ADC CU/RUM 1.52# (50#)"/>
    <s v="2333"/>
    <s v="HY-D 100 DAIRY (25KG)"/>
    <x v="5"/>
    <n v="5.65"/>
    <n v="1.9722E-2"/>
    <n v="39.444000000000003"/>
    <n v="222.85900000000001"/>
    <n v="0.1114295"/>
    <s v="1002020"/>
    <x v="28"/>
    <x v="6"/>
    <x v="1"/>
    <x v="6"/>
  </r>
  <r>
    <x v="3"/>
    <x v="9"/>
    <m/>
    <d v="2023-04-06T00:00:00"/>
    <s v="5012259"/>
    <s v="LITTLE ROCK ADC CU/RUM 1.39# (50#)"/>
    <s v="2333"/>
    <s v="HY-D 100 DAIRY (25KG)"/>
    <x v="5"/>
    <n v="2.95"/>
    <n v="2.1595E-2"/>
    <n v="43.19"/>
    <n v="127.411"/>
    <n v="6.3705499999999998E-2"/>
    <s v="1002116"/>
    <x v="120"/>
    <x v="6"/>
    <x v="1"/>
    <x v="6"/>
  </r>
  <r>
    <x v="3"/>
    <x v="9"/>
    <m/>
    <d v="2023-04-17T00:00:00"/>
    <s v="5025501"/>
    <s v="SOLO DAIRY ADC CU/RUM 1.47# (50#)"/>
    <s v="2333"/>
    <s v="HY-D 100 DAIRY (25KG)"/>
    <x v="5"/>
    <n v="3.95"/>
    <n v="2.0385E-2"/>
    <n v="40.770000000000003"/>
    <n v="161.042"/>
    <n v="8.0520999999999995E-2"/>
    <s v="1001993"/>
    <x v="122"/>
    <x v="61"/>
    <x v="1"/>
    <x v="7"/>
  </r>
  <r>
    <x v="3"/>
    <x v="9"/>
    <m/>
    <d v="2023-04-07T00:00:00"/>
    <s v="5025894"/>
    <s v="RIVERVIEW ADC CU/RUM 1.48# (50#)"/>
    <s v="2333"/>
    <s v="HY-D 100 DAIRY (25KG)"/>
    <x v="5"/>
    <n v="5.875"/>
    <n v="2.0299999999999999E-2"/>
    <n v="40.6"/>
    <n v="238.52500000000001"/>
    <n v="0.11926250000000001"/>
    <s v="1002057"/>
    <x v="123"/>
    <x v="29"/>
    <x v="1"/>
    <x v="30"/>
  </r>
  <r>
    <x v="3"/>
    <x v="9"/>
    <m/>
    <d v="2023-04-13T00:00:00"/>
    <s v="5011210"/>
    <s v="LAKESHORE ADC MC 1.67# (BULK)"/>
    <s v="560"/>
    <s v="OMNIGEN AF (25KG)"/>
    <x v="2"/>
    <n v="24.47"/>
    <n v="8.0691499999999999E-2"/>
    <n v="161.38300000000001"/>
    <n v="3949.0419999999999"/>
    <n v="1.974521"/>
    <s v="1001978"/>
    <x v="125"/>
    <x v="62"/>
    <x v="1"/>
    <x v="64"/>
  </r>
  <r>
    <x v="3"/>
    <x v="9"/>
    <m/>
    <d v="2023-04-20T00:00:00"/>
    <s v="5011210"/>
    <s v="LAKESHORE ADC MC 1.67# (BULK)"/>
    <s v="560"/>
    <s v="OMNIGEN AF (25KG)"/>
    <x v="2"/>
    <n v="24.39"/>
    <n v="8.0691499999999999E-2"/>
    <n v="161.38300000000001"/>
    <n v="3936.1309999999999"/>
    <n v="1.9680655"/>
    <s v="1001978"/>
    <x v="125"/>
    <x v="62"/>
    <x v="1"/>
    <x v="64"/>
  </r>
  <r>
    <x v="3"/>
    <x v="9"/>
    <m/>
    <d v="2023-04-28T00:00:00"/>
    <s v="5011210"/>
    <s v="LAKESHORE ADC MC 1.67# (BULK)"/>
    <s v="560"/>
    <s v="OMNIGEN AF (25KG)"/>
    <x v="2"/>
    <n v="24.53"/>
    <n v="8.0691499999999999E-2"/>
    <n v="161.38300000000001"/>
    <n v="3958.7249999999999"/>
    <n v="1.9793624999999999"/>
    <s v="1001978"/>
    <x v="125"/>
    <x v="62"/>
    <x v="1"/>
    <x v="64"/>
  </r>
  <r>
    <x v="3"/>
    <x v="9"/>
    <m/>
    <d v="2023-04-21T00:00:00"/>
    <s v="5015367"/>
    <s v="JDS RANCH DDS CU/RUM 3.64# (BULK)"/>
    <s v="560"/>
    <s v="OMNIGEN AF (25KG)"/>
    <x v="2"/>
    <n v="25.44"/>
    <n v="2.035E-2"/>
    <n v="40.700000000000003"/>
    <n v="1035.4079999999999"/>
    <n v="0.51770399999999994"/>
    <s v="1001999"/>
    <x v="58"/>
    <x v="35"/>
    <x v="1"/>
    <x v="36"/>
  </r>
  <r>
    <x v="3"/>
    <x v="9"/>
    <m/>
    <d v="2023-04-05T00:00:00"/>
    <s v="5015369"/>
    <s v="JDS RANCH DDS MC 0.74# (BULK)"/>
    <s v="560"/>
    <s v="OMNIGEN AF (25KG)"/>
    <x v="2"/>
    <n v="24.77"/>
    <n v="0.16550000000000001"/>
    <n v="331"/>
    <n v="8198.8700000000008"/>
    <n v="4.0994350000000006"/>
    <s v="1001999"/>
    <x v="58"/>
    <x v="35"/>
    <x v="1"/>
    <x v="36"/>
  </r>
  <r>
    <x v="3"/>
    <x v="9"/>
    <m/>
    <d v="2023-04-19T00:00:00"/>
    <s v="5015369"/>
    <s v="JDS RANCH DDS MC 0.74# (BULK)"/>
    <s v="560"/>
    <s v="OMNIGEN AF (25KG)"/>
    <x v="2"/>
    <n v="25.17"/>
    <n v="0.16550000000000001"/>
    <n v="331"/>
    <n v="8331.27"/>
    <n v="4.165635"/>
    <s v="1001999"/>
    <x v="58"/>
    <x v="35"/>
    <x v="1"/>
    <x v="36"/>
  </r>
  <r>
    <x v="3"/>
    <x v="9"/>
    <m/>
    <d v="2023-04-01T00:00:00"/>
    <s v="5017470"/>
    <s v="CORONADO DAIRY ADC MC 1.62# (BULK)"/>
    <s v="560"/>
    <s v="OMNIGEN AF (25KG)"/>
    <x v="2"/>
    <n v="24.54"/>
    <n v="8.3199999999999996E-2"/>
    <n v="166.4"/>
    <n v="4083.4560000000001"/>
    <n v="2.041728"/>
    <s v="1002916"/>
    <x v="29"/>
    <x v="6"/>
    <x v="1"/>
    <x v="6"/>
  </r>
  <r>
    <x v="3"/>
    <x v="9"/>
    <m/>
    <d v="2023-04-05T00:00:00"/>
    <s v="5017470"/>
    <s v="CORONADO DAIRY ADC MC 1.62# (BULK)"/>
    <s v="560"/>
    <s v="OMNIGEN AF (25KG)"/>
    <x v="2"/>
    <n v="24.47"/>
    <n v="8.3199999999999996E-2"/>
    <n v="166.4"/>
    <n v="4071.808"/>
    <n v="2.0359039999999999"/>
    <s v="1002916"/>
    <x v="29"/>
    <x v="6"/>
    <x v="1"/>
    <x v="6"/>
  </r>
  <r>
    <x v="3"/>
    <x v="9"/>
    <m/>
    <d v="2023-04-15T00:00:00"/>
    <s v="5017470"/>
    <s v="CORONADO DAIRY ADC MC 1.62# (BULK)"/>
    <s v="560"/>
    <s v="OMNIGEN AF (25KG)"/>
    <x v="2"/>
    <n v="24.35"/>
    <n v="8.3199999999999996E-2"/>
    <n v="166.4"/>
    <n v="4051.84"/>
    <n v="2.0259200000000002"/>
    <s v="1002916"/>
    <x v="29"/>
    <x v="6"/>
    <x v="1"/>
    <x v="6"/>
  </r>
  <r>
    <x v="3"/>
    <x v="9"/>
    <m/>
    <d v="2023-04-18T00:00:00"/>
    <s v="5017470"/>
    <s v="CORONADO DAIRY ADC MC 1.62# (BULK)"/>
    <s v="560"/>
    <s v="OMNIGEN AF (25KG)"/>
    <x v="2"/>
    <n v="24.29"/>
    <n v="8.3199999999999996E-2"/>
    <n v="166.4"/>
    <n v="4041.8560000000002"/>
    <n v="2.0209280000000001"/>
    <s v="1002916"/>
    <x v="29"/>
    <x v="6"/>
    <x v="1"/>
    <x v="6"/>
  </r>
  <r>
    <x v="3"/>
    <x v="9"/>
    <m/>
    <d v="2023-04-22T00:00:00"/>
    <s v="5017470"/>
    <s v="CORONADO DAIRY ADC MC 1.62# (BULK)"/>
    <s v="560"/>
    <s v="OMNIGEN AF (25KG)"/>
    <x v="2"/>
    <n v="24.67"/>
    <n v="8.3199999999999996E-2"/>
    <n v="166.4"/>
    <n v="4105.0879999999997"/>
    <n v="2.0525439999999997"/>
    <s v="1002916"/>
    <x v="29"/>
    <x v="6"/>
    <x v="1"/>
    <x v="6"/>
  </r>
  <r>
    <x v="3"/>
    <x v="9"/>
    <m/>
    <d v="2023-04-24T00:00:00"/>
    <s v="5017470"/>
    <s v="CORONADO DAIRY ADC MC 1.62# (BULK)"/>
    <s v="560"/>
    <s v="OMNIGEN AF (25KG)"/>
    <x v="2"/>
    <n v="24.51"/>
    <n v="8.3199999999999996E-2"/>
    <n v="166.4"/>
    <n v="4078.4639999999999"/>
    <n v="2.0392320000000002"/>
    <s v="1002916"/>
    <x v="29"/>
    <x v="6"/>
    <x v="1"/>
    <x v="6"/>
  </r>
  <r>
    <x v="3"/>
    <x v="9"/>
    <m/>
    <d v="2023-04-26T00:00:00"/>
    <s v="5017470"/>
    <s v="CORONADO DAIRY ADC MC 1.62# (BULK)"/>
    <s v="560"/>
    <s v="OMNIGEN AF (25KG)"/>
    <x v="2"/>
    <n v="24.28"/>
    <n v="8.3199999999999996E-2"/>
    <n v="166.4"/>
    <n v="4040.192"/>
    <n v="2.0200960000000001"/>
    <s v="1002916"/>
    <x v="29"/>
    <x v="6"/>
    <x v="1"/>
    <x v="6"/>
  </r>
  <r>
    <x v="3"/>
    <x v="9"/>
    <m/>
    <d v="2023-04-17T00:00:00"/>
    <s v="5022982"/>
    <s v="SD FARMS ADC MILK COW 1.37# (BULK)"/>
    <s v="560"/>
    <s v="OMNIGEN AF (25KG)"/>
    <x v="2"/>
    <n v="23.98"/>
    <n v="9.8496500000000001E-2"/>
    <n v="196.99299999999999"/>
    <n v="4723.8919999999998"/>
    <n v="2.3619460000000001"/>
    <s v="1002710"/>
    <x v="136"/>
    <x v="53"/>
    <x v="0"/>
    <x v="56"/>
  </r>
  <r>
    <x v="3"/>
    <x v="9"/>
    <m/>
    <d v="2023-04-04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3"/>
    <x v="10"/>
    <m/>
    <d v="2023-05-18T00:00:00"/>
    <s v="901128"/>
    <s v="BOVITEQ ADC CA 5# PL (50#)"/>
    <s v="302"/>
    <s v="AB20 (55.115#)"/>
    <x v="3"/>
    <n v="2.8250000000000002"/>
    <n v="2.7168500000000002E-2"/>
    <n v="54.337000000000003"/>
    <n v="153.50200000000001"/>
    <n v="7.6751E-2"/>
    <s v="1003144"/>
    <x v="5"/>
    <x v="2"/>
    <x v="1"/>
    <x v="2"/>
  </r>
  <r>
    <x v="3"/>
    <x v="10"/>
    <m/>
    <d v="2023-05-25T00:00:00"/>
    <s v="901128"/>
    <s v="BOVITEQ ADC CA 5# PL (50#)"/>
    <s v="302"/>
    <s v="AB20 (55.115#)"/>
    <x v="3"/>
    <n v="2"/>
    <n v="2.7168500000000002E-2"/>
    <n v="54.337000000000003"/>
    <n v="108.67400000000001"/>
    <n v="5.4337000000000003E-2"/>
    <s v="1001283"/>
    <x v="92"/>
    <x v="1"/>
    <x v="1"/>
    <x v="1"/>
  </r>
  <r>
    <x v="3"/>
    <x v="10"/>
    <m/>
    <d v="2023-05-05T00:00:00"/>
    <s v="930711"/>
    <s v="DELTA WOODS ME LACT MH 7.35# (BULK)"/>
    <s v="302"/>
    <s v="AB20 (55.115#)"/>
    <x v="3"/>
    <n v="23.64"/>
    <n v="8.9999999999999993E-3"/>
    <n v="18"/>
    <n v="425.52"/>
    <n v="0.21276"/>
    <s v="1000420"/>
    <x v="11"/>
    <x v="9"/>
    <x v="1"/>
    <x v="9"/>
  </r>
  <r>
    <x v="3"/>
    <x v="10"/>
    <m/>
    <d v="2023-05-12T00:00:00"/>
    <s v="930711"/>
    <s v="DELTA WOODS ME LACT MH 7.35# (BULK)"/>
    <s v="302"/>
    <s v="AB20 (55.115#)"/>
    <x v="3"/>
    <n v="24.42"/>
    <n v="8.9999999999999993E-3"/>
    <n v="18"/>
    <n v="439.56"/>
    <n v="0.21978"/>
    <s v="1000420"/>
    <x v="11"/>
    <x v="9"/>
    <x v="1"/>
    <x v="9"/>
  </r>
  <r>
    <x v="3"/>
    <x v="10"/>
    <m/>
    <d v="2023-05-25T00:00:00"/>
    <s v="930711"/>
    <s v="DELTA WOODS ME LACT MH 7.35# (BULK)"/>
    <s v="302"/>
    <s v="AB20 (55.115#)"/>
    <x v="3"/>
    <n v="23.78"/>
    <n v="8.9999999999999993E-3"/>
    <n v="18"/>
    <n v="428.04"/>
    <n v="0.21402000000000002"/>
    <s v="1000420"/>
    <x v="11"/>
    <x v="9"/>
    <x v="1"/>
    <x v="9"/>
  </r>
  <r>
    <x v="3"/>
    <x v="10"/>
    <m/>
    <d v="2023-05-17T00:00:00"/>
    <s v="930261"/>
    <s v="PROGRESSIVE CLOSE UP PELLET (BULK)"/>
    <s v="595"/>
    <s v="ANIMATE (55.115#)"/>
    <x v="0"/>
    <n v="9.25"/>
    <n v="3.7499999999999999E-2"/>
    <n v="75"/>
    <n v="693.75"/>
    <n v="0.34687499999999999"/>
    <s v="1000537"/>
    <x v="1"/>
    <x v="1"/>
    <x v="1"/>
    <x v="1"/>
  </r>
  <r>
    <x v="3"/>
    <x v="10"/>
    <m/>
    <d v="2023-05-04T00:00:00"/>
    <s v="930685"/>
    <s v="ORNELLAS PDS CU MH 4.2# (BULK)"/>
    <s v="595"/>
    <s v="ANIMATE (55.115#)"/>
    <x v="0"/>
    <n v="3.04"/>
    <n v="7.4645000000000003E-2"/>
    <n v="149.29"/>
    <n v="453.84199999999998"/>
    <n v="0.22692099999999998"/>
    <s v="1001061"/>
    <x v="24"/>
    <x v="9"/>
    <x v="1"/>
    <x v="9"/>
  </r>
  <r>
    <x v="3"/>
    <x v="10"/>
    <m/>
    <d v="2023-05-09T00:00:00"/>
    <s v="930688"/>
    <s v="AZEVEDO DAIRY MO CU MH 6# (BULK)"/>
    <s v="595"/>
    <s v="ANIMATE (55.115#)"/>
    <x v="0"/>
    <n v="5.97"/>
    <n v="9.1670000000000001E-2"/>
    <n v="183.34"/>
    <n v="1094.54"/>
    <n v="0.54727000000000003"/>
    <s v="1000103"/>
    <x v="3"/>
    <x v="3"/>
    <x v="1"/>
    <x v="3"/>
  </r>
  <r>
    <x v="3"/>
    <x v="10"/>
    <m/>
    <d v="2023-05-05T00:00:00"/>
    <s v="930737"/>
    <s v="PELLANDINI PDS CU PL 6.0# (BULK)"/>
    <s v="595"/>
    <s v="ANIMATE (55.115#)"/>
    <x v="0"/>
    <n v="14.21"/>
    <n v="0.15770000000000001"/>
    <n v="315.39999999999998"/>
    <n v="4481.8339999999998"/>
    <n v="2.240917"/>
    <s v="1000162"/>
    <x v="113"/>
    <x v="43"/>
    <x v="1"/>
    <x v="45"/>
  </r>
  <r>
    <x v="3"/>
    <x v="10"/>
    <m/>
    <d v="2023-05-26T00:00:00"/>
    <s v="930737"/>
    <s v="PELLANDINI PDS CU PL 6.0# (BULK)"/>
    <s v="595"/>
    <s v="ANIMATE (55.115#)"/>
    <x v="0"/>
    <n v="15.18"/>
    <n v="0.15770000000000001"/>
    <n v="315.39999999999998"/>
    <n v="4787.7719999999999"/>
    <n v="2.3938860000000002"/>
    <s v="1000162"/>
    <x v="113"/>
    <x v="43"/>
    <x v="1"/>
    <x v="45"/>
  </r>
  <r>
    <x v="3"/>
    <x v="10"/>
    <m/>
    <d v="2023-05-15T00:00:00"/>
    <s v="5011210"/>
    <s v="LAKESHORE ADC MC 1.67# (BULK)"/>
    <s v="300"/>
    <s v="AB20 (2000#)"/>
    <x v="3"/>
    <n v="24.44"/>
    <n v="8.1350000000000006E-2"/>
    <n v="162.69999999999999"/>
    <n v="3976.3879999999999"/>
    <n v="1.988194"/>
    <s v="1001978"/>
    <x v="125"/>
    <x v="62"/>
    <x v="1"/>
    <x v="64"/>
  </r>
  <r>
    <x v="3"/>
    <x v="10"/>
    <m/>
    <d v="2023-05-20T00:00:00"/>
    <s v="5011210"/>
    <s v="LAKESHORE ADC MC 1.67# (BULK)"/>
    <s v="300"/>
    <s v="AB20 (2000#)"/>
    <x v="3"/>
    <n v="24.46"/>
    <n v="8.1350000000000006E-2"/>
    <n v="162.69999999999999"/>
    <n v="3979.6419999999998"/>
    <n v="1.9898209999999998"/>
    <s v="1001978"/>
    <x v="125"/>
    <x v="62"/>
    <x v="1"/>
    <x v="64"/>
  </r>
  <r>
    <x v="3"/>
    <x v="10"/>
    <m/>
    <d v="2023-05-30T00:00:00"/>
    <s v="5011210"/>
    <s v="LAKESHORE ADC MC 1.67# (BULK)"/>
    <s v="300"/>
    <s v="AB20 (2000#)"/>
    <x v="3"/>
    <n v="23.71"/>
    <n v="8.1350000000000006E-2"/>
    <n v="162.69999999999999"/>
    <n v="3857.6170000000002"/>
    <n v="1.9288085000000001"/>
    <s v="1001978"/>
    <x v="125"/>
    <x v="62"/>
    <x v="1"/>
    <x v="64"/>
  </r>
  <r>
    <x v="3"/>
    <x v="10"/>
    <m/>
    <d v="2023-05-03T00:00:00"/>
    <s v="5012505"/>
    <s v="HETTINGA FARMS ADC MILK COW 1.63# (BULK)"/>
    <s v="300"/>
    <s v="AB20 (2000#)"/>
    <x v="3"/>
    <n v="24.58"/>
    <n v="7.3800000000000004E-2"/>
    <n v="147.6"/>
    <n v="3628.0079999999998"/>
    <n v="1.8140039999999999"/>
    <s v="1003101"/>
    <x v="49"/>
    <x v="29"/>
    <x v="1"/>
    <x v="30"/>
  </r>
  <r>
    <x v="3"/>
    <x v="10"/>
    <m/>
    <d v="2023-05-16T00:00:00"/>
    <s v="5012505"/>
    <s v="HETTINGA FARMS ADC MILK COW 1.63# (BULK)"/>
    <s v="300"/>
    <s v="AB20 (2000#)"/>
    <x v="3"/>
    <n v="24.3"/>
    <n v="7.3800000000000004E-2"/>
    <n v="147.6"/>
    <n v="3586.68"/>
    <n v="1.7933399999999999"/>
    <s v="1003101"/>
    <x v="49"/>
    <x v="29"/>
    <x v="1"/>
    <x v="30"/>
  </r>
  <r>
    <x v="3"/>
    <x v="10"/>
    <m/>
    <d v="2023-05-09T00:00:00"/>
    <s v="5024514"/>
    <s v="VANDER KOOI EDC MC/RUM 1.0# (BULK)"/>
    <s v="300"/>
    <s v="AB20 (2000#)"/>
    <x v="3"/>
    <n v="23.93"/>
    <n v="0.05"/>
    <n v="100"/>
    <n v="2393"/>
    <n v="1.1964999999999999"/>
    <s v="1001469"/>
    <x v="101"/>
    <x v="28"/>
    <x v="1"/>
    <x v="29"/>
  </r>
  <r>
    <x v="3"/>
    <x v="10"/>
    <m/>
    <d v="2023-05-20T00:00:00"/>
    <s v="5024514"/>
    <s v="VANDER KOOI EDC MC/RUM 1.0# (BULK)"/>
    <s v="300"/>
    <s v="AB20 (2000#)"/>
    <x v="3"/>
    <n v="24.14"/>
    <n v="0.05"/>
    <n v="100"/>
    <n v="2414"/>
    <n v="1.2070000000000001"/>
    <s v="1001469"/>
    <x v="101"/>
    <x v="28"/>
    <x v="1"/>
    <x v="29"/>
  </r>
  <r>
    <x v="3"/>
    <x v="10"/>
    <m/>
    <d v="2023-05-26T00:00:00"/>
    <s v="5024514"/>
    <s v="VANDER KOOI EDC MC/RUM 1.0# (BULK)"/>
    <s v="300"/>
    <s v="AB20 (2000#)"/>
    <x v="3"/>
    <n v="24.86"/>
    <n v="0.05"/>
    <n v="100"/>
    <n v="2486"/>
    <n v="1.2430000000000001"/>
    <s v="1001469"/>
    <x v="101"/>
    <x v="28"/>
    <x v="1"/>
    <x v="29"/>
  </r>
  <r>
    <x v="3"/>
    <x v="10"/>
    <m/>
    <d v="2023-05-08T00:00:00"/>
    <s v="302"/>
    <s v="AB20 (55.115#)"/>
    <s v="302"/>
    <s v="AB20 (55.115#)"/>
    <x v="3"/>
    <n v="16.535"/>
    <n v="1"/>
    <n v="2000"/>
    <n v="33070"/>
    <n v="16.535"/>
    <s v="1002086"/>
    <x v="10"/>
    <x v="8"/>
    <x v="1"/>
    <x v="8"/>
  </r>
  <r>
    <x v="3"/>
    <x v="10"/>
    <m/>
    <d v="2023-05-11T00:00:00"/>
    <s v="302"/>
    <s v="AB20 (55.115#)"/>
    <s v="302"/>
    <s v="AB20 (55.115#)"/>
    <x v="3"/>
    <n v="3.3069999999999999"/>
    <n v="1"/>
    <n v="2000"/>
    <n v="6614"/>
    <n v="3.3069999999999999"/>
    <s v="1001956"/>
    <x v="98"/>
    <x v="57"/>
    <x v="1"/>
    <x v="18"/>
  </r>
  <r>
    <x v="3"/>
    <x v="10"/>
    <m/>
    <d v="2023-05-18T00:00:00"/>
    <s v="302"/>
    <s v="AB20 (55.115#)"/>
    <s v="302"/>
    <s v="AB20 (55.115#)"/>
    <x v="3"/>
    <n v="2.2050000000000001"/>
    <n v="1"/>
    <n v="2000"/>
    <n v="4410"/>
    <n v="2.2050000000000001"/>
    <s v="VC1011"/>
    <x v="112"/>
    <x v="4"/>
    <x v="1"/>
    <x v="4"/>
  </r>
  <r>
    <x v="3"/>
    <x v="10"/>
    <m/>
    <d v="2023-05-25T00:00:00"/>
    <s v="302"/>
    <s v="AB20 (55.115#)"/>
    <s v="302"/>
    <s v="AB20 (55.115#)"/>
    <x v="3"/>
    <n v="3.3069999999999999"/>
    <n v="1"/>
    <n v="2000"/>
    <n v="6614"/>
    <n v="3.3069999999999999"/>
    <s v="1001956"/>
    <x v="98"/>
    <x v="57"/>
    <x v="1"/>
    <x v="18"/>
  </r>
  <r>
    <x v="3"/>
    <x v="10"/>
    <m/>
    <d v="2023-05-02T00:00:00"/>
    <s v="4001097"/>
    <s v="PRESIDIO FARMS ADC MILK COW (BULK)"/>
    <s v="302"/>
    <s v="AB20 (55.115#)"/>
    <x v="3"/>
    <n v="24.03"/>
    <n v="0.12285"/>
    <n v="245.7"/>
    <n v="5904.1710000000003"/>
    <n v="2.9520854999999999"/>
    <s v="1002416"/>
    <x v="140"/>
    <x v="0"/>
    <x v="0"/>
    <x v="0"/>
  </r>
  <r>
    <x v="3"/>
    <x v="10"/>
    <m/>
    <d v="2023-05-09T00:00:00"/>
    <s v="4001097"/>
    <s v="PRESIDIO FARMS ADC MILK COW (BULK)"/>
    <s v="302"/>
    <s v="AB20 (55.115#)"/>
    <x v="3"/>
    <n v="24.02"/>
    <n v="0.12285"/>
    <n v="245.7"/>
    <n v="5901.7139999999999"/>
    <n v="2.9508570000000001"/>
    <s v="1002416"/>
    <x v="140"/>
    <x v="0"/>
    <x v="0"/>
    <x v="0"/>
  </r>
  <r>
    <x v="3"/>
    <x v="10"/>
    <m/>
    <d v="2023-05-15T00:00:00"/>
    <s v="4001097"/>
    <s v="PRESIDIO FARMS ADC MILK COW (BULK)"/>
    <s v="302"/>
    <s v="AB20 (55.115#)"/>
    <x v="3"/>
    <n v="24.03"/>
    <n v="0.12285"/>
    <n v="245.7"/>
    <n v="5904.1710000000003"/>
    <n v="2.9520854999999999"/>
    <s v="1002416"/>
    <x v="140"/>
    <x v="0"/>
    <x v="0"/>
    <x v="0"/>
  </r>
  <r>
    <x v="3"/>
    <x v="10"/>
    <m/>
    <d v="2023-05-22T00:00:00"/>
    <s v="4001097"/>
    <s v="PRESIDIO FARMS ADC MILK COW (BULK)"/>
    <s v="302"/>
    <s v="AB20 (55.115#)"/>
    <x v="3"/>
    <n v="24.32"/>
    <n v="0.12285"/>
    <n v="245.7"/>
    <n v="5975.424"/>
    <n v="2.9877120000000001"/>
    <s v="1002416"/>
    <x v="140"/>
    <x v="0"/>
    <x v="0"/>
    <x v="0"/>
  </r>
  <r>
    <x v="3"/>
    <x v="10"/>
    <m/>
    <d v="2023-05-22T00:00:00"/>
    <s v="5010019"/>
    <s v="CROSS VIEW DRE MC/MON 1.11# (BULK)"/>
    <s v="302"/>
    <s v="AB20 (55.115#)"/>
    <x v="3"/>
    <n v="24.42"/>
    <n v="2.98E-2"/>
    <n v="59.6"/>
    <n v="1455.432"/>
    <n v="0.72771600000000003"/>
    <s v="1003298"/>
    <x v="131"/>
    <x v="29"/>
    <x v="1"/>
    <x v="30"/>
  </r>
  <r>
    <x v="3"/>
    <x v="10"/>
    <m/>
    <d v="2023-05-20T00:00:00"/>
    <s v="5012505"/>
    <s v="HETTINGA FARMS ADC MILK COW 1.63# (BULK)"/>
    <s v="302"/>
    <s v="AB20 (55.115#)"/>
    <x v="3"/>
    <n v="24.2"/>
    <n v="7.3800000000000004E-2"/>
    <n v="147.6"/>
    <n v="3571.92"/>
    <n v="1.78596"/>
    <s v="1003110"/>
    <x v="7"/>
    <x v="6"/>
    <x v="1"/>
    <x v="6"/>
  </r>
  <r>
    <x v="3"/>
    <x v="10"/>
    <m/>
    <d v="2023-05-25T00:00:00"/>
    <s v="5012505"/>
    <s v="HETTINGA FARMS ADC MILK COW 1.63# (BULK)"/>
    <s v="302"/>
    <s v="AB20 (55.115#)"/>
    <x v="3"/>
    <n v="23.96"/>
    <n v="7.3800000000000004E-2"/>
    <n v="147.6"/>
    <n v="3536.4960000000001"/>
    <n v="1.768248"/>
    <s v="1003101"/>
    <x v="49"/>
    <x v="29"/>
    <x v="1"/>
    <x v="30"/>
  </r>
  <r>
    <x v="3"/>
    <x v="10"/>
    <m/>
    <d v="2023-05-23T00:00:00"/>
    <s v="5015165"/>
    <s v="CHANNEL ISLANDS EDC MC/RUM 1.6# (BULK)"/>
    <s v="302"/>
    <s v="AB20 (55.115#)"/>
    <x v="3"/>
    <n v="23.88"/>
    <n v="5.9200000000000003E-2"/>
    <n v="118.4"/>
    <n v="2827.3919999999998"/>
    <n v="1.4136959999999998"/>
    <s v="1003075"/>
    <x v="23"/>
    <x v="16"/>
    <x v="1"/>
    <x v="16"/>
  </r>
  <r>
    <x v="3"/>
    <x v="10"/>
    <m/>
    <d v="2023-05-26T00:00:00"/>
    <s v="5015165"/>
    <s v="CHANNEL ISLANDS EDC MC/RUM 1.6# (BULK)"/>
    <s v="302"/>
    <s v="AB20 (55.115#)"/>
    <x v="3"/>
    <n v="24.06"/>
    <n v="5.9200000000000003E-2"/>
    <n v="118.4"/>
    <n v="2848.7040000000002"/>
    <n v="1.4243520000000001"/>
    <s v="1003075"/>
    <x v="23"/>
    <x v="16"/>
    <x v="1"/>
    <x v="16"/>
  </r>
  <r>
    <x v="3"/>
    <x v="10"/>
    <m/>
    <d v="2023-05-31T00:00:00"/>
    <s v="5015165"/>
    <s v="CHANNEL ISLANDS EDC MC/RUM 1.6# (BULK)"/>
    <s v="302"/>
    <s v="AB20 (55.115#)"/>
    <x v="3"/>
    <n v="24.7"/>
    <n v="5.9200000000000003E-2"/>
    <n v="118.4"/>
    <n v="2924.48"/>
    <n v="1.46224"/>
    <s v="1003075"/>
    <x v="23"/>
    <x v="16"/>
    <x v="1"/>
    <x v="16"/>
  </r>
  <r>
    <x v="3"/>
    <x v="10"/>
    <m/>
    <d v="2023-05-10T00:00:00"/>
    <s v="5016591"/>
    <s v="J &amp; J DERAADT DRE MC/MON/JFLY 2.58#(BULK"/>
    <s v="302"/>
    <s v="AB20 (55.115#)"/>
    <x v="3"/>
    <n v="23.86"/>
    <n v="2.5600000000000001E-2"/>
    <n v="51.2"/>
    <n v="1221.6320000000001"/>
    <n v="0.61081600000000003"/>
    <s v="1000848"/>
    <x v="57"/>
    <x v="34"/>
    <x v="1"/>
    <x v="35"/>
  </r>
  <r>
    <x v="3"/>
    <x v="10"/>
    <m/>
    <d v="2023-05-22T00:00:00"/>
    <s v="5030356"/>
    <s v="VERBURG DAIRY DRE MC/MON 2.43#(BULK)"/>
    <s v="302"/>
    <s v="AB20 (55.115#)"/>
    <x v="3"/>
    <n v="24.76"/>
    <n v="1.3599999999999999E-2"/>
    <n v="27.2"/>
    <n v="673.47199999999998"/>
    <n v="0.33673599999999998"/>
    <s v="1001476"/>
    <x v="103"/>
    <x v="40"/>
    <x v="1"/>
    <x v="42"/>
  </r>
  <r>
    <x v="3"/>
    <x v="10"/>
    <m/>
    <d v="2023-05-31T00:00:00"/>
    <s v="4001000"/>
    <s v="BOVINA PDS CU/RUM 1.32# (50#)"/>
    <s v="361"/>
    <s v="ANIMATE (1750#)"/>
    <x v="0"/>
    <n v="6"/>
    <n v="0.28542499999999998"/>
    <n v="570.85"/>
    <n v="3425.1"/>
    <n v="1.71255"/>
    <s v="1002169"/>
    <x v="16"/>
    <x v="12"/>
    <x v="0"/>
    <x v="12"/>
  </r>
  <r>
    <x v="3"/>
    <x v="10"/>
    <m/>
    <d v="2023-05-31T00:00:00"/>
    <s v="4001000"/>
    <s v="BOVINA PDS CU/RUM 1.32# (50#)"/>
    <s v="361"/>
    <s v="ANIMATE (1750#)"/>
    <x v="0"/>
    <n v="4"/>
    <n v="0.28542499999999998"/>
    <n v="570.85"/>
    <n v="2283.4"/>
    <n v="1.1416999999999999"/>
    <s v="1002170"/>
    <x v="0"/>
    <x v="0"/>
    <x v="0"/>
    <x v="0"/>
  </r>
  <r>
    <x v="3"/>
    <x v="10"/>
    <m/>
    <d v="2023-05-31T00:00:00"/>
    <s v="4001000"/>
    <s v="BOVINA PDS CU/RUM 1.32# (50#)"/>
    <s v="361"/>
    <s v="ANIMATE (1750#)"/>
    <x v="0"/>
    <n v="4"/>
    <n v="0.28542499999999998"/>
    <n v="570.85"/>
    <n v="2283.4"/>
    <n v="1.1416999999999999"/>
    <s v="1002172"/>
    <x v="97"/>
    <x v="56"/>
    <x v="10"/>
    <x v="58"/>
  </r>
  <r>
    <x v="3"/>
    <x v="10"/>
    <m/>
    <d v="2023-05-31T00:00:00"/>
    <s v="4001071"/>
    <s v="HIGH NOON IDC CU/RUM 0.6# (50#)"/>
    <s v="361"/>
    <s v="ANIMATE (1750#)"/>
    <x v="0"/>
    <n v="6.25"/>
    <n v="0.16189999999999999"/>
    <n v="323.8"/>
    <n v="2023.75"/>
    <n v="1.0118750000000001"/>
    <s v="1002334"/>
    <x v="50"/>
    <x v="30"/>
    <x v="0"/>
    <x v="31"/>
  </r>
  <r>
    <x v="3"/>
    <x v="10"/>
    <m/>
    <d v="2023-05-12T00:00:00"/>
    <s v="5011211"/>
    <s v="LAKESHORE ADC CU/RUM 2.59# (50#)"/>
    <s v="361"/>
    <s v="ANIMATE (1750#)"/>
    <x v="0"/>
    <n v="7.95"/>
    <n v="0.56769999999999998"/>
    <n v="1135.4000000000001"/>
    <n v="9026.43"/>
    <n v="4.5132149999999998"/>
    <s v="1001978"/>
    <x v="125"/>
    <x v="62"/>
    <x v="1"/>
    <x v="64"/>
  </r>
  <r>
    <x v="3"/>
    <x v="10"/>
    <m/>
    <d v="2023-05-08T00:00:00"/>
    <s v="5012438"/>
    <s v="CURTIMADE DHMS CU/RUM 1.53# (50#)"/>
    <s v="361"/>
    <s v="ANIMATE (1750#)"/>
    <x v="0"/>
    <n v="4.95"/>
    <n v="0.34639999999999999"/>
    <n v="692.8"/>
    <n v="3429.36"/>
    <n v="1.71468"/>
    <s v="1002005"/>
    <x v="32"/>
    <x v="19"/>
    <x v="1"/>
    <x v="19"/>
  </r>
  <r>
    <x v="3"/>
    <x v="10"/>
    <m/>
    <d v="2023-05-08T00:00:00"/>
    <s v="5015364"/>
    <s v="JOHN SCHEENSTRA DDS CU/RUM 3.52# (BULK)"/>
    <s v="361"/>
    <s v="ANIMATE (1750#)"/>
    <x v="0"/>
    <n v="11.61"/>
    <n v="0.13980000000000001"/>
    <n v="279.60000000000002"/>
    <n v="3246.1559999999999"/>
    <n v="1.623078"/>
    <s v="1002007"/>
    <x v="137"/>
    <x v="19"/>
    <x v="1"/>
    <x v="19"/>
  </r>
  <r>
    <x v="3"/>
    <x v="10"/>
    <m/>
    <d v="2023-05-25T00:00:00"/>
    <s v="5015367"/>
    <s v="JDS RANCH DDS CU/RUM 3.64# (BULK)"/>
    <s v="361"/>
    <s v="ANIMATE (1750#)"/>
    <x v="0"/>
    <n v="24.97"/>
    <n v="0.105"/>
    <n v="210"/>
    <n v="5243.7"/>
    <n v="2.6218499999999998"/>
    <s v="1001999"/>
    <x v="58"/>
    <x v="35"/>
    <x v="1"/>
    <x v="36"/>
  </r>
  <r>
    <x v="3"/>
    <x v="10"/>
    <m/>
    <d v="2023-05-12T00:00:00"/>
    <s v="5015778"/>
    <s v="DEJONG JTK CU/RUM/CHROM 2.0# (50#)"/>
    <s v="361"/>
    <s v="ANIMATE (1750#)"/>
    <x v="0"/>
    <n v="3.95"/>
    <n v="0.3"/>
    <n v="600"/>
    <n v="2370"/>
    <n v="1.1850000000000001"/>
    <s v="1000457"/>
    <x v="37"/>
    <x v="21"/>
    <x v="1"/>
    <x v="22"/>
  </r>
  <r>
    <x v="3"/>
    <x v="10"/>
    <m/>
    <d v="2023-05-12T00:00:00"/>
    <s v="5026116"/>
    <s v="SOARES LP PDS CU/RUM 2.5# (50#)"/>
    <s v="361"/>
    <s v="ANIMATE (1750#)"/>
    <x v="0"/>
    <n v="4"/>
    <n v="0.24535000000000001"/>
    <n v="490.7"/>
    <n v="1962.8"/>
    <n v="0.98139999999999994"/>
    <s v="1003119"/>
    <x v="94"/>
    <x v="4"/>
    <x v="1"/>
    <x v="4"/>
  </r>
  <r>
    <x v="3"/>
    <x v="10"/>
    <m/>
    <d v="2023-05-04T00:00:00"/>
    <s v="5012468"/>
    <s v="DIAMOND H PDS CU/MON 1.67# (50#)"/>
    <s v="595"/>
    <s v="ANIMATE (55.115#)"/>
    <x v="0"/>
    <n v="9.9749999999999996"/>
    <n v="0.14990000000000001"/>
    <n v="299.8"/>
    <n v="2990.5050000000001"/>
    <n v="1.4952525000000001"/>
    <s v="1000022"/>
    <x v="40"/>
    <x v="1"/>
    <x v="1"/>
    <x v="1"/>
  </r>
  <r>
    <x v="3"/>
    <x v="10"/>
    <m/>
    <d v="2023-05-02T00:00:00"/>
    <s v="595"/>
    <s v="ANIMATE (55.115#)"/>
    <s v="595"/>
    <s v="ANIMATE (55.115#)"/>
    <x v="0"/>
    <n v="3.3069999999999999"/>
    <n v="1"/>
    <n v="2000"/>
    <n v="6614"/>
    <n v="3.3069999999999999"/>
    <s v="1002809"/>
    <x v="79"/>
    <x v="6"/>
    <x v="1"/>
    <x v="6"/>
  </r>
  <r>
    <x v="3"/>
    <x v="10"/>
    <m/>
    <d v="2023-05-08T00:00:00"/>
    <s v="595"/>
    <s v="ANIMATE (55.115#)"/>
    <s v="595"/>
    <s v="ANIMATE (55.115#)"/>
    <x v="0"/>
    <n v="8.3000000000000004E-2"/>
    <n v="1"/>
    <n v="2000"/>
    <n v="166"/>
    <n v="8.3000000000000004E-2"/>
    <s v="1002047"/>
    <x v="142"/>
    <x v="4"/>
    <x v="1"/>
    <x v="4"/>
  </r>
  <r>
    <x v="3"/>
    <x v="10"/>
    <m/>
    <d v="2023-05-09T00:00:00"/>
    <s v="595"/>
    <s v="ANIMATE (55.115#)"/>
    <s v="595"/>
    <s v="ANIMATE (55.115#)"/>
    <x v="0"/>
    <n v="3.3069999999999999"/>
    <n v="1"/>
    <n v="2000"/>
    <n v="6614"/>
    <n v="3.3069999999999999"/>
    <s v="VC1011"/>
    <x v="112"/>
    <x v="4"/>
    <x v="1"/>
    <x v="4"/>
  </r>
  <r>
    <x v="3"/>
    <x v="10"/>
    <m/>
    <d v="2023-05-16T00:00:00"/>
    <s v="595"/>
    <s v="ANIMATE (55.115#)"/>
    <s v="595"/>
    <s v="ANIMATE (55.115#)"/>
    <x v="0"/>
    <n v="2.2050000000000001"/>
    <n v="1"/>
    <n v="2000"/>
    <n v="4410"/>
    <n v="2.2050000000000001"/>
    <s v="VC1011"/>
    <x v="112"/>
    <x v="4"/>
    <x v="1"/>
    <x v="4"/>
  </r>
  <r>
    <x v="3"/>
    <x v="10"/>
    <m/>
    <d v="2023-05-18T00:00:00"/>
    <s v="595"/>
    <s v="ANIMATE (55.115#)"/>
    <s v="595"/>
    <s v="ANIMATE (55.115#)"/>
    <x v="0"/>
    <n v="0.41299999999999998"/>
    <n v="1"/>
    <n v="2000"/>
    <n v="826"/>
    <n v="0.41299999999999998"/>
    <s v="1002253"/>
    <x v="116"/>
    <x v="58"/>
    <x v="1"/>
    <x v="59"/>
  </r>
  <r>
    <x v="3"/>
    <x v="10"/>
    <m/>
    <d v="2023-05-23T00:00:00"/>
    <s v="595"/>
    <s v="ANIMATE (55.115#)"/>
    <s v="595"/>
    <s v="ANIMATE (55.115#)"/>
    <x v="0"/>
    <n v="-1.0469999999999999"/>
    <n v="1"/>
    <n v="2000"/>
    <n v="-2094"/>
    <n v="-1.0469999999999999"/>
    <s v="1001892"/>
    <x v="134"/>
    <x v="18"/>
    <x v="1"/>
    <x v="18"/>
  </r>
  <r>
    <x v="3"/>
    <x v="10"/>
    <m/>
    <d v="2023-05-25T00:00:00"/>
    <s v="595"/>
    <s v="ANIMATE (55.115#)"/>
    <s v="595"/>
    <s v="ANIMATE (55.115#)"/>
    <x v="0"/>
    <n v="2.2050000000000001"/>
    <n v="1"/>
    <n v="2000"/>
    <n v="4410"/>
    <n v="2.2050000000000001"/>
    <s v="1000400"/>
    <x v="33"/>
    <x v="20"/>
    <x v="1"/>
    <x v="20"/>
  </r>
  <r>
    <x v="3"/>
    <x v="10"/>
    <m/>
    <d v="2023-05-26T00:00:00"/>
    <s v="595"/>
    <s v="ANIMATE (55.115#)"/>
    <s v="595"/>
    <s v="ANIMATE (55.115#)"/>
    <x v="0"/>
    <n v="1.1020000000000001"/>
    <n v="1"/>
    <n v="2000"/>
    <n v="2204"/>
    <n v="1.1020000000000001"/>
    <s v="1002255"/>
    <x v="133"/>
    <x v="65"/>
    <x v="0"/>
    <x v="67"/>
  </r>
  <r>
    <x v="3"/>
    <x v="10"/>
    <m/>
    <d v="2023-05-31T00:00:00"/>
    <s v="595"/>
    <s v="ANIMATE (55.115#)"/>
    <s v="595"/>
    <s v="ANIMATE (55.115#)"/>
    <x v="0"/>
    <n v="1.1020000000000001"/>
    <n v="1"/>
    <n v="2000"/>
    <n v="2204"/>
    <n v="1.1020000000000001"/>
    <s v="1002097"/>
    <x v="27"/>
    <x v="16"/>
    <x v="1"/>
    <x v="16"/>
  </r>
  <r>
    <x v="3"/>
    <x v="10"/>
    <m/>
    <d v="2023-05-04T00:00:00"/>
    <s v="4001151"/>
    <s v="PRESIDIO DAIRY ADC CU/RUM (BULK)"/>
    <s v="2333"/>
    <s v="HY-D 100 DAIRY (25KG)"/>
    <x v="5"/>
    <n v="12.29"/>
    <n v="1.678E-2"/>
    <n v="33.56"/>
    <n v="412.452"/>
    <n v="0.20622599999999999"/>
    <s v="1002416"/>
    <x v="140"/>
    <x v="0"/>
    <x v="0"/>
    <x v="0"/>
  </r>
  <r>
    <x v="3"/>
    <x v="10"/>
    <m/>
    <d v="2023-05-18T00:00:00"/>
    <s v="5012256"/>
    <s v="CORNERSTONE ADC CU/RUM 1.52# (50#)"/>
    <s v="2333"/>
    <s v="HY-D 100 DAIRY (25KG)"/>
    <x v="5"/>
    <n v="5.8"/>
    <n v="1.9722E-2"/>
    <n v="39.444000000000003"/>
    <n v="228.77500000000001"/>
    <n v="0.1143875"/>
    <s v="1002020"/>
    <x v="28"/>
    <x v="6"/>
    <x v="1"/>
    <x v="6"/>
  </r>
  <r>
    <x v="3"/>
    <x v="10"/>
    <m/>
    <d v="2023-05-02T00:00:00"/>
    <s v="5012259"/>
    <s v="LITTLE ROCK ADC CU/RUM 1.39# (50#)"/>
    <s v="2333"/>
    <s v="HY-D 100 DAIRY (25KG)"/>
    <x v="5"/>
    <n v="2.875"/>
    <n v="2.1595E-2"/>
    <n v="43.19"/>
    <n v="124.17100000000001"/>
    <n v="6.2085500000000002E-2"/>
    <s v="1002116"/>
    <x v="120"/>
    <x v="6"/>
    <x v="1"/>
    <x v="6"/>
  </r>
  <r>
    <x v="3"/>
    <x v="10"/>
    <m/>
    <d v="2023-05-24T00:00:00"/>
    <s v="5025501"/>
    <s v="SOLO DAIRY ADC CU/RUM 1.47# (50#)"/>
    <s v="2333"/>
    <s v="HY-D 100 DAIRY (25KG)"/>
    <x v="5"/>
    <n v="3.8250000000000002"/>
    <n v="2.0385E-2"/>
    <n v="40.770000000000003"/>
    <n v="155.94499999999999"/>
    <n v="7.79725E-2"/>
    <s v="1001993"/>
    <x v="122"/>
    <x v="61"/>
    <x v="1"/>
    <x v="7"/>
  </r>
  <r>
    <x v="3"/>
    <x v="10"/>
    <m/>
    <d v="2023-05-08T00:00:00"/>
    <s v="5025894"/>
    <s v="RIVERVIEW ADC CU/RUM 1.48# (50#)"/>
    <s v="2333"/>
    <s v="HY-D 100 DAIRY (25KG)"/>
    <x v="5"/>
    <n v="5.8250000000000002"/>
    <n v="2.0299999999999999E-2"/>
    <n v="40.6"/>
    <n v="236.495"/>
    <n v="0.11824750000000001"/>
    <s v="1002057"/>
    <x v="123"/>
    <x v="29"/>
    <x v="1"/>
    <x v="30"/>
  </r>
  <r>
    <x v="3"/>
    <x v="10"/>
    <m/>
    <d v="2023-05-06T00:00:00"/>
    <s v="5011210"/>
    <s v="LAKESHORE ADC MC 1.67# (BULK)"/>
    <s v="560"/>
    <s v="OMNIGEN AF (25KG)"/>
    <x v="2"/>
    <n v="24.38"/>
    <n v="8.0691499999999999E-2"/>
    <n v="161.38300000000001"/>
    <n v="3934.518"/>
    <n v="1.9672590000000001"/>
    <s v="1001978"/>
    <x v="125"/>
    <x v="62"/>
    <x v="1"/>
    <x v="64"/>
  </r>
  <r>
    <x v="3"/>
    <x v="10"/>
    <m/>
    <d v="2023-05-23T00:00:00"/>
    <s v="5015165"/>
    <s v="CHANNEL ISLANDS EDC MC/RUM 1.6# (BULK)"/>
    <s v="560"/>
    <s v="OMNIGEN AF (25KG)"/>
    <x v="2"/>
    <n v="23.88"/>
    <n v="7.3999999999999996E-2"/>
    <n v="148"/>
    <n v="3534.24"/>
    <n v="1.7671199999999998"/>
    <s v="1003075"/>
    <x v="23"/>
    <x v="16"/>
    <x v="1"/>
    <x v="16"/>
  </r>
  <r>
    <x v="3"/>
    <x v="10"/>
    <m/>
    <d v="2023-05-26T00:00:00"/>
    <s v="5015165"/>
    <s v="CHANNEL ISLANDS EDC MC/RUM 1.6# (BULK)"/>
    <s v="560"/>
    <s v="OMNIGEN AF (25KG)"/>
    <x v="2"/>
    <n v="24.06"/>
    <n v="7.3999999999999996E-2"/>
    <n v="148"/>
    <n v="3560.88"/>
    <n v="1.78044"/>
    <s v="1003075"/>
    <x v="23"/>
    <x v="16"/>
    <x v="1"/>
    <x v="16"/>
  </r>
  <r>
    <x v="3"/>
    <x v="10"/>
    <m/>
    <d v="2023-05-31T00:00:00"/>
    <s v="5015165"/>
    <s v="CHANNEL ISLANDS EDC MC/RUM 1.6# (BULK)"/>
    <s v="560"/>
    <s v="OMNIGEN AF (25KG)"/>
    <x v="2"/>
    <n v="24.7"/>
    <n v="7.3999999999999996E-2"/>
    <n v="148"/>
    <n v="3655.6"/>
    <n v="1.8277999999999999"/>
    <s v="1003075"/>
    <x v="23"/>
    <x v="16"/>
    <x v="1"/>
    <x v="16"/>
  </r>
  <r>
    <x v="3"/>
    <x v="10"/>
    <m/>
    <d v="2023-05-25T00:00:00"/>
    <s v="5015367"/>
    <s v="JDS RANCH DDS CU/RUM 3.64# (BULK)"/>
    <s v="560"/>
    <s v="OMNIGEN AF (25KG)"/>
    <x v="2"/>
    <n v="24.97"/>
    <n v="2.035E-2"/>
    <n v="40.700000000000003"/>
    <n v="1016.279"/>
    <n v="0.50813949999999997"/>
    <s v="1001999"/>
    <x v="58"/>
    <x v="35"/>
    <x v="1"/>
    <x v="36"/>
  </r>
  <r>
    <x v="3"/>
    <x v="10"/>
    <m/>
    <d v="2023-05-05T00:00:00"/>
    <s v="5015369"/>
    <s v="JDS RANCH DDS MC 0.74# (BULK)"/>
    <s v="560"/>
    <s v="OMNIGEN AF (25KG)"/>
    <x v="2"/>
    <n v="24.65"/>
    <n v="0.16550000000000001"/>
    <n v="331"/>
    <n v="8159.15"/>
    <n v="4.0795750000000002"/>
    <s v="1001999"/>
    <x v="58"/>
    <x v="35"/>
    <x v="1"/>
    <x v="36"/>
  </r>
  <r>
    <x v="3"/>
    <x v="10"/>
    <m/>
    <d v="2023-05-17T00:00:00"/>
    <s v="5015369"/>
    <s v="JDS RANCH DDS MC 0.74# (BULK)"/>
    <s v="560"/>
    <s v="OMNIGEN AF (25KG)"/>
    <x v="2"/>
    <n v="24.25"/>
    <n v="0.16550000000000001"/>
    <n v="331"/>
    <n v="8026.75"/>
    <n v="4.0133749999999999"/>
    <s v="1001999"/>
    <x v="58"/>
    <x v="35"/>
    <x v="1"/>
    <x v="36"/>
  </r>
  <r>
    <x v="3"/>
    <x v="10"/>
    <m/>
    <d v="2023-05-06T00:00:00"/>
    <s v="5017470"/>
    <s v="CORONADO DAIRY ADC MC 1.62# (BULK)"/>
    <s v="560"/>
    <s v="OMNIGEN AF (25KG)"/>
    <x v="2"/>
    <n v="25.83"/>
    <n v="8.3199999999999996E-2"/>
    <n v="166.4"/>
    <n v="4298.1120000000001"/>
    <n v="2.1490559999999999"/>
    <s v="1002916"/>
    <x v="29"/>
    <x v="6"/>
    <x v="1"/>
    <x v="6"/>
  </r>
  <r>
    <x v="3"/>
    <x v="10"/>
    <m/>
    <d v="2023-05-11T00:00:00"/>
    <s v="5017470"/>
    <s v="CORONADO DAIRY ADC MC 1.62# (BULK)"/>
    <s v="560"/>
    <s v="OMNIGEN AF (25KG)"/>
    <x v="2"/>
    <n v="24.48"/>
    <n v="8.3199999999999996E-2"/>
    <n v="166.4"/>
    <n v="4073.4720000000002"/>
    <n v="2.0367360000000003"/>
    <s v="1002916"/>
    <x v="29"/>
    <x v="6"/>
    <x v="1"/>
    <x v="6"/>
  </r>
  <r>
    <x v="3"/>
    <x v="10"/>
    <m/>
    <d v="2023-05-16T00:00:00"/>
    <s v="5017470"/>
    <s v="CORONADO DAIRY ADC MC 1.62# (BULK)"/>
    <s v="560"/>
    <s v="OMNIGEN AF (25KG)"/>
    <x v="2"/>
    <n v="24.23"/>
    <n v="8.3199999999999996E-2"/>
    <n v="166.4"/>
    <n v="4031.8719999999998"/>
    <n v="2.015936"/>
    <s v="1002916"/>
    <x v="29"/>
    <x v="6"/>
    <x v="1"/>
    <x v="6"/>
  </r>
  <r>
    <x v="3"/>
    <x v="10"/>
    <m/>
    <d v="2023-05-23T00:00:00"/>
    <s v="5017470"/>
    <s v="CORONADO DAIRY ADC MC 1.62# (BULK)"/>
    <s v="560"/>
    <s v="OMNIGEN AF (25KG)"/>
    <x v="2"/>
    <n v="24.16"/>
    <n v="8.3199999999999996E-2"/>
    <n v="166.4"/>
    <n v="4020.2240000000002"/>
    <n v="2.0101119999999999"/>
    <s v="1002916"/>
    <x v="29"/>
    <x v="6"/>
    <x v="1"/>
    <x v="6"/>
  </r>
  <r>
    <x v="3"/>
    <x v="10"/>
    <m/>
    <d v="2023-05-31T00:00:00"/>
    <s v="5017470"/>
    <s v="CORONADO DAIRY ADC MC 1.62# (BULK)"/>
    <s v="560"/>
    <s v="OMNIGEN AF (25KG)"/>
    <x v="2"/>
    <n v="24.3"/>
    <n v="8.3199999999999996E-2"/>
    <n v="166.4"/>
    <n v="4043.52"/>
    <n v="2.02176"/>
    <s v="1002916"/>
    <x v="29"/>
    <x v="6"/>
    <x v="1"/>
    <x v="6"/>
  </r>
  <r>
    <x v="3"/>
    <x v="10"/>
    <m/>
    <d v="2023-05-01T00:00:00"/>
    <s v="560"/>
    <s v="OMNIGEN AF (25KG)"/>
    <s v="560"/>
    <s v="OMNIGEN AF (25KG)"/>
    <x v="2"/>
    <n v="2.2050000000000001"/>
    <n v="1"/>
    <n v="2000"/>
    <n v="4410"/>
    <n v="2.2050000000000001"/>
    <s v="1002020"/>
    <x v="28"/>
    <x v="6"/>
    <x v="1"/>
    <x v="6"/>
  </r>
  <r>
    <x v="3"/>
    <x v="10"/>
    <m/>
    <d v="2023-05-03T00:00:00"/>
    <s v="560"/>
    <s v="OMNIGEN AF (25KG)"/>
    <s v="560"/>
    <s v="OMNIGEN AF (25KG)"/>
    <x v="2"/>
    <n v="1.1020000000000001"/>
    <n v="1"/>
    <n v="2000"/>
    <n v="2204"/>
    <n v="1.1020000000000001"/>
    <s v="1002007"/>
    <x v="137"/>
    <x v="19"/>
    <x v="1"/>
    <x v="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D0014D-F91B-45AC-B912-BE97FC17F644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6:O144" firstHeaderRow="1" firstDataRow="3" firstDataCol="1"/>
  <pivotFields count="19">
    <pivotField axis="axisCol" subtotalTop="0" showAll="0">
      <items count="5">
        <item h="1" sd="0" x="0"/>
        <item h="1" sd="0" x="2"/>
        <item sd="0" x="1"/>
        <item x="3"/>
        <item t="default"/>
      </items>
    </pivotField>
    <pivotField axis="axisCol" subtotalTop="0" showAll="0">
      <items count="13">
        <item x="11"/>
        <item x="0"/>
        <item x="1"/>
        <item x="2"/>
        <item x="6"/>
        <item x="3"/>
        <item x="7"/>
        <item x="4"/>
        <item x="5"/>
        <item x="8"/>
        <item x="9"/>
        <item x="10"/>
        <item t="default"/>
      </items>
    </pivotField>
    <pivotField subtotalTop="0" showAll="0"/>
    <pivotField numFmtId="164" subtotalTop="0" showAll="0"/>
    <pivotField subtotalTop="0" showAll="0"/>
    <pivotField subtotalTop="0" showAll="0"/>
    <pivotField subtotalTop="0" showAll="0"/>
    <pivotField subtotalTop="0" showAll="0"/>
    <pivotField axis="axisRow" subtotalTop="0" multipleItemSelectionAllowed="1" showAll="0">
      <items count="7">
        <item sd="0" x="3"/>
        <item sd="0" x="0"/>
        <item sd="0" x="4"/>
        <item sd="0" x="2"/>
        <item sd="0" x="1"/>
        <item sd="0" x="5"/>
        <item t="default"/>
      </items>
    </pivotField>
    <pivotField numFmtId="165" subtotalTop="0" showAll="0"/>
    <pivotField numFmtId="166" subtotalTop="0" showAll="0"/>
    <pivotField numFmtId="165" subtotalTop="0" showAll="0"/>
    <pivotField numFmtId="165" subtotalTop="0" showAll="0"/>
    <pivotField dataField="1" numFmtId="165" subtotalTop="0" showAll="0"/>
    <pivotField subtotalTop="0" showAll="0"/>
    <pivotField axis="axisRow" subtotalTop="0" showAll="0" sortType="ascending">
      <items count="144">
        <item sd="0" x="117"/>
        <item sd="0" x="128"/>
        <item sd="0" x="0"/>
        <item sd="0" x="133"/>
        <item sd="0" x="112"/>
        <item sd="0" x="1"/>
        <item sd="0" x="2"/>
        <item sd="0" x="4"/>
        <item sd="0" x="6"/>
        <item sd="0" x="7"/>
        <item sd="0" x="3"/>
        <item sd="0" x="113"/>
        <item sd="0" x="9"/>
        <item sd="0" x="10"/>
        <item sd="0" x="12"/>
        <item sd="0" x="13"/>
        <item sd="0" x="14"/>
        <item sd="0" x="15"/>
        <item sd="0" x="135"/>
        <item sd="0" x="16"/>
        <item sd="0" x="5"/>
        <item sd="0" x="17"/>
        <item sd="0" x="18"/>
        <item sd="0" x="19"/>
        <item sd="0" x="121"/>
        <item sd="0" x="20"/>
        <item sd="0" x="22"/>
        <item sd="0" x="23"/>
        <item sd="0" x="8"/>
        <item sd="0" x="26"/>
        <item sd="0" x="27"/>
        <item sd="0" x="28"/>
        <item sd="0" x="29"/>
        <item sd="0" x="138"/>
        <item sd="0" x="30"/>
        <item sd="0" x="131"/>
        <item sd="0" x="31"/>
        <item sd="0" x="32"/>
        <item sd="0" x="33"/>
        <item sd="0" x="34"/>
        <item x="35"/>
        <item sd="0" x="36"/>
        <item sd="0" x="37"/>
        <item sd="0" x="129"/>
        <item sd="0" x="38"/>
        <item sd="0" x="11"/>
        <item sd="0" x="39"/>
        <item sd="0" x="40"/>
        <item x="141"/>
        <item sd="0" x="41"/>
        <item sd="0" x="42"/>
        <item sd="0" x="43"/>
        <item sd="0" x="44"/>
        <item sd="0" x="45"/>
        <item sd="0" x="127"/>
        <item sd="0" x="46"/>
        <item sd="0" x="47"/>
        <item sd="0" x="115"/>
        <item sd="0" x="48"/>
        <item sd="0" x="49"/>
        <item sd="0" x="50"/>
        <item sd="0" x="51"/>
        <item sd="0" x="111"/>
        <item sd="0" x="52"/>
        <item sd="0" x="21"/>
        <item sd="0" x="53"/>
        <item sd="0" x="54"/>
        <item sd="0" x="55"/>
        <item sd="0" x="56"/>
        <item sd="0" x="57"/>
        <item sd="0" x="139"/>
        <item sd="0" x="58"/>
        <item sd="0" x="59"/>
        <item sd="0" x="60"/>
        <item sd="0" x="61"/>
        <item x="125"/>
        <item sd="0" x="119"/>
        <item sd="0" x="62"/>
        <item sd="0" x="63"/>
        <item sd="0" x="120"/>
        <item sd="0" x="64"/>
        <item sd="0" x="65"/>
        <item sd="0" x="66"/>
        <item sd="0" x="134"/>
        <item sd="0" x="132"/>
        <item sd="0" x="67"/>
        <item sd="0" x="68"/>
        <item sd="0" x="69"/>
        <item sd="0" x="70"/>
        <item sd="0" x="114"/>
        <item sd="0" x="71"/>
        <item sd="0" x="72"/>
        <item sd="0" x="74"/>
        <item sd="0" x="73"/>
        <item sd="0" x="75"/>
        <item sd="0" x="76"/>
        <item sd="0" x="77"/>
        <item sd="0" x="78"/>
        <item sd="0" x="24"/>
        <item sd="0" x="79"/>
        <item sd="0" x="80"/>
        <item sd="0" x="81"/>
        <item sd="0" x="82"/>
        <item sd="0" x="83"/>
        <item x="140"/>
        <item sd="0" x="126"/>
        <item sd="0" x="84"/>
        <item sd="0" x="85"/>
        <item sd="0" x="86"/>
        <item sd="0" x="87"/>
        <item sd="0" x="123"/>
        <item sd="0" x="88"/>
        <item sd="0" x="89"/>
        <item sd="0" x="25"/>
        <item sd="0" x="137"/>
        <item sd="0" x="90"/>
        <item x="136"/>
        <item sd="0" x="118"/>
        <item sd="0" x="130"/>
        <item sd="0" x="91"/>
        <item sd="0" x="92"/>
        <item sd="0" x="93"/>
        <item sd="0" x="95"/>
        <item sd="0" x="94"/>
        <item sd="0" x="122"/>
        <item sd="0" x="96"/>
        <item sd="0" x="97"/>
        <item sd="0" x="116"/>
        <item sd="0" x="98"/>
        <item sd="0" x="99"/>
        <item sd="0" x="100"/>
        <item x="142"/>
        <item sd="0" x="101"/>
        <item sd="0" x="102"/>
        <item sd="0" x="103"/>
        <item sd="0" x="124"/>
        <item sd="0" x="104"/>
        <item sd="0" x="105"/>
        <item sd="0" x="106"/>
        <item sd="0" x="107"/>
        <item sd="0" x="108"/>
        <item sd="0" x="109"/>
        <item sd="0" x="110"/>
        <item t="default" sd="0"/>
      </items>
    </pivotField>
    <pivotField axis="axisRow" subtotalTop="0" showAll="0">
      <items count="67">
        <item sd="0" x="38"/>
        <item sd="0" x="33"/>
        <item sd="0" x="8"/>
        <item sd="0" x="21"/>
        <item sd="0" x="53"/>
        <item sd="0" x="42"/>
        <item sd="0" x="59"/>
        <item sd="0" x="17"/>
        <item sd="0" x="1"/>
        <item sd="0" x="48"/>
        <item sd="0" x="16"/>
        <item x="35"/>
        <item sd="0" x="15"/>
        <item sd="0" x="20"/>
        <item sd="0" x="52"/>
        <item sd="0" x="12"/>
        <item sd="0" x="37"/>
        <item sd="0" x="22"/>
        <item sd="0" x="43"/>
        <item sd="0" x="23"/>
        <item sd="0" x="18"/>
        <item sd="0" x="45"/>
        <item sd="0" x="30"/>
        <item x="2"/>
        <item sd="0" x="56"/>
        <item sd="0" x="31"/>
        <item sd="0" x="41"/>
        <item sd="0" x="25"/>
        <item sd="0" x="14"/>
        <item x="40"/>
        <item x="0"/>
        <item sd="0" x="34"/>
        <item sd="0" x="50"/>
        <item sd="0" x="39"/>
        <item sd="0" x="28"/>
        <item sd="0" x="32"/>
        <item sd="0" x="54"/>
        <item sd="0" x="6"/>
        <item sd="0" x="19"/>
        <item sd="0" x="24"/>
        <item sd="0" x="7"/>
        <item sd="0" x="58"/>
        <item x="4"/>
        <item x="26"/>
        <item x="5"/>
        <item x="13"/>
        <item x="27"/>
        <item x="47"/>
        <item x="29"/>
        <item x="51"/>
        <item x="49"/>
        <item x="10"/>
        <item x="55"/>
        <item x="57"/>
        <item x="46"/>
        <item x="9"/>
        <item x="3"/>
        <item x="36"/>
        <item x="11"/>
        <item x="60"/>
        <item x="44"/>
        <item x="61"/>
        <item x="62"/>
        <item x="63"/>
        <item x="64"/>
        <item x="65"/>
        <item t="default"/>
      </items>
    </pivotField>
    <pivotField axis="axisRow" subtotalTop="0" showAll="0">
      <items count="12">
        <item x="4"/>
        <item x="1"/>
        <item x="5"/>
        <item x="8"/>
        <item x="2"/>
        <item x="0"/>
        <item x="7"/>
        <item x="3"/>
        <item x="6"/>
        <item x="9"/>
        <item x="10"/>
        <item t="default"/>
      </items>
    </pivotField>
    <pivotField axis="axisRow" subtotalTop="0" showAll="0">
      <items count="70">
        <item x="26"/>
        <item x="47"/>
        <item x="56"/>
        <item x="15"/>
        <item x="23"/>
        <item x="24"/>
        <item x="31"/>
        <item x="40"/>
        <item x="60"/>
        <item x="12"/>
        <item x="0"/>
        <item x="34"/>
        <item x="43"/>
        <item x="50"/>
        <item x="55"/>
        <item x="17"/>
        <item x="53"/>
        <item x="44"/>
        <item x="33"/>
        <item x="16"/>
        <item x="36"/>
        <item x="18"/>
        <item x="6"/>
        <item x="19"/>
        <item x="7"/>
        <item x="25"/>
        <item x="8"/>
        <item x="1"/>
        <item x="29"/>
        <item x="38"/>
        <item x="51"/>
        <item x="39"/>
        <item x="22"/>
        <item x="20"/>
        <item x="2"/>
        <item x="32"/>
        <item x="14"/>
        <item x="42"/>
        <item x="35"/>
        <item x="37"/>
        <item x="45"/>
        <item x="58"/>
        <item x="4"/>
        <item x="59"/>
        <item x="61"/>
        <item x="27"/>
        <item x="5"/>
        <item x="13"/>
        <item x="28"/>
        <item x="49"/>
        <item x="30"/>
        <item x="41"/>
        <item x="52"/>
        <item x="54"/>
        <item x="62"/>
        <item x="21"/>
        <item x="10"/>
        <item x="57"/>
        <item x="48"/>
        <item x="9"/>
        <item x="3"/>
        <item x="11"/>
        <item x="63"/>
        <item x="46"/>
        <item x="64"/>
        <item x="65"/>
        <item x="66"/>
        <item x="67"/>
        <item x="68"/>
        <item t="default"/>
      </items>
    </pivotField>
  </pivotFields>
  <rowFields count="5">
    <field x="15"/>
    <field x="8"/>
    <field x="16"/>
    <field x="17"/>
    <field x="18"/>
  </rowFields>
  <rowItems count="1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1"/>
    </i>
    <i>
      <x v="13"/>
    </i>
    <i>
      <x v="14"/>
    </i>
    <i>
      <x v="17"/>
    </i>
    <i>
      <x v="18"/>
    </i>
    <i>
      <x v="19"/>
    </i>
    <i>
      <x v="20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 r="1">
      <x/>
    </i>
    <i t="default">
      <x v="40"/>
    </i>
    <i>
      <x v="41"/>
    </i>
    <i>
      <x v="42"/>
    </i>
    <i>
      <x v="43"/>
    </i>
    <i>
      <x v="44"/>
    </i>
    <i>
      <x v="45"/>
    </i>
    <i>
      <x v="47"/>
    </i>
    <i>
      <x v="48"/>
    </i>
    <i r="1">
      <x v="1"/>
    </i>
    <i t="default">
      <x v="48"/>
    </i>
    <i>
      <x v="49"/>
    </i>
    <i>
      <x v="51"/>
    </i>
    <i>
      <x v="53"/>
    </i>
    <i>
      <x v="54"/>
    </i>
    <i>
      <x v="55"/>
    </i>
    <i>
      <x v="57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8"/>
    </i>
    <i>
      <x v="69"/>
    </i>
    <i>
      <x v="70"/>
    </i>
    <i>
      <x v="71"/>
    </i>
    <i>
      <x v="72"/>
    </i>
    <i>
      <x v="74"/>
    </i>
    <i>
      <x v="75"/>
    </i>
    <i r="1">
      <x/>
    </i>
    <i r="1">
      <x v="1"/>
    </i>
    <i r="1">
      <x v="3"/>
    </i>
    <i r="1">
      <x v="4"/>
    </i>
    <i t="default">
      <x v="75"/>
    </i>
    <i>
      <x v="76"/>
    </i>
    <i>
      <x v="78"/>
    </i>
    <i>
      <x v="79"/>
    </i>
    <i>
      <x v="81"/>
    </i>
    <i>
      <x v="83"/>
    </i>
    <i>
      <x v="84"/>
    </i>
    <i>
      <x v="85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2"/>
    </i>
    <i>
      <x v="104"/>
    </i>
    <i r="1">
      <x/>
    </i>
    <i r="1">
      <x v="5"/>
    </i>
    <i t="default">
      <x v="104"/>
    </i>
    <i>
      <x v="105"/>
    </i>
    <i>
      <x v="106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6"/>
    </i>
    <i r="1">
      <x v="3"/>
    </i>
    <i r="1">
      <x v="4"/>
    </i>
    <i t="default">
      <x v="116"/>
    </i>
    <i>
      <x v="117"/>
    </i>
    <i>
      <x v="118"/>
    </i>
    <i>
      <x v="119"/>
    </i>
    <i>
      <x v="120"/>
    </i>
    <i>
      <x v="121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 r="1">
      <x v="1"/>
    </i>
    <i t="default">
      <x v="131"/>
    </i>
    <i>
      <x v="132"/>
    </i>
    <i>
      <x v="133"/>
    </i>
    <i>
      <x v="134"/>
    </i>
    <i>
      <x v="135"/>
    </i>
    <i>
      <x v="137"/>
    </i>
    <i>
      <x v="139"/>
    </i>
    <i>
      <x v="140"/>
    </i>
    <i>
      <x v="141"/>
    </i>
    <i>
      <x v="142"/>
    </i>
    <i t="grand">
      <x/>
    </i>
  </rowItems>
  <colFields count="2">
    <field x="0"/>
    <field x="1"/>
  </colFields>
  <colItems count="14">
    <i>
      <x v="2"/>
    </i>
    <i>
      <x v="3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3"/>
    </i>
    <i t="grand">
      <x/>
    </i>
  </colItems>
  <dataFields count="1">
    <dataField name="Sum of Tons" fld="13" baseField="0" baseItem="0" numFmtId="43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O144"/>
  <sheetViews>
    <sheetView tabSelected="1" workbookViewId="0">
      <pane ySplit="8" topLeftCell="A69" activePane="bottomLeft" state="frozen"/>
      <selection pane="bottomLeft" activeCell="A79" sqref="A79:XFD79"/>
    </sheetView>
  </sheetViews>
  <sheetFormatPr defaultRowHeight="14.4" x14ac:dyDescent="0.3"/>
  <cols>
    <col min="1" max="1" width="35.21875" bestFit="1" customWidth="1"/>
    <col min="2" max="2" width="15.5546875" bestFit="1" customWidth="1"/>
    <col min="3" max="13" width="7.88671875" bestFit="1" customWidth="1"/>
    <col min="14" max="14" width="9.44140625" bestFit="1" customWidth="1"/>
    <col min="15" max="15" width="10.77734375" bestFit="1" customWidth="1"/>
    <col min="16" max="23" width="8" bestFit="1" customWidth="1"/>
    <col min="24" max="24" width="9.5546875" bestFit="1" customWidth="1"/>
    <col min="25" max="25" width="11.33203125" bestFit="1" customWidth="1"/>
    <col min="26" max="26" width="9.5546875" bestFit="1" customWidth="1"/>
    <col min="27" max="27" width="11.33203125" bestFit="1" customWidth="1"/>
    <col min="28" max="28" width="7" bestFit="1" customWidth="1"/>
    <col min="29" max="29" width="9.33203125" bestFit="1" customWidth="1"/>
    <col min="30" max="30" width="11.33203125" bestFit="1" customWidth="1"/>
    <col min="31" max="31" width="6.5546875" bestFit="1" customWidth="1"/>
    <col min="32" max="32" width="8.6640625" bestFit="1" customWidth="1"/>
    <col min="33" max="33" width="8" bestFit="1" customWidth="1"/>
    <col min="34" max="34" width="11.33203125" bestFit="1" customWidth="1"/>
    <col min="35" max="35" width="9" bestFit="1" customWidth="1"/>
    <col min="36" max="37" width="10" bestFit="1" customWidth="1"/>
    <col min="38" max="38" width="9" bestFit="1" customWidth="1"/>
    <col min="39" max="39" width="7.33203125" bestFit="1" customWidth="1"/>
    <col min="40" max="40" width="10" bestFit="1" customWidth="1"/>
    <col min="41" max="41" width="9" bestFit="1" customWidth="1"/>
    <col min="42" max="42" width="10" bestFit="1" customWidth="1"/>
    <col min="43" max="47" width="9" bestFit="1" customWidth="1"/>
    <col min="48" max="48" width="8" bestFit="1" customWidth="1"/>
    <col min="49" max="49" width="11" bestFit="1" customWidth="1"/>
    <col min="50" max="50" width="6.33203125" bestFit="1" customWidth="1"/>
    <col min="51" max="51" width="8" bestFit="1" customWidth="1"/>
    <col min="52" max="52" width="9" bestFit="1" customWidth="1"/>
    <col min="53" max="55" width="10" bestFit="1" customWidth="1"/>
    <col min="56" max="56" width="8" bestFit="1" customWidth="1"/>
    <col min="57" max="57" width="10" bestFit="1" customWidth="1"/>
    <col min="58" max="58" width="9" bestFit="1" customWidth="1"/>
    <col min="59" max="60" width="8" bestFit="1" customWidth="1"/>
    <col min="61" max="61" width="9" bestFit="1" customWidth="1"/>
    <col min="62" max="62" width="10" bestFit="1" customWidth="1"/>
    <col min="63" max="64" width="9" bestFit="1" customWidth="1"/>
    <col min="65" max="65" width="10" bestFit="1" customWidth="1"/>
    <col min="66" max="66" width="9" bestFit="1" customWidth="1"/>
    <col min="67" max="67" width="10" bestFit="1" customWidth="1"/>
    <col min="68" max="68" width="9" bestFit="1" customWidth="1"/>
    <col min="69" max="69" width="11" bestFit="1" customWidth="1"/>
    <col min="70" max="70" width="10" bestFit="1" customWidth="1"/>
    <col min="71" max="72" width="9" bestFit="1" customWidth="1"/>
    <col min="73" max="73" width="10" bestFit="1" customWidth="1"/>
    <col min="74" max="74" width="9" bestFit="1" customWidth="1"/>
    <col min="75" max="75" width="10" bestFit="1" customWidth="1"/>
    <col min="76" max="76" width="8" bestFit="1" customWidth="1"/>
    <col min="77" max="78" width="9" bestFit="1" customWidth="1"/>
    <col min="79" max="79" width="8" bestFit="1" customWidth="1"/>
    <col min="80" max="80" width="7" bestFit="1" customWidth="1"/>
    <col min="81" max="81" width="10" bestFit="1" customWidth="1"/>
    <col min="82" max="82" width="8" bestFit="1" customWidth="1"/>
    <col min="83" max="83" width="10" bestFit="1" customWidth="1"/>
    <col min="84" max="85" width="8" bestFit="1" customWidth="1"/>
    <col min="86" max="87" width="10" bestFit="1" customWidth="1"/>
    <col min="88" max="89" width="9" bestFit="1" customWidth="1"/>
    <col min="90" max="90" width="10" bestFit="1" customWidth="1"/>
    <col min="91" max="91" width="7" bestFit="1" customWidth="1"/>
    <col min="92" max="92" width="10" bestFit="1" customWidth="1"/>
    <col min="93" max="93" width="8" bestFit="1" customWidth="1"/>
    <col min="94" max="94" width="9" bestFit="1" customWidth="1"/>
    <col min="95" max="95" width="11" bestFit="1" customWidth="1"/>
    <col min="96" max="96" width="12" bestFit="1" customWidth="1"/>
  </cols>
  <sheetData>
    <row r="6" spans="1:15" x14ac:dyDescent="0.3">
      <c r="A6" s="5" t="s">
        <v>491</v>
      </c>
      <c r="B6" s="5" t="s">
        <v>482</v>
      </c>
    </row>
    <row r="7" spans="1:15" x14ac:dyDescent="0.3">
      <c r="B7">
        <v>22</v>
      </c>
      <c r="C7">
        <v>23</v>
      </c>
      <c r="N7" t="s">
        <v>1201</v>
      </c>
      <c r="O7" t="s">
        <v>467</v>
      </c>
    </row>
    <row r="8" spans="1:15" x14ac:dyDescent="0.3">
      <c r="A8" s="5" t="s">
        <v>481</v>
      </c>
      <c r="C8" t="s">
        <v>483</v>
      </c>
      <c r="D8" t="s">
        <v>903</v>
      </c>
      <c r="E8" t="s">
        <v>913</v>
      </c>
      <c r="F8" t="s">
        <v>914</v>
      </c>
      <c r="G8" t="s">
        <v>928</v>
      </c>
      <c r="H8" t="s">
        <v>948</v>
      </c>
      <c r="I8" t="s">
        <v>958</v>
      </c>
      <c r="J8" t="s">
        <v>1004</v>
      </c>
      <c r="K8" t="s">
        <v>866</v>
      </c>
      <c r="L8" t="s">
        <v>881</v>
      </c>
      <c r="M8" t="s">
        <v>882</v>
      </c>
    </row>
    <row r="9" spans="1:15" x14ac:dyDescent="0.3">
      <c r="A9" s="6" t="s">
        <v>1198</v>
      </c>
      <c r="B9" s="11"/>
      <c r="C9" s="11">
        <v>1.6791149999999999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>
        <v>1.6791149999999999</v>
      </c>
      <c r="O9" s="11">
        <v>1.6791149999999999</v>
      </c>
    </row>
    <row r="10" spans="1:15" x14ac:dyDescent="0.3">
      <c r="A10" s="6" t="s">
        <v>1265</v>
      </c>
      <c r="B10" s="11"/>
      <c r="C10" s="11"/>
      <c r="D10" s="11"/>
      <c r="E10" s="11"/>
      <c r="F10" s="11">
        <v>3.1140400000000001</v>
      </c>
      <c r="G10" s="11">
        <v>3.1197550000000001</v>
      </c>
      <c r="H10" s="11">
        <v>3.1368999999999998</v>
      </c>
      <c r="I10" s="11">
        <v>3.005455</v>
      </c>
      <c r="J10" s="11">
        <v>3.0835600000000003</v>
      </c>
      <c r="K10" s="11">
        <v>3.11531</v>
      </c>
      <c r="L10" s="11"/>
      <c r="M10" s="11"/>
      <c r="N10" s="11">
        <v>18.575020000000002</v>
      </c>
      <c r="O10" s="11">
        <v>18.575020000000002</v>
      </c>
    </row>
    <row r="11" spans="1:15" x14ac:dyDescent="0.3">
      <c r="A11" s="6" t="s">
        <v>8</v>
      </c>
      <c r="B11" s="11"/>
      <c r="C11" s="11"/>
      <c r="D11" s="11"/>
      <c r="E11" s="11"/>
      <c r="F11" s="11">
        <v>1.8909404999999999</v>
      </c>
      <c r="G11" s="11">
        <v>2.2833999999999999</v>
      </c>
      <c r="H11" s="11"/>
      <c r="I11" s="11">
        <v>1.7553639999999999</v>
      </c>
      <c r="J11" s="11"/>
      <c r="K11" s="11">
        <v>1.71255</v>
      </c>
      <c r="L11" s="11">
        <v>1.1416999999999999</v>
      </c>
      <c r="M11" s="11">
        <v>1.1416999999999999</v>
      </c>
      <c r="N11" s="11">
        <v>9.9256545000000003</v>
      </c>
      <c r="O11" s="11">
        <v>9.9256545000000003</v>
      </c>
    </row>
    <row r="12" spans="1:15" x14ac:dyDescent="0.3">
      <c r="A12" s="6" t="s">
        <v>1293</v>
      </c>
      <c r="B12" s="11"/>
      <c r="C12" s="11"/>
      <c r="D12" s="11"/>
      <c r="E12" s="11"/>
      <c r="F12" s="11"/>
      <c r="G12" s="11">
        <v>2.2040000000000002</v>
      </c>
      <c r="H12" s="11"/>
      <c r="I12" s="11"/>
      <c r="J12" s="11"/>
      <c r="K12" s="11"/>
      <c r="L12" s="11"/>
      <c r="M12" s="11">
        <v>1.1020000000000001</v>
      </c>
      <c r="N12" s="11">
        <v>3.306</v>
      </c>
      <c r="O12" s="11">
        <v>3.306</v>
      </c>
    </row>
    <row r="13" spans="1:15" x14ac:dyDescent="0.3">
      <c r="A13" s="6" t="s">
        <v>1183</v>
      </c>
      <c r="B13" s="11">
        <v>14.331</v>
      </c>
      <c r="C13" s="11">
        <v>5.5119999999999996</v>
      </c>
      <c r="D13" s="11">
        <v>7.992</v>
      </c>
      <c r="E13" s="11">
        <v>3.3070000000000004</v>
      </c>
      <c r="F13" s="11">
        <v>8.8189999999999991</v>
      </c>
      <c r="G13" s="11">
        <v>1.1020000000000001</v>
      </c>
      <c r="H13" s="11">
        <v>1.1020000000000001</v>
      </c>
      <c r="I13" s="11">
        <v>2.2050000000000001</v>
      </c>
      <c r="J13" s="11">
        <v>7.7160000000000002</v>
      </c>
      <c r="K13" s="11">
        <v>5.5119999999999996</v>
      </c>
      <c r="L13" s="11">
        <v>4.4089999999999998</v>
      </c>
      <c r="M13" s="11">
        <v>7.7170000000000005</v>
      </c>
      <c r="N13" s="11">
        <v>55.393000000000001</v>
      </c>
      <c r="O13" s="11">
        <v>69.72399999999999</v>
      </c>
    </row>
    <row r="14" spans="1:15" x14ac:dyDescent="0.3">
      <c r="A14" s="6" t="s">
        <v>1117</v>
      </c>
      <c r="B14" s="11">
        <v>3.151875</v>
      </c>
      <c r="C14" s="11"/>
      <c r="D14" s="11">
        <v>0.36787500000000001</v>
      </c>
      <c r="E14" s="11">
        <v>0.38250000000000001</v>
      </c>
      <c r="F14" s="11">
        <v>0.37462499999999999</v>
      </c>
      <c r="G14" s="11">
        <v>0.45187500000000003</v>
      </c>
      <c r="H14" s="11">
        <v>0.46200000000000002</v>
      </c>
      <c r="I14" s="11">
        <v>0.37162499999999998</v>
      </c>
      <c r="J14" s="11"/>
      <c r="K14" s="11">
        <v>0.11700000000000001</v>
      </c>
      <c r="L14" s="11">
        <v>0.31987500000000002</v>
      </c>
      <c r="M14" s="11">
        <v>0.34687499999999999</v>
      </c>
      <c r="N14" s="11">
        <v>3.1942499999999998</v>
      </c>
      <c r="O14" s="11">
        <v>6.3461249999999998</v>
      </c>
    </row>
    <row r="15" spans="1:15" x14ac:dyDescent="0.3">
      <c r="A15" s="6" t="s">
        <v>401</v>
      </c>
      <c r="B15" s="11">
        <v>73.906232999999986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>
        <v>73.906232999999986</v>
      </c>
    </row>
    <row r="16" spans="1:15" x14ac:dyDescent="0.3">
      <c r="A16" s="6" t="s">
        <v>927</v>
      </c>
      <c r="B16" s="11">
        <v>35.963999999999999</v>
      </c>
      <c r="C16" s="11"/>
      <c r="D16" s="11"/>
      <c r="E16" s="11">
        <v>0.37154999999999999</v>
      </c>
      <c r="F16" s="11"/>
      <c r="G16" s="11"/>
      <c r="H16" s="11"/>
      <c r="I16" s="11"/>
      <c r="J16" s="11"/>
      <c r="K16" s="11"/>
      <c r="L16" s="11"/>
      <c r="M16" s="11"/>
      <c r="N16" s="11">
        <v>0.37154999999999999</v>
      </c>
      <c r="O16" s="11">
        <v>36.335549999999998</v>
      </c>
    </row>
    <row r="17" spans="1:15" x14ac:dyDescent="0.3">
      <c r="A17" s="6" t="s">
        <v>1050</v>
      </c>
      <c r="B17" s="11">
        <v>3.3070000000000004</v>
      </c>
      <c r="C17" s="11"/>
      <c r="D17" s="11"/>
      <c r="E17" s="11">
        <v>0.12872500000000001</v>
      </c>
      <c r="F17" s="11">
        <v>7.5999999999999998E-2</v>
      </c>
      <c r="G17" s="11"/>
      <c r="H17" s="11">
        <v>0.152</v>
      </c>
      <c r="I17" s="11">
        <v>1.8171269999999999</v>
      </c>
      <c r="J17" s="11">
        <v>3.6848875000000003</v>
      </c>
      <c r="K17" s="11">
        <v>3.6420300000000001</v>
      </c>
      <c r="L17" s="11">
        <v>3.6302219999999998</v>
      </c>
      <c r="M17" s="11">
        <v>1.78596</v>
      </c>
      <c r="N17" s="11">
        <v>14.9169515</v>
      </c>
      <c r="O17" s="11">
        <v>18.223951500000002</v>
      </c>
    </row>
    <row r="18" spans="1:15" x14ac:dyDescent="0.3">
      <c r="A18" s="6" t="s">
        <v>1184</v>
      </c>
      <c r="B18" s="11">
        <v>6.1593064999999996</v>
      </c>
      <c r="C18" s="11"/>
      <c r="D18" s="11">
        <v>0.56193700000000002</v>
      </c>
      <c r="E18" s="11">
        <v>1.10554</v>
      </c>
      <c r="F18" s="11">
        <v>1.0954565000000001</v>
      </c>
      <c r="G18" s="11">
        <v>1.0945395000000002</v>
      </c>
      <c r="H18" s="11">
        <v>0.55185350000000011</v>
      </c>
      <c r="I18" s="11">
        <v>1.0798725</v>
      </c>
      <c r="J18" s="11"/>
      <c r="K18" s="11">
        <v>0.55368700000000004</v>
      </c>
      <c r="L18" s="11">
        <v>0.86169799999999996</v>
      </c>
      <c r="M18" s="11">
        <v>0.54727000000000003</v>
      </c>
      <c r="N18" s="11">
        <v>7.4518540000000009</v>
      </c>
      <c r="O18" s="11">
        <v>13.611160499999999</v>
      </c>
    </row>
    <row r="19" spans="1:15" x14ac:dyDescent="0.3">
      <c r="A19" s="6" t="s">
        <v>1187</v>
      </c>
      <c r="B19" s="11">
        <v>1.6259999999999999</v>
      </c>
      <c r="C19" s="11"/>
      <c r="D19" s="11"/>
      <c r="E19" s="11"/>
      <c r="F19" s="11"/>
      <c r="G19" s="11">
        <v>6.2559590000000007</v>
      </c>
      <c r="H19" s="11">
        <v>2.4254259999999999</v>
      </c>
      <c r="I19" s="11">
        <v>2.3970400000000001</v>
      </c>
      <c r="J19" s="11"/>
      <c r="K19" s="11">
        <v>4.8350819999999999</v>
      </c>
      <c r="L19" s="11">
        <v>2.3576149999999996</v>
      </c>
      <c r="M19" s="11">
        <v>4.6348029999999998</v>
      </c>
      <c r="N19" s="11">
        <v>22.905925000000003</v>
      </c>
      <c r="O19" s="11">
        <v>24.531925000000001</v>
      </c>
    </row>
    <row r="20" spans="1:15" x14ac:dyDescent="0.3">
      <c r="A20" s="6" t="s">
        <v>425</v>
      </c>
      <c r="B20" s="11">
        <v>114.64499999999998</v>
      </c>
      <c r="C20" s="11"/>
      <c r="D20" s="11">
        <v>5.5119999999999996</v>
      </c>
      <c r="E20" s="11">
        <v>11.023999999999999</v>
      </c>
      <c r="F20" s="11">
        <v>6.6139999999999999</v>
      </c>
      <c r="G20" s="11">
        <v>13.228</v>
      </c>
      <c r="H20" s="11">
        <v>11.023</v>
      </c>
      <c r="I20" s="11">
        <v>5.5119999999999996</v>
      </c>
      <c r="J20" s="11">
        <v>5.5119999999999996</v>
      </c>
      <c r="K20" s="11">
        <v>18.739999999999998</v>
      </c>
      <c r="L20" s="11">
        <v>14.33</v>
      </c>
      <c r="M20" s="11">
        <v>16.535</v>
      </c>
      <c r="N20" s="11">
        <v>108.02999999999999</v>
      </c>
      <c r="O20" s="11">
        <v>222.67500000000001</v>
      </c>
    </row>
    <row r="21" spans="1:15" x14ac:dyDescent="0.3">
      <c r="A21" s="6" t="s">
        <v>1242</v>
      </c>
      <c r="B21" s="11">
        <v>6.7954115000000002</v>
      </c>
      <c r="C21" s="11"/>
      <c r="D21" s="11"/>
      <c r="E21" s="11">
        <v>0.73468050000000007</v>
      </c>
      <c r="F21" s="11">
        <v>1.4433085000000001</v>
      </c>
      <c r="G21" s="11">
        <v>0.74295600000000006</v>
      </c>
      <c r="H21" s="11">
        <v>0.73529350000000004</v>
      </c>
      <c r="I21" s="11"/>
      <c r="J21" s="11"/>
      <c r="K21" s="11"/>
      <c r="L21" s="11"/>
      <c r="M21" s="11"/>
      <c r="N21" s="11">
        <v>3.6562385000000002</v>
      </c>
      <c r="O21" s="11">
        <v>10.451650000000001</v>
      </c>
    </row>
    <row r="22" spans="1:15" x14ac:dyDescent="0.3">
      <c r="A22" s="6" t="s">
        <v>1157</v>
      </c>
      <c r="B22" s="11">
        <v>18.910188000000002</v>
      </c>
      <c r="C22" s="11"/>
      <c r="D22" s="11">
        <v>6.4275749999999992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v>6.4275749999999992</v>
      </c>
      <c r="O22" s="11">
        <v>25.337763000000002</v>
      </c>
    </row>
    <row r="23" spans="1:15" x14ac:dyDescent="0.3">
      <c r="A23" s="6" t="s">
        <v>1307</v>
      </c>
      <c r="B23" s="11"/>
      <c r="C23" s="11"/>
      <c r="D23" s="11"/>
      <c r="E23" s="11"/>
      <c r="F23" s="11"/>
      <c r="G23" s="11"/>
      <c r="H23" s="11">
        <v>5.5119999999999996</v>
      </c>
      <c r="I23" s="11">
        <v>16.535</v>
      </c>
      <c r="J23" s="11"/>
      <c r="K23" s="11">
        <v>3.3069999999999999</v>
      </c>
      <c r="L23" s="11">
        <v>5.5119999999999996</v>
      </c>
      <c r="M23" s="11"/>
      <c r="N23" s="11">
        <v>30.866</v>
      </c>
      <c r="O23" s="11">
        <v>30.866</v>
      </c>
    </row>
    <row r="24" spans="1:15" x14ac:dyDescent="0.3">
      <c r="A24" s="6" t="s">
        <v>18</v>
      </c>
      <c r="B24" s="11"/>
      <c r="C24" s="11"/>
      <c r="D24" s="11"/>
      <c r="E24" s="11"/>
      <c r="F24" s="11">
        <v>1.1916495</v>
      </c>
      <c r="G24" s="11">
        <v>1.2059205</v>
      </c>
      <c r="H24" s="11">
        <v>1.1559715000000002</v>
      </c>
      <c r="I24" s="11">
        <v>1.0917505000000001</v>
      </c>
      <c r="J24" s="11">
        <v>1.7339570000000002</v>
      </c>
      <c r="K24" s="11">
        <v>1.7339570000000002</v>
      </c>
      <c r="L24" s="11"/>
      <c r="M24" s="11">
        <v>1.71255</v>
      </c>
      <c r="N24" s="11">
        <v>9.8257560000000019</v>
      </c>
      <c r="O24" s="11">
        <v>9.8257560000000019</v>
      </c>
    </row>
    <row r="25" spans="1:15" x14ac:dyDescent="0.3">
      <c r="A25" s="6" t="s">
        <v>1176</v>
      </c>
      <c r="B25" s="11">
        <v>0.55082750000000003</v>
      </c>
      <c r="C25" s="11"/>
      <c r="D25" s="11">
        <v>0.16405</v>
      </c>
      <c r="E25" s="11">
        <v>0.26821099999999998</v>
      </c>
      <c r="F25" s="11">
        <v>7.350749999999999E-2</v>
      </c>
      <c r="G25" s="11">
        <v>0.16266949999999999</v>
      </c>
      <c r="H25" s="11">
        <v>0.16335</v>
      </c>
      <c r="I25" s="11">
        <v>7.8109499999999998E-2</v>
      </c>
      <c r="J25" s="11"/>
      <c r="K25" s="11">
        <v>0.10799500000000001</v>
      </c>
      <c r="L25" s="11">
        <v>0.10867400000000001</v>
      </c>
      <c r="M25" s="11">
        <v>7.6751E-2</v>
      </c>
      <c r="N25" s="11">
        <v>1.2033175</v>
      </c>
      <c r="O25" s="11">
        <v>1.7541450000000001</v>
      </c>
    </row>
    <row r="26" spans="1:15" x14ac:dyDescent="0.3">
      <c r="A26" s="6" t="s">
        <v>397</v>
      </c>
      <c r="B26" s="11"/>
      <c r="C26" s="11"/>
      <c r="D26" s="11">
        <v>2.2050000000000001</v>
      </c>
      <c r="E26" s="11">
        <v>5.5119999999999996</v>
      </c>
      <c r="F26" s="11"/>
      <c r="G26" s="11"/>
      <c r="H26" s="11"/>
      <c r="I26" s="11"/>
      <c r="J26" s="11"/>
      <c r="K26" s="11"/>
      <c r="L26" s="11">
        <v>20.290669999999999</v>
      </c>
      <c r="M26" s="11"/>
      <c r="N26" s="11">
        <v>28.007669999999997</v>
      </c>
      <c r="O26" s="11">
        <v>28.007669999999997</v>
      </c>
    </row>
    <row r="27" spans="1:15" x14ac:dyDescent="0.3">
      <c r="A27" s="6" t="s">
        <v>547</v>
      </c>
      <c r="B27" s="11">
        <v>66.088791999999998</v>
      </c>
      <c r="C27" s="11">
        <v>17.8069375</v>
      </c>
      <c r="D27" s="11">
        <v>8.9643125000000001</v>
      </c>
      <c r="E27" s="11"/>
      <c r="F27" s="11"/>
      <c r="G27" s="11"/>
      <c r="H27" s="11"/>
      <c r="I27" s="11"/>
      <c r="J27" s="11"/>
      <c r="K27" s="11"/>
      <c r="L27" s="11"/>
      <c r="M27" s="11"/>
      <c r="N27" s="11">
        <v>26.771250000000002</v>
      </c>
      <c r="O27" s="11">
        <v>92.860042000000007</v>
      </c>
    </row>
    <row r="28" spans="1:15" x14ac:dyDescent="0.3">
      <c r="A28" s="6" t="s">
        <v>1219</v>
      </c>
      <c r="B28" s="11"/>
      <c r="C28" s="11"/>
      <c r="D28" s="11">
        <v>0.39300000000000002</v>
      </c>
      <c r="E28" s="11"/>
      <c r="F28" s="11">
        <v>0.48060000000000003</v>
      </c>
      <c r="G28" s="11">
        <v>0.39989999999999998</v>
      </c>
      <c r="H28" s="11"/>
      <c r="I28" s="11"/>
      <c r="J28" s="11"/>
      <c r="K28" s="11"/>
      <c r="L28" s="11"/>
      <c r="M28" s="11"/>
      <c r="N28" s="11">
        <v>1.2735000000000001</v>
      </c>
      <c r="O28" s="11">
        <v>1.2735000000000001</v>
      </c>
    </row>
    <row r="29" spans="1:15" x14ac:dyDescent="0.3">
      <c r="A29" s="6" t="s">
        <v>433</v>
      </c>
      <c r="B29" s="11">
        <v>5.8876469999999994</v>
      </c>
      <c r="C29" s="11">
        <v>5.364287</v>
      </c>
      <c r="D29" s="11">
        <v>1.4530799999999999</v>
      </c>
      <c r="E29" s="11">
        <v>2.9061599999999999</v>
      </c>
      <c r="F29" s="11">
        <v>1.4954614999999998</v>
      </c>
      <c r="G29" s="11">
        <v>2.4218000000000002</v>
      </c>
      <c r="H29" s="11">
        <v>3.9778065000000002</v>
      </c>
      <c r="I29" s="11">
        <v>3.1546145000000001</v>
      </c>
      <c r="J29" s="11">
        <v>3.5345580000000001</v>
      </c>
      <c r="K29" s="11">
        <v>4.0323279999999997</v>
      </c>
      <c r="L29" s="11"/>
      <c r="M29" s="11"/>
      <c r="N29" s="11">
        <v>28.3400955</v>
      </c>
      <c r="O29" s="11">
        <v>34.227742500000005</v>
      </c>
    </row>
    <row r="30" spans="1:15" x14ac:dyDescent="0.3">
      <c r="A30" s="6" t="s">
        <v>431</v>
      </c>
      <c r="B30" s="11">
        <v>5.9239909999999991</v>
      </c>
      <c r="C30" s="11">
        <v>2.8698329999999999</v>
      </c>
      <c r="D30" s="11">
        <v>3.8143350000000003</v>
      </c>
      <c r="E30" s="11">
        <v>2.4702359999999999</v>
      </c>
      <c r="F30" s="11">
        <v>2.4581270000000002</v>
      </c>
      <c r="G30" s="11"/>
      <c r="H30" s="11">
        <v>2.4218000000000002</v>
      </c>
      <c r="I30" s="11">
        <v>1.7449314999999999</v>
      </c>
      <c r="J30" s="11">
        <v>1.13032</v>
      </c>
      <c r="K30" s="11">
        <v>3.5004344999999999</v>
      </c>
      <c r="L30" s="11"/>
      <c r="M30" s="11"/>
      <c r="N30" s="11">
        <v>20.410017000000003</v>
      </c>
      <c r="O30" s="11">
        <v>26.334008000000001</v>
      </c>
    </row>
    <row r="31" spans="1:15" x14ac:dyDescent="0.3">
      <c r="A31" s="6" t="s">
        <v>1076</v>
      </c>
      <c r="B31" s="11">
        <v>19.841000000000001</v>
      </c>
      <c r="C31" s="11"/>
      <c r="D31" s="11"/>
      <c r="E31" s="11"/>
      <c r="F31" s="11"/>
      <c r="G31" s="11"/>
      <c r="H31" s="11">
        <v>23.148</v>
      </c>
      <c r="I31" s="11">
        <v>11.023</v>
      </c>
      <c r="J31" s="11">
        <v>14.33</v>
      </c>
      <c r="K31" s="11">
        <v>16.535</v>
      </c>
      <c r="L31" s="11">
        <v>16.535</v>
      </c>
      <c r="M31" s="11">
        <v>9.6756480000000007</v>
      </c>
      <c r="N31" s="11">
        <v>91.246647999999993</v>
      </c>
      <c r="O31" s="11">
        <v>111.08764799999999</v>
      </c>
    </row>
    <row r="32" spans="1:15" x14ac:dyDescent="0.3">
      <c r="A32" s="6" t="s">
        <v>1049</v>
      </c>
      <c r="B32" s="11">
        <v>91.850900999999965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>
        <v>91.850900999999965</v>
      </c>
    </row>
    <row r="33" spans="1:15" x14ac:dyDescent="0.3">
      <c r="A33" s="6" t="s">
        <v>417</v>
      </c>
      <c r="B33" s="11">
        <v>4.7086955000000001</v>
      </c>
      <c r="C33" s="11"/>
      <c r="D33" s="11"/>
      <c r="E33" s="11"/>
      <c r="F33" s="11"/>
      <c r="G33" s="11"/>
      <c r="H33" s="11">
        <v>3.46177</v>
      </c>
      <c r="I33" s="11">
        <v>1.68364</v>
      </c>
      <c r="J33" s="11">
        <v>3.0752199999999998</v>
      </c>
      <c r="K33" s="11"/>
      <c r="L33" s="11"/>
      <c r="M33" s="11"/>
      <c r="N33" s="11">
        <v>8.2206299999999999</v>
      </c>
      <c r="O33" s="11">
        <v>12.929325500000001</v>
      </c>
    </row>
    <row r="34" spans="1:15" x14ac:dyDescent="0.3">
      <c r="A34" s="6" t="s">
        <v>447</v>
      </c>
      <c r="B34" s="11">
        <v>11.020000000000001</v>
      </c>
      <c r="C34" s="11"/>
      <c r="D34" s="11">
        <v>2.2040000000000002</v>
      </c>
      <c r="E34" s="11"/>
      <c r="F34" s="11"/>
      <c r="G34" s="11">
        <v>1.1020000000000001</v>
      </c>
      <c r="H34" s="11">
        <v>2.2050000000000001</v>
      </c>
      <c r="I34" s="11">
        <v>1.1020000000000001</v>
      </c>
      <c r="J34" s="11">
        <v>3.3070000000000004</v>
      </c>
      <c r="K34" s="11"/>
      <c r="L34" s="11">
        <v>4.41</v>
      </c>
      <c r="M34" s="11">
        <v>1.1020000000000001</v>
      </c>
      <c r="N34" s="11">
        <v>15.432000000000002</v>
      </c>
      <c r="O34" s="11">
        <v>26.452000000000005</v>
      </c>
    </row>
    <row r="35" spans="1:15" x14ac:dyDescent="0.3">
      <c r="A35" s="6" t="s">
        <v>441</v>
      </c>
      <c r="B35" s="11">
        <v>37.812999999999995</v>
      </c>
      <c r="C35" s="11"/>
      <c r="D35" s="11">
        <v>0.17503249999999998</v>
      </c>
      <c r="E35" s="11">
        <v>9.7130999999999995E-2</v>
      </c>
      <c r="F35" s="11">
        <v>2.2996655000000001</v>
      </c>
      <c r="G35" s="11">
        <v>2.3213599999999999</v>
      </c>
      <c r="H35" s="11">
        <v>2.4337754999999999</v>
      </c>
      <c r="I35" s="11">
        <v>2.2838880000000001</v>
      </c>
      <c r="J35" s="11">
        <v>2.2819160000000003</v>
      </c>
      <c r="K35" s="11">
        <v>9.6144999999999994E-2</v>
      </c>
      <c r="L35" s="11">
        <v>2.3164294999999999</v>
      </c>
      <c r="M35" s="11">
        <v>2.3193874999999999</v>
      </c>
      <c r="N35" s="11">
        <v>16.624730500000002</v>
      </c>
      <c r="O35" s="11">
        <v>54.437730499999994</v>
      </c>
    </row>
    <row r="36" spans="1:15" x14ac:dyDescent="0.3">
      <c r="A36" s="6" t="s">
        <v>1045</v>
      </c>
      <c r="B36" s="11">
        <v>185.27122800000004</v>
      </c>
      <c r="C36" s="11">
        <v>7.0887374999999988</v>
      </c>
      <c r="D36" s="11">
        <v>9.5371275000000004</v>
      </c>
      <c r="E36" s="11">
        <v>9.558742500000001</v>
      </c>
      <c r="F36" s="11">
        <v>12.130927499999999</v>
      </c>
      <c r="G36" s="11">
        <v>16.399480000000001</v>
      </c>
      <c r="H36" s="11">
        <v>11.530455999999999</v>
      </c>
      <c r="I36" s="11">
        <v>9.1097025000000009</v>
      </c>
      <c r="J36" s="11">
        <v>9.1597609999999996</v>
      </c>
      <c r="K36" s="11">
        <v>9.9116160000000004</v>
      </c>
      <c r="L36" s="11">
        <v>14.236352</v>
      </c>
      <c r="M36" s="11">
        <v>10.233600000000001</v>
      </c>
      <c r="N36" s="11">
        <v>118.89650249999998</v>
      </c>
      <c r="O36" s="11">
        <v>304.16773050000006</v>
      </c>
    </row>
    <row r="37" spans="1:15" x14ac:dyDescent="0.3">
      <c r="A37" s="6" t="s">
        <v>1325</v>
      </c>
      <c r="B37" s="11"/>
      <c r="C37" s="11"/>
      <c r="D37" s="11"/>
      <c r="E37" s="11"/>
      <c r="F37" s="11"/>
      <c r="G37" s="11"/>
      <c r="H37" s="11"/>
      <c r="I37" s="11">
        <v>9.6875000000000003E-2</v>
      </c>
      <c r="J37" s="11">
        <v>9.2499999999999999E-2</v>
      </c>
      <c r="K37" s="11"/>
      <c r="L37" s="11"/>
      <c r="M37" s="11"/>
      <c r="N37" s="11">
        <v>0.18937500000000002</v>
      </c>
      <c r="O37" s="11">
        <v>0.18937500000000002</v>
      </c>
    </row>
    <row r="38" spans="1:15" x14ac:dyDescent="0.3">
      <c r="A38" s="6" t="s">
        <v>943</v>
      </c>
      <c r="B38" s="11">
        <v>1.4330000000000001</v>
      </c>
      <c r="C38" s="11"/>
      <c r="D38" s="11"/>
      <c r="E38" s="11"/>
      <c r="F38" s="11">
        <v>1.6372500000000001</v>
      </c>
      <c r="G38" s="11"/>
      <c r="H38" s="11"/>
      <c r="I38" s="11"/>
      <c r="J38" s="11"/>
      <c r="K38" s="11"/>
      <c r="L38" s="11"/>
      <c r="M38" s="11"/>
      <c r="N38" s="11">
        <v>1.6372500000000001</v>
      </c>
      <c r="O38" s="11">
        <v>3.0702500000000001</v>
      </c>
    </row>
    <row r="39" spans="1:15" x14ac:dyDescent="0.3">
      <c r="A39" s="6" t="s">
        <v>1286</v>
      </c>
      <c r="B39" s="11"/>
      <c r="C39" s="11"/>
      <c r="D39" s="11"/>
      <c r="E39" s="11"/>
      <c r="F39" s="11"/>
      <c r="G39" s="11">
        <v>0.75890400000000002</v>
      </c>
      <c r="H39" s="11">
        <v>0.76971900000000004</v>
      </c>
      <c r="I39" s="11">
        <v>0.74410600000000005</v>
      </c>
      <c r="J39" s="11"/>
      <c r="K39" s="11">
        <v>0.73844399999999999</v>
      </c>
      <c r="L39" s="11">
        <v>0.68182399999999999</v>
      </c>
      <c r="M39" s="11">
        <v>0.72771600000000003</v>
      </c>
      <c r="N39" s="11">
        <v>4.4207130000000001</v>
      </c>
      <c r="O39" s="11">
        <v>4.4207130000000001</v>
      </c>
    </row>
    <row r="40" spans="1:15" x14ac:dyDescent="0.3">
      <c r="A40" s="6" t="s">
        <v>1139</v>
      </c>
      <c r="B40" s="11">
        <v>0.55100000000000005</v>
      </c>
      <c r="C40" s="11"/>
      <c r="D40" s="11"/>
      <c r="E40" s="11">
        <v>1.5150000000000001</v>
      </c>
      <c r="F40" s="11"/>
      <c r="G40" s="11">
        <v>5.6721000000000004</v>
      </c>
      <c r="H40" s="11">
        <v>2.4356400000000002</v>
      </c>
      <c r="I40" s="11"/>
      <c r="J40" s="11">
        <v>1.18642</v>
      </c>
      <c r="K40" s="11">
        <v>5.252320000000001</v>
      </c>
      <c r="L40" s="11"/>
      <c r="M40" s="11">
        <v>1.71468</v>
      </c>
      <c r="N40" s="11">
        <v>17.776160000000004</v>
      </c>
      <c r="O40" s="11">
        <v>18.327160000000006</v>
      </c>
    </row>
    <row r="41" spans="1:15" x14ac:dyDescent="0.3">
      <c r="A41" s="6" t="s">
        <v>21</v>
      </c>
      <c r="B41" s="11">
        <v>35.273999999999994</v>
      </c>
      <c r="C41" s="11">
        <v>3.3069999999999999</v>
      </c>
      <c r="D41" s="11">
        <v>4.41</v>
      </c>
      <c r="E41" s="11"/>
      <c r="F41" s="11">
        <v>4.4089999999999998</v>
      </c>
      <c r="G41" s="11">
        <v>3.3070000000000004</v>
      </c>
      <c r="H41" s="11">
        <v>9.9209999999999994</v>
      </c>
      <c r="I41" s="11"/>
      <c r="J41" s="11"/>
      <c r="K41" s="11">
        <v>3.3069999999999999</v>
      </c>
      <c r="L41" s="11">
        <v>3.3069999999999999</v>
      </c>
      <c r="M41" s="11">
        <v>2.2050000000000001</v>
      </c>
      <c r="N41" s="11">
        <v>34.172999999999995</v>
      </c>
      <c r="O41" s="11">
        <v>69.447000000000003</v>
      </c>
    </row>
    <row r="42" spans="1:15" x14ac:dyDescent="0.3">
      <c r="A42" s="6" t="s">
        <v>458</v>
      </c>
      <c r="B42" s="11">
        <v>13.224000000000002</v>
      </c>
      <c r="C42" s="11"/>
      <c r="D42" s="11">
        <v>1.1020000000000001</v>
      </c>
      <c r="E42" s="11">
        <v>1.1020000000000001</v>
      </c>
      <c r="F42" s="11">
        <v>1.1020000000000001</v>
      </c>
      <c r="G42" s="11">
        <v>1.1020000000000001</v>
      </c>
      <c r="H42" s="11">
        <v>1.1020000000000001</v>
      </c>
      <c r="I42" s="11">
        <v>1.1020000000000001</v>
      </c>
      <c r="J42" s="11">
        <v>2.2040000000000002</v>
      </c>
      <c r="K42" s="11"/>
      <c r="L42" s="11">
        <v>2.2040000000000002</v>
      </c>
      <c r="M42" s="11"/>
      <c r="N42" s="11">
        <v>11.020000000000001</v>
      </c>
      <c r="O42" s="11">
        <v>24.244000000000003</v>
      </c>
    </row>
    <row r="43" spans="1:15" x14ac:dyDescent="0.3">
      <c r="A43" s="6" t="s">
        <v>1066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1:15" x14ac:dyDescent="0.3">
      <c r="A44" s="57" t="s">
        <v>488</v>
      </c>
      <c r="B44" s="11">
        <v>60.629000000000005</v>
      </c>
      <c r="C44" s="11">
        <v>4.4089999999999998</v>
      </c>
      <c r="D44" s="11">
        <v>4.4089999999999998</v>
      </c>
      <c r="E44" s="11">
        <v>4.4089999999999998</v>
      </c>
      <c r="F44" s="11"/>
      <c r="G44" s="11"/>
      <c r="H44" s="11"/>
      <c r="I44" s="11"/>
      <c r="J44" s="11"/>
      <c r="K44" s="11"/>
      <c r="L44" s="11"/>
      <c r="M44" s="11"/>
      <c r="N44" s="11">
        <v>13.227</v>
      </c>
      <c r="O44" s="11">
        <v>73.856000000000023</v>
      </c>
    </row>
    <row r="45" spans="1:15" x14ac:dyDescent="0.3">
      <c r="A45" s="6" t="s">
        <v>1358</v>
      </c>
      <c r="B45" s="11">
        <v>60.629000000000005</v>
      </c>
      <c r="C45" s="11">
        <v>4.4089999999999998</v>
      </c>
      <c r="D45" s="11">
        <v>4.4089999999999998</v>
      </c>
      <c r="E45" s="11">
        <v>4.4089999999999998</v>
      </c>
      <c r="F45" s="11"/>
      <c r="G45" s="11"/>
      <c r="H45" s="11"/>
      <c r="I45" s="11"/>
      <c r="J45" s="11"/>
      <c r="K45" s="11"/>
      <c r="L45" s="11"/>
      <c r="M45" s="11"/>
      <c r="N45" s="11">
        <v>13.227</v>
      </c>
      <c r="O45" s="11">
        <v>73.856000000000023</v>
      </c>
    </row>
    <row r="46" spans="1:15" x14ac:dyDescent="0.3">
      <c r="A46" s="6" t="s">
        <v>27</v>
      </c>
      <c r="B46" s="11">
        <v>18.361245</v>
      </c>
      <c r="C46" s="11"/>
      <c r="D46" s="11">
        <v>0.42564400000000002</v>
      </c>
      <c r="E46" s="11">
        <v>4.7406450000000007</v>
      </c>
      <c r="F46" s="11"/>
      <c r="G46" s="11"/>
      <c r="H46" s="11">
        <v>4.4798249999999999</v>
      </c>
      <c r="I46" s="11"/>
      <c r="J46" s="11">
        <v>4.3952999999999998</v>
      </c>
      <c r="K46" s="11"/>
      <c r="L46" s="11">
        <v>4.3035299999999994</v>
      </c>
      <c r="M46" s="11"/>
      <c r="N46" s="11">
        <v>18.344943999999998</v>
      </c>
      <c r="O46" s="11">
        <v>36.706189000000002</v>
      </c>
    </row>
    <row r="47" spans="1:15" x14ac:dyDescent="0.3">
      <c r="A47" s="6" t="s">
        <v>439</v>
      </c>
      <c r="B47" s="11">
        <v>12.554999999999998</v>
      </c>
      <c r="C47" s="11">
        <v>1.1625000000000001</v>
      </c>
      <c r="D47" s="11">
        <v>1.23</v>
      </c>
      <c r="E47" s="11">
        <v>1.23</v>
      </c>
      <c r="F47" s="11">
        <v>1.2224999999999999</v>
      </c>
      <c r="G47" s="11">
        <v>1.2075</v>
      </c>
      <c r="H47" s="11">
        <v>1.1924999999999999</v>
      </c>
      <c r="I47" s="11">
        <v>1.2224999999999999</v>
      </c>
      <c r="J47" s="11">
        <v>1.8374999999999999</v>
      </c>
      <c r="K47" s="11"/>
      <c r="L47" s="11">
        <v>1.1924999999999999</v>
      </c>
      <c r="M47" s="11">
        <v>1.1850000000000001</v>
      </c>
      <c r="N47" s="11">
        <v>12.682499999999999</v>
      </c>
      <c r="O47" s="11">
        <v>25.237499999999994</v>
      </c>
    </row>
    <row r="48" spans="1:15" x14ac:dyDescent="0.3">
      <c r="A48" s="6" t="s">
        <v>1273</v>
      </c>
      <c r="B48" s="11"/>
      <c r="C48" s="11"/>
      <c r="D48" s="11"/>
      <c r="E48" s="11"/>
      <c r="F48" s="11">
        <v>7.1935499999999999E-2</v>
      </c>
      <c r="G48" s="11">
        <v>7.1935499999999999E-2</v>
      </c>
      <c r="H48" s="11">
        <v>7.1935499999999999E-2</v>
      </c>
      <c r="I48" s="11"/>
      <c r="J48" s="11"/>
      <c r="K48" s="11"/>
      <c r="L48" s="11"/>
      <c r="M48" s="11"/>
      <c r="N48" s="11">
        <v>0.21580650000000001</v>
      </c>
      <c r="O48" s="11">
        <v>0.21580650000000001</v>
      </c>
    </row>
    <row r="49" spans="1:15" x14ac:dyDescent="0.3">
      <c r="A49" s="6" t="s">
        <v>415</v>
      </c>
      <c r="B49" s="11">
        <v>54.211519500000001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>
        <v>54.211519500000001</v>
      </c>
    </row>
    <row r="50" spans="1:15" x14ac:dyDescent="0.3">
      <c r="A50" s="6" t="s">
        <v>1165</v>
      </c>
      <c r="B50" s="11">
        <v>3.3594209999999998</v>
      </c>
      <c r="C50" s="11"/>
      <c r="D50" s="11">
        <v>0.838422</v>
      </c>
      <c r="E50" s="11">
        <v>1.1185200000000002</v>
      </c>
      <c r="F50" s="11">
        <v>0.56154399999999993</v>
      </c>
      <c r="G50" s="11">
        <v>0.56651800000000008</v>
      </c>
      <c r="H50" s="11">
        <v>0.74048000000000003</v>
      </c>
      <c r="I50" s="11">
        <v>0.76169599999999993</v>
      </c>
      <c r="J50" s="11"/>
      <c r="K50" s="11">
        <v>0.64692000000000005</v>
      </c>
      <c r="L50" s="11">
        <v>0.85994999999999999</v>
      </c>
      <c r="M50" s="11">
        <v>0.64656000000000002</v>
      </c>
      <c r="N50" s="11">
        <v>6.7406099999999993</v>
      </c>
      <c r="O50" s="11">
        <v>10.100030999999998</v>
      </c>
    </row>
    <row r="51" spans="1:15" x14ac:dyDescent="0.3">
      <c r="A51" s="6" t="s">
        <v>32</v>
      </c>
      <c r="B51" s="11">
        <v>49.310194999999993</v>
      </c>
      <c r="C51" s="11">
        <v>3.3069999999999999</v>
      </c>
      <c r="D51" s="11">
        <v>6.4021999999999997</v>
      </c>
      <c r="E51" s="11">
        <v>5.9042525000000001</v>
      </c>
      <c r="F51" s="11">
        <v>5.2104949999999999</v>
      </c>
      <c r="G51" s="11">
        <v>4.8284849999999997</v>
      </c>
      <c r="H51" s="11">
        <v>1.46902</v>
      </c>
      <c r="I51" s="11">
        <v>6.2637774999999998</v>
      </c>
      <c r="J51" s="11">
        <v>3.7227375</v>
      </c>
      <c r="K51" s="11"/>
      <c r="L51" s="11">
        <v>4.8134949999999996</v>
      </c>
      <c r="M51" s="11">
        <v>1.4952525000000001</v>
      </c>
      <c r="N51" s="11">
        <v>43.416715000000003</v>
      </c>
      <c r="O51" s="11">
        <v>92.726910000000004</v>
      </c>
    </row>
    <row r="52" spans="1:15" x14ac:dyDescent="0.3">
      <c r="A52" s="6" t="s">
        <v>1342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1:15" x14ac:dyDescent="0.3">
      <c r="A53" s="57" t="s">
        <v>489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>
        <v>0.13800000000000001</v>
      </c>
      <c r="M53" s="11"/>
      <c r="N53" s="11">
        <v>0.13800000000000001</v>
      </c>
      <c r="O53" s="11">
        <v>0.13800000000000001</v>
      </c>
    </row>
    <row r="54" spans="1:15" x14ac:dyDescent="0.3">
      <c r="A54" s="6" t="s">
        <v>1343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>
        <v>0.13800000000000001</v>
      </c>
      <c r="M54" s="11"/>
      <c r="N54" s="11">
        <v>0.13800000000000001</v>
      </c>
      <c r="O54" s="11">
        <v>0.13800000000000001</v>
      </c>
    </row>
    <row r="55" spans="1:15" x14ac:dyDescent="0.3">
      <c r="A55" s="6" t="s">
        <v>902</v>
      </c>
      <c r="B55" s="11"/>
      <c r="C55" s="11"/>
      <c r="D55" s="11">
        <v>2.842371</v>
      </c>
      <c r="E55" s="11">
        <v>1.5793760000000001</v>
      </c>
      <c r="F55" s="11"/>
      <c r="G55" s="11">
        <v>3.4045585000000003</v>
      </c>
      <c r="H55" s="11">
        <v>1.4494095</v>
      </c>
      <c r="I55" s="11">
        <v>2.038497</v>
      </c>
      <c r="J55" s="11"/>
      <c r="K55" s="11"/>
      <c r="L55" s="11"/>
      <c r="M55" s="11"/>
      <c r="N55" s="11">
        <v>11.314211999999999</v>
      </c>
      <c r="O55" s="11">
        <v>11.314211999999999</v>
      </c>
    </row>
    <row r="56" spans="1:15" x14ac:dyDescent="0.3">
      <c r="A56" s="6" t="s">
        <v>409</v>
      </c>
      <c r="B56" s="11">
        <v>16.535</v>
      </c>
      <c r="C56" s="11"/>
      <c r="D56" s="11">
        <v>2.2050000000000001</v>
      </c>
      <c r="E56" s="11"/>
      <c r="F56" s="11"/>
      <c r="G56" s="11">
        <v>3.3069999999999999</v>
      </c>
      <c r="H56" s="11">
        <v>1.1020000000000001</v>
      </c>
      <c r="I56" s="11"/>
      <c r="J56" s="11">
        <v>3.3070000000000004</v>
      </c>
      <c r="K56" s="11">
        <v>3.3070000000000004</v>
      </c>
      <c r="L56" s="11">
        <v>2.2050000000000001</v>
      </c>
      <c r="M56" s="11"/>
      <c r="N56" s="11">
        <v>15.433000000000002</v>
      </c>
      <c r="O56" s="11">
        <v>31.968000000000004</v>
      </c>
    </row>
    <row r="57" spans="1:15" x14ac:dyDescent="0.3">
      <c r="A57" s="6" t="s">
        <v>955</v>
      </c>
      <c r="B57" s="11">
        <v>6.9790000000000001</v>
      </c>
      <c r="C57" s="11"/>
      <c r="D57" s="11">
        <v>14.045237499999999</v>
      </c>
      <c r="E57" s="11"/>
      <c r="F57" s="11"/>
      <c r="G57" s="11"/>
      <c r="H57" s="11"/>
      <c r="I57" s="11"/>
      <c r="J57" s="11"/>
      <c r="K57" s="11"/>
      <c r="L57" s="11"/>
      <c r="M57" s="11"/>
      <c r="N57" s="11">
        <v>14.045237499999999</v>
      </c>
      <c r="O57" s="11">
        <v>21.024237499999998</v>
      </c>
    </row>
    <row r="58" spans="1:15" x14ac:dyDescent="0.3">
      <c r="A58" s="6" t="s">
        <v>1261</v>
      </c>
      <c r="B58" s="11"/>
      <c r="C58" s="11"/>
      <c r="D58" s="11"/>
      <c r="E58" s="11"/>
      <c r="F58" s="11">
        <v>19.387287499999999</v>
      </c>
      <c r="G58" s="11">
        <v>28.334512</v>
      </c>
      <c r="H58" s="11">
        <v>23.103696000000003</v>
      </c>
      <c r="I58" s="11">
        <v>15.058792</v>
      </c>
      <c r="J58" s="11"/>
      <c r="K58" s="11"/>
      <c r="L58" s="11"/>
      <c r="M58" s="11"/>
      <c r="N58" s="11">
        <v>85.884287499999999</v>
      </c>
      <c r="O58" s="11">
        <v>85.884287499999999</v>
      </c>
    </row>
    <row r="59" spans="1:15" x14ac:dyDescent="0.3">
      <c r="A59" s="6" t="s">
        <v>1113</v>
      </c>
      <c r="B59" s="11">
        <v>4.3966499999999999E-2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>
        <v>4.3966499999999999E-2</v>
      </c>
    </row>
    <row r="60" spans="1:15" x14ac:dyDescent="0.3">
      <c r="A60" s="6" t="s">
        <v>1195</v>
      </c>
      <c r="B60" s="11">
        <v>1.6303225000000001</v>
      </c>
      <c r="C60" s="11">
        <v>0.5413675</v>
      </c>
      <c r="D60" s="11">
        <v>1.256227</v>
      </c>
      <c r="E60" s="11">
        <v>2.1475394999999997</v>
      </c>
      <c r="F60" s="11">
        <v>0.60725300000000004</v>
      </c>
      <c r="G60" s="11">
        <v>2.8882785000000002</v>
      </c>
      <c r="H60" s="11">
        <v>0.65569000000000011</v>
      </c>
      <c r="I60" s="11"/>
      <c r="J60" s="11"/>
      <c r="K60" s="11"/>
      <c r="L60" s="11"/>
      <c r="M60" s="11"/>
      <c r="N60" s="11">
        <v>8.0963554999999996</v>
      </c>
      <c r="O60" s="11">
        <v>9.7266779999999997</v>
      </c>
    </row>
    <row r="61" spans="1:15" x14ac:dyDescent="0.3">
      <c r="A61" s="6" t="s">
        <v>1024</v>
      </c>
      <c r="B61" s="11">
        <v>17.72</v>
      </c>
      <c r="C61" s="11"/>
      <c r="D61" s="11">
        <v>0.1527365</v>
      </c>
      <c r="E61" s="11">
        <v>0.15998499999999999</v>
      </c>
      <c r="F61" s="11">
        <v>9.3195E-2</v>
      </c>
      <c r="G61" s="11">
        <v>0.11908249999999999</v>
      </c>
      <c r="H61" s="11">
        <v>2.1024050000000001</v>
      </c>
      <c r="I61" s="11">
        <v>5.4904589999999995</v>
      </c>
      <c r="J61" s="11">
        <v>3.5801820000000002</v>
      </c>
      <c r="K61" s="11">
        <v>5.4124920000000003</v>
      </c>
      <c r="L61" s="11">
        <v>3.5992259999999998</v>
      </c>
      <c r="M61" s="11">
        <v>5.3755920000000001</v>
      </c>
      <c r="N61" s="11">
        <v>26.085355000000003</v>
      </c>
      <c r="O61" s="11">
        <v>43.805354999999999</v>
      </c>
    </row>
    <row r="62" spans="1:15" x14ac:dyDescent="0.3">
      <c r="A62" s="6" t="s">
        <v>413</v>
      </c>
      <c r="B62" s="11">
        <v>18.802294999999997</v>
      </c>
      <c r="C62" s="11"/>
      <c r="D62" s="11">
        <v>0.98759000000000008</v>
      </c>
      <c r="E62" s="11"/>
      <c r="F62" s="11">
        <v>0.69616999999999996</v>
      </c>
      <c r="G62" s="11">
        <v>0.96735249999999995</v>
      </c>
      <c r="H62" s="11">
        <v>0.97139999999999993</v>
      </c>
      <c r="I62" s="11">
        <v>0.99973249999999991</v>
      </c>
      <c r="J62" s="11"/>
      <c r="K62" s="11">
        <v>0.97544750000000002</v>
      </c>
      <c r="L62" s="11"/>
      <c r="M62" s="11">
        <v>1.0118750000000001</v>
      </c>
      <c r="N62" s="11">
        <v>6.6095674999999989</v>
      </c>
      <c r="O62" s="11">
        <v>25.411862499999998</v>
      </c>
    </row>
    <row r="63" spans="1:15" x14ac:dyDescent="0.3">
      <c r="A63" s="6" t="s">
        <v>419</v>
      </c>
      <c r="B63" s="11">
        <v>5.9664159999999997</v>
      </c>
      <c r="C63" s="11"/>
      <c r="D63" s="11">
        <v>-0.42564400000000002</v>
      </c>
      <c r="E63" s="11"/>
      <c r="F63" s="11"/>
      <c r="G63" s="11"/>
      <c r="H63" s="11"/>
      <c r="I63" s="11"/>
      <c r="J63" s="11"/>
      <c r="K63" s="11"/>
      <c r="L63" s="11"/>
      <c r="M63" s="11"/>
      <c r="N63" s="11">
        <v>-0.42564400000000002</v>
      </c>
      <c r="O63" s="11">
        <v>5.5407719999999996</v>
      </c>
    </row>
    <row r="64" spans="1:15" x14ac:dyDescent="0.3">
      <c r="A64" s="6" t="s">
        <v>1182</v>
      </c>
      <c r="B64" s="11">
        <v>10.826875000000001</v>
      </c>
      <c r="C64" s="11">
        <v>6.8980600000000001</v>
      </c>
      <c r="D64" s="11">
        <v>13.815685</v>
      </c>
      <c r="E64" s="11">
        <v>6.4983749999999993</v>
      </c>
      <c r="F64" s="11">
        <v>13.661960000000001</v>
      </c>
      <c r="G64" s="11">
        <v>7.0182449999999994</v>
      </c>
      <c r="H64" s="11">
        <v>12.35835</v>
      </c>
      <c r="I64" s="11">
        <v>5.2530000000000001</v>
      </c>
      <c r="J64" s="11">
        <v>8.2744999999999997</v>
      </c>
      <c r="K64" s="11">
        <v>8.4352999999999998</v>
      </c>
      <c r="L64" s="11"/>
      <c r="M64" s="11"/>
      <c r="N64" s="11">
        <v>82.213475000000003</v>
      </c>
      <c r="O64" s="11">
        <v>93.040350000000004</v>
      </c>
    </row>
    <row r="65" spans="1:15" x14ac:dyDescent="0.3">
      <c r="A65" s="6" t="s">
        <v>435</v>
      </c>
      <c r="B65" s="11">
        <v>52.595385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>
        <v>52.595385</v>
      </c>
    </row>
    <row r="66" spans="1:15" x14ac:dyDescent="0.3">
      <c r="A66" s="6" t="s">
        <v>1177</v>
      </c>
      <c r="B66" s="11">
        <v>2.3716999999999998E-2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>
        <v>2.3716999999999998E-2</v>
      </c>
    </row>
    <row r="67" spans="1:15" x14ac:dyDescent="0.3">
      <c r="A67" s="6" t="s">
        <v>871</v>
      </c>
      <c r="B67" s="11">
        <v>22.071087500000001</v>
      </c>
      <c r="C67" s="11"/>
      <c r="D67" s="11"/>
      <c r="E67" s="11">
        <v>8.3747999999999987</v>
      </c>
      <c r="F67" s="11"/>
      <c r="G67" s="11"/>
      <c r="H67" s="11"/>
      <c r="I67" s="11"/>
      <c r="J67" s="11">
        <v>8.3747999999999987</v>
      </c>
      <c r="K67" s="11"/>
      <c r="L67" s="11"/>
      <c r="M67" s="11"/>
      <c r="N67" s="11">
        <v>16.749599999999997</v>
      </c>
      <c r="O67" s="11">
        <v>38.820687499999998</v>
      </c>
    </row>
    <row r="68" spans="1:15" x14ac:dyDescent="0.3">
      <c r="A68" s="6" t="s">
        <v>1159</v>
      </c>
      <c r="B68" s="11">
        <v>3.3070000000000004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>
        <v>3.3070000000000004</v>
      </c>
    </row>
    <row r="69" spans="1:15" x14ac:dyDescent="0.3">
      <c r="A69" s="6" t="s">
        <v>992</v>
      </c>
      <c r="B69" s="11">
        <v>14.359</v>
      </c>
      <c r="C69" s="11">
        <v>1.6379375</v>
      </c>
      <c r="D69" s="11"/>
      <c r="E69" s="11">
        <v>1.633375</v>
      </c>
      <c r="F69" s="11">
        <v>1.6781250000000001</v>
      </c>
      <c r="G69" s="11">
        <v>1.6875</v>
      </c>
      <c r="H69" s="11">
        <v>1.7859375</v>
      </c>
      <c r="I69" s="11">
        <v>1.6734374999999999</v>
      </c>
      <c r="J69" s="11">
        <v>1.8187500000000001</v>
      </c>
      <c r="K69" s="11"/>
      <c r="L69" s="11"/>
      <c r="M69" s="11"/>
      <c r="N69" s="11">
        <v>11.915062499999999</v>
      </c>
      <c r="O69" s="11">
        <v>26.274062499999999</v>
      </c>
    </row>
    <row r="70" spans="1:15" x14ac:dyDescent="0.3">
      <c r="A70" s="6" t="s">
        <v>452</v>
      </c>
      <c r="B70" s="11">
        <v>8.1125749999999996</v>
      </c>
      <c r="C70" s="11"/>
      <c r="D70" s="11"/>
      <c r="E70" s="11"/>
      <c r="F70" s="11"/>
      <c r="G70" s="11"/>
      <c r="H70" s="11"/>
      <c r="I70" s="11"/>
      <c r="J70" s="11"/>
      <c r="K70" s="11"/>
      <c r="L70" s="11">
        <v>0.61260799999999993</v>
      </c>
      <c r="M70" s="11">
        <v>0.61081600000000003</v>
      </c>
      <c r="N70" s="11">
        <v>1.2234240000000001</v>
      </c>
      <c r="O70" s="11">
        <v>9.3359989999999993</v>
      </c>
    </row>
    <row r="71" spans="1:15" x14ac:dyDescent="0.3">
      <c r="A71" s="6" t="s">
        <v>1328</v>
      </c>
      <c r="B71" s="11"/>
      <c r="C71" s="11"/>
      <c r="D71" s="11"/>
      <c r="E71" s="11"/>
      <c r="F71" s="11"/>
      <c r="G71" s="11"/>
      <c r="H71" s="11"/>
      <c r="I71" s="11"/>
      <c r="J71" s="11">
        <v>6.6139999999999999</v>
      </c>
      <c r="K71" s="11"/>
      <c r="L71" s="11"/>
      <c r="M71" s="11"/>
      <c r="N71" s="11">
        <v>6.6139999999999999</v>
      </c>
      <c r="O71" s="11">
        <v>6.6139999999999999</v>
      </c>
    </row>
    <row r="72" spans="1:15" x14ac:dyDescent="0.3">
      <c r="A72" s="6" t="s">
        <v>772</v>
      </c>
      <c r="B72" s="11">
        <v>32.092780500000003</v>
      </c>
      <c r="C72" s="11">
        <v>4.5228909999999996</v>
      </c>
      <c r="D72" s="11">
        <v>9.2056350000000009</v>
      </c>
      <c r="E72" s="11">
        <v>9.1717835000000001</v>
      </c>
      <c r="F72" s="11">
        <v>4.6432510000000002</v>
      </c>
      <c r="G72" s="11"/>
      <c r="H72" s="11"/>
      <c r="I72" s="11">
        <v>7.9857505</v>
      </c>
      <c r="J72" s="11">
        <v>16.338728999999997</v>
      </c>
      <c r="K72" s="11">
        <v>7.0068704999999998</v>
      </c>
      <c r="L72" s="11">
        <v>11.453974000000002</v>
      </c>
      <c r="M72" s="11">
        <v>11.222939500000001</v>
      </c>
      <c r="N72" s="11">
        <v>81.551823999999982</v>
      </c>
      <c r="O72" s="11">
        <v>113.64460450000001</v>
      </c>
    </row>
    <row r="73" spans="1:15" x14ac:dyDescent="0.3">
      <c r="A73" s="6" t="s">
        <v>1131</v>
      </c>
      <c r="B73" s="11">
        <v>3.6509280000000004</v>
      </c>
      <c r="C73" s="11"/>
      <c r="D73" s="11">
        <v>0.72937600000000002</v>
      </c>
      <c r="E73" s="11">
        <v>0.73857600000000001</v>
      </c>
      <c r="F73" s="11"/>
      <c r="G73" s="11"/>
      <c r="H73" s="11"/>
      <c r="I73" s="11"/>
      <c r="J73" s="11"/>
      <c r="K73" s="11"/>
      <c r="L73" s="11"/>
      <c r="M73" s="11"/>
      <c r="N73" s="11">
        <v>1.4679519999999999</v>
      </c>
      <c r="O73" s="11">
        <v>5.1188800000000008</v>
      </c>
    </row>
    <row r="74" spans="1:15" x14ac:dyDescent="0.3">
      <c r="A74" s="6" t="s">
        <v>454</v>
      </c>
      <c r="B74" s="11">
        <v>0.63500000000000001</v>
      </c>
      <c r="C74" s="11"/>
      <c r="D74" s="11"/>
      <c r="E74" s="11">
        <v>-8.2672499999999996E-2</v>
      </c>
      <c r="F74" s="11"/>
      <c r="G74" s="11"/>
      <c r="H74" s="11"/>
      <c r="I74" s="11"/>
      <c r="J74" s="11"/>
      <c r="K74" s="11"/>
      <c r="L74" s="11"/>
      <c r="M74" s="11"/>
      <c r="N74" s="11">
        <v>-8.2672499999999996E-2</v>
      </c>
      <c r="O74" s="11">
        <v>0.55232749999999997</v>
      </c>
    </row>
    <row r="75" spans="1:15" x14ac:dyDescent="0.3">
      <c r="A75" s="6" t="s">
        <v>1254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1:15" x14ac:dyDescent="0.3">
      <c r="A76" s="57" t="s">
        <v>488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>
        <v>5.9068234999999998</v>
      </c>
      <c r="N76" s="11">
        <v>5.9068234999999998</v>
      </c>
      <c r="O76" s="11">
        <v>5.9068234999999998</v>
      </c>
    </row>
    <row r="77" spans="1:15" x14ac:dyDescent="0.3">
      <c r="A77" s="57" t="s">
        <v>489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>
        <v>4.5132149999999998</v>
      </c>
      <c r="N77" s="11">
        <v>4.5132149999999998</v>
      </c>
      <c r="O77" s="11">
        <v>4.5132149999999998</v>
      </c>
    </row>
    <row r="78" spans="1:15" x14ac:dyDescent="0.3">
      <c r="A78" s="57" t="s">
        <v>892</v>
      </c>
      <c r="B78" s="11"/>
      <c r="C78" s="11"/>
      <c r="D78" s="11"/>
      <c r="E78" s="11"/>
      <c r="F78" s="11"/>
      <c r="G78" s="11"/>
      <c r="H78" s="11"/>
      <c r="I78" s="11"/>
      <c r="J78" s="11">
        <v>1.9527345</v>
      </c>
      <c r="K78" s="11">
        <v>9.4003154999999996</v>
      </c>
      <c r="L78" s="11">
        <v>5.9219489999999997</v>
      </c>
      <c r="M78" s="11">
        <v>1.9672590000000001</v>
      </c>
      <c r="N78" s="11">
        <v>19.242258</v>
      </c>
      <c r="O78" s="11">
        <v>19.242258</v>
      </c>
    </row>
    <row r="79" spans="1:15" x14ac:dyDescent="0.3">
      <c r="A79" s="57" t="s">
        <v>891</v>
      </c>
      <c r="B79" s="11"/>
      <c r="C79" s="11"/>
      <c r="D79" s="11"/>
      <c r="E79" s="11">
        <v>1.76292</v>
      </c>
      <c r="F79" s="11">
        <v>10.690357500000001</v>
      </c>
      <c r="G79" s="11">
        <v>6.7766009999999994</v>
      </c>
      <c r="H79" s="11">
        <v>8.548686</v>
      </c>
      <c r="I79" s="11">
        <v>8.3580269999999999</v>
      </c>
      <c r="J79" s="11">
        <v>8.2534650000000003</v>
      </c>
      <c r="K79" s="11"/>
      <c r="L79" s="11"/>
      <c r="M79" s="11"/>
      <c r="N79" s="11">
        <v>44.390056499999993</v>
      </c>
      <c r="O79" s="11">
        <v>44.390056499999993</v>
      </c>
    </row>
    <row r="80" spans="1:15" x14ac:dyDescent="0.3">
      <c r="A80" s="6" t="s">
        <v>1360</v>
      </c>
      <c r="B80" s="11"/>
      <c r="C80" s="11"/>
      <c r="D80" s="11"/>
      <c r="E80" s="11">
        <v>1.76292</v>
      </c>
      <c r="F80" s="11">
        <v>10.690357500000001</v>
      </c>
      <c r="G80" s="11">
        <v>6.7766009999999994</v>
      </c>
      <c r="H80" s="11">
        <v>8.548686</v>
      </c>
      <c r="I80" s="11">
        <v>8.3580269999999999</v>
      </c>
      <c r="J80" s="11">
        <v>10.2061995</v>
      </c>
      <c r="K80" s="11">
        <v>9.4003154999999996</v>
      </c>
      <c r="L80" s="11">
        <v>5.9219489999999997</v>
      </c>
      <c r="M80" s="11">
        <v>12.387297500000001</v>
      </c>
      <c r="N80" s="11">
        <v>74.052352999999997</v>
      </c>
      <c r="O80" s="11">
        <v>74.052352999999997</v>
      </c>
    </row>
    <row r="81" spans="1:15" x14ac:dyDescent="0.3">
      <c r="A81" s="6" t="s">
        <v>1203</v>
      </c>
      <c r="B81" s="11"/>
      <c r="C81" s="11"/>
      <c r="D81" s="11">
        <v>2.2050000000000001</v>
      </c>
      <c r="E81" s="11"/>
      <c r="F81" s="11"/>
      <c r="G81" s="11"/>
      <c r="H81" s="11"/>
      <c r="I81" s="11"/>
      <c r="J81" s="11"/>
      <c r="K81" s="11"/>
      <c r="L81" s="11"/>
      <c r="M81" s="11"/>
      <c r="N81" s="11">
        <v>2.2050000000000001</v>
      </c>
      <c r="O81" s="11">
        <v>2.2050000000000001</v>
      </c>
    </row>
    <row r="82" spans="1:15" x14ac:dyDescent="0.3">
      <c r="A82" s="6" t="s">
        <v>1051</v>
      </c>
      <c r="B82" s="11">
        <v>1.488</v>
      </c>
      <c r="C82" s="11"/>
      <c r="D82" s="11"/>
      <c r="E82" s="11">
        <v>9.4049999999999995E-2</v>
      </c>
      <c r="F82" s="11"/>
      <c r="G82" s="11">
        <v>4.5600000000000002E-2</v>
      </c>
      <c r="H82" s="11">
        <v>5.5574999999999999E-2</v>
      </c>
      <c r="I82" s="11">
        <v>1.8524475</v>
      </c>
      <c r="J82" s="11">
        <v>1.8058544999999999</v>
      </c>
      <c r="K82" s="11">
        <v>1.7689860000000002</v>
      </c>
      <c r="L82" s="11">
        <v>1.8199079999999999</v>
      </c>
      <c r="M82" s="11"/>
      <c r="N82" s="11">
        <v>7.4424209999999995</v>
      </c>
      <c r="O82" s="11">
        <v>8.9304209999999991</v>
      </c>
    </row>
    <row r="83" spans="1:15" x14ac:dyDescent="0.3">
      <c r="A83" s="6" t="s">
        <v>1213</v>
      </c>
      <c r="B83" s="11"/>
      <c r="C83" s="11"/>
      <c r="D83" s="11">
        <v>6.1545999999999997E-2</v>
      </c>
      <c r="E83" s="11">
        <v>6.1545999999999997E-2</v>
      </c>
      <c r="F83" s="11">
        <v>0.14090750000000002</v>
      </c>
      <c r="G83" s="11">
        <v>8.1520999999999996E-2</v>
      </c>
      <c r="H83" s="11">
        <v>8.6379999999999998E-2</v>
      </c>
      <c r="I83" s="11"/>
      <c r="J83" s="11">
        <v>8.9079499999999992E-2</v>
      </c>
      <c r="K83" s="11"/>
      <c r="L83" s="11">
        <v>6.3705499999999998E-2</v>
      </c>
      <c r="M83" s="11">
        <v>6.2085500000000002E-2</v>
      </c>
      <c r="N83" s="11">
        <v>0.64677099999999998</v>
      </c>
      <c r="O83" s="11">
        <v>0.64677099999999998</v>
      </c>
    </row>
    <row r="84" spans="1:15" x14ac:dyDescent="0.3">
      <c r="A84" s="6" t="s">
        <v>449</v>
      </c>
      <c r="B84" s="11">
        <v>2.2050000000000001</v>
      </c>
      <c r="C84" s="11"/>
      <c r="D84" s="11"/>
      <c r="E84" s="11"/>
      <c r="F84" s="11"/>
      <c r="G84" s="11"/>
      <c r="H84" s="11"/>
      <c r="I84" s="11"/>
      <c r="J84" s="11"/>
      <c r="K84" s="11">
        <v>6.6139999999999999</v>
      </c>
      <c r="L84" s="11"/>
      <c r="M84" s="11"/>
      <c r="N84" s="11">
        <v>6.6139999999999999</v>
      </c>
      <c r="O84" s="11">
        <v>8.8189999999999991</v>
      </c>
    </row>
    <row r="85" spans="1:15" x14ac:dyDescent="0.3">
      <c r="A85" s="6" t="s">
        <v>1305</v>
      </c>
      <c r="B85" s="11"/>
      <c r="C85" s="11"/>
      <c r="D85" s="11"/>
      <c r="E85" s="11"/>
      <c r="F85" s="11"/>
      <c r="G85" s="11"/>
      <c r="H85" s="11">
        <v>1.1020000000000001</v>
      </c>
      <c r="I85" s="11">
        <v>3.3070000000000004</v>
      </c>
      <c r="J85" s="11"/>
      <c r="K85" s="11"/>
      <c r="L85" s="11"/>
      <c r="M85" s="11">
        <v>-1.0469999999999999</v>
      </c>
      <c r="N85" s="11">
        <v>3.362000000000001</v>
      </c>
      <c r="O85" s="11">
        <v>3.362000000000001</v>
      </c>
    </row>
    <row r="86" spans="1:15" x14ac:dyDescent="0.3">
      <c r="A86" s="6" t="s">
        <v>1291</v>
      </c>
      <c r="B86" s="11"/>
      <c r="C86" s="11"/>
      <c r="D86" s="11"/>
      <c r="E86" s="11"/>
      <c r="F86" s="11"/>
      <c r="G86" s="11">
        <v>1.2375</v>
      </c>
      <c r="H86" s="11"/>
      <c r="I86" s="11"/>
      <c r="J86" s="11"/>
      <c r="K86" s="11"/>
      <c r="L86" s="11">
        <v>0.8247000000000001</v>
      </c>
      <c r="M86" s="11"/>
      <c r="N86" s="11">
        <v>2.0622000000000003</v>
      </c>
      <c r="O86" s="11">
        <v>2.0622000000000003</v>
      </c>
    </row>
    <row r="87" spans="1:15" x14ac:dyDescent="0.3">
      <c r="A87" s="6" t="s">
        <v>445</v>
      </c>
      <c r="B87" s="11">
        <v>51.644600000000004</v>
      </c>
      <c r="C87" s="11">
        <v>14.481425</v>
      </c>
      <c r="D87" s="11"/>
      <c r="E87" s="11">
        <v>8.4969324999999998</v>
      </c>
      <c r="F87" s="11">
        <v>14.202264999999999</v>
      </c>
      <c r="G87" s="11"/>
      <c r="H87" s="11"/>
      <c r="I87" s="11">
        <v>26.084012499999996</v>
      </c>
      <c r="J87" s="11">
        <v>13.1458675</v>
      </c>
      <c r="K87" s="11"/>
      <c r="L87" s="11"/>
      <c r="M87" s="11"/>
      <c r="N87" s="11">
        <v>76.410502499999993</v>
      </c>
      <c r="O87" s="11">
        <v>128.0551025</v>
      </c>
    </row>
    <row r="88" spans="1:15" x14ac:dyDescent="0.3">
      <c r="A88" s="6" t="s">
        <v>1140</v>
      </c>
      <c r="B88" s="11">
        <v>3.3240120000000006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>
        <v>3.3240120000000006</v>
      </c>
    </row>
    <row r="89" spans="1:15" x14ac:dyDescent="0.3">
      <c r="A89" s="6" t="s">
        <v>946</v>
      </c>
      <c r="B89" s="11">
        <v>17.636000000000003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>
        <v>17.636000000000003</v>
      </c>
    </row>
    <row r="90" spans="1:15" x14ac:dyDescent="0.3">
      <c r="A90" s="6" t="s">
        <v>1192</v>
      </c>
      <c r="B90" s="11">
        <v>2.2050000000000001</v>
      </c>
      <c r="C90" s="11">
        <v>1.1020000000000001</v>
      </c>
      <c r="D90" s="11">
        <v>2.2050000000000001</v>
      </c>
      <c r="E90" s="11"/>
      <c r="F90" s="11">
        <v>2.2050000000000001</v>
      </c>
      <c r="G90" s="11">
        <v>2.2050000000000001</v>
      </c>
      <c r="H90" s="11"/>
      <c r="I90" s="11">
        <v>4.41</v>
      </c>
      <c r="J90" s="11"/>
      <c r="K90" s="11">
        <v>3.3069999999999999</v>
      </c>
      <c r="L90" s="11"/>
      <c r="M90" s="11"/>
      <c r="N90" s="11">
        <v>15.434000000000001</v>
      </c>
      <c r="O90" s="11">
        <v>17.638999999999999</v>
      </c>
    </row>
    <row r="91" spans="1:15" x14ac:dyDescent="0.3">
      <c r="A91" s="6" t="s">
        <v>1142</v>
      </c>
      <c r="B91" s="11">
        <v>0.17432500000000001</v>
      </c>
      <c r="C91" s="11"/>
      <c r="D91" s="11">
        <v>8.0666500000000002E-2</v>
      </c>
      <c r="E91" s="11"/>
      <c r="F91" s="11"/>
      <c r="G91" s="11">
        <v>6.4371999999999999E-2</v>
      </c>
      <c r="H91" s="11"/>
      <c r="I91" s="11"/>
      <c r="J91" s="11"/>
      <c r="K91" s="11">
        <v>5.8793499999999999E-2</v>
      </c>
      <c r="L91" s="11"/>
      <c r="M91" s="11"/>
      <c r="N91" s="11">
        <v>0.20383200000000001</v>
      </c>
      <c r="O91" s="11">
        <v>0.37815700000000002</v>
      </c>
    </row>
    <row r="92" spans="1:15" x14ac:dyDescent="0.3">
      <c r="A92" s="6" t="s">
        <v>36</v>
      </c>
      <c r="B92" s="11"/>
      <c r="C92" s="11"/>
      <c r="D92" s="11"/>
      <c r="E92" s="11"/>
      <c r="F92" s="11">
        <v>3.9959499999999997</v>
      </c>
      <c r="G92" s="11"/>
      <c r="H92" s="11">
        <v>2.3476205000000001</v>
      </c>
      <c r="I92" s="11">
        <v>2.2833999999999999</v>
      </c>
      <c r="J92" s="11"/>
      <c r="K92" s="11">
        <v>1.7339570000000002</v>
      </c>
      <c r="L92" s="11">
        <v>1.71255</v>
      </c>
      <c r="M92" s="11"/>
      <c r="N92" s="11">
        <v>12.073477500000001</v>
      </c>
      <c r="O92" s="11">
        <v>12.073477500000001</v>
      </c>
    </row>
    <row r="93" spans="1:15" x14ac:dyDescent="0.3">
      <c r="A93" s="6" t="s">
        <v>1171</v>
      </c>
      <c r="B93" s="11">
        <v>2.2040000000000002</v>
      </c>
      <c r="C93" s="11"/>
      <c r="D93" s="11"/>
      <c r="E93" s="11">
        <v>4.4089999999999998</v>
      </c>
      <c r="F93" s="11"/>
      <c r="G93" s="11">
        <v>4.41</v>
      </c>
      <c r="H93" s="11">
        <v>4.41</v>
      </c>
      <c r="I93" s="11"/>
      <c r="J93" s="11"/>
      <c r="K93" s="11"/>
      <c r="L93" s="11"/>
      <c r="M93" s="11"/>
      <c r="N93" s="11">
        <v>13.228999999999999</v>
      </c>
      <c r="O93" s="11">
        <v>15.433</v>
      </c>
    </row>
    <row r="94" spans="1:15" x14ac:dyDescent="0.3">
      <c r="A94" s="6" t="s">
        <v>407</v>
      </c>
      <c r="B94" s="11">
        <v>29.413510999999996</v>
      </c>
      <c r="C94" s="11">
        <v>6.4724560000000002</v>
      </c>
      <c r="D94" s="11">
        <v>7.1619645000000007</v>
      </c>
      <c r="E94" s="11">
        <v>6.9400705</v>
      </c>
      <c r="F94" s="11">
        <v>0.75494850000000002</v>
      </c>
      <c r="G94" s="11"/>
      <c r="H94" s="11"/>
      <c r="I94" s="11"/>
      <c r="J94" s="11"/>
      <c r="K94" s="11"/>
      <c r="L94" s="11"/>
      <c r="M94" s="11"/>
      <c r="N94" s="11">
        <v>21.329439500000003</v>
      </c>
      <c r="O94" s="11">
        <v>50.742950499999992</v>
      </c>
    </row>
    <row r="95" spans="1:15" x14ac:dyDescent="0.3">
      <c r="A95" s="6" t="s">
        <v>1115</v>
      </c>
      <c r="B95" s="11">
        <v>2.379327</v>
      </c>
      <c r="C95" s="11"/>
      <c r="D95" s="11">
        <v>0.84061750000000002</v>
      </c>
      <c r="E95" s="11">
        <v>0.34300349999999996</v>
      </c>
      <c r="F95" s="11">
        <v>1.0581779999999998</v>
      </c>
      <c r="G95" s="11">
        <v>0.69576850000000001</v>
      </c>
      <c r="H95" s="11">
        <v>0.67947599999999997</v>
      </c>
      <c r="I95" s="11">
        <v>2.0972420000000001</v>
      </c>
      <c r="J95" s="11"/>
      <c r="K95" s="11">
        <v>0.38216450000000002</v>
      </c>
      <c r="L95" s="11">
        <v>0.22407950000000001</v>
      </c>
      <c r="M95" s="11"/>
      <c r="N95" s="11">
        <v>6.320529500000001</v>
      </c>
      <c r="O95" s="11">
        <v>8.699856500000001</v>
      </c>
    </row>
    <row r="96" spans="1:15" x14ac:dyDescent="0.3">
      <c r="A96" s="6" t="s">
        <v>1060</v>
      </c>
      <c r="B96" s="11">
        <v>17.130746000000002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>
        <v>17.130746000000002</v>
      </c>
    </row>
    <row r="97" spans="1:15" x14ac:dyDescent="0.3">
      <c r="A97" s="6" t="s">
        <v>973</v>
      </c>
      <c r="B97" s="11">
        <v>0.52832250000000003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>
        <v>0.52832250000000003</v>
      </c>
    </row>
    <row r="98" spans="1:15" x14ac:dyDescent="0.3">
      <c r="A98" s="6" t="s">
        <v>1092</v>
      </c>
      <c r="B98" s="11">
        <v>2.2050000000000001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>
        <v>2.2050000000000001</v>
      </c>
    </row>
    <row r="99" spans="1:15" x14ac:dyDescent="0.3">
      <c r="A99" s="6" t="s">
        <v>1119</v>
      </c>
      <c r="B99" s="11">
        <v>2.2639830000000001</v>
      </c>
      <c r="C99" s="11"/>
      <c r="D99" s="11">
        <v>0.22990649999999999</v>
      </c>
      <c r="E99" s="11">
        <v>0.22916</v>
      </c>
      <c r="F99" s="11">
        <v>0.22169550000000002</v>
      </c>
      <c r="G99" s="11">
        <v>0.22916</v>
      </c>
      <c r="H99" s="11">
        <v>0.22766749999999999</v>
      </c>
      <c r="I99" s="11">
        <v>0.2261745</v>
      </c>
      <c r="J99" s="11"/>
      <c r="K99" s="11">
        <v>0.41651950000000004</v>
      </c>
      <c r="L99" s="11">
        <v>0.22692099999999998</v>
      </c>
      <c r="M99" s="11">
        <v>0.22692099999999998</v>
      </c>
      <c r="N99" s="11">
        <v>2.2341254999999998</v>
      </c>
      <c r="O99" s="11">
        <v>4.498108499999999</v>
      </c>
    </row>
    <row r="100" spans="1:15" x14ac:dyDescent="0.3">
      <c r="A100" s="6" t="s">
        <v>421</v>
      </c>
      <c r="B100" s="11">
        <v>43.542000000000002</v>
      </c>
      <c r="C100" s="11">
        <v>7.7159999999999993</v>
      </c>
      <c r="D100" s="11">
        <v>3.3069999999999999</v>
      </c>
      <c r="E100" s="11">
        <v>7.7159999999999993</v>
      </c>
      <c r="F100" s="11">
        <v>4.4089999999999998</v>
      </c>
      <c r="G100" s="11">
        <v>4.4089999999999998</v>
      </c>
      <c r="H100" s="11">
        <v>4.4089999999999998</v>
      </c>
      <c r="I100" s="11">
        <v>8.8179999999999996</v>
      </c>
      <c r="J100" s="11">
        <v>3.3069999999999999</v>
      </c>
      <c r="K100" s="11">
        <v>2.2050000000000001</v>
      </c>
      <c r="L100" s="11">
        <v>4.4089999999999998</v>
      </c>
      <c r="M100" s="11">
        <v>3.3069999999999999</v>
      </c>
      <c r="N100" s="11">
        <v>54.011999999999993</v>
      </c>
      <c r="O100" s="11">
        <v>97.55400000000003</v>
      </c>
    </row>
    <row r="101" spans="1:15" x14ac:dyDescent="0.3">
      <c r="A101" s="6" t="s">
        <v>1048</v>
      </c>
      <c r="B101" s="11">
        <v>8.7160425000000004</v>
      </c>
      <c r="C101" s="11"/>
      <c r="D101" s="11"/>
      <c r="E101" s="11"/>
      <c r="F101" s="11">
        <v>1.4464239999999999</v>
      </c>
      <c r="G101" s="11"/>
      <c r="H101" s="11">
        <v>2.4482060000000003</v>
      </c>
      <c r="I101" s="11"/>
      <c r="J101" s="11"/>
      <c r="K101" s="11"/>
      <c r="L101" s="11"/>
      <c r="M101" s="11"/>
      <c r="N101" s="11">
        <v>3.8946300000000003</v>
      </c>
      <c r="O101" s="11">
        <v>12.610672500000002</v>
      </c>
    </row>
    <row r="102" spans="1:15" x14ac:dyDescent="0.3">
      <c r="A102" s="6" t="s">
        <v>1339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1:15" x14ac:dyDescent="0.3">
      <c r="A103" s="57" t="s">
        <v>488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>
        <v>8.8832834999999992</v>
      </c>
      <c r="M103" s="11">
        <v>11.842739999999999</v>
      </c>
      <c r="N103" s="11">
        <v>20.726023499999997</v>
      </c>
      <c r="O103" s="11">
        <v>20.726023499999997</v>
      </c>
    </row>
    <row r="104" spans="1:15" x14ac:dyDescent="0.3">
      <c r="A104" s="57" t="s">
        <v>1230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>
        <v>0.20622599999999999</v>
      </c>
      <c r="N104" s="11">
        <v>0.20622599999999999</v>
      </c>
      <c r="O104" s="11">
        <v>0.20622599999999999</v>
      </c>
    </row>
    <row r="105" spans="1:15" x14ac:dyDescent="0.3">
      <c r="A105" s="6" t="s">
        <v>1344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>
        <v>8.8832834999999992</v>
      </c>
      <c r="M105" s="11">
        <v>12.048965999999998</v>
      </c>
      <c r="N105" s="11">
        <v>20.932249499999998</v>
      </c>
      <c r="O105" s="11">
        <v>20.932249499999998</v>
      </c>
    </row>
    <row r="106" spans="1:15" x14ac:dyDescent="0.3">
      <c r="A106" s="6" t="s">
        <v>1257</v>
      </c>
      <c r="B106" s="11"/>
      <c r="C106" s="11"/>
      <c r="D106" s="11"/>
      <c r="E106" s="11"/>
      <c r="F106" s="11">
        <v>1.1020000000000001</v>
      </c>
      <c r="G106" s="11"/>
      <c r="H106" s="11"/>
      <c r="I106" s="11"/>
      <c r="J106" s="11"/>
      <c r="K106" s="11"/>
      <c r="L106" s="11"/>
      <c r="M106" s="11"/>
      <c r="N106" s="11">
        <v>1.1020000000000001</v>
      </c>
      <c r="O106" s="11">
        <v>1.1020000000000001</v>
      </c>
    </row>
    <row r="107" spans="1:15" x14ac:dyDescent="0.3">
      <c r="A107" s="6" t="s">
        <v>873</v>
      </c>
      <c r="B107" s="11">
        <v>21.826822499999999</v>
      </c>
      <c r="C107" s="11"/>
      <c r="D107" s="11"/>
      <c r="E107" s="11">
        <v>6.6126025000000004</v>
      </c>
      <c r="F107" s="11"/>
      <c r="G107" s="11"/>
      <c r="H107" s="11"/>
      <c r="I107" s="11"/>
      <c r="J107" s="11">
        <v>6.0193874999999997</v>
      </c>
      <c r="K107" s="11"/>
      <c r="L107" s="11"/>
      <c r="M107" s="11"/>
      <c r="N107" s="11">
        <v>12.63199</v>
      </c>
      <c r="O107" s="11">
        <v>34.458812500000001</v>
      </c>
    </row>
    <row r="108" spans="1:15" x14ac:dyDescent="0.3">
      <c r="A108" s="6" t="s">
        <v>815</v>
      </c>
      <c r="B108" s="11">
        <v>39.682000000000002</v>
      </c>
      <c r="C108" s="11"/>
      <c r="D108" s="11"/>
      <c r="E108" s="11">
        <v>8.8179999999999996</v>
      </c>
      <c r="F108" s="11"/>
      <c r="G108" s="11">
        <v>4.4089999999999998</v>
      </c>
      <c r="H108" s="11">
        <v>4.4089999999999998</v>
      </c>
      <c r="I108" s="11"/>
      <c r="J108" s="11">
        <v>4.4089999999999998</v>
      </c>
      <c r="K108" s="11"/>
      <c r="L108" s="11"/>
      <c r="M108" s="11"/>
      <c r="N108" s="11">
        <v>22.044999999999998</v>
      </c>
      <c r="O108" s="11">
        <v>61.726999999999997</v>
      </c>
    </row>
    <row r="109" spans="1:15" x14ac:dyDescent="0.3">
      <c r="A109" s="6" t="s">
        <v>1155</v>
      </c>
      <c r="B109" s="11">
        <v>6.8187100000000003</v>
      </c>
      <c r="C109" s="11">
        <v>2.1164860000000001</v>
      </c>
      <c r="D109" s="11">
        <v>2.1106340000000001</v>
      </c>
      <c r="E109" s="11">
        <v>2.1171540000000002</v>
      </c>
      <c r="F109" s="11">
        <v>3.2214119999999999</v>
      </c>
      <c r="G109" s="11">
        <v>5.4424999999999999</v>
      </c>
      <c r="H109" s="11">
        <v>3.212307</v>
      </c>
      <c r="I109" s="11">
        <v>2.140282</v>
      </c>
      <c r="J109" s="11">
        <v>1.0077199999999999</v>
      </c>
      <c r="K109" s="11">
        <v>6.5106339999999996</v>
      </c>
      <c r="L109" s="11"/>
      <c r="M109" s="11"/>
      <c r="N109" s="11">
        <v>27.879128999999995</v>
      </c>
      <c r="O109" s="11">
        <v>34.697839000000002</v>
      </c>
    </row>
    <row r="110" spans="1:15" x14ac:dyDescent="0.3">
      <c r="A110" s="6" t="s">
        <v>1227</v>
      </c>
      <c r="B110" s="11"/>
      <c r="C110" s="11"/>
      <c r="D110" s="11">
        <v>0.11063500000000001</v>
      </c>
      <c r="E110" s="11">
        <v>9.9470000000000003E-2</v>
      </c>
      <c r="F110" s="11"/>
      <c r="G110" s="11"/>
      <c r="H110" s="11"/>
      <c r="I110" s="11"/>
      <c r="J110" s="11"/>
      <c r="K110" s="11"/>
      <c r="L110" s="11">
        <v>0.11926250000000001</v>
      </c>
      <c r="M110" s="11">
        <v>0.11824750000000001</v>
      </c>
      <c r="N110" s="11">
        <v>0.44761500000000004</v>
      </c>
      <c r="O110" s="11">
        <v>0.44761500000000004</v>
      </c>
    </row>
    <row r="111" spans="1:15" x14ac:dyDescent="0.3">
      <c r="A111" s="6" t="s">
        <v>1046</v>
      </c>
      <c r="B111" s="11">
        <v>10.790137499999998</v>
      </c>
      <c r="C111" s="11">
        <v>1.6153499999999998</v>
      </c>
      <c r="D111" s="11">
        <v>0.53400000000000003</v>
      </c>
      <c r="E111" s="11"/>
      <c r="F111" s="11"/>
      <c r="G111" s="11"/>
      <c r="H111" s="11"/>
      <c r="I111" s="11"/>
      <c r="J111" s="11"/>
      <c r="K111" s="11"/>
      <c r="L111" s="11"/>
      <c r="M111" s="11"/>
      <c r="N111" s="11">
        <v>2.1493500000000001</v>
      </c>
      <c r="O111" s="11">
        <v>12.939487499999998</v>
      </c>
    </row>
    <row r="112" spans="1:15" x14ac:dyDescent="0.3">
      <c r="A112" s="6" t="s">
        <v>708</v>
      </c>
      <c r="B112" s="11">
        <v>2.1940750000000002</v>
      </c>
      <c r="C112" s="11">
        <v>0.608375</v>
      </c>
      <c r="D112" s="11"/>
      <c r="E112" s="11"/>
      <c r="F112" s="11">
        <v>0.314</v>
      </c>
      <c r="G112" s="11">
        <v>0.32185000000000002</v>
      </c>
      <c r="H112" s="11">
        <v>0.31792500000000001</v>
      </c>
      <c r="I112" s="11"/>
      <c r="J112" s="11">
        <v>0.31007499999999999</v>
      </c>
      <c r="K112" s="11"/>
      <c r="L112" s="11">
        <v>0.31792500000000001</v>
      </c>
      <c r="M112" s="11"/>
      <c r="N112" s="11">
        <v>2.19015</v>
      </c>
      <c r="O112" s="11">
        <v>4.3842250000000007</v>
      </c>
    </row>
    <row r="113" spans="1:15" x14ac:dyDescent="0.3">
      <c r="A113" s="6" t="s">
        <v>1148</v>
      </c>
      <c r="B113" s="11">
        <v>1.0630225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>
        <v>1.0630225</v>
      </c>
    </row>
    <row r="114" spans="1:15" x14ac:dyDescent="0.3">
      <c r="A114" s="6" t="s">
        <v>1321</v>
      </c>
      <c r="B114" s="11"/>
      <c r="C114" s="11"/>
      <c r="D114" s="11"/>
      <c r="E114" s="11"/>
      <c r="F114" s="11"/>
      <c r="G114" s="11"/>
      <c r="H114" s="11"/>
      <c r="I114" s="11">
        <v>7.1047200000000004</v>
      </c>
      <c r="J114" s="11">
        <v>3.6250140000000002</v>
      </c>
      <c r="K114" s="11">
        <v>2.7712120000000002</v>
      </c>
      <c r="L114" s="11">
        <v>1.7852460000000001</v>
      </c>
      <c r="M114" s="11">
        <v>2.7250779999999999</v>
      </c>
      <c r="N114" s="11">
        <v>18.011270000000003</v>
      </c>
      <c r="O114" s="11">
        <v>18.011270000000003</v>
      </c>
    </row>
    <row r="115" spans="1:15" x14ac:dyDescent="0.3">
      <c r="A115" s="6" t="s">
        <v>1313</v>
      </c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1:15" x14ac:dyDescent="0.3">
      <c r="A116" s="57" t="s">
        <v>892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>
        <v>4.2599739999999997</v>
      </c>
      <c r="L116" s="11">
        <v>2.3619460000000001</v>
      </c>
      <c r="M116" s="11"/>
      <c r="N116" s="11">
        <v>6.6219199999999994</v>
      </c>
      <c r="O116" s="11">
        <v>6.6219199999999994</v>
      </c>
    </row>
    <row r="117" spans="1:15" x14ac:dyDescent="0.3">
      <c r="A117" s="57" t="s">
        <v>891</v>
      </c>
      <c r="B117" s="11"/>
      <c r="C117" s="11"/>
      <c r="D117" s="11"/>
      <c r="E117" s="11"/>
      <c r="F117" s="11"/>
      <c r="G117" s="11"/>
      <c r="H117" s="11">
        <v>2.5624560000000001</v>
      </c>
      <c r="I117" s="11">
        <v>2.6071759999999999</v>
      </c>
      <c r="J117" s="11">
        <v>2.5054380000000003</v>
      </c>
      <c r="K117" s="11"/>
      <c r="L117" s="11"/>
      <c r="M117" s="11"/>
      <c r="N117" s="11">
        <v>7.6750699999999998</v>
      </c>
      <c r="O117" s="11">
        <v>7.6750699999999998</v>
      </c>
    </row>
    <row r="118" spans="1:15" x14ac:dyDescent="0.3">
      <c r="A118" s="6" t="s">
        <v>1359</v>
      </c>
      <c r="B118" s="11"/>
      <c r="C118" s="11"/>
      <c r="D118" s="11"/>
      <c r="E118" s="11"/>
      <c r="F118" s="11"/>
      <c r="G118" s="11"/>
      <c r="H118" s="11">
        <v>2.5624560000000001</v>
      </c>
      <c r="I118" s="11">
        <v>2.6071759999999999</v>
      </c>
      <c r="J118" s="11">
        <v>2.5054380000000003</v>
      </c>
      <c r="K118" s="11">
        <v>4.2599739999999997</v>
      </c>
      <c r="L118" s="11">
        <v>2.3619460000000001</v>
      </c>
      <c r="M118" s="11"/>
      <c r="N118" s="11">
        <v>14.296989999999999</v>
      </c>
      <c r="O118" s="11">
        <v>14.296989999999999</v>
      </c>
    </row>
    <row r="119" spans="1:15" x14ac:dyDescent="0.3">
      <c r="A119" s="6" t="s">
        <v>1200</v>
      </c>
      <c r="B119" s="11"/>
      <c r="C119" s="11">
        <v>3.3070000000000004</v>
      </c>
      <c r="D119" s="11">
        <v>3.3070000000000004</v>
      </c>
      <c r="E119" s="11"/>
      <c r="F119" s="11"/>
      <c r="G119" s="11"/>
      <c r="H119" s="11">
        <v>3.3069999999999999</v>
      </c>
      <c r="I119" s="11">
        <v>3.3069999999999999</v>
      </c>
      <c r="J119" s="11"/>
      <c r="K119" s="11"/>
      <c r="L119" s="11"/>
      <c r="M119" s="11"/>
      <c r="N119" s="11">
        <v>13.228000000000002</v>
      </c>
      <c r="O119" s="11">
        <v>13.228000000000002</v>
      </c>
    </row>
    <row r="120" spans="1:15" x14ac:dyDescent="0.3">
      <c r="A120" s="6" t="s">
        <v>1281</v>
      </c>
      <c r="B120" s="11"/>
      <c r="C120" s="11"/>
      <c r="D120" s="11"/>
      <c r="E120" s="11"/>
      <c r="F120" s="11"/>
      <c r="G120" s="11">
        <v>2.2050000000000001</v>
      </c>
      <c r="H120" s="11"/>
      <c r="I120" s="11"/>
      <c r="J120" s="11"/>
      <c r="K120" s="11"/>
      <c r="L120" s="11"/>
      <c r="M120" s="11"/>
      <c r="N120" s="11">
        <v>2.2050000000000001</v>
      </c>
      <c r="O120" s="11">
        <v>2.2050000000000001</v>
      </c>
    </row>
    <row r="121" spans="1:15" x14ac:dyDescent="0.3">
      <c r="A121" s="6" t="s">
        <v>813</v>
      </c>
      <c r="B121" s="11">
        <v>12.799920499999999</v>
      </c>
      <c r="C121" s="11">
        <v>0.875996</v>
      </c>
      <c r="D121" s="11">
        <v>0.79999500000000001</v>
      </c>
      <c r="E121" s="11">
        <v>1.59999</v>
      </c>
      <c r="F121" s="11">
        <v>0.79999500000000001</v>
      </c>
      <c r="G121" s="11">
        <v>0.79999500000000001</v>
      </c>
      <c r="H121" s="11">
        <v>1.59999</v>
      </c>
      <c r="I121" s="11">
        <v>1.59999</v>
      </c>
      <c r="J121" s="11">
        <v>1.59999</v>
      </c>
      <c r="K121" s="11">
        <v>1.59999</v>
      </c>
      <c r="L121" s="11">
        <v>1.1999249999999999</v>
      </c>
      <c r="M121" s="11"/>
      <c r="N121" s="11">
        <v>12.475856</v>
      </c>
      <c r="O121" s="11">
        <v>25.275776499999992</v>
      </c>
    </row>
    <row r="122" spans="1:15" x14ac:dyDescent="0.3">
      <c r="A122" s="6" t="s">
        <v>716</v>
      </c>
      <c r="B122" s="11">
        <v>7.4160854999999994</v>
      </c>
      <c r="C122" s="11"/>
      <c r="D122" s="11">
        <v>0.95791899999999996</v>
      </c>
      <c r="E122" s="11">
        <v>0.97311400000000003</v>
      </c>
      <c r="F122" s="11">
        <v>2.7225000000000003E-2</v>
      </c>
      <c r="G122" s="11">
        <v>7.9633000000000009E-2</v>
      </c>
      <c r="H122" s="11">
        <v>0.8737125</v>
      </c>
      <c r="I122" s="11">
        <v>0.96887999999999996</v>
      </c>
      <c r="J122" s="11">
        <v>0.91549900000000006</v>
      </c>
      <c r="K122" s="11"/>
      <c r="L122" s="11">
        <v>1.0078235</v>
      </c>
      <c r="M122" s="11">
        <v>5.4337000000000003E-2</v>
      </c>
      <c r="N122" s="11">
        <v>5.8581430000000001</v>
      </c>
      <c r="O122" s="11">
        <v>13.274228500000001</v>
      </c>
    </row>
    <row r="123" spans="1:15" x14ac:dyDescent="0.3">
      <c r="A123" s="6" t="s">
        <v>1094</v>
      </c>
      <c r="B123" s="11">
        <v>20.389374999999998</v>
      </c>
      <c r="C123" s="11"/>
      <c r="D123" s="11">
        <v>0.90300000000000002</v>
      </c>
      <c r="E123" s="11">
        <v>2.2405690000000003</v>
      </c>
      <c r="F123" s="11">
        <v>2.2462124999999999</v>
      </c>
      <c r="G123" s="11"/>
      <c r="H123" s="11"/>
      <c r="I123" s="11"/>
      <c r="J123" s="11"/>
      <c r="K123" s="11"/>
      <c r="L123" s="11"/>
      <c r="M123" s="11"/>
      <c r="N123" s="11">
        <v>5.3897814999999998</v>
      </c>
      <c r="O123" s="11">
        <v>25.779156499999996</v>
      </c>
    </row>
    <row r="124" spans="1:15" x14ac:dyDescent="0.3">
      <c r="A124" s="6" t="s">
        <v>1197</v>
      </c>
      <c r="B124" s="11">
        <v>17.229704499999997</v>
      </c>
      <c r="C124" s="11">
        <v>2.4535</v>
      </c>
      <c r="D124" s="11">
        <v>1.281954</v>
      </c>
      <c r="E124" s="11">
        <v>1.0366040000000001</v>
      </c>
      <c r="F124" s="11">
        <v>1.4721</v>
      </c>
      <c r="G124" s="11">
        <v>1.7358515000000003</v>
      </c>
      <c r="H124" s="11">
        <v>1.2328840000000001</v>
      </c>
      <c r="I124" s="11">
        <v>1.7051824999999998</v>
      </c>
      <c r="J124" s="11">
        <v>1.748119</v>
      </c>
      <c r="K124" s="11">
        <v>0.77285249999999994</v>
      </c>
      <c r="L124" s="11">
        <v>0.73604999999999998</v>
      </c>
      <c r="M124" s="11">
        <v>0.98139999999999994</v>
      </c>
      <c r="N124" s="11">
        <v>15.156497499999999</v>
      </c>
      <c r="O124" s="11">
        <v>32.38620199999999</v>
      </c>
    </row>
    <row r="125" spans="1:15" x14ac:dyDescent="0.3">
      <c r="A125" s="6" t="s">
        <v>1223</v>
      </c>
      <c r="B125" s="11"/>
      <c r="C125" s="11"/>
      <c r="D125" s="11">
        <v>0.12332900000000001</v>
      </c>
      <c r="E125" s="11">
        <v>0.15900300000000001</v>
      </c>
      <c r="F125" s="11">
        <v>7.6443999999999998E-2</v>
      </c>
      <c r="G125" s="11">
        <v>0.1187425</v>
      </c>
      <c r="H125" s="11">
        <v>0.1202715</v>
      </c>
      <c r="I125" s="11">
        <v>0</v>
      </c>
      <c r="J125" s="11">
        <v>7.3895500000000003E-2</v>
      </c>
      <c r="K125" s="11">
        <v>7.79725E-2</v>
      </c>
      <c r="L125" s="11">
        <v>8.0520999999999995E-2</v>
      </c>
      <c r="M125" s="11">
        <v>7.79725E-2</v>
      </c>
      <c r="N125" s="11">
        <v>0.9081515</v>
      </c>
      <c r="O125" s="11">
        <v>0.9081515</v>
      </c>
    </row>
    <row r="126" spans="1:15" x14ac:dyDescent="0.3">
      <c r="A126" s="6" t="s">
        <v>1061</v>
      </c>
      <c r="B126" s="11">
        <v>0.55100000000000005</v>
      </c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>
        <v>0.55100000000000005</v>
      </c>
    </row>
    <row r="127" spans="1:15" x14ac:dyDescent="0.3">
      <c r="A127" s="6" t="s">
        <v>39</v>
      </c>
      <c r="B127" s="11"/>
      <c r="C127" s="11"/>
      <c r="D127" s="11"/>
      <c r="E127" s="11"/>
      <c r="F127" s="11">
        <v>1.1416999999999999</v>
      </c>
      <c r="G127" s="11">
        <v>1.2130565</v>
      </c>
      <c r="H127" s="11"/>
      <c r="I127" s="11">
        <v>1.1416999999999999</v>
      </c>
      <c r="J127" s="11">
        <v>1.1416999999999999</v>
      </c>
      <c r="K127" s="11"/>
      <c r="L127" s="11">
        <v>1.1416999999999999</v>
      </c>
      <c r="M127" s="11">
        <v>1.1416999999999999</v>
      </c>
      <c r="N127" s="11">
        <v>6.9215565000000003</v>
      </c>
      <c r="O127" s="11">
        <v>6.9215565000000003</v>
      </c>
    </row>
    <row r="128" spans="1:15" x14ac:dyDescent="0.3">
      <c r="A128" s="6" t="s">
        <v>745</v>
      </c>
      <c r="B128" s="11">
        <v>0.13800000000000001</v>
      </c>
      <c r="C128" s="11">
        <v>0.27600000000000002</v>
      </c>
      <c r="D128" s="11">
        <v>0.55100000000000005</v>
      </c>
      <c r="E128" s="11">
        <v>1.4616500000000001</v>
      </c>
      <c r="F128" s="11">
        <v>1.1942750000000002</v>
      </c>
      <c r="G128" s="11">
        <v>1.8344</v>
      </c>
      <c r="H128" s="11">
        <v>1.0623699999999998</v>
      </c>
      <c r="I128" s="11">
        <v>0.55100000000000005</v>
      </c>
      <c r="J128" s="11">
        <v>1.8930150000000001</v>
      </c>
      <c r="K128" s="11"/>
      <c r="L128" s="11"/>
      <c r="M128" s="11">
        <v>0.41299999999999998</v>
      </c>
      <c r="N128" s="11">
        <v>9.2367100000000004</v>
      </c>
      <c r="O128" s="11">
        <v>9.3747100000000003</v>
      </c>
    </row>
    <row r="129" spans="1:15" x14ac:dyDescent="0.3">
      <c r="A129" s="6" t="s">
        <v>1097</v>
      </c>
      <c r="B129" s="11">
        <v>4.4090000000000007</v>
      </c>
      <c r="C129" s="11"/>
      <c r="D129" s="11"/>
      <c r="E129" s="11"/>
      <c r="F129" s="11"/>
      <c r="G129" s="11"/>
      <c r="H129" s="11"/>
      <c r="I129" s="11"/>
      <c r="J129" s="11"/>
      <c r="K129" s="11"/>
      <c r="L129" s="11">
        <v>3.3069999999999999</v>
      </c>
      <c r="M129" s="11">
        <v>6.6139999999999999</v>
      </c>
      <c r="N129" s="11">
        <v>9.9209999999999994</v>
      </c>
      <c r="O129" s="11">
        <v>14.330000000000002</v>
      </c>
    </row>
    <row r="130" spans="1:15" x14ac:dyDescent="0.3">
      <c r="A130" s="6" t="s">
        <v>990</v>
      </c>
      <c r="B130" s="11">
        <v>20.973812500000001</v>
      </c>
      <c r="C130" s="11">
        <v>3.4492500000000001</v>
      </c>
      <c r="D130" s="11"/>
      <c r="E130" s="11">
        <v>1.8204374999999999</v>
      </c>
      <c r="F130" s="11"/>
      <c r="G130" s="11">
        <v>1.83</v>
      </c>
      <c r="H130" s="11">
        <v>3.8978999999999999</v>
      </c>
      <c r="I130" s="11">
        <v>1.43655</v>
      </c>
      <c r="J130" s="11">
        <v>1.83</v>
      </c>
      <c r="K130" s="11">
        <v>1.450275</v>
      </c>
      <c r="L130" s="11"/>
      <c r="M130" s="11"/>
      <c r="N130" s="11">
        <v>15.7144125</v>
      </c>
      <c r="O130" s="11">
        <v>36.688224999999996</v>
      </c>
    </row>
    <row r="131" spans="1:15" x14ac:dyDescent="0.3">
      <c r="A131" s="6" t="s">
        <v>910</v>
      </c>
      <c r="B131" s="11">
        <v>10.4811</v>
      </c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>
        <v>10.4811</v>
      </c>
    </row>
    <row r="132" spans="1:15" x14ac:dyDescent="0.3">
      <c r="A132" s="6" t="s">
        <v>1351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1:15" x14ac:dyDescent="0.3">
      <c r="A133" s="57" t="s">
        <v>489</v>
      </c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>
        <v>8.3000000000000004E-2</v>
      </c>
      <c r="N133" s="11">
        <v>8.3000000000000004E-2</v>
      </c>
      <c r="O133" s="11">
        <v>8.3000000000000004E-2</v>
      </c>
    </row>
    <row r="134" spans="1:15" x14ac:dyDescent="0.3">
      <c r="A134" s="6" t="s">
        <v>1357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>
        <v>8.3000000000000004E-2</v>
      </c>
      <c r="N134" s="11">
        <v>8.3000000000000004E-2</v>
      </c>
      <c r="O134" s="11">
        <v>8.3000000000000004E-2</v>
      </c>
    </row>
    <row r="135" spans="1:15" x14ac:dyDescent="0.3">
      <c r="A135" s="6" t="s">
        <v>429</v>
      </c>
      <c r="B135" s="11">
        <v>54.114000000000019</v>
      </c>
      <c r="C135" s="11">
        <v>1.2015</v>
      </c>
      <c r="D135" s="11"/>
      <c r="E135" s="11">
        <v>1.1779999999999999</v>
      </c>
      <c r="F135" s="11">
        <v>1.208</v>
      </c>
      <c r="G135" s="11"/>
      <c r="H135" s="11"/>
      <c r="I135" s="11"/>
      <c r="J135" s="11"/>
      <c r="K135" s="11"/>
      <c r="L135" s="11">
        <v>2.4729999999999999</v>
      </c>
      <c r="M135" s="11">
        <v>3.6465000000000001</v>
      </c>
      <c r="N135" s="11">
        <v>9.7070000000000007</v>
      </c>
      <c r="O135" s="11">
        <v>63.821000000000019</v>
      </c>
    </row>
    <row r="136" spans="1:15" x14ac:dyDescent="0.3">
      <c r="A136" s="6" t="s">
        <v>41</v>
      </c>
      <c r="B136" s="11">
        <v>4.6593999999999998</v>
      </c>
      <c r="C136" s="11"/>
      <c r="D136" s="11">
        <v>0.27089999999999997</v>
      </c>
      <c r="E136" s="11">
        <v>0.27089999999999997</v>
      </c>
      <c r="F136" s="11">
        <v>0.54179999999999995</v>
      </c>
      <c r="G136" s="11"/>
      <c r="H136" s="11">
        <v>0.36119999999999997</v>
      </c>
      <c r="I136" s="11"/>
      <c r="J136" s="11">
        <v>0.36119999999999997</v>
      </c>
      <c r="K136" s="11">
        <v>0.31605</v>
      </c>
      <c r="L136" s="11">
        <v>0.36119999999999997</v>
      </c>
      <c r="M136" s="11"/>
      <c r="N136" s="11">
        <v>2.48325</v>
      </c>
      <c r="O136" s="11">
        <v>7.1426500000000006</v>
      </c>
    </row>
    <row r="137" spans="1:15" x14ac:dyDescent="0.3">
      <c r="A137" s="6" t="s">
        <v>423</v>
      </c>
      <c r="B137" s="11">
        <v>4.1035499999999994</v>
      </c>
      <c r="C137" s="11"/>
      <c r="D137" s="11">
        <v>0.33263299999999996</v>
      </c>
      <c r="E137" s="11">
        <v>0.32611599999999996</v>
      </c>
      <c r="F137" s="11">
        <v>0.37498999999999999</v>
      </c>
      <c r="G137" s="11">
        <v>0.37052400000000002</v>
      </c>
      <c r="H137" s="11">
        <v>0.35517899999999997</v>
      </c>
      <c r="I137" s="11"/>
      <c r="J137" s="11">
        <v>0.32707999999999998</v>
      </c>
      <c r="K137" s="11">
        <v>0.32191199999999998</v>
      </c>
      <c r="L137" s="11">
        <v>0.31361600000000001</v>
      </c>
      <c r="M137" s="11">
        <v>0.33673599999999998</v>
      </c>
      <c r="N137" s="11">
        <v>3.058786</v>
      </c>
      <c r="O137" s="11">
        <v>7.1623359999999989</v>
      </c>
    </row>
    <row r="138" spans="1:15" x14ac:dyDescent="0.3">
      <c r="A138" s="6" t="s">
        <v>1235</v>
      </c>
      <c r="B138" s="11"/>
      <c r="C138" s="11"/>
      <c r="D138" s="11">
        <v>0.15956450000000003</v>
      </c>
      <c r="E138" s="11"/>
      <c r="F138" s="11">
        <v>2.2704499999999999E-2</v>
      </c>
      <c r="G138" s="11">
        <v>4.4195000000000005E-2</v>
      </c>
      <c r="H138" s="11">
        <v>2.9611000000000002E-2</v>
      </c>
      <c r="I138" s="11">
        <v>2.2808499999999999E-2</v>
      </c>
      <c r="J138" s="11"/>
      <c r="K138" s="11"/>
      <c r="L138" s="11"/>
      <c r="M138" s="11"/>
      <c r="N138" s="11">
        <v>0.27888350000000006</v>
      </c>
      <c r="O138" s="11">
        <v>0.27888350000000006</v>
      </c>
    </row>
    <row r="139" spans="1:15" x14ac:dyDescent="0.3">
      <c r="A139" s="6" t="s">
        <v>49</v>
      </c>
      <c r="B139" s="11">
        <v>6.8532454999999999</v>
      </c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>
        <v>6.8532454999999999</v>
      </c>
    </row>
    <row r="140" spans="1:15" x14ac:dyDescent="0.3">
      <c r="A140" s="6" t="s">
        <v>405</v>
      </c>
      <c r="B140" s="11">
        <v>33.362522999999996</v>
      </c>
      <c r="C140" s="11">
        <v>4.2504</v>
      </c>
      <c r="D140" s="11">
        <v>4.2630499999999998</v>
      </c>
      <c r="E140" s="11"/>
      <c r="F140" s="11"/>
      <c r="G140" s="11"/>
      <c r="H140" s="11"/>
      <c r="I140" s="11"/>
      <c r="J140" s="11"/>
      <c r="K140" s="11"/>
      <c r="L140" s="11"/>
      <c r="M140" s="11"/>
      <c r="N140" s="11">
        <v>8.5134499999999989</v>
      </c>
      <c r="O140" s="11">
        <v>41.875972999999995</v>
      </c>
    </row>
    <row r="141" spans="1:15" x14ac:dyDescent="0.3">
      <c r="A141" s="6" t="s">
        <v>1047</v>
      </c>
      <c r="B141" s="11">
        <v>15.72852</v>
      </c>
      <c r="C141" s="11"/>
      <c r="D141" s="11"/>
      <c r="E141" s="11"/>
      <c r="F141" s="11">
        <v>2.9999899999999999</v>
      </c>
      <c r="G141" s="11">
        <v>2.2928495</v>
      </c>
      <c r="H141" s="11">
        <v>3.267846</v>
      </c>
      <c r="I141" s="11">
        <v>1.0232110000000001</v>
      </c>
      <c r="J141" s="11"/>
      <c r="K141" s="11"/>
      <c r="L141" s="11"/>
      <c r="M141" s="11"/>
      <c r="N141" s="11">
        <v>9.5838964999999998</v>
      </c>
      <c r="O141" s="11">
        <v>25.312416499999998</v>
      </c>
    </row>
    <row r="142" spans="1:15" x14ac:dyDescent="0.3">
      <c r="A142" s="6" t="s">
        <v>437</v>
      </c>
      <c r="B142" s="11">
        <v>51.556999999999995</v>
      </c>
      <c r="C142" s="11"/>
      <c r="D142" s="11">
        <v>3.3069999999999999</v>
      </c>
      <c r="E142" s="11"/>
      <c r="F142" s="11"/>
      <c r="G142" s="11"/>
      <c r="H142" s="11">
        <v>4.4089999999999998</v>
      </c>
      <c r="I142" s="11">
        <v>3.3069999999999999</v>
      </c>
      <c r="J142" s="11">
        <v>3.3069999999999999</v>
      </c>
      <c r="K142" s="11"/>
      <c r="L142" s="11"/>
      <c r="M142" s="11"/>
      <c r="N142" s="11">
        <v>14.33</v>
      </c>
      <c r="O142" s="11">
        <v>65.887</v>
      </c>
    </row>
    <row r="143" spans="1:15" x14ac:dyDescent="0.3">
      <c r="A143" s="6" t="s">
        <v>1016</v>
      </c>
      <c r="B143" s="11">
        <v>1.359585</v>
      </c>
      <c r="C143" s="11">
        <v>0.2335295</v>
      </c>
      <c r="D143" s="11"/>
      <c r="E143" s="11">
        <v>0.23343549999999999</v>
      </c>
      <c r="F143" s="11"/>
      <c r="G143" s="11">
        <v>0.23277799999999998</v>
      </c>
      <c r="H143" s="11">
        <v>0.23343549999999999</v>
      </c>
      <c r="I143" s="11"/>
      <c r="J143" s="11">
        <v>0.23249649999999999</v>
      </c>
      <c r="K143" s="11"/>
      <c r="L143" s="11">
        <v>0.2306185</v>
      </c>
      <c r="M143" s="11"/>
      <c r="N143" s="11">
        <v>1.3962935000000001</v>
      </c>
      <c r="O143" s="11">
        <v>2.7558784999999997</v>
      </c>
    </row>
    <row r="144" spans="1:15" x14ac:dyDescent="0.3">
      <c r="A144" s="6" t="s">
        <v>467</v>
      </c>
      <c r="B144" s="11">
        <v>1707.5722825000003</v>
      </c>
      <c r="C144" s="11">
        <v>116.2659335</v>
      </c>
      <c r="D144" s="11">
        <v>148.50711899999993</v>
      </c>
      <c r="E144" s="11">
        <v>147.10675900000001</v>
      </c>
      <c r="F144" s="11">
        <v>154.40684899999999</v>
      </c>
      <c r="G144" s="11">
        <v>162.82148349999997</v>
      </c>
      <c r="H144" s="11">
        <v>196.87610849999996</v>
      </c>
      <c r="I144" s="11">
        <v>198.99254649999997</v>
      </c>
      <c r="J144" s="11">
        <v>180.15622849999997</v>
      </c>
      <c r="K144" s="11">
        <v>156.50153649999999</v>
      </c>
      <c r="L144" s="11">
        <v>165.35227249999994</v>
      </c>
      <c r="M144" s="11">
        <v>128.30321649999999</v>
      </c>
      <c r="N144" s="11">
        <v>1755.2900529999995</v>
      </c>
      <c r="O144" s="11">
        <v>3462.8623354999986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712"/>
  <sheetViews>
    <sheetView zoomScale="80" zoomScaleNormal="80" workbookViewId="0">
      <pane ySplit="1" topLeftCell="A3687" activePane="bottomLeft" state="frozen"/>
      <selection pane="bottomLeft" activeCell="O3653" sqref="O3653"/>
    </sheetView>
  </sheetViews>
  <sheetFormatPr defaultColWidth="9.33203125" defaultRowHeight="13.2" x14ac:dyDescent="0.25"/>
  <cols>
    <col min="1" max="1" width="9.33203125" style="12"/>
    <col min="2" max="2" width="9.33203125" style="1"/>
    <col min="3" max="3" width="9" style="1" customWidth="1"/>
    <col min="4" max="4" width="11.5546875" style="1" bestFit="1" customWidth="1"/>
    <col min="5" max="5" width="13.6640625" style="2" bestFit="1" customWidth="1"/>
    <col min="6" max="6" width="40.5546875" style="1" customWidth="1"/>
    <col min="7" max="7" width="11.33203125" style="1" bestFit="1" customWidth="1"/>
    <col min="8" max="8" width="38.33203125" style="1" bestFit="1" customWidth="1"/>
    <col min="9" max="9" width="14.44140625" style="1" customWidth="1"/>
    <col min="10" max="10" width="17.44140625" style="1" bestFit="1" customWidth="1"/>
    <col min="11" max="11" width="16.6640625" style="1" bestFit="1" customWidth="1"/>
    <col min="12" max="12" width="21.5546875" style="1" bestFit="1" customWidth="1"/>
    <col min="13" max="13" width="19.33203125" style="1" customWidth="1"/>
    <col min="14" max="14" width="7.33203125" style="9" bestFit="1" customWidth="1"/>
    <col min="15" max="15" width="11.33203125" style="1" bestFit="1" customWidth="1"/>
    <col min="16" max="16" width="48" style="1" customWidth="1"/>
    <col min="17" max="17" width="12.44140625" style="1" bestFit="1" customWidth="1"/>
    <col min="18" max="16384" width="9.33203125" style="1"/>
  </cols>
  <sheetData>
    <row r="1" spans="1:19" x14ac:dyDescent="0.25">
      <c r="A1" s="12" t="s">
        <v>805</v>
      </c>
      <c r="B1" s="1" t="s">
        <v>806</v>
      </c>
      <c r="C1" s="1" t="s">
        <v>0</v>
      </c>
      <c r="D1" s="2" t="s">
        <v>1</v>
      </c>
      <c r="E1" s="2" t="s">
        <v>2</v>
      </c>
      <c r="F1" s="1" t="s">
        <v>3</v>
      </c>
      <c r="G1" s="1" t="s">
        <v>476</v>
      </c>
      <c r="H1" s="1" t="s">
        <v>477</v>
      </c>
      <c r="I1" s="1" t="s">
        <v>484</v>
      </c>
      <c r="J1" s="2" t="s">
        <v>4</v>
      </c>
      <c r="K1" s="2" t="s">
        <v>5</v>
      </c>
      <c r="L1" s="2" t="s">
        <v>6</v>
      </c>
      <c r="M1" s="4" t="s">
        <v>478</v>
      </c>
      <c r="N1" s="10" t="s">
        <v>485</v>
      </c>
      <c r="O1" s="1" t="s">
        <v>480</v>
      </c>
      <c r="P1" s="1" t="s">
        <v>479</v>
      </c>
      <c r="Q1" s="1" t="s">
        <v>818</v>
      </c>
      <c r="R1" s="1" t="s">
        <v>819</v>
      </c>
      <c r="S1" s="1" t="s">
        <v>820</v>
      </c>
    </row>
    <row r="2" spans="1:19" ht="14.4" x14ac:dyDescent="0.3">
      <c r="A2" s="12">
        <v>20</v>
      </c>
      <c r="B2" s="1" t="str">
        <f t="shared" ref="B2:B7" si="0">TEXT(D2,"MMM")</f>
        <v>Jul</v>
      </c>
      <c r="C2" s="3" t="s">
        <v>107</v>
      </c>
      <c r="D2" s="20">
        <v>43656</v>
      </c>
      <c r="E2" s="3" t="s">
        <v>15</v>
      </c>
      <c r="F2" s="3" t="s">
        <v>16</v>
      </c>
      <c r="G2" s="3" t="s">
        <v>342</v>
      </c>
      <c r="H2" s="3" t="s">
        <v>368</v>
      </c>
      <c r="I2" t="str">
        <f>VLOOKUP(H2,'Product Line Lookup'!$A$2:$B$7,2,FALSE)</f>
        <v>Animate</v>
      </c>
      <c r="J2" s="21">
        <v>6</v>
      </c>
      <c r="K2" s="22">
        <v>0.23041500000000001</v>
      </c>
      <c r="L2" s="21">
        <v>460.83</v>
      </c>
      <c r="M2" s="21">
        <v>2764.98</v>
      </c>
      <c r="N2" s="8">
        <f t="shared" ref="N2:N13" si="1">M2/2000</f>
        <v>1.38249</v>
      </c>
      <c r="O2" s="3" t="s">
        <v>7</v>
      </c>
      <c r="P2" s="3" t="s">
        <v>8</v>
      </c>
      <c r="Q2" s="1" t="str">
        <f>VLOOKUP(P2,Vlookup!$A$2:$D$781,2,FALSE)</f>
        <v>Muleshoe</v>
      </c>
      <c r="R2" s="14" t="str">
        <f>VLOOKUP(P2,Vlookup!$A$2:$D$76,3,FALSE)</f>
        <v>TX</v>
      </c>
      <c r="S2" s="15">
        <f>VLOOKUP(P2,Vlookup!$A$2:$D$781,4,FALSE)</f>
        <v>79347</v>
      </c>
    </row>
    <row r="3" spans="1:19" ht="14.4" x14ac:dyDescent="0.3">
      <c r="A3" s="12">
        <v>20</v>
      </c>
      <c r="B3" s="1" t="str">
        <f t="shared" si="0"/>
        <v>Aug</v>
      </c>
      <c r="C3" s="3" t="s">
        <v>167</v>
      </c>
      <c r="D3" s="20">
        <v>43692</v>
      </c>
      <c r="E3" s="3" t="s">
        <v>15</v>
      </c>
      <c r="F3" s="3" t="s">
        <v>16</v>
      </c>
      <c r="G3" s="3" t="s">
        <v>342</v>
      </c>
      <c r="H3" s="3" t="s">
        <v>368</v>
      </c>
      <c r="I3" t="str">
        <f>VLOOKUP(H3,'Product Line Lookup'!$A$2:$B$7,2,FALSE)</f>
        <v>Animate</v>
      </c>
      <c r="J3" s="21">
        <v>6.0250000000000004</v>
      </c>
      <c r="K3" s="22">
        <v>0.23041500000000001</v>
      </c>
      <c r="L3" s="21">
        <v>460.83</v>
      </c>
      <c r="M3" s="21">
        <v>2776.5010000000002</v>
      </c>
      <c r="N3" s="8">
        <f t="shared" si="1"/>
        <v>1.3882505000000001</v>
      </c>
      <c r="O3" s="3" t="s">
        <v>7</v>
      </c>
      <c r="P3" s="3" t="s">
        <v>8</v>
      </c>
      <c r="Q3" s="1" t="str">
        <f>VLOOKUP(P3,Vlookup!$A$2:$D$781,2,FALSE)</f>
        <v>Muleshoe</v>
      </c>
      <c r="R3" s="14" t="str">
        <f>VLOOKUP(P3,Vlookup!$A$2:$D$76,3,FALSE)</f>
        <v>TX</v>
      </c>
      <c r="S3" s="15">
        <f>VLOOKUP(P3,Vlookup!$A$2:$D$781,4,FALSE)</f>
        <v>79347</v>
      </c>
    </row>
    <row r="4" spans="1:19" ht="14.4" x14ac:dyDescent="0.3">
      <c r="A4" s="12">
        <v>20</v>
      </c>
      <c r="B4" s="1" t="str">
        <f t="shared" si="0"/>
        <v>Sep</v>
      </c>
      <c r="C4" s="3" t="s">
        <v>259</v>
      </c>
      <c r="D4" s="20">
        <v>43731</v>
      </c>
      <c r="E4" s="3" t="s">
        <v>15</v>
      </c>
      <c r="F4" s="3" t="s">
        <v>16</v>
      </c>
      <c r="G4" s="3" t="s">
        <v>342</v>
      </c>
      <c r="H4" s="3" t="s">
        <v>368</v>
      </c>
      <c r="I4" t="str">
        <f>VLOOKUP(H4,'Product Line Lookup'!$A$2:$B$7,2,FALSE)</f>
        <v>Animate</v>
      </c>
      <c r="J4" s="21">
        <v>6</v>
      </c>
      <c r="K4" s="22">
        <v>0.23041500000000001</v>
      </c>
      <c r="L4" s="21">
        <v>460.83</v>
      </c>
      <c r="M4" s="21">
        <v>2764.98</v>
      </c>
      <c r="N4" s="8">
        <f t="shared" si="1"/>
        <v>1.38249</v>
      </c>
      <c r="O4" s="3" t="s">
        <v>7</v>
      </c>
      <c r="P4" s="3" t="s">
        <v>8</v>
      </c>
      <c r="Q4" s="1" t="str">
        <f>VLOOKUP(P4,Vlookup!$A$2:$D$781,2,FALSE)</f>
        <v>Muleshoe</v>
      </c>
      <c r="R4" s="14" t="str">
        <f>VLOOKUP(P4,Vlookup!$A$2:$D$76,3,FALSE)</f>
        <v>TX</v>
      </c>
      <c r="S4" s="15">
        <f>VLOOKUP(P4,Vlookup!$A$2:$D$781,4,FALSE)</f>
        <v>79347</v>
      </c>
    </row>
    <row r="5" spans="1:19" ht="14.4" x14ac:dyDescent="0.3">
      <c r="A5" s="12">
        <v>20</v>
      </c>
      <c r="B5" s="1" t="str">
        <f t="shared" si="0"/>
        <v>Nov</v>
      </c>
      <c r="C5" s="3" t="s">
        <v>660</v>
      </c>
      <c r="D5" s="20">
        <v>43784</v>
      </c>
      <c r="E5" s="3" t="s">
        <v>15</v>
      </c>
      <c r="F5" s="3" t="s">
        <v>16</v>
      </c>
      <c r="G5" s="3" t="s">
        <v>342</v>
      </c>
      <c r="H5" s="3" t="s">
        <v>368</v>
      </c>
      <c r="I5" t="str">
        <f>VLOOKUP(H5,'Product Line Lookup'!$A$2:$B$7,2,FALSE)</f>
        <v>Animate</v>
      </c>
      <c r="J5" s="21">
        <v>5.8250000000000002</v>
      </c>
      <c r="K5" s="22">
        <v>0.23041500000000001</v>
      </c>
      <c r="L5" s="21">
        <v>460.83</v>
      </c>
      <c r="M5" s="21">
        <v>2684.335</v>
      </c>
      <c r="N5" s="8">
        <f t="shared" si="1"/>
        <v>1.3421675</v>
      </c>
      <c r="O5" s="3" t="s">
        <v>7</v>
      </c>
      <c r="P5" s="3" t="s">
        <v>8</v>
      </c>
      <c r="Q5" s="1" t="str">
        <f>VLOOKUP(P5,Vlookup!$A$2:$D$781,2,FALSE)</f>
        <v>Muleshoe</v>
      </c>
      <c r="R5" s="14" t="str">
        <f>VLOOKUP(P5,Vlookup!$A$2:$D$76,3,FALSE)</f>
        <v>TX</v>
      </c>
      <c r="S5" s="15">
        <f>VLOOKUP(P5,Vlookup!$A$2:$D$781,4,FALSE)</f>
        <v>79347</v>
      </c>
    </row>
    <row r="6" spans="1:19" ht="14.4" x14ac:dyDescent="0.3">
      <c r="A6" s="12">
        <v>20</v>
      </c>
      <c r="B6" s="1" t="str">
        <f t="shared" si="0"/>
        <v>Jan</v>
      </c>
      <c r="C6" s="3" t="s">
        <v>665</v>
      </c>
      <c r="D6" s="20">
        <v>43838</v>
      </c>
      <c r="E6" s="3" t="s">
        <v>15</v>
      </c>
      <c r="F6" s="3" t="s">
        <v>16</v>
      </c>
      <c r="G6" s="3" t="s">
        <v>342</v>
      </c>
      <c r="H6" s="3" t="s">
        <v>368</v>
      </c>
      <c r="I6" t="str">
        <f>VLOOKUP(H6,'Product Line Lookup'!$A$2:$B$7,2,FALSE)</f>
        <v>Animate</v>
      </c>
      <c r="J6" s="21">
        <v>6.1</v>
      </c>
      <c r="K6" s="22">
        <v>0.23041500000000001</v>
      </c>
      <c r="L6" s="21">
        <v>460.83</v>
      </c>
      <c r="M6" s="21">
        <v>2811.0630000000001</v>
      </c>
      <c r="N6" s="8">
        <f t="shared" si="1"/>
        <v>1.4055315000000002</v>
      </c>
      <c r="O6" s="3" t="s">
        <v>7</v>
      </c>
      <c r="P6" s="3" t="s">
        <v>8</v>
      </c>
      <c r="Q6" s="1" t="str">
        <f>VLOOKUP(P6,Vlookup!$A$2:$D$781,2,FALSE)</f>
        <v>Muleshoe</v>
      </c>
      <c r="R6" s="14" t="str">
        <f>VLOOKUP(P6,Vlookup!$A$2:$D$76,3,FALSE)</f>
        <v>TX</v>
      </c>
      <c r="S6" s="15">
        <f>VLOOKUP(P6,Vlookup!$A$2:$D$781,4,FALSE)</f>
        <v>79347</v>
      </c>
    </row>
    <row r="7" spans="1:19" ht="14.4" x14ac:dyDescent="0.3">
      <c r="A7" s="12">
        <v>20</v>
      </c>
      <c r="B7" s="1" t="str">
        <f t="shared" si="0"/>
        <v>Feb</v>
      </c>
      <c r="D7" s="20">
        <v>43864</v>
      </c>
      <c r="E7" s="3" t="s">
        <v>15</v>
      </c>
      <c r="F7" s="3" t="s">
        <v>16</v>
      </c>
      <c r="G7" s="3" t="s">
        <v>342</v>
      </c>
      <c r="H7" s="3" t="s">
        <v>368</v>
      </c>
      <c r="I7" t="str">
        <f>VLOOKUP(H7,'Product Line Lookup'!$A$2:$B$7,2,FALSE)</f>
        <v>Animate</v>
      </c>
      <c r="J7" s="21">
        <v>6</v>
      </c>
      <c r="K7" s="22">
        <v>0.23041500000000001</v>
      </c>
      <c r="L7" s="21">
        <v>460.83</v>
      </c>
      <c r="M7" s="21">
        <v>2764.98</v>
      </c>
      <c r="N7" s="8">
        <f t="shared" si="1"/>
        <v>1.38249</v>
      </c>
      <c r="O7" s="3" t="s">
        <v>7</v>
      </c>
      <c r="P7" s="3" t="s">
        <v>8</v>
      </c>
      <c r="Q7" s="1" t="str">
        <f>VLOOKUP(P7,Vlookup!$A$2:$D$781,2,FALSE)</f>
        <v>Muleshoe</v>
      </c>
      <c r="R7" s="1" t="str">
        <f>VLOOKUP(P7,Vlookup!$A$2:$D$76,3,FALSE)</f>
        <v>TX</v>
      </c>
      <c r="S7" s="15">
        <f>VLOOKUP(P7,Vlookup!$A$2:$D$781,4,FALSE)</f>
        <v>79347</v>
      </c>
    </row>
    <row r="8" spans="1:19" ht="14.4" x14ac:dyDescent="0.3">
      <c r="A8" s="12">
        <v>22</v>
      </c>
      <c r="B8" s="1" t="s">
        <v>958</v>
      </c>
      <c r="D8" s="45">
        <v>44566</v>
      </c>
      <c r="E8" s="37" t="s">
        <v>1106</v>
      </c>
      <c r="F8" s="37" t="s">
        <v>1107</v>
      </c>
      <c r="G8" s="37" t="s">
        <v>342</v>
      </c>
      <c r="H8" s="37" t="s">
        <v>368</v>
      </c>
      <c r="I8" s="35" t="str">
        <f>VLOOKUP(H8,'Product Line Lookup'!$A$2:$B$8,2,FALSE)</f>
        <v>Animate</v>
      </c>
      <c r="J8" s="46">
        <v>9.94</v>
      </c>
      <c r="K8" s="47">
        <v>3.7499999999999999E-2</v>
      </c>
      <c r="L8" s="46">
        <v>75</v>
      </c>
      <c r="M8" s="46">
        <v>745.5</v>
      </c>
      <c r="N8" s="48">
        <f t="shared" si="1"/>
        <v>0.37275000000000003</v>
      </c>
      <c r="O8" s="37" t="s">
        <v>1116</v>
      </c>
      <c r="P8" s="37" t="s">
        <v>1117</v>
      </c>
      <c r="Q8" s="31" t="str">
        <f>VLOOKUP(P8,Vlookup!$A$2:$D$142,2,FALSE)</f>
        <v>Chowchilla</v>
      </c>
      <c r="R8" s="1" t="str">
        <f>VLOOKUP(P8,Vlookup!$A$2:$D$142,3,FALSE)</f>
        <v>CA</v>
      </c>
      <c r="S8" s="49">
        <f>VLOOKUP(P8,Vlookup!$A$2:$D$781,4,FALSE)</f>
        <v>93610</v>
      </c>
    </row>
    <row r="9" spans="1:19" ht="14.4" x14ac:dyDescent="0.3">
      <c r="A9" s="12">
        <v>22</v>
      </c>
      <c r="B9" s="1" t="s">
        <v>914</v>
      </c>
      <c r="D9" s="20">
        <v>44475</v>
      </c>
      <c r="E9" s="3" t="s">
        <v>1106</v>
      </c>
      <c r="F9" s="3" t="s">
        <v>1107</v>
      </c>
      <c r="G9" s="3" t="s">
        <v>342</v>
      </c>
      <c r="H9" s="3" t="s">
        <v>368</v>
      </c>
      <c r="I9" t="str">
        <f>VLOOKUP(H9,'Product Line Lookup'!$A$2:$B$8,2,FALSE)</f>
        <v>Animate</v>
      </c>
      <c r="J9" s="1">
        <v>8.7200000000000006</v>
      </c>
      <c r="K9" s="1">
        <v>3.7499999999999999E-2</v>
      </c>
      <c r="L9" s="1">
        <v>75</v>
      </c>
      <c r="M9" s="1">
        <v>654</v>
      </c>
      <c r="N9" s="8">
        <f t="shared" si="1"/>
        <v>0.32700000000000001</v>
      </c>
      <c r="O9" s="9" t="s">
        <v>1116</v>
      </c>
      <c r="P9" s="14" t="s">
        <v>1117</v>
      </c>
      <c r="Q9" s="31" t="str">
        <f>VLOOKUP(P9,Vlookup!$A$2:$D$142,2,FALSE)</f>
        <v>Chowchilla</v>
      </c>
      <c r="R9" s="1" t="str">
        <f>VLOOKUP(P9,Vlookup!$A$2:$D$142,3,FALSE)</f>
        <v>CA</v>
      </c>
      <c r="S9" s="49">
        <f>VLOOKUP(P9,Vlookup!$A$2:$D$781,4,FALSE)</f>
        <v>93610</v>
      </c>
    </row>
    <row r="10" spans="1:19" ht="14.4" x14ac:dyDescent="0.3">
      <c r="A10" s="12">
        <v>22</v>
      </c>
      <c r="B10" s="1" t="s">
        <v>928</v>
      </c>
      <c r="D10" s="20">
        <v>44516</v>
      </c>
      <c r="E10" s="3" t="s">
        <v>1106</v>
      </c>
      <c r="F10" s="3" t="s">
        <v>1107</v>
      </c>
      <c r="G10" s="3" t="s">
        <v>342</v>
      </c>
      <c r="H10" s="3" t="s">
        <v>368</v>
      </c>
      <c r="I10" t="str">
        <f>VLOOKUP(H10,'Product Line Lookup'!$A$2:$B$8,2,FALSE)</f>
        <v>Animate</v>
      </c>
      <c r="J10" s="21">
        <v>9.0500000000000007</v>
      </c>
      <c r="K10" s="22">
        <v>3.7499999999999999E-2</v>
      </c>
      <c r="L10" s="21">
        <v>75</v>
      </c>
      <c r="M10" s="21">
        <v>678.75</v>
      </c>
      <c r="N10" s="8">
        <f t="shared" si="1"/>
        <v>0.33937499999999998</v>
      </c>
      <c r="O10" s="3" t="s">
        <v>1116</v>
      </c>
      <c r="P10" s="3" t="s">
        <v>1117</v>
      </c>
      <c r="Q10" s="31" t="str">
        <f>VLOOKUP(P10,Vlookup!$A$2:$D$142,2,FALSE)</f>
        <v>Chowchilla</v>
      </c>
      <c r="R10" s="1" t="str">
        <f>VLOOKUP(P10,Vlookup!$A$2:$D$142,3,FALSE)</f>
        <v>CA</v>
      </c>
      <c r="S10" s="49">
        <f>VLOOKUP(P10,Vlookup!$A$2:$D$781,4,FALSE)</f>
        <v>93610</v>
      </c>
    </row>
    <row r="11" spans="1:19" ht="14.4" x14ac:dyDescent="0.3">
      <c r="A11" s="12">
        <v>22</v>
      </c>
      <c r="B11" s="1" t="s">
        <v>948</v>
      </c>
      <c r="D11" s="20">
        <v>44532</v>
      </c>
      <c r="E11" s="3" t="s">
        <v>1106</v>
      </c>
      <c r="F11" s="3" t="s">
        <v>1107</v>
      </c>
      <c r="G11" s="3" t="s">
        <v>342</v>
      </c>
      <c r="H11" s="3" t="s">
        <v>368</v>
      </c>
      <c r="I11" t="str">
        <f>VLOOKUP(H11,'Product Line Lookup'!$A$2:$B$8,2,FALSE)</f>
        <v>Animate</v>
      </c>
      <c r="J11" s="21">
        <v>11.98</v>
      </c>
      <c r="K11" s="22">
        <v>3.7499999999999999E-2</v>
      </c>
      <c r="L11" s="21">
        <v>75</v>
      </c>
      <c r="M11" s="21">
        <v>898.5</v>
      </c>
      <c r="N11" s="8">
        <f t="shared" si="1"/>
        <v>0.44924999999999998</v>
      </c>
      <c r="O11" s="3" t="s">
        <v>1116</v>
      </c>
      <c r="P11" s="3" t="s">
        <v>1117</v>
      </c>
      <c r="Q11" s="31" t="str">
        <f>VLOOKUP(P11,Vlookup!$A$2:$D$142,2,FALSE)</f>
        <v>Chowchilla</v>
      </c>
      <c r="R11" s="1" t="str">
        <f>VLOOKUP(P11,Vlookup!$A$2:$D$142,3,FALSE)</f>
        <v>CA</v>
      </c>
      <c r="S11" s="49">
        <f>VLOOKUP(P11,Vlookup!$A$2:$D$781,4,FALSE)</f>
        <v>93610</v>
      </c>
    </row>
    <row r="12" spans="1:19" ht="14.4" x14ac:dyDescent="0.3">
      <c r="A12" s="12">
        <v>22</v>
      </c>
      <c r="B12" s="1" t="s">
        <v>1004</v>
      </c>
      <c r="D12" s="20">
        <v>44601</v>
      </c>
      <c r="E12" s="3" t="s">
        <v>1106</v>
      </c>
      <c r="F12" s="3" t="s">
        <v>1107</v>
      </c>
      <c r="G12" s="3" t="s">
        <v>342</v>
      </c>
      <c r="H12" s="3" t="s">
        <v>368</v>
      </c>
      <c r="I12" s="35" t="str">
        <f>VLOOKUP(H12,'Product Line Lookup'!$A$2:$B$8,2,FALSE)</f>
        <v>Animate</v>
      </c>
      <c r="J12" s="21">
        <v>9.86</v>
      </c>
      <c r="K12" s="22">
        <v>3.7499999999999999E-2</v>
      </c>
      <c r="L12" s="21">
        <v>75</v>
      </c>
      <c r="M12" s="21">
        <v>739.5</v>
      </c>
      <c r="N12" s="48">
        <f t="shared" si="1"/>
        <v>0.36975000000000002</v>
      </c>
      <c r="O12" s="3" t="s">
        <v>1116</v>
      </c>
      <c r="P12" s="3" t="s">
        <v>1117</v>
      </c>
      <c r="Q12" s="31" t="str">
        <f>VLOOKUP(P12,Vlookup!$A$2:$D$142,2,FALSE)</f>
        <v>Chowchilla</v>
      </c>
      <c r="R12" s="1" t="str">
        <f>VLOOKUP(P12,Vlookup!$A$2:$D$142,3,FALSE)</f>
        <v>CA</v>
      </c>
      <c r="S12" s="49">
        <f>VLOOKUP(P12,Vlookup!$A$2:$D$781,4,FALSE)</f>
        <v>93610</v>
      </c>
    </row>
    <row r="13" spans="1:19" ht="14.4" x14ac:dyDescent="0.3">
      <c r="A13" s="12">
        <v>22</v>
      </c>
      <c r="B13" s="1" t="s">
        <v>866</v>
      </c>
      <c r="D13" s="45">
        <v>44645</v>
      </c>
      <c r="E13" s="37" t="s">
        <v>1106</v>
      </c>
      <c r="F13" s="37" t="s">
        <v>1107</v>
      </c>
      <c r="G13" s="37" t="s">
        <v>342</v>
      </c>
      <c r="H13" s="37" t="s">
        <v>368</v>
      </c>
      <c r="I13" s="35" t="str">
        <f>VLOOKUP(H13,'Product Line Lookup'!$A$2:$B$8,2,FALSE)</f>
        <v>Animate</v>
      </c>
      <c r="J13" s="46">
        <v>5.55</v>
      </c>
      <c r="K13" s="47">
        <v>3.7499999999999999E-2</v>
      </c>
      <c r="L13" s="46">
        <v>75</v>
      </c>
      <c r="M13" s="46">
        <v>416.25</v>
      </c>
      <c r="N13" s="48">
        <f t="shared" si="1"/>
        <v>0.208125</v>
      </c>
      <c r="O13" s="37" t="s">
        <v>1116</v>
      </c>
      <c r="P13" s="37" t="s">
        <v>1117</v>
      </c>
      <c r="Q13" s="31" t="str">
        <f>VLOOKUP(P13,Vlookup!$A$2:$D$142,2,FALSE)</f>
        <v>Chowchilla</v>
      </c>
      <c r="R13" s="1" t="str">
        <f>VLOOKUP(P13,Vlookup!$A$2:$D$142,3,FALSE)</f>
        <v>CA</v>
      </c>
      <c r="S13" s="49">
        <f>VLOOKUP(P13,Vlookup!$A$2:$D$781,4,FALSE)</f>
        <v>93610</v>
      </c>
    </row>
    <row r="14" spans="1:19" ht="14.4" x14ac:dyDescent="0.3">
      <c r="A14" s="12">
        <v>22</v>
      </c>
      <c r="B14" s="1" t="s">
        <v>881</v>
      </c>
      <c r="D14" s="52">
        <v>44659</v>
      </c>
      <c r="E14" s="17" t="s">
        <v>1106</v>
      </c>
      <c r="F14" s="17" t="s">
        <v>1107</v>
      </c>
      <c r="G14" s="17" t="s">
        <v>342</v>
      </c>
      <c r="H14" s="17" t="s">
        <v>368</v>
      </c>
      <c r="I14" s="35" t="str">
        <f>VLOOKUP(H14,'Product Line Lookup'!$A$2:$B$8,2,FALSE)</f>
        <v>Animate</v>
      </c>
      <c r="J14" s="54">
        <v>9.83</v>
      </c>
      <c r="K14" s="55">
        <v>3.7499999999999999E-2</v>
      </c>
      <c r="L14" s="54">
        <v>75</v>
      </c>
      <c r="M14" s="54">
        <v>737.25</v>
      </c>
      <c r="N14" s="48">
        <f t="shared" ref="N14:N77" si="2">M14/2000</f>
        <v>0.36862499999999998</v>
      </c>
      <c r="O14" s="17" t="s">
        <v>1116</v>
      </c>
      <c r="P14" s="17" t="s">
        <v>1117</v>
      </c>
      <c r="Q14" s="31" t="str">
        <f>VLOOKUP(P14,Vlookup!$A$2:$D$142,2,FALSE)</f>
        <v>Chowchilla</v>
      </c>
      <c r="R14" s="1" t="str">
        <f>VLOOKUP(P14,Vlookup!$A$2:$D$142,3,FALSE)</f>
        <v>CA</v>
      </c>
      <c r="S14" s="49">
        <f>VLOOKUP(P14,Vlookup!$A$2:$D$781,4,FALSE)</f>
        <v>93610</v>
      </c>
    </row>
    <row r="15" spans="1:19" ht="14.4" x14ac:dyDescent="0.3">
      <c r="A15" s="12">
        <v>22</v>
      </c>
      <c r="B15" s="1" t="s">
        <v>958</v>
      </c>
      <c r="D15" s="45">
        <v>44571</v>
      </c>
      <c r="E15" s="37" t="s">
        <v>1008</v>
      </c>
      <c r="F15" s="37" t="s">
        <v>1013</v>
      </c>
      <c r="G15" s="37" t="s">
        <v>889</v>
      </c>
      <c r="H15" s="37" t="s">
        <v>890</v>
      </c>
      <c r="I15" s="35" t="str">
        <f>VLOOKUP(H15,'Product Line Lookup'!$A$2:$B$8,2,FALSE)</f>
        <v>OmniGen Pro</v>
      </c>
      <c r="J15" s="46">
        <v>23.94</v>
      </c>
      <c r="K15" s="47">
        <v>0.1009</v>
      </c>
      <c r="L15" s="46">
        <v>201.8</v>
      </c>
      <c r="M15" s="46">
        <v>4831.0919999999996</v>
      </c>
      <c r="N15" s="48">
        <f t="shared" si="2"/>
        <v>2.415546</v>
      </c>
      <c r="O15" s="37" t="s">
        <v>400</v>
      </c>
      <c r="P15" s="37" t="s">
        <v>401</v>
      </c>
      <c r="Q15" s="31" t="str">
        <f>VLOOKUP(P15,Vlookup!$A$2:$D$142,2,FALSE)</f>
        <v>Hilmar</v>
      </c>
      <c r="R15" s="1" t="str">
        <f>VLOOKUP(P15,Vlookup!$A$2:$D$142,3,FALSE)</f>
        <v>CA</v>
      </c>
      <c r="S15" s="49">
        <f>VLOOKUP(P15,Vlookup!$A$2:$D$781,4,FALSE)</f>
        <v>95324</v>
      </c>
    </row>
    <row r="16" spans="1:19" ht="14.4" x14ac:dyDescent="0.3">
      <c r="A16" s="12">
        <v>22</v>
      </c>
      <c r="B16" s="1" t="s">
        <v>958</v>
      </c>
      <c r="D16" s="45">
        <v>44576</v>
      </c>
      <c r="E16" s="37" t="s">
        <v>1008</v>
      </c>
      <c r="F16" s="37" t="s">
        <v>1013</v>
      </c>
      <c r="G16" s="37" t="s">
        <v>889</v>
      </c>
      <c r="H16" s="37" t="s">
        <v>890</v>
      </c>
      <c r="I16" s="35" t="str">
        <f>VLOOKUP(H16,'Product Line Lookup'!$A$2:$B$8,2,FALSE)</f>
        <v>OmniGen Pro</v>
      </c>
      <c r="J16" s="46">
        <v>23.97</v>
      </c>
      <c r="K16" s="47">
        <v>0.1009</v>
      </c>
      <c r="L16" s="46">
        <v>201.8</v>
      </c>
      <c r="M16" s="46">
        <v>4837.1459999999997</v>
      </c>
      <c r="N16" s="48">
        <f t="shared" si="2"/>
        <v>2.4185729999999999</v>
      </c>
      <c r="O16" s="37" t="s">
        <v>400</v>
      </c>
      <c r="P16" s="37" t="s">
        <v>401</v>
      </c>
      <c r="Q16" s="31" t="str">
        <f>VLOOKUP(P16,Vlookup!$A$2:$D$142,2,FALSE)</f>
        <v>Hilmar</v>
      </c>
      <c r="R16" s="1" t="str">
        <f>VLOOKUP(P16,Vlookup!$A$2:$D$142,3,FALSE)</f>
        <v>CA</v>
      </c>
      <c r="S16" s="49">
        <f>VLOOKUP(P16,Vlookup!$A$2:$D$781,4,FALSE)</f>
        <v>95324</v>
      </c>
    </row>
    <row r="17" spans="1:19" ht="14.4" x14ac:dyDescent="0.3">
      <c r="A17" s="12">
        <v>22</v>
      </c>
      <c r="B17" s="1" t="s">
        <v>958</v>
      </c>
      <c r="D17" s="45">
        <v>44588</v>
      </c>
      <c r="E17" s="37" t="s">
        <v>1008</v>
      </c>
      <c r="F17" s="37" t="s">
        <v>1013</v>
      </c>
      <c r="G17" s="37" t="s">
        <v>889</v>
      </c>
      <c r="H17" s="37" t="s">
        <v>890</v>
      </c>
      <c r="I17" s="35" t="str">
        <f>VLOOKUP(H17,'Product Line Lookup'!$A$2:$B$8,2,FALSE)</f>
        <v>OmniGen Pro</v>
      </c>
      <c r="J17" s="46">
        <v>24.21</v>
      </c>
      <c r="K17" s="47">
        <v>0.1009</v>
      </c>
      <c r="L17" s="46">
        <v>201.8</v>
      </c>
      <c r="M17" s="46">
        <v>4885.5780000000004</v>
      </c>
      <c r="N17" s="48">
        <f t="shared" si="2"/>
        <v>2.4427890000000003</v>
      </c>
      <c r="O17" s="37" t="s">
        <v>400</v>
      </c>
      <c r="P17" s="37" t="s">
        <v>401</v>
      </c>
      <c r="Q17" s="31" t="str">
        <f>VLOOKUP(P17,Vlookup!$A$2:$D$142,2,FALSE)</f>
        <v>Hilmar</v>
      </c>
      <c r="R17" s="1" t="str">
        <f>VLOOKUP(P17,Vlookup!$A$2:$D$142,3,FALSE)</f>
        <v>CA</v>
      </c>
      <c r="S17" s="49">
        <f>VLOOKUP(P17,Vlookup!$A$2:$D$781,4,FALSE)</f>
        <v>95324</v>
      </c>
    </row>
    <row r="18" spans="1:19" ht="14.4" x14ac:dyDescent="0.3">
      <c r="A18" s="12">
        <v>22</v>
      </c>
      <c r="B18" s="1" t="s">
        <v>958</v>
      </c>
      <c r="D18" s="45">
        <v>44590</v>
      </c>
      <c r="E18" s="37" t="s">
        <v>1008</v>
      </c>
      <c r="F18" s="37" t="s">
        <v>1013</v>
      </c>
      <c r="G18" s="37" t="s">
        <v>889</v>
      </c>
      <c r="H18" s="37" t="s">
        <v>890</v>
      </c>
      <c r="I18" s="35" t="str">
        <f>VLOOKUP(H18,'Product Line Lookup'!$A$2:$B$8,2,FALSE)</f>
        <v>OmniGen Pro</v>
      </c>
      <c r="J18" s="46">
        <v>23.45</v>
      </c>
      <c r="K18" s="47">
        <v>0.1009</v>
      </c>
      <c r="L18" s="46">
        <v>201.8</v>
      </c>
      <c r="M18" s="46">
        <v>4732.21</v>
      </c>
      <c r="N18" s="48">
        <f t="shared" si="2"/>
        <v>2.3661050000000001</v>
      </c>
      <c r="O18" s="37" t="s">
        <v>400</v>
      </c>
      <c r="P18" s="37" t="s">
        <v>401</v>
      </c>
      <c r="Q18" s="31" t="str">
        <f>VLOOKUP(P18,Vlookup!$A$2:$D$142,2,FALSE)</f>
        <v>Hilmar</v>
      </c>
      <c r="R18" s="1" t="str">
        <f>VLOOKUP(P18,Vlookup!$A$2:$D$142,3,FALSE)</f>
        <v>CA</v>
      </c>
      <c r="S18" s="49">
        <f>VLOOKUP(P18,Vlookup!$A$2:$D$781,4,FALSE)</f>
        <v>95324</v>
      </c>
    </row>
    <row r="19" spans="1:19" ht="14.4" x14ac:dyDescent="0.3">
      <c r="A19" s="12">
        <v>21</v>
      </c>
      <c r="B19" s="1" t="s">
        <v>882</v>
      </c>
      <c r="D19" s="20">
        <v>44326</v>
      </c>
      <c r="E19" s="3" t="s">
        <v>1008</v>
      </c>
      <c r="F19" s="3" t="s">
        <v>1013</v>
      </c>
      <c r="G19" s="3" t="s">
        <v>889</v>
      </c>
      <c r="H19" s="3" t="s">
        <v>890</v>
      </c>
      <c r="I19" t="str">
        <f>VLOOKUP(H19,'Product Line Lookup'!$A$2:$B$8,2,FALSE)</f>
        <v>OmniGen Pro</v>
      </c>
      <c r="J19" s="1">
        <v>24.74</v>
      </c>
      <c r="K19" s="1">
        <v>4.5249999999999999E-2</v>
      </c>
      <c r="L19" s="1">
        <v>90.5</v>
      </c>
      <c r="M19" s="1">
        <v>2238.9699999999998</v>
      </c>
      <c r="N19" s="8">
        <f t="shared" si="2"/>
        <v>1.1194849999999998</v>
      </c>
      <c r="O19" s="1" t="s">
        <v>400</v>
      </c>
      <c r="P19" s="3" t="s">
        <v>401</v>
      </c>
      <c r="Q19" s="1" t="str">
        <f>VLOOKUP(P19,Vlookup!$A$2:$D$781,2,FALSE)</f>
        <v>Hilmar</v>
      </c>
      <c r="R19" s="1" t="s">
        <v>817</v>
      </c>
      <c r="S19" s="15">
        <f>VLOOKUP(P19,Vlookup!$A$2:$D$781,4,FALSE)</f>
        <v>95324</v>
      </c>
    </row>
    <row r="20" spans="1:19" ht="14.4" x14ac:dyDescent="0.3">
      <c r="A20" s="12">
        <v>21</v>
      </c>
      <c r="B20" s="1" t="s">
        <v>882</v>
      </c>
      <c r="D20" s="20">
        <v>44335</v>
      </c>
      <c r="E20" s="3" t="s">
        <v>1008</v>
      </c>
      <c r="F20" s="3" t="s">
        <v>1013</v>
      </c>
      <c r="G20" s="3" t="s">
        <v>889</v>
      </c>
      <c r="H20" s="3" t="s">
        <v>890</v>
      </c>
      <c r="I20" t="str">
        <f>VLOOKUP(H20,'Product Line Lookup'!$A$2:$B$8,2,FALSE)</f>
        <v>OmniGen Pro</v>
      </c>
      <c r="J20" s="1">
        <v>24.92</v>
      </c>
      <c r="K20" s="1">
        <v>4.5249999999999999E-2</v>
      </c>
      <c r="L20" s="1">
        <v>90.5</v>
      </c>
      <c r="M20" s="1">
        <v>2255.2600000000002</v>
      </c>
      <c r="N20" s="8">
        <f t="shared" si="2"/>
        <v>1.1276300000000001</v>
      </c>
      <c r="O20" s="1" t="s">
        <v>400</v>
      </c>
      <c r="P20" s="3" t="s">
        <v>401</v>
      </c>
      <c r="Q20" s="1" t="str">
        <f>VLOOKUP(P20,Vlookup!$A$2:$D$781,2,FALSE)</f>
        <v>Hilmar</v>
      </c>
      <c r="R20" s="1" t="s">
        <v>817</v>
      </c>
      <c r="S20" s="15">
        <f>VLOOKUP(P20,Vlookup!$A$2:$D$781,4,FALSE)</f>
        <v>95324</v>
      </c>
    </row>
    <row r="21" spans="1:19" ht="14.4" x14ac:dyDescent="0.3">
      <c r="A21" s="12">
        <v>21</v>
      </c>
      <c r="B21" s="1" t="s">
        <v>882</v>
      </c>
      <c r="D21" s="20">
        <v>44341</v>
      </c>
      <c r="E21" s="3" t="s">
        <v>1008</v>
      </c>
      <c r="F21" s="3" t="s">
        <v>1013</v>
      </c>
      <c r="G21" s="3" t="s">
        <v>889</v>
      </c>
      <c r="H21" s="3" t="s">
        <v>890</v>
      </c>
      <c r="I21" t="str">
        <f>VLOOKUP(H21,'Product Line Lookup'!$A$2:$B$8,2,FALSE)</f>
        <v>OmniGen Pro</v>
      </c>
      <c r="J21" s="1">
        <v>24.38</v>
      </c>
      <c r="K21" s="1">
        <v>4.5249999999999999E-2</v>
      </c>
      <c r="L21" s="1">
        <v>90.5</v>
      </c>
      <c r="M21" s="1">
        <v>2206.39</v>
      </c>
      <c r="N21" s="8">
        <f t="shared" si="2"/>
        <v>1.1031949999999999</v>
      </c>
      <c r="O21" s="1" t="s">
        <v>400</v>
      </c>
      <c r="P21" s="3" t="s">
        <v>401</v>
      </c>
      <c r="Q21" s="1" t="str">
        <f>VLOOKUP(P21,Vlookup!$A$2:$D$781,2,FALSE)</f>
        <v>Hilmar</v>
      </c>
      <c r="R21" s="1" t="s">
        <v>817</v>
      </c>
      <c r="S21" s="15">
        <f>VLOOKUP(P21,Vlookup!$A$2:$D$781,4,FALSE)</f>
        <v>95324</v>
      </c>
    </row>
    <row r="22" spans="1:19" ht="14.4" x14ac:dyDescent="0.3">
      <c r="A22" s="12">
        <v>20</v>
      </c>
      <c r="B22" s="1" t="str">
        <f>TEXT(D22,"MMM")</f>
        <v>Jul</v>
      </c>
      <c r="C22" s="3" t="s">
        <v>56</v>
      </c>
      <c r="D22" s="20">
        <v>43650</v>
      </c>
      <c r="E22" s="3" t="s">
        <v>343</v>
      </c>
      <c r="F22" s="3" t="s">
        <v>369</v>
      </c>
      <c r="G22" s="3" t="s">
        <v>343</v>
      </c>
      <c r="H22" s="3" t="s">
        <v>369</v>
      </c>
      <c r="I22" t="str">
        <f>VLOOKUP(H22,'Product Line Lookup'!$A$2:$B$7,2,FALSE)</f>
        <v>OmniGen</v>
      </c>
      <c r="J22" s="21">
        <v>3.3069999999999999</v>
      </c>
      <c r="K22" s="22">
        <v>1</v>
      </c>
      <c r="L22" s="21">
        <v>2000</v>
      </c>
      <c r="M22" s="21">
        <v>6614</v>
      </c>
      <c r="N22" s="8">
        <f t="shared" si="2"/>
        <v>3.3069999999999999</v>
      </c>
      <c r="O22" s="3" t="s">
        <v>400</v>
      </c>
      <c r="P22" s="3" t="s">
        <v>401</v>
      </c>
      <c r="Q22" s="1" t="str">
        <f>VLOOKUP(P22,Vlookup!$A$2:$D$781,2,FALSE)</f>
        <v>Hilmar</v>
      </c>
      <c r="R22" s="1" t="str">
        <f>VLOOKUP(P22,Vlookup!$A$2:$D$76,3,FALSE)</f>
        <v>CA</v>
      </c>
      <c r="S22" s="15">
        <f>VLOOKUP(P22,Vlookup!$A$2:$D$781,4,FALSE)</f>
        <v>95324</v>
      </c>
    </row>
    <row r="23" spans="1:19" ht="14.4" x14ac:dyDescent="0.3">
      <c r="A23" s="12">
        <v>20</v>
      </c>
      <c r="B23" s="1" t="str">
        <f>TEXT(D23,"MMM")</f>
        <v>Aug</v>
      </c>
      <c r="C23" s="3" t="s">
        <v>144</v>
      </c>
      <c r="D23" s="20">
        <v>43689</v>
      </c>
      <c r="E23" s="3" t="s">
        <v>343</v>
      </c>
      <c r="F23" s="3" t="s">
        <v>369</v>
      </c>
      <c r="G23" s="3" t="s">
        <v>343</v>
      </c>
      <c r="H23" s="3" t="s">
        <v>369</v>
      </c>
      <c r="I23" t="str">
        <f>VLOOKUP(H23,'Product Line Lookup'!$A$2:$B$7,2,FALSE)</f>
        <v>OmniGen</v>
      </c>
      <c r="J23" s="21">
        <v>2.2050000000000001</v>
      </c>
      <c r="K23" s="22">
        <v>1</v>
      </c>
      <c r="L23" s="21">
        <v>2000</v>
      </c>
      <c r="M23" s="21">
        <v>4410</v>
      </c>
      <c r="N23" s="8">
        <f t="shared" si="2"/>
        <v>2.2050000000000001</v>
      </c>
      <c r="O23" s="3" t="s">
        <v>400</v>
      </c>
      <c r="P23" s="3" t="s">
        <v>401</v>
      </c>
      <c r="Q23" s="1" t="str">
        <f>VLOOKUP(P23,Vlookup!$A$2:$D$781,2,FALSE)</f>
        <v>Hilmar</v>
      </c>
      <c r="R23" s="1" t="str">
        <f>VLOOKUP(P23,Vlookup!$A$2:$D$76,3,FALSE)</f>
        <v>CA</v>
      </c>
      <c r="S23" s="15">
        <f>VLOOKUP(P23,Vlookup!$A$2:$D$781,4,FALSE)</f>
        <v>95324</v>
      </c>
    </row>
    <row r="24" spans="1:19" ht="14.4" x14ac:dyDescent="0.3">
      <c r="A24" s="12">
        <v>20</v>
      </c>
      <c r="B24" s="1" t="s">
        <v>893</v>
      </c>
      <c r="D24" s="20">
        <v>43983</v>
      </c>
      <c r="E24" s="3" t="s">
        <v>342</v>
      </c>
      <c r="F24" s="3" t="s">
        <v>368</v>
      </c>
      <c r="G24" s="3" t="s">
        <v>342</v>
      </c>
      <c r="H24" s="3" t="s">
        <v>368</v>
      </c>
      <c r="I24" t="str">
        <f>VLOOKUP(H24,'Product Line Lookup'!$A$2:$B$8,2,FALSE)</f>
        <v>Animate</v>
      </c>
      <c r="J24" s="21">
        <v>3.3069999999999999</v>
      </c>
      <c r="K24" s="22">
        <v>1</v>
      </c>
      <c r="L24" s="21">
        <v>2000</v>
      </c>
      <c r="M24" s="21">
        <v>-6614</v>
      </c>
      <c r="N24" s="8">
        <f t="shared" si="2"/>
        <v>-3.3069999999999999</v>
      </c>
      <c r="O24" s="3" t="s">
        <v>895</v>
      </c>
      <c r="P24" s="3" t="s">
        <v>401</v>
      </c>
      <c r="Q24" s="1" t="str">
        <f>VLOOKUP(P24,Vlookup!$A$2:$D$781,2,FALSE)</f>
        <v>Hilmar</v>
      </c>
      <c r="R24" s="1" t="str">
        <f>VLOOKUP(P24,Vlookup!$A$2:$D$76,3,FALSE)</f>
        <v>CA</v>
      </c>
      <c r="S24" s="15">
        <f>VLOOKUP(P24,Vlookup!$A$2:$D$781,4,FALSE)</f>
        <v>95324</v>
      </c>
    </row>
    <row r="25" spans="1:19" ht="14.4" x14ac:dyDescent="0.3">
      <c r="A25" s="12">
        <v>20</v>
      </c>
      <c r="B25" s="1" t="s">
        <v>893</v>
      </c>
      <c r="D25" s="20">
        <v>43983</v>
      </c>
      <c r="E25" s="3" t="s">
        <v>342</v>
      </c>
      <c r="F25" s="3" t="s">
        <v>368</v>
      </c>
      <c r="G25" s="3" t="s">
        <v>342</v>
      </c>
      <c r="H25" s="3" t="s">
        <v>368</v>
      </c>
      <c r="I25" t="str">
        <f>VLOOKUP(H25,'Product Line Lookup'!$A$2:$B$8,2,FALSE)</f>
        <v>Animate</v>
      </c>
      <c r="J25" s="21">
        <v>3.3069999999999999</v>
      </c>
      <c r="K25" s="22">
        <v>1</v>
      </c>
      <c r="L25" s="21">
        <v>2000</v>
      </c>
      <c r="M25" s="21">
        <v>6614</v>
      </c>
      <c r="N25" s="8">
        <f t="shared" si="2"/>
        <v>3.3069999999999999</v>
      </c>
      <c r="O25" s="3" t="s">
        <v>895</v>
      </c>
      <c r="P25" s="3" t="s">
        <v>401</v>
      </c>
      <c r="Q25" s="1" t="str">
        <f>VLOOKUP(P25,Vlookup!$A$2:$D$781,2,FALSE)</f>
        <v>Hilmar</v>
      </c>
      <c r="R25" s="1" t="str">
        <f>VLOOKUP(P25,Vlookup!$A$2:$D$76,3,FALSE)</f>
        <v>CA</v>
      </c>
      <c r="S25" s="15">
        <f>VLOOKUP(P25,Vlookup!$A$2:$D$781,4,FALSE)</f>
        <v>95324</v>
      </c>
    </row>
    <row r="26" spans="1:19" ht="14.4" x14ac:dyDescent="0.3">
      <c r="A26" s="12">
        <v>21</v>
      </c>
      <c r="B26" s="1" t="s">
        <v>866</v>
      </c>
      <c r="D26" s="20">
        <v>44273</v>
      </c>
      <c r="E26" s="3" t="s">
        <v>1008</v>
      </c>
      <c r="F26" s="3" t="s">
        <v>1013</v>
      </c>
      <c r="G26" s="3" t="s">
        <v>889</v>
      </c>
      <c r="H26" s="3" t="s">
        <v>890</v>
      </c>
      <c r="I26" t="str">
        <f>VLOOKUP(H26,'Product Line Lookup'!$A$2:$B$8,2,FALSE)</f>
        <v>OmniGen Pro</v>
      </c>
      <c r="J26" s="21">
        <v>24.31</v>
      </c>
      <c r="K26" s="22">
        <v>4.5249999999999999E-2</v>
      </c>
      <c r="L26" s="21">
        <v>90.5</v>
      </c>
      <c r="M26" s="21">
        <v>2200.0549999999998</v>
      </c>
      <c r="N26" s="8">
        <f t="shared" si="2"/>
        <v>1.1000274999999999</v>
      </c>
      <c r="O26" s="3" t="s">
        <v>400</v>
      </c>
      <c r="P26" s="3" t="s">
        <v>401</v>
      </c>
      <c r="Q26" s="1" t="str">
        <f>VLOOKUP(P26,Vlookup!$A$2:$D$781,2,FALSE)</f>
        <v>Hilmar</v>
      </c>
      <c r="R26" s="1" t="s">
        <v>817</v>
      </c>
      <c r="S26" s="15">
        <f>VLOOKUP(P26,Vlookup!$A$2:$D$781,4,FALSE)</f>
        <v>95324</v>
      </c>
    </row>
    <row r="27" spans="1:19" ht="14.4" x14ac:dyDescent="0.3">
      <c r="A27" s="12">
        <v>21</v>
      </c>
      <c r="B27" s="1" t="s">
        <v>866</v>
      </c>
      <c r="D27" s="20">
        <v>44280</v>
      </c>
      <c r="E27" s="3" t="s">
        <v>1008</v>
      </c>
      <c r="F27" s="3" t="s">
        <v>1013</v>
      </c>
      <c r="G27" s="3" t="s">
        <v>889</v>
      </c>
      <c r="H27" s="3" t="s">
        <v>890</v>
      </c>
      <c r="I27" t="str">
        <f>VLOOKUP(H27,'Product Line Lookup'!$A$2:$B$8,2,FALSE)</f>
        <v>OmniGen Pro</v>
      </c>
      <c r="J27" s="21">
        <v>24.13</v>
      </c>
      <c r="K27" s="22">
        <v>4.5249999999999999E-2</v>
      </c>
      <c r="L27" s="21">
        <v>90.5</v>
      </c>
      <c r="M27" s="21">
        <v>2183.7649999999999</v>
      </c>
      <c r="N27" s="8">
        <f t="shared" si="2"/>
        <v>1.0918824999999999</v>
      </c>
      <c r="O27" s="3" t="s">
        <v>400</v>
      </c>
      <c r="P27" s="3" t="s">
        <v>401</v>
      </c>
      <c r="Q27" s="1" t="str">
        <f>VLOOKUP(P27,Vlookup!$A$2:$D$781,2,FALSE)</f>
        <v>Hilmar</v>
      </c>
      <c r="R27" s="1" t="s">
        <v>817</v>
      </c>
      <c r="S27" s="15">
        <f>VLOOKUP(P27,Vlookup!$A$2:$D$781,4,FALSE)</f>
        <v>95324</v>
      </c>
    </row>
    <row r="28" spans="1:19" ht="14.4" x14ac:dyDescent="0.3">
      <c r="A28" s="12">
        <v>21</v>
      </c>
      <c r="B28" s="1" t="s">
        <v>866</v>
      </c>
      <c r="D28" s="20">
        <v>44285</v>
      </c>
      <c r="E28" s="3" t="s">
        <v>1008</v>
      </c>
      <c r="F28" s="3" t="s">
        <v>1013</v>
      </c>
      <c r="G28" s="3" t="s">
        <v>889</v>
      </c>
      <c r="H28" s="3" t="s">
        <v>890</v>
      </c>
      <c r="I28" t="str">
        <f>VLOOKUP(H28,'Product Line Lookup'!$A$2:$B$8,2,FALSE)</f>
        <v>OmniGen Pro</v>
      </c>
      <c r="J28" s="21">
        <v>24.69</v>
      </c>
      <c r="K28" s="22">
        <v>4.5249999999999999E-2</v>
      </c>
      <c r="L28" s="21">
        <v>90.5</v>
      </c>
      <c r="M28" s="21">
        <v>2234.4450000000002</v>
      </c>
      <c r="N28" s="8">
        <f t="shared" si="2"/>
        <v>1.1172225</v>
      </c>
      <c r="O28" s="3" t="s">
        <v>400</v>
      </c>
      <c r="P28" s="3" t="s">
        <v>401</v>
      </c>
      <c r="Q28" s="1" t="str">
        <f>VLOOKUP(P28,Vlookup!$A$2:$D$781,2,FALSE)</f>
        <v>Hilmar</v>
      </c>
      <c r="R28" s="1" t="s">
        <v>817</v>
      </c>
      <c r="S28" s="15">
        <f>VLOOKUP(P28,Vlookup!$A$2:$D$781,4,FALSE)</f>
        <v>95324</v>
      </c>
    </row>
    <row r="29" spans="1:19" ht="14.4" x14ac:dyDescent="0.3">
      <c r="A29" s="12">
        <v>21</v>
      </c>
      <c r="B29" s="1" t="s">
        <v>881</v>
      </c>
      <c r="D29" s="20">
        <v>44294</v>
      </c>
      <c r="E29" s="3" t="s">
        <v>1008</v>
      </c>
      <c r="F29" s="3" t="s">
        <v>1013</v>
      </c>
      <c r="G29" s="3" t="s">
        <v>889</v>
      </c>
      <c r="H29" s="3" t="s">
        <v>890</v>
      </c>
      <c r="I29" t="str">
        <f>VLOOKUP(H29,'Product Line Lookup'!$A$2:$B$8,2,FALSE)</f>
        <v>OmniGen Pro</v>
      </c>
      <c r="J29" s="1">
        <v>25.3</v>
      </c>
      <c r="K29" s="1">
        <v>4.5249999999999999E-2</v>
      </c>
      <c r="L29" s="1">
        <v>90.5</v>
      </c>
      <c r="M29" s="1">
        <v>2289.65</v>
      </c>
      <c r="N29" s="8">
        <f t="shared" si="2"/>
        <v>1.144825</v>
      </c>
      <c r="O29" s="3" t="s">
        <v>400</v>
      </c>
      <c r="P29" s="3" t="s">
        <v>401</v>
      </c>
      <c r="Q29" s="1" t="str">
        <f>VLOOKUP(P29,Vlookup!$A$2:$D$781,2,FALSE)</f>
        <v>Hilmar</v>
      </c>
      <c r="R29" s="1" t="s">
        <v>817</v>
      </c>
      <c r="S29" s="15">
        <f>VLOOKUP(P29,Vlookup!$A$2:$D$781,4,FALSE)</f>
        <v>95324</v>
      </c>
    </row>
    <row r="30" spans="1:19" ht="14.4" x14ac:dyDescent="0.3">
      <c r="A30" s="12">
        <v>21</v>
      </c>
      <c r="B30" s="1" t="s">
        <v>881</v>
      </c>
      <c r="D30" s="20">
        <v>44301</v>
      </c>
      <c r="E30" s="3" t="s">
        <v>1008</v>
      </c>
      <c r="F30" s="3" t="s">
        <v>1013</v>
      </c>
      <c r="G30" s="3" t="s">
        <v>889</v>
      </c>
      <c r="H30" s="3" t="s">
        <v>890</v>
      </c>
      <c r="I30" t="str">
        <f>VLOOKUP(H30,'Product Line Lookup'!$A$2:$B$8,2,FALSE)</f>
        <v>OmniGen Pro</v>
      </c>
      <c r="J30" s="1">
        <v>24.39</v>
      </c>
      <c r="K30" s="1">
        <v>4.5249999999999999E-2</v>
      </c>
      <c r="L30" s="1">
        <v>90.5</v>
      </c>
      <c r="M30" s="1">
        <v>2207.2950000000001</v>
      </c>
      <c r="N30" s="8">
        <f t="shared" si="2"/>
        <v>1.1036475000000001</v>
      </c>
      <c r="O30" s="3" t="s">
        <v>400</v>
      </c>
      <c r="P30" s="3" t="s">
        <v>401</v>
      </c>
      <c r="Q30" s="1" t="str">
        <f>VLOOKUP(P30,Vlookup!$A$2:$D$781,2,FALSE)</f>
        <v>Hilmar</v>
      </c>
      <c r="R30" s="1" t="s">
        <v>817</v>
      </c>
      <c r="S30" s="15">
        <f>VLOOKUP(P30,Vlookup!$A$2:$D$781,4,FALSE)</f>
        <v>95324</v>
      </c>
    </row>
    <row r="31" spans="1:19" ht="14.4" x14ac:dyDescent="0.3">
      <c r="A31" s="12">
        <v>21</v>
      </c>
      <c r="B31" s="1" t="s">
        <v>881</v>
      </c>
      <c r="D31" s="20">
        <v>44313</v>
      </c>
      <c r="E31" s="3" t="s">
        <v>1008</v>
      </c>
      <c r="F31" s="3" t="s">
        <v>1013</v>
      </c>
      <c r="G31" s="3" t="s">
        <v>889</v>
      </c>
      <c r="H31" s="3" t="s">
        <v>890</v>
      </c>
      <c r="I31" t="str">
        <f>VLOOKUP(H31,'Product Line Lookup'!$A$2:$B$8,2,FALSE)</f>
        <v>OmniGen Pro</v>
      </c>
      <c r="J31" s="1">
        <v>24.11</v>
      </c>
      <c r="K31" s="1">
        <v>4.5249999999999999E-2</v>
      </c>
      <c r="L31" s="1">
        <v>90.5</v>
      </c>
      <c r="M31" s="1">
        <v>2181.9549999999999</v>
      </c>
      <c r="N31" s="8">
        <f t="shared" si="2"/>
        <v>1.0909774999999999</v>
      </c>
      <c r="O31" s="3" t="s">
        <v>400</v>
      </c>
      <c r="P31" s="3" t="s">
        <v>401</v>
      </c>
      <c r="Q31" s="1" t="str">
        <f>VLOOKUP(P31,Vlookup!$A$2:$D$781,2,FALSE)</f>
        <v>Hilmar</v>
      </c>
      <c r="R31" s="1" t="s">
        <v>817</v>
      </c>
      <c r="S31" s="15">
        <f>VLOOKUP(P31,Vlookup!$A$2:$D$781,4,FALSE)</f>
        <v>95324</v>
      </c>
    </row>
    <row r="32" spans="1:19" ht="14.4" x14ac:dyDescent="0.3">
      <c r="A32" s="12">
        <v>21</v>
      </c>
      <c r="B32" s="1" t="s">
        <v>881</v>
      </c>
      <c r="D32" s="20">
        <v>44316</v>
      </c>
      <c r="E32" s="3" t="s">
        <v>1008</v>
      </c>
      <c r="F32" s="3" t="s">
        <v>1013</v>
      </c>
      <c r="G32" s="3" t="s">
        <v>889</v>
      </c>
      <c r="H32" s="3" t="s">
        <v>890</v>
      </c>
      <c r="I32" t="str">
        <f>VLOOKUP(H32,'Product Line Lookup'!$A$2:$B$8,2,FALSE)</f>
        <v>OmniGen Pro</v>
      </c>
      <c r="J32" s="1">
        <v>24.49</v>
      </c>
      <c r="K32" s="1">
        <v>4.5249999999999999E-2</v>
      </c>
      <c r="L32" s="1">
        <v>90.5</v>
      </c>
      <c r="M32" s="1">
        <v>2216.3449999999998</v>
      </c>
      <c r="N32" s="8">
        <f t="shared" si="2"/>
        <v>1.1081725</v>
      </c>
      <c r="O32" s="3" t="s">
        <v>400</v>
      </c>
      <c r="P32" s="3" t="s">
        <v>401</v>
      </c>
      <c r="Q32" s="1" t="str">
        <f>VLOOKUP(P32,Vlookup!$A$2:$D$781,2,FALSE)</f>
        <v>Hilmar</v>
      </c>
      <c r="R32" s="1" t="s">
        <v>817</v>
      </c>
      <c r="S32" s="15">
        <f>VLOOKUP(P32,Vlookup!$A$2:$D$781,4,FALSE)</f>
        <v>95324</v>
      </c>
    </row>
    <row r="33" spans="1:19" ht="14.4" x14ac:dyDescent="0.3">
      <c r="A33" s="12">
        <v>21</v>
      </c>
      <c r="B33" s="1" t="s">
        <v>893</v>
      </c>
      <c r="D33" s="20">
        <v>44350</v>
      </c>
      <c r="E33" s="3" t="s">
        <v>1008</v>
      </c>
      <c r="F33" s="3" t="s">
        <v>1013</v>
      </c>
      <c r="G33" s="3" t="s">
        <v>889</v>
      </c>
      <c r="H33" s="3" t="s">
        <v>890</v>
      </c>
      <c r="I33" t="str">
        <f>VLOOKUP(H33,'Product Line Lookup'!$A$2:$B$8,2,FALSE)</f>
        <v>OmniGen Pro</v>
      </c>
      <c r="J33" s="21">
        <v>24.39</v>
      </c>
      <c r="K33" s="22">
        <v>4.5249999999999999E-2</v>
      </c>
      <c r="L33" s="21">
        <v>90.5</v>
      </c>
      <c r="M33" s="21">
        <v>2207.2950000000001</v>
      </c>
      <c r="N33" s="8">
        <f t="shared" si="2"/>
        <v>1.1036475000000001</v>
      </c>
      <c r="O33" s="3" t="s">
        <v>400</v>
      </c>
      <c r="P33" s="3" t="s">
        <v>401</v>
      </c>
      <c r="Q33" s="1" t="str">
        <f>VLOOKUP(P33,Vlookup!$A$2:$D$781,2,FALSE)</f>
        <v>Hilmar</v>
      </c>
      <c r="R33" s="1" t="s">
        <v>817</v>
      </c>
      <c r="S33" s="15">
        <f>VLOOKUP(P33,Vlookup!$A$2:$D$781,4,FALSE)</f>
        <v>95324</v>
      </c>
    </row>
    <row r="34" spans="1:19" ht="14.4" x14ac:dyDescent="0.3">
      <c r="A34" s="12">
        <v>21</v>
      </c>
      <c r="B34" s="1" t="s">
        <v>893</v>
      </c>
      <c r="D34" s="20">
        <v>44358</v>
      </c>
      <c r="E34" s="3" t="s">
        <v>1008</v>
      </c>
      <c r="F34" s="3" t="s">
        <v>1013</v>
      </c>
      <c r="G34" s="3" t="s">
        <v>889</v>
      </c>
      <c r="H34" s="3" t="s">
        <v>890</v>
      </c>
      <c r="I34" t="str">
        <f>VLOOKUP(H34,'Product Line Lookup'!$A$2:$B$8,2,FALSE)</f>
        <v>OmniGen Pro</v>
      </c>
      <c r="J34" s="21">
        <v>24.19</v>
      </c>
      <c r="K34" s="22">
        <v>4.5249999999999999E-2</v>
      </c>
      <c r="L34" s="21">
        <v>90.5</v>
      </c>
      <c r="M34" s="21">
        <v>2189.1950000000002</v>
      </c>
      <c r="N34" s="8">
        <f t="shared" si="2"/>
        <v>1.0945975000000001</v>
      </c>
      <c r="O34" s="3" t="s">
        <v>400</v>
      </c>
      <c r="P34" s="3" t="s">
        <v>401</v>
      </c>
      <c r="Q34" s="1" t="str">
        <f>VLOOKUP(P34,Vlookup!$A$2:$D$781,2,FALSE)</f>
        <v>Hilmar</v>
      </c>
      <c r="R34" s="1" t="s">
        <v>817</v>
      </c>
      <c r="S34" s="15">
        <f>VLOOKUP(P34,Vlookup!$A$2:$D$781,4,FALSE)</f>
        <v>95324</v>
      </c>
    </row>
    <row r="35" spans="1:19" ht="14.4" x14ac:dyDescent="0.3">
      <c r="A35" s="12">
        <v>21</v>
      </c>
      <c r="B35" s="1" t="s">
        <v>893</v>
      </c>
      <c r="D35" s="20">
        <v>44368</v>
      </c>
      <c r="E35" s="3" t="s">
        <v>1008</v>
      </c>
      <c r="F35" s="3" t="s">
        <v>1013</v>
      </c>
      <c r="G35" s="3" t="s">
        <v>889</v>
      </c>
      <c r="H35" s="3" t="s">
        <v>890</v>
      </c>
      <c r="I35" t="str">
        <f>VLOOKUP(H35,'Product Line Lookup'!$A$2:$B$8,2,FALSE)</f>
        <v>OmniGen Pro</v>
      </c>
      <c r="J35" s="21">
        <v>24.6</v>
      </c>
      <c r="K35" s="22">
        <v>4.5249999999999999E-2</v>
      </c>
      <c r="L35" s="21">
        <v>90.5</v>
      </c>
      <c r="M35" s="21">
        <v>2226.3000000000002</v>
      </c>
      <c r="N35" s="8">
        <f t="shared" si="2"/>
        <v>1.1131500000000001</v>
      </c>
      <c r="O35" s="3" t="s">
        <v>400</v>
      </c>
      <c r="P35" s="3" t="s">
        <v>401</v>
      </c>
      <c r="Q35" s="1" t="str">
        <f>VLOOKUP(P35,Vlookup!$A$2:$D$781,2,FALSE)</f>
        <v>Hilmar</v>
      </c>
      <c r="R35" s="1" t="s">
        <v>817</v>
      </c>
      <c r="S35" s="15">
        <f>VLOOKUP(P35,Vlookup!$A$2:$D$781,4,FALSE)</f>
        <v>95324</v>
      </c>
    </row>
    <row r="36" spans="1:19" ht="14.4" x14ac:dyDescent="0.3">
      <c r="A36" s="12">
        <v>21</v>
      </c>
      <c r="B36" s="1" t="s">
        <v>893</v>
      </c>
      <c r="D36" s="20">
        <v>44372</v>
      </c>
      <c r="E36" s="3" t="s">
        <v>1008</v>
      </c>
      <c r="F36" s="3" t="s">
        <v>1013</v>
      </c>
      <c r="G36" s="3" t="s">
        <v>889</v>
      </c>
      <c r="H36" s="3" t="s">
        <v>890</v>
      </c>
      <c r="I36" t="str">
        <f>VLOOKUP(H36,'Product Line Lookup'!$A$2:$B$8,2,FALSE)</f>
        <v>OmniGen Pro</v>
      </c>
      <c r="J36" s="21">
        <v>23.53</v>
      </c>
      <c r="K36" s="22">
        <v>4.5249999999999999E-2</v>
      </c>
      <c r="L36" s="21">
        <v>90.5</v>
      </c>
      <c r="M36" s="21">
        <v>2129.4650000000001</v>
      </c>
      <c r="N36" s="8">
        <f t="shared" si="2"/>
        <v>1.0647325000000001</v>
      </c>
      <c r="O36" s="3" t="s">
        <v>400</v>
      </c>
      <c r="P36" s="3" t="s">
        <v>401</v>
      </c>
      <c r="Q36" s="1" t="str">
        <f>VLOOKUP(P36,Vlookup!$A$2:$D$781,2,FALSE)</f>
        <v>Hilmar</v>
      </c>
      <c r="R36" s="1" t="s">
        <v>817</v>
      </c>
      <c r="S36" s="15">
        <f>VLOOKUP(P36,Vlookup!$A$2:$D$781,4,FALSE)</f>
        <v>95324</v>
      </c>
    </row>
    <row r="37" spans="1:19" ht="14.4" x14ac:dyDescent="0.3">
      <c r="A37" s="12">
        <v>21</v>
      </c>
      <c r="B37" s="1" t="s">
        <v>893</v>
      </c>
      <c r="D37" s="20">
        <v>44377</v>
      </c>
      <c r="E37" s="3" t="s">
        <v>1008</v>
      </c>
      <c r="F37" s="3" t="s">
        <v>1013</v>
      </c>
      <c r="G37" s="3" t="s">
        <v>889</v>
      </c>
      <c r="H37" s="3" t="s">
        <v>890</v>
      </c>
      <c r="I37" t="str">
        <f>VLOOKUP(H37,'Product Line Lookup'!$A$2:$B$8,2,FALSE)</f>
        <v>OmniGen Pro</v>
      </c>
      <c r="J37" s="21">
        <v>24.77</v>
      </c>
      <c r="K37" s="22">
        <v>4.5249999999999999E-2</v>
      </c>
      <c r="L37" s="21">
        <v>90.5</v>
      </c>
      <c r="M37" s="21">
        <v>2241.6849999999999</v>
      </c>
      <c r="N37" s="8">
        <f t="shared" si="2"/>
        <v>1.1208425</v>
      </c>
      <c r="O37" s="3" t="s">
        <v>400</v>
      </c>
      <c r="P37" s="3" t="s">
        <v>401</v>
      </c>
      <c r="Q37" s="1" t="str">
        <f>VLOOKUP(P37,Vlookup!$A$2:$D$781,2,FALSE)</f>
        <v>Hilmar</v>
      </c>
      <c r="R37" s="1" t="s">
        <v>817</v>
      </c>
      <c r="S37" s="15">
        <f>VLOOKUP(P37,Vlookup!$A$2:$D$781,4,FALSE)</f>
        <v>95324</v>
      </c>
    </row>
    <row r="38" spans="1:19" ht="14.4" x14ac:dyDescent="0.3">
      <c r="A38" s="12">
        <v>22</v>
      </c>
      <c r="B38" s="1" t="s">
        <v>483</v>
      </c>
      <c r="D38" s="20">
        <v>44390</v>
      </c>
      <c r="E38" s="3" t="s">
        <v>1008</v>
      </c>
      <c r="F38" s="3" t="s">
        <v>1013</v>
      </c>
      <c r="G38" s="3" t="s">
        <v>889</v>
      </c>
      <c r="H38" s="3" t="s">
        <v>890</v>
      </c>
      <c r="I38" t="str">
        <f>VLOOKUP(H38,'Product Line Lookup'!$A$2:$B$8,2,FALSE)</f>
        <v>OmniGen Pro</v>
      </c>
      <c r="J38" s="21">
        <v>24.21</v>
      </c>
      <c r="K38" s="22">
        <v>4.5249999999999999E-2</v>
      </c>
      <c r="L38" s="21">
        <v>90.5</v>
      </c>
      <c r="M38" s="21">
        <v>2191.0050000000001</v>
      </c>
      <c r="N38" s="8">
        <f t="shared" si="2"/>
        <v>1.0955025</v>
      </c>
      <c r="O38" s="3" t="s">
        <v>400</v>
      </c>
      <c r="P38" s="3" t="s">
        <v>401</v>
      </c>
      <c r="Q38" s="31" t="str">
        <f>VLOOKUP(P38,Vlookup!$A$2:$D$142,2,FALSE)</f>
        <v>Hilmar</v>
      </c>
      <c r="R38" s="1" t="str">
        <f>VLOOKUP(P38,Vlookup!$A$2:$D$142,3,FALSE)</f>
        <v>CA</v>
      </c>
      <c r="S38" s="49">
        <f>VLOOKUP(P38,Vlookup!$A$2:$D$781,4,FALSE)</f>
        <v>95324</v>
      </c>
    </row>
    <row r="39" spans="1:19" ht="14.4" x14ac:dyDescent="0.3">
      <c r="A39" s="12">
        <v>22</v>
      </c>
      <c r="B39" s="1" t="s">
        <v>483</v>
      </c>
      <c r="D39" s="20">
        <v>44397</v>
      </c>
      <c r="E39" s="3" t="s">
        <v>1008</v>
      </c>
      <c r="F39" s="3" t="s">
        <v>1013</v>
      </c>
      <c r="G39" s="3" t="s">
        <v>889</v>
      </c>
      <c r="H39" s="3" t="s">
        <v>890</v>
      </c>
      <c r="I39" t="str">
        <f>VLOOKUP(H39,'Product Line Lookup'!$A$2:$B$8,2,FALSE)</f>
        <v>OmniGen Pro</v>
      </c>
      <c r="J39" s="21">
        <v>24.21</v>
      </c>
      <c r="K39" s="22">
        <v>4.5249999999999999E-2</v>
      </c>
      <c r="L39" s="21">
        <v>90.5</v>
      </c>
      <c r="M39" s="21">
        <v>2191.0050000000001</v>
      </c>
      <c r="N39" s="8">
        <f t="shared" si="2"/>
        <v>1.0955025</v>
      </c>
      <c r="O39" s="3" t="s">
        <v>400</v>
      </c>
      <c r="P39" s="3" t="s">
        <v>401</v>
      </c>
      <c r="Q39" s="31" t="str">
        <f>VLOOKUP(P39,Vlookup!$A$2:$D$142,2,FALSE)</f>
        <v>Hilmar</v>
      </c>
      <c r="R39" s="1" t="str">
        <f>VLOOKUP(P39,Vlookup!$A$2:$D$142,3,FALSE)</f>
        <v>CA</v>
      </c>
      <c r="S39" s="49">
        <f>VLOOKUP(P39,Vlookup!$A$2:$D$781,4,FALSE)</f>
        <v>95324</v>
      </c>
    </row>
    <row r="40" spans="1:19" ht="14.4" x14ac:dyDescent="0.3">
      <c r="A40" s="12">
        <v>22</v>
      </c>
      <c r="B40" s="1" t="s">
        <v>483</v>
      </c>
      <c r="D40" s="20">
        <v>44404</v>
      </c>
      <c r="E40" s="3" t="s">
        <v>1008</v>
      </c>
      <c r="F40" s="3" t="s">
        <v>1013</v>
      </c>
      <c r="G40" s="3" t="s">
        <v>889</v>
      </c>
      <c r="H40" s="3" t="s">
        <v>890</v>
      </c>
      <c r="I40" t="str">
        <f>VLOOKUP(H40,'Product Line Lookup'!$A$2:$B$8,2,FALSE)</f>
        <v>OmniGen Pro</v>
      </c>
      <c r="J40" s="21">
        <v>24.63</v>
      </c>
      <c r="K40" s="22">
        <v>4.5249999999999999E-2</v>
      </c>
      <c r="L40" s="21">
        <v>90.5</v>
      </c>
      <c r="M40" s="21">
        <v>2229.0149999999999</v>
      </c>
      <c r="N40" s="8">
        <f t="shared" si="2"/>
        <v>1.1145075</v>
      </c>
      <c r="O40" s="3" t="s">
        <v>400</v>
      </c>
      <c r="P40" s="3" t="s">
        <v>401</v>
      </c>
      <c r="Q40" s="31" t="str">
        <f>VLOOKUP(P40,Vlookup!$A$2:$D$142,2,FALSE)</f>
        <v>Hilmar</v>
      </c>
      <c r="R40" s="1" t="str">
        <f>VLOOKUP(P40,Vlookup!$A$2:$D$142,3,FALSE)</f>
        <v>CA</v>
      </c>
      <c r="S40" s="49">
        <f>VLOOKUP(P40,Vlookup!$A$2:$D$781,4,FALSE)</f>
        <v>95324</v>
      </c>
    </row>
    <row r="41" spans="1:19" ht="14.4" x14ac:dyDescent="0.3">
      <c r="A41" s="12">
        <v>22</v>
      </c>
      <c r="B41" s="1" t="s">
        <v>903</v>
      </c>
      <c r="D41" s="20">
        <v>44412</v>
      </c>
      <c r="E41" s="3" t="s">
        <v>1008</v>
      </c>
      <c r="F41" s="3" t="s">
        <v>1013</v>
      </c>
      <c r="G41" s="3" t="s">
        <v>889</v>
      </c>
      <c r="H41" s="3" t="s">
        <v>890</v>
      </c>
      <c r="I41" t="str">
        <f>VLOOKUP(H41,'Product Line Lookup'!$A$2:$B$8,2,FALSE)</f>
        <v>OmniGen Pro</v>
      </c>
      <c r="J41" s="21">
        <v>23.3</v>
      </c>
      <c r="K41" s="22">
        <v>4.5249999999999999E-2</v>
      </c>
      <c r="L41" s="21">
        <v>90.5</v>
      </c>
      <c r="M41" s="21">
        <v>2108.65</v>
      </c>
      <c r="N41" s="8">
        <f t="shared" si="2"/>
        <v>1.054325</v>
      </c>
      <c r="O41" s="3" t="s">
        <v>400</v>
      </c>
      <c r="P41" s="3" t="s">
        <v>401</v>
      </c>
      <c r="Q41" s="31" t="str">
        <f>VLOOKUP(P41,Vlookup!$A$2:$D$142,2,FALSE)</f>
        <v>Hilmar</v>
      </c>
      <c r="R41" s="1" t="str">
        <f>VLOOKUP(P41,Vlookup!$A$2:$D$142,3,FALSE)</f>
        <v>CA</v>
      </c>
      <c r="S41" s="49">
        <f>VLOOKUP(P41,Vlookup!$A$2:$D$781,4,FALSE)</f>
        <v>95324</v>
      </c>
    </row>
    <row r="42" spans="1:19" ht="14.4" x14ac:dyDescent="0.3">
      <c r="A42" s="12">
        <v>22</v>
      </c>
      <c r="B42" s="1" t="s">
        <v>903</v>
      </c>
      <c r="D42" s="20">
        <v>44419</v>
      </c>
      <c r="E42" s="3" t="s">
        <v>1008</v>
      </c>
      <c r="F42" s="3" t="s">
        <v>1013</v>
      </c>
      <c r="G42" s="3" t="s">
        <v>889</v>
      </c>
      <c r="H42" s="3" t="s">
        <v>890</v>
      </c>
      <c r="I42" t="str">
        <f>VLOOKUP(H42,'Product Line Lookup'!$A$2:$B$8,2,FALSE)</f>
        <v>OmniGen Pro</v>
      </c>
      <c r="J42" s="21">
        <v>24.54</v>
      </c>
      <c r="K42" s="22">
        <v>4.5249999999999999E-2</v>
      </c>
      <c r="L42" s="21">
        <v>90.5</v>
      </c>
      <c r="M42" s="21">
        <v>2220.87</v>
      </c>
      <c r="N42" s="8">
        <f t="shared" si="2"/>
        <v>1.1104349999999998</v>
      </c>
      <c r="O42" s="3" t="s">
        <v>400</v>
      </c>
      <c r="P42" s="3" t="s">
        <v>401</v>
      </c>
      <c r="Q42" s="31" t="str">
        <f>VLOOKUP(P42,Vlookup!$A$2:$D$142,2,FALSE)</f>
        <v>Hilmar</v>
      </c>
      <c r="R42" s="1" t="str">
        <f>VLOOKUP(P42,Vlookup!$A$2:$D$142,3,FALSE)</f>
        <v>CA</v>
      </c>
      <c r="S42" s="49">
        <f>VLOOKUP(P42,Vlookup!$A$2:$D$781,4,FALSE)</f>
        <v>95324</v>
      </c>
    </row>
    <row r="43" spans="1:19" ht="14.4" x14ac:dyDescent="0.3">
      <c r="A43" s="12">
        <v>22</v>
      </c>
      <c r="B43" s="1" t="s">
        <v>903</v>
      </c>
      <c r="D43" s="20">
        <v>44427</v>
      </c>
      <c r="E43" s="3" t="s">
        <v>1008</v>
      </c>
      <c r="F43" s="3" t="s">
        <v>1013</v>
      </c>
      <c r="G43" s="3" t="s">
        <v>889</v>
      </c>
      <c r="H43" s="3" t="s">
        <v>890</v>
      </c>
      <c r="I43" t="str">
        <f>VLOOKUP(H43,'Product Line Lookup'!$A$2:$B$8,2,FALSE)</f>
        <v>OmniGen Pro</v>
      </c>
      <c r="J43" s="21">
        <v>24.7</v>
      </c>
      <c r="K43" s="22">
        <v>4.5249999999999999E-2</v>
      </c>
      <c r="L43" s="21">
        <v>90.5</v>
      </c>
      <c r="M43" s="21">
        <v>2235.35</v>
      </c>
      <c r="N43" s="8">
        <f t="shared" si="2"/>
        <v>1.117675</v>
      </c>
      <c r="O43" s="3" t="s">
        <v>400</v>
      </c>
      <c r="P43" s="3" t="s">
        <v>401</v>
      </c>
      <c r="Q43" s="31" t="str">
        <f>VLOOKUP(P43,Vlookup!$A$2:$D$142,2,FALSE)</f>
        <v>Hilmar</v>
      </c>
      <c r="R43" s="1" t="str">
        <f>VLOOKUP(P43,Vlookup!$A$2:$D$142,3,FALSE)</f>
        <v>CA</v>
      </c>
      <c r="S43" s="49">
        <f>VLOOKUP(P43,Vlookup!$A$2:$D$781,4,FALSE)</f>
        <v>95324</v>
      </c>
    </row>
    <row r="44" spans="1:19" ht="14.4" x14ac:dyDescent="0.3">
      <c r="A44" s="12">
        <v>22</v>
      </c>
      <c r="B44" s="1" t="s">
        <v>903</v>
      </c>
      <c r="D44" s="20">
        <v>44434</v>
      </c>
      <c r="E44" s="3" t="s">
        <v>1008</v>
      </c>
      <c r="F44" s="3" t="s">
        <v>1013</v>
      </c>
      <c r="G44" s="3" t="s">
        <v>889</v>
      </c>
      <c r="H44" s="3" t="s">
        <v>890</v>
      </c>
      <c r="I44" t="str">
        <f>VLOOKUP(H44,'Product Line Lookup'!$A$2:$B$8,2,FALSE)</f>
        <v>OmniGen Pro</v>
      </c>
      <c r="J44" s="21">
        <v>23.52</v>
      </c>
      <c r="K44" s="22">
        <v>4.5249999999999999E-2</v>
      </c>
      <c r="L44" s="21">
        <v>90.5</v>
      </c>
      <c r="M44" s="21">
        <v>2128.56</v>
      </c>
      <c r="N44" s="8">
        <f t="shared" si="2"/>
        <v>1.0642799999999999</v>
      </c>
      <c r="O44" s="3" t="s">
        <v>400</v>
      </c>
      <c r="P44" s="3" t="s">
        <v>401</v>
      </c>
      <c r="Q44" s="31" t="str">
        <f>VLOOKUP(P44,Vlookup!$A$2:$D$142,2,FALSE)</f>
        <v>Hilmar</v>
      </c>
      <c r="R44" s="1" t="str">
        <f>VLOOKUP(P44,Vlookup!$A$2:$D$142,3,FALSE)</f>
        <v>CA</v>
      </c>
      <c r="S44" s="49">
        <f>VLOOKUP(P44,Vlookup!$A$2:$D$781,4,FALSE)</f>
        <v>95324</v>
      </c>
    </row>
    <row r="45" spans="1:19" ht="14.4" x14ac:dyDescent="0.3">
      <c r="A45" s="12">
        <v>22</v>
      </c>
      <c r="B45" s="1" t="s">
        <v>913</v>
      </c>
      <c r="D45" s="20">
        <v>44448</v>
      </c>
      <c r="E45" s="3" t="s">
        <v>1008</v>
      </c>
      <c r="F45" s="3" t="s">
        <v>1013</v>
      </c>
      <c r="G45" s="3" t="s">
        <v>889</v>
      </c>
      <c r="H45" s="3" t="s">
        <v>890</v>
      </c>
      <c r="I45" t="str">
        <f>VLOOKUP(H45,'Product Line Lookup'!$A$2:$B$8,2,FALSE)</f>
        <v>OmniGen Pro</v>
      </c>
      <c r="J45" s="21">
        <v>24.79</v>
      </c>
      <c r="K45" s="22">
        <v>4.5249999999999999E-2</v>
      </c>
      <c r="L45" s="21">
        <v>90.5</v>
      </c>
      <c r="M45" s="21">
        <v>2243.4949999999999</v>
      </c>
      <c r="N45" s="8">
        <f t="shared" si="2"/>
        <v>1.1217474999999999</v>
      </c>
      <c r="O45" s="3" t="s">
        <v>400</v>
      </c>
      <c r="P45" s="3" t="s">
        <v>401</v>
      </c>
      <c r="Q45" s="31" t="str">
        <f>VLOOKUP(P45,Vlookup!$A$2:$D$142,2,FALSE)</f>
        <v>Hilmar</v>
      </c>
      <c r="R45" s="1" t="str">
        <f>VLOOKUP(P45,Vlookup!$A$2:$D$142,3,FALSE)</f>
        <v>CA</v>
      </c>
      <c r="S45" s="49">
        <f>VLOOKUP(P45,Vlookup!$A$2:$D$781,4,FALSE)</f>
        <v>95324</v>
      </c>
    </row>
    <row r="46" spans="1:19" ht="14.4" x14ac:dyDescent="0.3">
      <c r="A46" s="12">
        <v>22</v>
      </c>
      <c r="B46" s="1" t="s">
        <v>913</v>
      </c>
      <c r="D46" s="20">
        <v>44454</v>
      </c>
      <c r="E46" s="3" t="s">
        <v>1008</v>
      </c>
      <c r="F46" s="3" t="s">
        <v>1013</v>
      </c>
      <c r="G46" s="3" t="s">
        <v>889</v>
      </c>
      <c r="H46" s="3" t="s">
        <v>890</v>
      </c>
      <c r="I46" t="str">
        <f>VLOOKUP(H46,'Product Line Lookup'!$A$2:$B$8,2,FALSE)</f>
        <v>OmniGen Pro</v>
      </c>
      <c r="J46" s="21">
        <v>24.54</v>
      </c>
      <c r="K46" s="22">
        <v>4.5249999999999999E-2</v>
      </c>
      <c r="L46" s="21">
        <v>90.5</v>
      </c>
      <c r="M46" s="21">
        <v>2220.87</v>
      </c>
      <c r="N46" s="8">
        <f t="shared" si="2"/>
        <v>1.1104349999999998</v>
      </c>
      <c r="O46" s="3" t="s">
        <v>400</v>
      </c>
      <c r="P46" s="3" t="s">
        <v>401</v>
      </c>
      <c r="Q46" s="31" t="str">
        <f>VLOOKUP(P46,Vlookup!$A$2:$D$142,2,FALSE)</f>
        <v>Hilmar</v>
      </c>
      <c r="R46" s="1" t="str">
        <f>VLOOKUP(P46,Vlookup!$A$2:$D$142,3,FALSE)</f>
        <v>CA</v>
      </c>
      <c r="S46" s="49">
        <f>VLOOKUP(P46,Vlookup!$A$2:$D$781,4,FALSE)</f>
        <v>95324</v>
      </c>
    </row>
    <row r="47" spans="1:19" ht="14.4" x14ac:dyDescent="0.3">
      <c r="A47" s="12">
        <v>22</v>
      </c>
      <c r="B47" s="1" t="s">
        <v>913</v>
      </c>
      <c r="D47" s="20">
        <v>44461</v>
      </c>
      <c r="E47" s="3" t="s">
        <v>1008</v>
      </c>
      <c r="F47" s="3" t="s">
        <v>1013</v>
      </c>
      <c r="G47" s="3" t="s">
        <v>889</v>
      </c>
      <c r="H47" s="3" t="s">
        <v>890</v>
      </c>
      <c r="I47" t="str">
        <f>VLOOKUP(H47,'Product Line Lookup'!$A$2:$B$8,2,FALSE)</f>
        <v>OmniGen Pro</v>
      </c>
      <c r="J47" s="21">
        <v>24.61</v>
      </c>
      <c r="K47" s="22">
        <v>4.5249999999999999E-2</v>
      </c>
      <c r="L47" s="21">
        <v>90.5</v>
      </c>
      <c r="M47" s="21">
        <v>2227.2049999999999</v>
      </c>
      <c r="N47" s="8">
        <f t="shared" si="2"/>
        <v>1.1136025000000001</v>
      </c>
      <c r="O47" s="3" t="s">
        <v>400</v>
      </c>
      <c r="P47" s="3" t="s">
        <v>401</v>
      </c>
      <c r="Q47" s="31" t="str">
        <f>VLOOKUP(P47,Vlookup!$A$2:$D$142,2,FALSE)</f>
        <v>Hilmar</v>
      </c>
      <c r="R47" s="1" t="str">
        <f>VLOOKUP(P47,Vlookup!$A$2:$D$142,3,FALSE)</f>
        <v>CA</v>
      </c>
      <c r="S47" s="49">
        <f>VLOOKUP(P47,Vlookup!$A$2:$D$781,4,FALSE)</f>
        <v>95324</v>
      </c>
    </row>
    <row r="48" spans="1:19" ht="14.4" x14ac:dyDescent="0.3">
      <c r="A48" s="12">
        <v>22</v>
      </c>
      <c r="B48" s="1" t="s">
        <v>913</v>
      </c>
      <c r="D48" s="20">
        <v>44467</v>
      </c>
      <c r="E48" s="3" t="s">
        <v>1008</v>
      </c>
      <c r="F48" s="3" t="s">
        <v>1013</v>
      </c>
      <c r="G48" s="3" t="s">
        <v>889</v>
      </c>
      <c r="H48" s="3" t="s">
        <v>890</v>
      </c>
      <c r="I48" t="str">
        <f>VLOOKUP(H48,'Product Line Lookup'!$A$2:$B$8,2,FALSE)</f>
        <v>OmniGen Pro</v>
      </c>
      <c r="J48" s="21">
        <v>24.83</v>
      </c>
      <c r="K48" s="22">
        <v>4.5249999999999999E-2</v>
      </c>
      <c r="L48" s="21">
        <v>90.5</v>
      </c>
      <c r="M48" s="21">
        <v>2247.1149999999998</v>
      </c>
      <c r="N48" s="8">
        <f t="shared" si="2"/>
        <v>1.1235575</v>
      </c>
      <c r="O48" s="3" t="s">
        <v>400</v>
      </c>
      <c r="P48" s="3" t="s">
        <v>401</v>
      </c>
      <c r="Q48" s="31" t="str">
        <f>VLOOKUP(P48,Vlookup!$A$2:$D$142,2,FALSE)</f>
        <v>Hilmar</v>
      </c>
      <c r="R48" s="1" t="str">
        <f>VLOOKUP(P48,Vlookup!$A$2:$D$142,3,FALSE)</f>
        <v>CA</v>
      </c>
      <c r="S48" s="49">
        <f>VLOOKUP(P48,Vlookup!$A$2:$D$781,4,FALSE)</f>
        <v>95324</v>
      </c>
    </row>
    <row r="49" spans="1:19" ht="14.4" x14ac:dyDescent="0.3">
      <c r="A49" s="12">
        <v>22</v>
      </c>
      <c r="B49" s="1" t="s">
        <v>914</v>
      </c>
      <c r="D49" s="20">
        <v>44474</v>
      </c>
      <c r="E49" s="3" t="s">
        <v>1008</v>
      </c>
      <c r="F49" s="3" t="s">
        <v>1013</v>
      </c>
      <c r="G49" s="3" t="s">
        <v>889</v>
      </c>
      <c r="H49" s="3" t="s">
        <v>890</v>
      </c>
      <c r="I49" t="str">
        <f>VLOOKUP(H49,'Product Line Lookup'!$A$2:$B$8,2,FALSE)</f>
        <v>OmniGen Pro</v>
      </c>
      <c r="J49" s="21">
        <v>24.8</v>
      </c>
      <c r="K49" s="22">
        <v>4.5249999999999999E-2</v>
      </c>
      <c r="L49" s="21">
        <v>90.5</v>
      </c>
      <c r="M49" s="21">
        <v>2244.4</v>
      </c>
      <c r="N49" s="8">
        <f t="shared" si="2"/>
        <v>1.1222000000000001</v>
      </c>
      <c r="O49" s="3" t="s">
        <v>400</v>
      </c>
      <c r="P49" s="3" t="s">
        <v>401</v>
      </c>
      <c r="Q49" s="31" t="str">
        <f>VLOOKUP(P49,Vlookup!$A$2:$D$142,2,FALSE)</f>
        <v>Hilmar</v>
      </c>
      <c r="R49" s="1" t="str">
        <f>VLOOKUP(P49,Vlookup!$A$2:$D$142,3,FALSE)</f>
        <v>CA</v>
      </c>
      <c r="S49" s="49">
        <f>VLOOKUP(P49,Vlookup!$A$2:$D$781,4,FALSE)</f>
        <v>95324</v>
      </c>
    </row>
    <row r="50" spans="1:19" ht="14.4" x14ac:dyDescent="0.3">
      <c r="A50" s="12">
        <v>22</v>
      </c>
      <c r="B50" s="1" t="s">
        <v>914</v>
      </c>
      <c r="D50" s="20">
        <v>44482</v>
      </c>
      <c r="E50" s="3" t="s">
        <v>1008</v>
      </c>
      <c r="F50" s="3" t="s">
        <v>1013</v>
      </c>
      <c r="G50" s="3" t="s">
        <v>889</v>
      </c>
      <c r="H50" s="3" t="s">
        <v>890</v>
      </c>
      <c r="I50" t="str">
        <f>VLOOKUP(H50,'Product Line Lookup'!$A$2:$B$8,2,FALSE)</f>
        <v>OmniGen Pro</v>
      </c>
      <c r="J50" s="21">
        <v>23.54</v>
      </c>
      <c r="K50" s="22">
        <v>4.5249999999999999E-2</v>
      </c>
      <c r="L50" s="21">
        <v>90.5</v>
      </c>
      <c r="M50" s="21">
        <v>2130.37</v>
      </c>
      <c r="N50" s="8">
        <f t="shared" si="2"/>
        <v>1.065185</v>
      </c>
      <c r="O50" s="3" t="s">
        <v>400</v>
      </c>
      <c r="P50" s="3" t="s">
        <v>401</v>
      </c>
      <c r="Q50" s="31" t="str">
        <f>VLOOKUP(P50,Vlookup!$A$2:$D$142,2,FALSE)</f>
        <v>Hilmar</v>
      </c>
      <c r="R50" s="1" t="str">
        <f>VLOOKUP(P50,Vlookup!$A$2:$D$142,3,FALSE)</f>
        <v>CA</v>
      </c>
      <c r="S50" s="49">
        <f>VLOOKUP(P50,Vlookup!$A$2:$D$781,4,FALSE)</f>
        <v>95324</v>
      </c>
    </row>
    <row r="51" spans="1:19" ht="14.4" x14ac:dyDescent="0.3">
      <c r="A51" s="12">
        <v>22</v>
      </c>
      <c r="B51" s="1" t="s">
        <v>914</v>
      </c>
      <c r="D51" s="20">
        <v>44489</v>
      </c>
      <c r="E51" s="3" t="s">
        <v>1008</v>
      </c>
      <c r="F51" s="3" t="s">
        <v>1013</v>
      </c>
      <c r="G51" s="3" t="s">
        <v>889</v>
      </c>
      <c r="H51" s="3" t="s">
        <v>890</v>
      </c>
      <c r="I51" t="str">
        <f>VLOOKUP(H51,'Product Line Lookup'!$A$2:$B$8,2,FALSE)</f>
        <v>OmniGen Pro</v>
      </c>
      <c r="J51" s="21">
        <v>24.17</v>
      </c>
      <c r="K51" s="22">
        <v>4.5249999999999999E-2</v>
      </c>
      <c r="L51" s="21">
        <v>90.5</v>
      </c>
      <c r="M51" s="21">
        <v>2187.3850000000002</v>
      </c>
      <c r="N51" s="8">
        <f t="shared" si="2"/>
        <v>1.0936925000000002</v>
      </c>
      <c r="O51" s="3" t="s">
        <v>400</v>
      </c>
      <c r="P51" s="3" t="s">
        <v>401</v>
      </c>
      <c r="Q51" s="31" t="str">
        <f>VLOOKUP(P51,Vlookup!$A$2:$D$142,2,FALSE)</f>
        <v>Hilmar</v>
      </c>
      <c r="R51" s="1" t="str">
        <f>VLOOKUP(P51,Vlookup!$A$2:$D$142,3,FALSE)</f>
        <v>CA</v>
      </c>
      <c r="S51" s="49">
        <f>VLOOKUP(P51,Vlookup!$A$2:$D$781,4,FALSE)</f>
        <v>95324</v>
      </c>
    </row>
    <row r="52" spans="1:19" ht="14.4" x14ac:dyDescent="0.3">
      <c r="A52" s="12">
        <v>22</v>
      </c>
      <c r="B52" s="1" t="s">
        <v>914</v>
      </c>
      <c r="D52" s="20">
        <v>44498</v>
      </c>
      <c r="E52" s="3" t="s">
        <v>1008</v>
      </c>
      <c r="F52" s="3" t="s">
        <v>1013</v>
      </c>
      <c r="G52" s="3" t="s">
        <v>889</v>
      </c>
      <c r="H52" s="3" t="s">
        <v>890</v>
      </c>
      <c r="I52" t="str">
        <f>VLOOKUP(H52,'Product Line Lookup'!$A$2:$B$8,2,FALSE)</f>
        <v>OmniGen Pro</v>
      </c>
      <c r="J52" s="21">
        <v>24.46</v>
      </c>
      <c r="K52" s="22">
        <v>4.5249999999999999E-2</v>
      </c>
      <c r="L52" s="21">
        <v>90.5</v>
      </c>
      <c r="M52" s="21">
        <v>2213.63</v>
      </c>
      <c r="N52" s="8">
        <f t="shared" si="2"/>
        <v>1.1068150000000001</v>
      </c>
      <c r="O52" s="3" t="s">
        <v>400</v>
      </c>
      <c r="P52" s="3" t="s">
        <v>401</v>
      </c>
      <c r="Q52" s="31" t="str">
        <f>VLOOKUP(P52,Vlookup!$A$2:$D$142,2,FALSE)</f>
        <v>Hilmar</v>
      </c>
      <c r="R52" s="1" t="str">
        <f>VLOOKUP(P52,Vlookup!$A$2:$D$142,3,FALSE)</f>
        <v>CA</v>
      </c>
      <c r="S52" s="49">
        <f>VLOOKUP(P52,Vlookup!$A$2:$D$781,4,FALSE)</f>
        <v>95324</v>
      </c>
    </row>
    <row r="53" spans="1:19" ht="14.4" x14ac:dyDescent="0.3">
      <c r="A53" s="12">
        <v>22</v>
      </c>
      <c r="B53" s="1" t="s">
        <v>928</v>
      </c>
      <c r="D53" s="20">
        <v>44509</v>
      </c>
      <c r="E53" s="3" t="s">
        <v>1008</v>
      </c>
      <c r="F53" s="3" t="s">
        <v>1013</v>
      </c>
      <c r="G53" s="3" t="s">
        <v>889</v>
      </c>
      <c r="H53" s="3" t="s">
        <v>890</v>
      </c>
      <c r="I53" t="str">
        <f>VLOOKUP(H53,'Product Line Lookup'!$A$2:$B$8,2,FALSE)</f>
        <v>OmniGen Pro</v>
      </c>
      <c r="J53" s="21">
        <v>24.25</v>
      </c>
      <c r="K53" s="22">
        <v>4.5249999999999999E-2</v>
      </c>
      <c r="L53" s="21">
        <v>90.5</v>
      </c>
      <c r="M53" s="21">
        <v>2194.625</v>
      </c>
      <c r="N53" s="8">
        <f t="shared" si="2"/>
        <v>1.0973124999999999</v>
      </c>
      <c r="O53" s="3" t="s">
        <v>400</v>
      </c>
      <c r="P53" s="3" t="s">
        <v>401</v>
      </c>
      <c r="Q53" s="31" t="str">
        <f>VLOOKUP(P53,Vlookup!$A$2:$D$142,2,FALSE)</f>
        <v>Hilmar</v>
      </c>
      <c r="R53" s="1" t="str">
        <f>VLOOKUP(P53,Vlookup!$A$2:$D$142,3,FALSE)</f>
        <v>CA</v>
      </c>
      <c r="S53" s="49">
        <f>VLOOKUP(P53,Vlookup!$A$2:$D$781,4,FALSE)</f>
        <v>95324</v>
      </c>
    </row>
    <row r="54" spans="1:19" ht="14.4" x14ac:dyDescent="0.3">
      <c r="A54" s="12">
        <v>22</v>
      </c>
      <c r="B54" s="1" t="s">
        <v>928</v>
      </c>
      <c r="D54" s="20">
        <v>44517</v>
      </c>
      <c r="E54" s="3" t="s">
        <v>1008</v>
      </c>
      <c r="F54" s="3" t="s">
        <v>1013</v>
      </c>
      <c r="G54" s="3" t="s">
        <v>889</v>
      </c>
      <c r="H54" s="3" t="s">
        <v>890</v>
      </c>
      <c r="I54" t="str">
        <f>VLOOKUP(H54,'Product Line Lookup'!$A$2:$B$8,2,FALSE)</f>
        <v>OmniGen Pro</v>
      </c>
      <c r="J54" s="21">
        <v>24.2</v>
      </c>
      <c r="K54" s="22">
        <v>4.5249999999999999E-2</v>
      </c>
      <c r="L54" s="21">
        <v>90.5</v>
      </c>
      <c r="M54" s="21">
        <v>2190.1</v>
      </c>
      <c r="N54" s="8">
        <f t="shared" si="2"/>
        <v>1.0950499999999999</v>
      </c>
      <c r="O54" s="3" t="s">
        <v>400</v>
      </c>
      <c r="P54" s="3" t="s">
        <v>401</v>
      </c>
      <c r="Q54" s="31" t="str">
        <f>VLOOKUP(P54,Vlookup!$A$2:$D$142,2,FALSE)</f>
        <v>Hilmar</v>
      </c>
      <c r="R54" s="1" t="str">
        <f>VLOOKUP(P54,Vlookup!$A$2:$D$142,3,FALSE)</f>
        <v>CA</v>
      </c>
      <c r="S54" s="49">
        <f>VLOOKUP(P54,Vlookup!$A$2:$D$781,4,FALSE)</f>
        <v>95324</v>
      </c>
    </row>
    <row r="55" spans="1:19" ht="14.4" x14ac:dyDescent="0.3">
      <c r="A55" s="12">
        <v>22</v>
      </c>
      <c r="B55" s="1" t="s">
        <v>928</v>
      </c>
      <c r="D55" s="20">
        <v>44524</v>
      </c>
      <c r="E55" s="3" t="s">
        <v>1008</v>
      </c>
      <c r="F55" s="3" t="s">
        <v>1013</v>
      </c>
      <c r="G55" s="3" t="s">
        <v>889</v>
      </c>
      <c r="H55" s="3" t="s">
        <v>890</v>
      </c>
      <c r="I55" t="str">
        <f>VLOOKUP(H55,'Product Line Lookup'!$A$2:$B$8,2,FALSE)</f>
        <v>OmniGen Pro</v>
      </c>
      <c r="J55" s="21">
        <v>24.73</v>
      </c>
      <c r="K55" s="22">
        <v>0.1009</v>
      </c>
      <c r="L55" s="21">
        <v>201.8</v>
      </c>
      <c r="M55" s="21">
        <v>4990.5140000000001</v>
      </c>
      <c r="N55" s="8">
        <f t="shared" si="2"/>
        <v>2.4952570000000001</v>
      </c>
      <c r="O55" s="3" t="s">
        <v>400</v>
      </c>
      <c r="P55" s="3" t="s">
        <v>401</v>
      </c>
      <c r="Q55" s="31" t="str">
        <f>VLOOKUP(P55,Vlookup!$A$2:$D$142,2,FALSE)</f>
        <v>Hilmar</v>
      </c>
      <c r="R55" s="1" t="str">
        <f>VLOOKUP(P55,Vlookup!$A$2:$D$142,3,FALSE)</f>
        <v>CA</v>
      </c>
      <c r="S55" s="49">
        <f>VLOOKUP(P55,Vlookup!$A$2:$D$781,4,FALSE)</f>
        <v>95324</v>
      </c>
    </row>
    <row r="56" spans="1:19" ht="14.4" x14ac:dyDescent="0.3">
      <c r="A56" s="12">
        <v>22</v>
      </c>
      <c r="B56" s="1" t="s">
        <v>948</v>
      </c>
      <c r="D56" s="20">
        <v>44532</v>
      </c>
      <c r="E56" s="3" t="s">
        <v>1008</v>
      </c>
      <c r="F56" s="3" t="s">
        <v>1013</v>
      </c>
      <c r="G56" s="3" t="s">
        <v>889</v>
      </c>
      <c r="H56" s="3" t="s">
        <v>890</v>
      </c>
      <c r="I56" t="str">
        <f>VLOOKUP(H56,'Product Line Lookup'!$A$2:$B$8,2,FALSE)</f>
        <v>OmniGen Pro</v>
      </c>
      <c r="J56" s="21">
        <v>24.2</v>
      </c>
      <c r="K56" s="22">
        <v>0.1009</v>
      </c>
      <c r="L56" s="21">
        <v>201.8</v>
      </c>
      <c r="M56" s="21">
        <v>4883.5600000000004</v>
      </c>
      <c r="N56" s="8">
        <f t="shared" si="2"/>
        <v>2.4417800000000001</v>
      </c>
      <c r="O56" s="3" t="s">
        <v>400</v>
      </c>
      <c r="P56" s="3" t="s">
        <v>401</v>
      </c>
      <c r="Q56" s="31" t="str">
        <f>VLOOKUP(P56,Vlookup!$A$2:$D$142,2,FALSE)</f>
        <v>Hilmar</v>
      </c>
      <c r="R56" s="1" t="str">
        <f>VLOOKUP(P56,Vlookup!$A$2:$D$142,3,FALSE)</f>
        <v>CA</v>
      </c>
      <c r="S56" s="49">
        <f>VLOOKUP(P56,Vlookup!$A$2:$D$781,4,FALSE)</f>
        <v>95324</v>
      </c>
    </row>
    <row r="57" spans="1:19" ht="14.4" x14ac:dyDescent="0.3">
      <c r="A57" s="12">
        <v>22</v>
      </c>
      <c r="B57" s="1" t="s">
        <v>948</v>
      </c>
      <c r="D57" s="20">
        <v>44538</v>
      </c>
      <c r="E57" s="3" t="s">
        <v>1008</v>
      </c>
      <c r="F57" s="3" t="s">
        <v>1013</v>
      </c>
      <c r="G57" s="3" t="s">
        <v>889</v>
      </c>
      <c r="H57" s="3" t="s">
        <v>890</v>
      </c>
      <c r="I57" t="str">
        <f>VLOOKUP(H57,'Product Line Lookup'!$A$2:$B$8,2,FALSE)</f>
        <v>OmniGen Pro</v>
      </c>
      <c r="J57" s="21">
        <v>24.24</v>
      </c>
      <c r="K57" s="22">
        <v>0.1009</v>
      </c>
      <c r="L57" s="21">
        <v>201.8</v>
      </c>
      <c r="M57" s="21">
        <v>4891.6319999999996</v>
      </c>
      <c r="N57" s="8">
        <f t="shared" si="2"/>
        <v>2.4458159999999998</v>
      </c>
      <c r="O57" s="3" t="s">
        <v>400</v>
      </c>
      <c r="P57" s="3" t="s">
        <v>401</v>
      </c>
      <c r="Q57" s="31" t="str">
        <f>VLOOKUP(P57,Vlookup!$A$2:$D$142,2,FALSE)</f>
        <v>Hilmar</v>
      </c>
      <c r="R57" s="1" t="str">
        <f>VLOOKUP(P57,Vlookup!$A$2:$D$142,3,FALSE)</f>
        <v>CA</v>
      </c>
      <c r="S57" s="49">
        <f>VLOOKUP(P57,Vlookup!$A$2:$D$781,4,FALSE)</f>
        <v>95324</v>
      </c>
    </row>
    <row r="58" spans="1:19" ht="14.4" x14ac:dyDescent="0.3">
      <c r="A58" s="12">
        <v>22</v>
      </c>
      <c r="B58" s="1" t="s">
        <v>948</v>
      </c>
      <c r="D58" s="20">
        <v>44544</v>
      </c>
      <c r="E58" s="3" t="s">
        <v>1008</v>
      </c>
      <c r="F58" s="3" t="s">
        <v>1013</v>
      </c>
      <c r="G58" s="3" t="s">
        <v>889</v>
      </c>
      <c r="H58" s="3" t="s">
        <v>890</v>
      </c>
      <c r="I58" t="str">
        <f>VLOOKUP(H58,'Product Line Lookup'!$A$2:$B$8,2,FALSE)</f>
        <v>OmniGen Pro</v>
      </c>
      <c r="J58" s="21">
        <v>22.55</v>
      </c>
      <c r="K58" s="22">
        <v>0.1009</v>
      </c>
      <c r="L58" s="21">
        <v>201.8</v>
      </c>
      <c r="M58" s="21">
        <v>4550.59</v>
      </c>
      <c r="N58" s="8">
        <f t="shared" si="2"/>
        <v>2.2752950000000003</v>
      </c>
      <c r="O58" s="3" t="s">
        <v>400</v>
      </c>
      <c r="P58" s="3" t="s">
        <v>401</v>
      </c>
      <c r="Q58" s="31" t="str">
        <f>VLOOKUP(P58,Vlookup!$A$2:$D$142,2,FALSE)</f>
        <v>Hilmar</v>
      </c>
      <c r="R58" s="1" t="str">
        <f>VLOOKUP(P58,Vlookup!$A$2:$D$142,3,FALSE)</f>
        <v>CA</v>
      </c>
      <c r="S58" s="49">
        <f>VLOOKUP(P58,Vlookup!$A$2:$D$781,4,FALSE)</f>
        <v>95324</v>
      </c>
    </row>
    <row r="59" spans="1:19" ht="14.4" x14ac:dyDescent="0.3">
      <c r="A59" s="12">
        <v>22</v>
      </c>
      <c r="B59" s="1" t="s">
        <v>948</v>
      </c>
      <c r="D59" s="20">
        <v>44551</v>
      </c>
      <c r="E59" s="3" t="s">
        <v>1008</v>
      </c>
      <c r="F59" s="3" t="s">
        <v>1013</v>
      </c>
      <c r="G59" s="3" t="s">
        <v>889</v>
      </c>
      <c r="H59" s="3" t="s">
        <v>890</v>
      </c>
      <c r="I59" t="str">
        <f>VLOOKUP(H59,'Product Line Lookup'!$A$2:$B$8,2,FALSE)</f>
        <v>OmniGen Pro</v>
      </c>
      <c r="J59" s="21">
        <v>23.07</v>
      </c>
      <c r="K59" s="22">
        <v>0.1009</v>
      </c>
      <c r="L59" s="21">
        <v>201.8</v>
      </c>
      <c r="M59" s="21">
        <v>4655.5259999999998</v>
      </c>
      <c r="N59" s="8">
        <f t="shared" si="2"/>
        <v>2.327763</v>
      </c>
      <c r="O59" s="3" t="s">
        <v>400</v>
      </c>
      <c r="P59" s="3" t="s">
        <v>401</v>
      </c>
      <c r="Q59" s="31" t="str">
        <f>VLOOKUP(P59,Vlookup!$A$2:$D$142,2,FALSE)</f>
        <v>Hilmar</v>
      </c>
      <c r="R59" s="1" t="str">
        <f>VLOOKUP(P59,Vlookup!$A$2:$D$142,3,FALSE)</f>
        <v>CA</v>
      </c>
      <c r="S59" s="49">
        <f>VLOOKUP(P59,Vlookup!$A$2:$D$781,4,FALSE)</f>
        <v>95324</v>
      </c>
    </row>
    <row r="60" spans="1:19" ht="14.4" x14ac:dyDescent="0.3">
      <c r="A60" s="12">
        <v>22</v>
      </c>
      <c r="B60" s="1" t="s">
        <v>948</v>
      </c>
      <c r="D60" s="20">
        <v>44560</v>
      </c>
      <c r="E60" s="3" t="s">
        <v>1008</v>
      </c>
      <c r="F60" s="3" t="s">
        <v>1013</v>
      </c>
      <c r="G60" s="3" t="s">
        <v>889</v>
      </c>
      <c r="H60" s="3" t="s">
        <v>890</v>
      </c>
      <c r="I60" t="str">
        <f>VLOOKUP(H60,'Product Line Lookup'!$A$2:$B$8,2,FALSE)</f>
        <v>OmniGen Pro</v>
      </c>
      <c r="J60" s="21">
        <v>23.64</v>
      </c>
      <c r="K60" s="22">
        <v>0.1009</v>
      </c>
      <c r="L60" s="21">
        <v>201.8</v>
      </c>
      <c r="M60" s="21">
        <v>4770.5519999999997</v>
      </c>
      <c r="N60" s="8">
        <f t="shared" si="2"/>
        <v>2.3852759999999997</v>
      </c>
      <c r="O60" s="3" t="s">
        <v>400</v>
      </c>
      <c r="P60" s="3" t="s">
        <v>401</v>
      </c>
      <c r="Q60" s="31" t="str">
        <f>VLOOKUP(P60,Vlookup!$A$2:$D$142,2,FALSE)</f>
        <v>Hilmar</v>
      </c>
      <c r="R60" s="1" t="str">
        <f>VLOOKUP(P60,Vlookup!$A$2:$D$142,3,FALSE)</f>
        <v>CA</v>
      </c>
      <c r="S60" s="49">
        <f>VLOOKUP(P60,Vlookup!$A$2:$D$781,4,FALSE)</f>
        <v>95324</v>
      </c>
    </row>
    <row r="61" spans="1:19" ht="14.4" x14ac:dyDescent="0.3">
      <c r="A61" s="12">
        <v>22</v>
      </c>
      <c r="B61" s="1" t="s">
        <v>1004</v>
      </c>
      <c r="D61" s="20">
        <v>44596</v>
      </c>
      <c r="E61" s="3" t="s">
        <v>1008</v>
      </c>
      <c r="F61" s="3" t="s">
        <v>1013</v>
      </c>
      <c r="G61" s="3" t="s">
        <v>889</v>
      </c>
      <c r="H61" s="3" t="s">
        <v>890</v>
      </c>
      <c r="I61" s="35" t="str">
        <f>VLOOKUP(H61,'Product Line Lookup'!$A$2:$B$8,2,FALSE)</f>
        <v>OmniGen Pro</v>
      </c>
      <c r="J61" s="21">
        <v>23.23</v>
      </c>
      <c r="K61" s="22">
        <v>0.1009</v>
      </c>
      <c r="L61" s="21">
        <v>201.8</v>
      </c>
      <c r="M61" s="21">
        <v>4687.8140000000003</v>
      </c>
      <c r="N61" s="48">
        <f t="shared" si="2"/>
        <v>2.3439070000000002</v>
      </c>
      <c r="O61" s="3" t="s">
        <v>400</v>
      </c>
      <c r="P61" s="3" t="s">
        <v>401</v>
      </c>
      <c r="Q61" s="31" t="str">
        <f>VLOOKUP(P61,Vlookup!$A$2:$D$142,2,FALSE)</f>
        <v>Hilmar</v>
      </c>
      <c r="R61" s="1" t="str">
        <f>VLOOKUP(P61,Vlookup!$A$2:$D$142,3,FALSE)</f>
        <v>CA</v>
      </c>
      <c r="S61" s="49">
        <f>VLOOKUP(P61,Vlookup!$A$2:$D$781,4,FALSE)</f>
        <v>95324</v>
      </c>
    </row>
    <row r="62" spans="1:19" ht="14.4" x14ac:dyDescent="0.3">
      <c r="A62" s="12">
        <v>22</v>
      </c>
      <c r="B62" s="1" t="s">
        <v>1004</v>
      </c>
      <c r="D62" s="20">
        <v>44601</v>
      </c>
      <c r="E62" s="3" t="s">
        <v>1008</v>
      </c>
      <c r="F62" s="3" t="s">
        <v>1013</v>
      </c>
      <c r="G62" s="3" t="s">
        <v>889</v>
      </c>
      <c r="H62" s="3" t="s">
        <v>890</v>
      </c>
      <c r="I62" s="35" t="str">
        <f>VLOOKUP(H62,'Product Line Lookup'!$A$2:$B$8,2,FALSE)</f>
        <v>OmniGen Pro</v>
      </c>
      <c r="J62" s="21">
        <v>23.35</v>
      </c>
      <c r="K62" s="22">
        <v>0.1009</v>
      </c>
      <c r="L62" s="21">
        <v>201.8</v>
      </c>
      <c r="M62" s="21">
        <v>4712.03</v>
      </c>
      <c r="N62" s="48">
        <f t="shared" si="2"/>
        <v>2.3560149999999997</v>
      </c>
      <c r="O62" s="3" t="s">
        <v>400</v>
      </c>
      <c r="P62" s="3" t="s">
        <v>401</v>
      </c>
      <c r="Q62" s="31" t="str">
        <f>VLOOKUP(P62,Vlookup!$A$2:$D$142,2,FALSE)</f>
        <v>Hilmar</v>
      </c>
      <c r="R62" s="1" t="str">
        <f>VLOOKUP(P62,Vlookup!$A$2:$D$142,3,FALSE)</f>
        <v>CA</v>
      </c>
      <c r="S62" s="49">
        <f>VLOOKUP(P62,Vlookup!$A$2:$D$781,4,FALSE)</f>
        <v>95324</v>
      </c>
    </row>
    <row r="63" spans="1:19" ht="14.4" x14ac:dyDescent="0.3">
      <c r="A63" s="12">
        <v>22</v>
      </c>
      <c r="B63" s="1" t="s">
        <v>1004</v>
      </c>
      <c r="D63" s="20">
        <v>44608</v>
      </c>
      <c r="E63" s="3" t="s">
        <v>1008</v>
      </c>
      <c r="F63" s="3" t="s">
        <v>1013</v>
      </c>
      <c r="G63" s="3" t="s">
        <v>889</v>
      </c>
      <c r="H63" s="3" t="s">
        <v>890</v>
      </c>
      <c r="I63" s="35" t="str">
        <f>VLOOKUP(H63,'Product Line Lookup'!$A$2:$B$8,2,FALSE)</f>
        <v>OmniGen Pro</v>
      </c>
      <c r="J63" s="21">
        <v>21.08</v>
      </c>
      <c r="K63" s="22">
        <v>0.1009</v>
      </c>
      <c r="L63" s="21">
        <v>201.8</v>
      </c>
      <c r="M63" s="21">
        <v>4253.9440000000004</v>
      </c>
      <c r="N63" s="48">
        <f t="shared" si="2"/>
        <v>2.1269720000000003</v>
      </c>
      <c r="O63" s="3" t="s">
        <v>400</v>
      </c>
      <c r="P63" s="3" t="s">
        <v>401</v>
      </c>
      <c r="Q63" s="31" t="str">
        <f>VLOOKUP(P63,Vlookup!$A$2:$D$142,2,FALSE)</f>
        <v>Hilmar</v>
      </c>
      <c r="R63" s="1" t="str">
        <f>VLOOKUP(P63,Vlookup!$A$2:$D$142,3,FALSE)</f>
        <v>CA</v>
      </c>
      <c r="S63" s="49">
        <f>VLOOKUP(P63,Vlookup!$A$2:$D$781,4,FALSE)</f>
        <v>95324</v>
      </c>
    </row>
    <row r="64" spans="1:19" ht="14.4" x14ac:dyDescent="0.3">
      <c r="A64" s="12">
        <v>22</v>
      </c>
      <c r="B64" s="1" t="s">
        <v>1004</v>
      </c>
      <c r="D64" s="20">
        <v>44611</v>
      </c>
      <c r="E64" s="3" t="s">
        <v>1008</v>
      </c>
      <c r="F64" s="3" t="s">
        <v>1013</v>
      </c>
      <c r="G64" s="3" t="s">
        <v>889</v>
      </c>
      <c r="H64" s="3" t="s">
        <v>890</v>
      </c>
      <c r="I64" s="35" t="str">
        <f>VLOOKUP(H64,'Product Line Lookup'!$A$2:$B$8,2,FALSE)</f>
        <v>OmniGen Pro</v>
      </c>
      <c r="J64" s="21">
        <v>24.18</v>
      </c>
      <c r="K64" s="22">
        <v>0.1009</v>
      </c>
      <c r="L64" s="21">
        <v>201.8</v>
      </c>
      <c r="M64" s="21">
        <v>4879.5240000000003</v>
      </c>
      <c r="N64" s="48">
        <f t="shared" si="2"/>
        <v>2.439762</v>
      </c>
      <c r="O64" s="3" t="s">
        <v>400</v>
      </c>
      <c r="P64" s="3" t="s">
        <v>401</v>
      </c>
      <c r="Q64" s="31" t="str">
        <f>VLOOKUP(P64,Vlookup!$A$2:$D$142,2,FALSE)</f>
        <v>Hilmar</v>
      </c>
      <c r="R64" s="1" t="str">
        <f>VLOOKUP(P64,Vlookup!$A$2:$D$142,3,FALSE)</f>
        <v>CA</v>
      </c>
      <c r="S64" s="49">
        <f>VLOOKUP(P64,Vlookup!$A$2:$D$781,4,FALSE)</f>
        <v>95324</v>
      </c>
    </row>
    <row r="65" spans="1:19" ht="14.4" x14ac:dyDescent="0.3">
      <c r="A65" s="12">
        <v>22</v>
      </c>
      <c r="B65" s="1" t="s">
        <v>1004</v>
      </c>
      <c r="D65" s="20">
        <v>44611</v>
      </c>
      <c r="E65" s="3" t="s">
        <v>1008</v>
      </c>
      <c r="F65" s="3" t="s">
        <v>1013</v>
      </c>
      <c r="G65" s="3" t="s">
        <v>889</v>
      </c>
      <c r="H65" s="3" t="s">
        <v>890</v>
      </c>
      <c r="I65" s="35" t="str">
        <f>VLOOKUP(H65,'Product Line Lookup'!$A$2:$B$8,2,FALSE)</f>
        <v>OmniGen Pro</v>
      </c>
      <c r="J65" s="21">
        <v>23.68</v>
      </c>
      <c r="K65" s="22">
        <v>0.1009</v>
      </c>
      <c r="L65" s="21">
        <v>201.8</v>
      </c>
      <c r="M65" s="21">
        <v>4778.6239999999998</v>
      </c>
      <c r="N65" s="48">
        <f t="shared" si="2"/>
        <v>2.3893119999999999</v>
      </c>
      <c r="O65" s="3" t="s">
        <v>400</v>
      </c>
      <c r="P65" s="3" t="s">
        <v>401</v>
      </c>
      <c r="Q65" s="31" t="str">
        <f>VLOOKUP(P65,Vlookup!$A$2:$D$142,2,FALSE)</f>
        <v>Hilmar</v>
      </c>
      <c r="R65" s="1" t="str">
        <f>VLOOKUP(P65,Vlookup!$A$2:$D$142,3,FALSE)</f>
        <v>CA</v>
      </c>
      <c r="S65" s="49">
        <f>VLOOKUP(P65,Vlookup!$A$2:$D$781,4,FALSE)</f>
        <v>95324</v>
      </c>
    </row>
    <row r="66" spans="1:19" ht="14.4" x14ac:dyDescent="0.3">
      <c r="A66" s="12">
        <v>22</v>
      </c>
      <c r="B66" s="1" t="s">
        <v>1004</v>
      </c>
      <c r="D66" s="20">
        <v>44617</v>
      </c>
      <c r="E66" s="3" t="s">
        <v>1008</v>
      </c>
      <c r="F66" s="3" t="s">
        <v>1013</v>
      </c>
      <c r="G66" s="3" t="s">
        <v>889</v>
      </c>
      <c r="H66" s="3" t="s">
        <v>890</v>
      </c>
      <c r="I66" s="35" t="str">
        <f>VLOOKUP(H66,'Product Line Lookup'!$A$2:$B$8,2,FALSE)</f>
        <v>OmniGen Pro</v>
      </c>
      <c r="J66" s="21">
        <v>24</v>
      </c>
      <c r="K66" s="22">
        <v>0.1009</v>
      </c>
      <c r="L66" s="21">
        <v>201.8</v>
      </c>
      <c r="M66" s="21">
        <v>4843.2</v>
      </c>
      <c r="N66" s="48">
        <f t="shared" si="2"/>
        <v>2.4215999999999998</v>
      </c>
      <c r="O66" s="3" t="s">
        <v>400</v>
      </c>
      <c r="P66" s="3" t="s">
        <v>401</v>
      </c>
      <c r="Q66" s="31" t="str">
        <f>VLOOKUP(P66,Vlookup!$A$2:$D$142,2,FALSE)</f>
        <v>Hilmar</v>
      </c>
      <c r="R66" s="1" t="str">
        <f>VLOOKUP(P66,Vlookup!$A$2:$D$142,3,FALSE)</f>
        <v>CA</v>
      </c>
      <c r="S66" s="49">
        <f>VLOOKUP(P66,Vlookup!$A$2:$D$781,4,FALSE)</f>
        <v>95324</v>
      </c>
    </row>
    <row r="67" spans="1:19" ht="14.4" x14ac:dyDescent="0.3">
      <c r="A67" s="12">
        <v>22</v>
      </c>
      <c r="B67" s="1" t="s">
        <v>866</v>
      </c>
      <c r="D67" s="45">
        <v>44622</v>
      </c>
      <c r="E67" s="37" t="s">
        <v>1008</v>
      </c>
      <c r="F67" s="37" t="s">
        <v>1013</v>
      </c>
      <c r="G67" s="37" t="s">
        <v>889</v>
      </c>
      <c r="H67" s="37" t="s">
        <v>890</v>
      </c>
      <c r="I67" s="35" t="str">
        <f>VLOOKUP(H67,'Product Line Lookup'!$A$2:$B$8,2,FALSE)</f>
        <v>OmniGen Pro</v>
      </c>
      <c r="J67" s="46">
        <v>24.04</v>
      </c>
      <c r="K67" s="47">
        <v>0.1009</v>
      </c>
      <c r="L67" s="46">
        <v>201.8</v>
      </c>
      <c r="M67" s="46">
        <v>4851.2719999999999</v>
      </c>
      <c r="N67" s="48">
        <f t="shared" si="2"/>
        <v>2.4256359999999999</v>
      </c>
      <c r="O67" s="37" t="s">
        <v>400</v>
      </c>
      <c r="P67" s="37" t="s">
        <v>401</v>
      </c>
      <c r="Q67" s="31" t="str">
        <f>VLOOKUP(P67,Vlookup!$A$2:$D$142,2,FALSE)</f>
        <v>Hilmar</v>
      </c>
      <c r="R67" s="1" t="str">
        <f>VLOOKUP(P67,Vlookup!$A$2:$D$142,3,FALSE)</f>
        <v>CA</v>
      </c>
      <c r="S67" s="49">
        <f>VLOOKUP(P67,Vlookup!$A$2:$D$781,4,FALSE)</f>
        <v>95324</v>
      </c>
    </row>
    <row r="68" spans="1:19" ht="14.4" x14ac:dyDescent="0.3">
      <c r="A68" s="12">
        <v>22</v>
      </c>
      <c r="B68" s="1" t="s">
        <v>866</v>
      </c>
      <c r="D68" s="45">
        <v>44628</v>
      </c>
      <c r="E68" s="37" t="s">
        <v>1008</v>
      </c>
      <c r="F68" s="37" t="s">
        <v>1013</v>
      </c>
      <c r="G68" s="37" t="s">
        <v>889</v>
      </c>
      <c r="H68" s="37" t="s">
        <v>890</v>
      </c>
      <c r="I68" s="35" t="str">
        <f>VLOOKUP(H68,'Product Line Lookup'!$A$2:$B$8,2,FALSE)</f>
        <v>OmniGen Pro</v>
      </c>
      <c r="J68" s="46">
        <v>23.93</v>
      </c>
      <c r="K68" s="47">
        <v>0.1009</v>
      </c>
      <c r="L68" s="46">
        <v>201.8</v>
      </c>
      <c r="M68" s="46">
        <v>4829.0739999999996</v>
      </c>
      <c r="N68" s="48">
        <f t="shared" si="2"/>
        <v>2.4145369999999997</v>
      </c>
      <c r="O68" s="37" t="s">
        <v>400</v>
      </c>
      <c r="P68" s="37" t="s">
        <v>401</v>
      </c>
      <c r="Q68" s="31" t="str">
        <f>VLOOKUP(P68,Vlookup!$A$2:$D$142,2,FALSE)</f>
        <v>Hilmar</v>
      </c>
      <c r="R68" s="1" t="str">
        <f>VLOOKUP(P68,Vlookup!$A$2:$D$142,3,FALSE)</f>
        <v>CA</v>
      </c>
      <c r="S68" s="49">
        <f>VLOOKUP(P68,Vlookup!$A$2:$D$781,4,FALSE)</f>
        <v>95324</v>
      </c>
    </row>
    <row r="69" spans="1:19" ht="14.4" x14ac:dyDescent="0.3">
      <c r="A69" s="12">
        <v>22</v>
      </c>
      <c r="B69" s="1" t="s">
        <v>866</v>
      </c>
      <c r="D69" s="45">
        <v>44631</v>
      </c>
      <c r="E69" s="37" t="s">
        <v>1008</v>
      </c>
      <c r="F69" s="37" t="s">
        <v>1013</v>
      </c>
      <c r="G69" s="37" t="s">
        <v>889</v>
      </c>
      <c r="H69" s="37" t="s">
        <v>890</v>
      </c>
      <c r="I69" s="35" t="str">
        <f>VLOOKUP(H69,'Product Line Lookup'!$A$2:$B$8,2,FALSE)</f>
        <v>OmniGen Pro</v>
      </c>
      <c r="J69" s="46">
        <v>24.3</v>
      </c>
      <c r="K69" s="47">
        <v>0.1009</v>
      </c>
      <c r="L69" s="46">
        <v>201.8</v>
      </c>
      <c r="M69" s="46">
        <v>4903.74</v>
      </c>
      <c r="N69" s="48">
        <f t="shared" si="2"/>
        <v>2.45187</v>
      </c>
      <c r="O69" s="37" t="s">
        <v>400</v>
      </c>
      <c r="P69" s="37" t="s">
        <v>401</v>
      </c>
      <c r="Q69" s="31" t="str">
        <f>VLOOKUP(P69,Vlookup!$A$2:$D$142,2,FALSE)</f>
        <v>Hilmar</v>
      </c>
      <c r="R69" s="1" t="str">
        <f>VLOOKUP(P69,Vlookup!$A$2:$D$142,3,FALSE)</f>
        <v>CA</v>
      </c>
      <c r="S69" s="49">
        <f>VLOOKUP(P69,Vlookup!$A$2:$D$781,4,FALSE)</f>
        <v>95324</v>
      </c>
    </row>
    <row r="70" spans="1:19" ht="14.4" x14ac:dyDescent="0.3">
      <c r="A70" s="12">
        <v>22</v>
      </c>
      <c r="B70" s="1" t="s">
        <v>866</v>
      </c>
      <c r="D70" s="45">
        <v>44636</v>
      </c>
      <c r="E70" s="37" t="s">
        <v>1008</v>
      </c>
      <c r="F70" s="37" t="s">
        <v>1013</v>
      </c>
      <c r="G70" s="37" t="s">
        <v>889</v>
      </c>
      <c r="H70" s="37" t="s">
        <v>890</v>
      </c>
      <c r="I70" s="35" t="str">
        <f>VLOOKUP(H70,'Product Line Lookup'!$A$2:$B$8,2,FALSE)</f>
        <v>OmniGen Pro</v>
      </c>
      <c r="J70" s="46">
        <v>24.16</v>
      </c>
      <c r="K70" s="47">
        <v>0.1009</v>
      </c>
      <c r="L70" s="46">
        <v>201.8</v>
      </c>
      <c r="M70" s="46">
        <v>4875.4880000000003</v>
      </c>
      <c r="N70" s="48">
        <f t="shared" si="2"/>
        <v>2.4377440000000004</v>
      </c>
      <c r="O70" s="37" t="s">
        <v>400</v>
      </c>
      <c r="P70" s="37" t="s">
        <v>401</v>
      </c>
      <c r="Q70" s="31" t="str">
        <f>VLOOKUP(P70,Vlookup!$A$2:$D$142,2,FALSE)</f>
        <v>Hilmar</v>
      </c>
      <c r="R70" s="1" t="str">
        <f>VLOOKUP(P70,Vlookup!$A$2:$D$142,3,FALSE)</f>
        <v>CA</v>
      </c>
      <c r="S70" s="49">
        <f>VLOOKUP(P70,Vlookup!$A$2:$D$781,4,FALSE)</f>
        <v>95324</v>
      </c>
    </row>
    <row r="71" spans="1:19" ht="14.4" x14ac:dyDescent="0.3">
      <c r="A71" s="12">
        <v>22</v>
      </c>
      <c r="B71" s="1" t="s">
        <v>866</v>
      </c>
      <c r="D71" s="20">
        <v>44641</v>
      </c>
      <c r="E71" s="3" t="s">
        <v>1008</v>
      </c>
      <c r="F71" s="3" t="s">
        <v>1013</v>
      </c>
      <c r="G71" s="3" t="s">
        <v>889</v>
      </c>
      <c r="H71" s="3" t="s">
        <v>890</v>
      </c>
      <c r="I71" s="35" t="str">
        <f>VLOOKUP(H71,'Product Line Lookup'!$A$2:$B$8,2,FALSE)</f>
        <v>OmniGen Pro</v>
      </c>
      <c r="J71" s="21">
        <v>24.35</v>
      </c>
      <c r="K71" s="22">
        <v>0.1009</v>
      </c>
      <c r="L71" s="21">
        <v>201.8</v>
      </c>
      <c r="M71" s="21">
        <v>4913.83</v>
      </c>
      <c r="N71" s="48">
        <f t="shared" si="2"/>
        <v>2.456915</v>
      </c>
      <c r="O71" s="3" t="s">
        <v>400</v>
      </c>
      <c r="P71" s="3" t="s">
        <v>401</v>
      </c>
      <c r="Q71" s="31" t="str">
        <f>VLOOKUP(P71,Vlookup!$A$2:$D$142,2,FALSE)</f>
        <v>Hilmar</v>
      </c>
      <c r="R71" s="1" t="str">
        <f>VLOOKUP(P71,Vlookup!$A$2:$D$142,3,FALSE)</f>
        <v>CA</v>
      </c>
      <c r="S71" s="49">
        <f>VLOOKUP(P71,Vlookup!$A$2:$D$781,4,FALSE)</f>
        <v>95324</v>
      </c>
    </row>
    <row r="72" spans="1:19" ht="14.4" x14ac:dyDescent="0.3">
      <c r="A72" s="12">
        <v>22</v>
      </c>
      <c r="B72" s="1" t="s">
        <v>866</v>
      </c>
      <c r="D72" s="20">
        <v>44650</v>
      </c>
      <c r="E72" s="3" t="s">
        <v>1008</v>
      </c>
      <c r="F72" s="3" t="s">
        <v>1013</v>
      </c>
      <c r="G72" s="3" t="s">
        <v>889</v>
      </c>
      <c r="H72" s="3" t="s">
        <v>890</v>
      </c>
      <c r="I72" s="35" t="str">
        <f>VLOOKUP(H72,'Product Line Lookup'!$A$2:$B$8,2,FALSE)</f>
        <v>OmniGen Pro</v>
      </c>
      <c r="J72" s="21">
        <v>24.64</v>
      </c>
      <c r="K72" s="22">
        <v>0.1009</v>
      </c>
      <c r="L72" s="21">
        <v>201.8</v>
      </c>
      <c r="M72" s="21">
        <v>4972.3519999999999</v>
      </c>
      <c r="N72" s="48">
        <f t="shared" si="2"/>
        <v>2.4861759999999999</v>
      </c>
      <c r="O72" s="3" t="s">
        <v>400</v>
      </c>
      <c r="P72" s="3" t="s">
        <v>401</v>
      </c>
      <c r="Q72" s="31" t="str">
        <f>VLOOKUP(P72,Vlookup!$A$2:$D$142,2,FALSE)</f>
        <v>Hilmar</v>
      </c>
      <c r="R72" s="1" t="str">
        <f>VLOOKUP(P72,Vlookup!$A$2:$D$142,3,FALSE)</f>
        <v>CA</v>
      </c>
      <c r="S72" s="49">
        <f>VLOOKUP(P72,Vlookup!$A$2:$D$781,4,FALSE)</f>
        <v>95324</v>
      </c>
    </row>
    <row r="73" spans="1:19" ht="14.4" x14ac:dyDescent="0.3">
      <c r="A73" s="12">
        <v>22</v>
      </c>
      <c r="B73" s="1" t="s">
        <v>881</v>
      </c>
      <c r="D73" s="20">
        <v>44656</v>
      </c>
      <c r="E73" s="3" t="s">
        <v>1110</v>
      </c>
      <c r="F73" s="3" t="s">
        <v>1111</v>
      </c>
      <c r="G73" s="3" t="s">
        <v>342</v>
      </c>
      <c r="H73" s="3" t="s">
        <v>368</v>
      </c>
      <c r="I73" t="str">
        <f>VLOOKUP(H73,'Product Line Lookup'!$A$2:$B$8,2,FALSE)</f>
        <v>Animate</v>
      </c>
      <c r="J73" s="21">
        <v>3.02</v>
      </c>
      <c r="K73" s="22">
        <v>9.1670000000000001E-2</v>
      </c>
      <c r="L73" s="21">
        <v>183.34</v>
      </c>
      <c r="M73" s="21">
        <v>553.68700000000001</v>
      </c>
      <c r="N73" s="8">
        <f t="shared" si="2"/>
        <v>0.27684350000000002</v>
      </c>
      <c r="O73" s="3" t="s">
        <v>1120</v>
      </c>
      <c r="P73" s="3" t="s">
        <v>1184</v>
      </c>
      <c r="Q73" s="31" t="str">
        <f>VLOOKUP(P73,Vlookup!$A$2:$D$142,2,FALSE)</f>
        <v>Patterson</v>
      </c>
      <c r="R73" s="1" t="str">
        <f>VLOOKUP(P73,Vlookup!$A$2:$D$142,3,FALSE)</f>
        <v>CA</v>
      </c>
      <c r="S73" s="49">
        <f>VLOOKUP(P73,Vlookup!$A$2:$D$781,4,FALSE)</f>
        <v>95363</v>
      </c>
    </row>
    <row r="74" spans="1:19" ht="14.4" x14ac:dyDescent="0.3">
      <c r="A74" s="12">
        <v>22</v>
      </c>
      <c r="B74" s="1" t="s">
        <v>866</v>
      </c>
      <c r="D74" s="20">
        <v>44621</v>
      </c>
      <c r="E74" s="3" t="s">
        <v>340</v>
      </c>
      <c r="F74" s="3" t="s">
        <v>366</v>
      </c>
      <c r="G74" s="3" t="s">
        <v>340</v>
      </c>
      <c r="H74" s="3" t="s">
        <v>366</v>
      </c>
      <c r="I74" s="35" t="str">
        <f>VLOOKUP(H74,'Product Line Lookup'!$A$2:$B$8,2,FALSE)</f>
        <v>AB20</v>
      </c>
      <c r="J74" s="21">
        <v>0.55100000000000005</v>
      </c>
      <c r="K74" s="22">
        <v>1</v>
      </c>
      <c r="L74" s="21">
        <v>2000</v>
      </c>
      <c r="M74" s="21">
        <v>1102</v>
      </c>
      <c r="N74" s="48">
        <f t="shared" si="2"/>
        <v>0.55100000000000005</v>
      </c>
      <c r="O74" s="3" t="s">
        <v>450</v>
      </c>
      <c r="P74" s="6" t="s">
        <v>927</v>
      </c>
      <c r="Q74" s="31" t="str">
        <f>VLOOKUP(P74,Vlookup!$A$2:$D$142,2,FALSE)</f>
        <v>Turlock</v>
      </c>
      <c r="R74" s="1" t="str">
        <f>VLOOKUP(P74,Vlookup!$A$2:$D$142,3,FALSE)</f>
        <v>CA</v>
      </c>
      <c r="S74" s="49">
        <f>VLOOKUP(P74,Vlookup!$A$2:$D$781,4,FALSE)</f>
        <v>95380</v>
      </c>
    </row>
    <row r="75" spans="1:19" ht="14.4" x14ac:dyDescent="0.3">
      <c r="A75" s="12">
        <v>22</v>
      </c>
      <c r="B75" s="1" t="s">
        <v>866</v>
      </c>
      <c r="D75" s="20">
        <v>44649</v>
      </c>
      <c r="E75" s="3" t="s">
        <v>340</v>
      </c>
      <c r="F75" s="3" t="s">
        <v>366</v>
      </c>
      <c r="G75" s="3" t="s">
        <v>340</v>
      </c>
      <c r="H75" s="3" t="s">
        <v>366</v>
      </c>
      <c r="I75" s="35" t="str">
        <f>VLOOKUP(H75,'Product Line Lookup'!$A$2:$B$8,2,FALSE)</f>
        <v>AB20</v>
      </c>
      <c r="J75" s="21">
        <v>1.1020000000000001</v>
      </c>
      <c r="K75" s="22">
        <v>1</v>
      </c>
      <c r="L75" s="21">
        <v>2000</v>
      </c>
      <c r="M75" s="21">
        <v>2204</v>
      </c>
      <c r="N75" s="48">
        <f t="shared" si="2"/>
        <v>1.1020000000000001</v>
      </c>
      <c r="O75" s="3" t="s">
        <v>450</v>
      </c>
      <c r="P75" s="6" t="s">
        <v>927</v>
      </c>
      <c r="Q75" s="31" t="str">
        <f>VLOOKUP(P75,Vlookup!$A$2:$D$142,2,FALSE)</f>
        <v>Turlock</v>
      </c>
      <c r="R75" s="1" t="str">
        <f>VLOOKUP(P75,Vlookup!$A$2:$D$142,3,FALSE)</f>
        <v>CA</v>
      </c>
      <c r="S75" s="49">
        <f>VLOOKUP(P75,Vlookup!$A$2:$D$781,4,FALSE)</f>
        <v>95380</v>
      </c>
    </row>
    <row r="76" spans="1:19" ht="14.4" x14ac:dyDescent="0.3">
      <c r="A76" s="12">
        <v>22</v>
      </c>
      <c r="B76" s="1" t="s">
        <v>913</v>
      </c>
      <c r="D76" s="20">
        <v>44442</v>
      </c>
      <c r="E76" s="3" t="s">
        <v>342</v>
      </c>
      <c r="F76" s="3" t="s">
        <v>368</v>
      </c>
      <c r="G76" s="3" t="s">
        <v>342</v>
      </c>
      <c r="H76" s="3" t="s">
        <v>368</v>
      </c>
      <c r="I76" t="str">
        <f>VLOOKUP(H76,'Product Line Lookup'!$A$2:$B$8,2,FALSE)</f>
        <v>Animate</v>
      </c>
      <c r="J76" s="21">
        <v>4.4089999999999998</v>
      </c>
      <c r="K76" s="22">
        <v>1</v>
      </c>
      <c r="L76" s="21">
        <v>2000</v>
      </c>
      <c r="M76" s="21">
        <v>8818</v>
      </c>
      <c r="N76" s="8">
        <f t="shared" si="2"/>
        <v>4.4089999999999998</v>
      </c>
      <c r="O76" s="3" t="s">
        <v>450</v>
      </c>
      <c r="P76" t="s">
        <v>927</v>
      </c>
      <c r="Q76" s="31" t="str">
        <f>VLOOKUP(P76,Vlookup!$A$2:$D$142,2,FALSE)</f>
        <v>Turlock</v>
      </c>
      <c r="R76" s="1" t="str">
        <f>VLOOKUP(P76,Vlookup!$A$2:$D$142,3,FALSE)</f>
        <v>CA</v>
      </c>
      <c r="S76" s="49">
        <f>VLOOKUP(P76,Vlookup!$A$2:$D$781,4,FALSE)</f>
        <v>95380</v>
      </c>
    </row>
    <row r="77" spans="1:19" ht="14.4" x14ac:dyDescent="0.3">
      <c r="A77" s="12">
        <v>22</v>
      </c>
      <c r="B77" s="1" t="s">
        <v>913</v>
      </c>
      <c r="D77" s="20">
        <v>44448</v>
      </c>
      <c r="E77" s="3" t="s">
        <v>889</v>
      </c>
      <c r="F77" s="3" t="s">
        <v>890</v>
      </c>
      <c r="G77" s="3" t="s">
        <v>889</v>
      </c>
      <c r="H77" s="3" t="s">
        <v>890</v>
      </c>
      <c r="I77" t="str">
        <f>VLOOKUP(H77,'Product Line Lookup'!$A$2:$B$8,2,FALSE)</f>
        <v>OmniGen Pro</v>
      </c>
      <c r="J77" s="21">
        <v>1.1020000000000001</v>
      </c>
      <c r="K77" s="22">
        <v>1</v>
      </c>
      <c r="L77" s="21">
        <v>2000</v>
      </c>
      <c r="M77" s="21">
        <v>2204</v>
      </c>
      <c r="N77" s="8">
        <f t="shared" si="2"/>
        <v>1.1020000000000001</v>
      </c>
      <c r="O77" s="3" t="s">
        <v>450</v>
      </c>
      <c r="P77" t="s">
        <v>927</v>
      </c>
      <c r="Q77" s="31" t="str">
        <f>VLOOKUP(P77,Vlookup!$A$2:$D$142,2,FALSE)</f>
        <v>Turlock</v>
      </c>
      <c r="R77" s="1" t="str">
        <f>VLOOKUP(P77,Vlookup!$A$2:$D$142,3,FALSE)</f>
        <v>CA</v>
      </c>
      <c r="S77" s="49">
        <f>VLOOKUP(P77,Vlookup!$A$2:$D$781,4,FALSE)</f>
        <v>95380</v>
      </c>
    </row>
    <row r="78" spans="1:19" ht="14.4" x14ac:dyDescent="0.3">
      <c r="A78" s="12">
        <v>22</v>
      </c>
      <c r="B78" s="1" t="s">
        <v>913</v>
      </c>
      <c r="D78" s="20">
        <v>44453</v>
      </c>
      <c r="E78" s="3" t="s">
        <v>889</v>
      </c>
      <c r="F78" s="3" t="s">
        <v>890</v>
      </c>
      <c r="G78" s="3" t="s">
        <v>889</v>
      </c>
      <c r="H78" s="3" t="s">
        <v>890</v>
      </c>
      <c r="I78" t="str">
        <f>VLOOKUP(H78,'Product Line Lookup'!$A$2:$B$8,2,FALSE)</f>
        <v>OmniGen Pro</v>
      </c>
      <c r="J78" s="21">
        <v>2.2050000000000001</v>
      </c>
      <c r="K78" s="22">
        <v>1</v>
      </c>
      <c r="L78" s="21">
        <v>2000</v>
      </c>
      <c r="M78" s="21">
        <v>4410</v>
      </c>
      <c r="N78" s="8">
        <f t="shared" ref="N78:N141" si="3">M78/2000</f>
        <v>2.2050000000000001</v>
      </c>
      <c r="O78" s="3" t="s">
        <v>450</v>
      </c>
      <c r="P78" t="s">
        <v>927</v>
      </c>
      <c r="Q78" s="31" t="str">
        <f>VLOOKUP(P78,Vlookup!$A$2:$D$142,2,FALSE)</f>
        <v>Turlock</v>
      </c>
      <c r="R78" s="1" t="str">
        <f>VLOOKUP(P78,Vlookup!$A$2:$D$142,3,FALSE)</f>
        <v>CA</v>
      </c>
      <c r="S78" s="49">
        <f>VLOOKUP(P78,Vlookup!$A$2:$D$781,4,FALSE)</f>
        <v>95380</v>
      </c>
    </row>
    <row r="79" spans="1:19" ht="14.4" x14ac:dyDescent="0.3">
      <c r="A79" s="12">
        <v>21</v>
      </c>
      <c r="B79" s="1" t="s">
        <v>948</v>
      </c>
      <c r="D79" s="20">
        <v>44173</v>
      </c>
      <c r="E79" s="3" t="s">
        <v>342</v>
      </c>
      <c r="F79" s="3" t="s">
        <v>368</v>
      </c>
      <c r="G79" s="3" t="s">
        <v>342</v>
      </c>
      <c r="H79" s="3" t="s">
        <v>368</v>
      </c>
      <c r="I79" t="str">
        <f>VLOOKUP(H79,'Product Line Lookup'!$A$2:$B$8,2,FALSE)</f>
        <v>Animate</v>
      </c>
      <c r="J79" s="21">
        <v>11.023</v>
      </c>
      <c r="K79" s="22">
        <v>1</v>
      </c>
      <c r="L79" s="21">
        <v>2000</v>
      </c>
      <c r="M79" s="21">
        <v>22046</v>
      </c>
      <c r="N79" s="8">
        <f t="shared" si="3"/>
        <v>11.023</v>
      </c>
      <c r="O79" s="3" t="s">
        <v>450</v>
      </c>
      <c r="P79" t="s">
        <v>927</v>
      </c>
      <c r="Q79" s="1" t="str">
        <f>VLOOKUP(P79,Vlookup!$A$2:$D$781,2,FALSE)</f>
        <v>Turlock</v>
      </c>
      <c r="R79" s="1" t="s">
        <v>817</v>
      </c>
      <c r="S79" s="15">
        <f>VLOOKUP(P79,Vlookup!$A$2:$D$781,4,FALSE)</f>
        <v>95380</v>
      </c>
    </row>
    <row r="80" spans="1:19" ht="14.4" x14ac:dyDescent="0.3">
      <c r="A80" s="12">
        <v>21</v>
      </c>
      <c r="B80" s="1" t="s">
        <v>948</v>
      </c>
      <c r="D80" s="20">
        <v>44173</v>
      </c>
      <c r="E80" s="3" t="s">
        <v>889</v>
      </c>
      <c r="F80" s="3" t="s">
        <v>890</v>
      </c>
      <c r="G80" s="3" t="s">
        <v>889</v>
      </c>
      <c r="H80" s="3" t="s">
        <v>890</v>
      </c>
      <c r="I80" t="str">
        <f>VLOOKUP(H80,'Product Line Lookup'!$A$2:$B$8,2,FALSE)</f>
        <v>OmniGen Pro</v>
      </c>
      <c r="J80" s="21">
        <v>2.2050000000000001</v>
      </c>
      <c r="K80" s="22">
        <v>1</v>
      </c>
      <c r="L80" s="21">
        <v>2000</v>
      </c>
      <c r="M80" s="21">
        <v>4410</v>
      </c>
      <c r="N80" s="8">
        <f t="shared" si="3"/>
        <v>2.2050000000000001</v>
      </c>
      <c r="O80" s="3" t="s">
        <v>450</v>
      </c>
      <c r="P80" t="s">
        <v>927</v>
      </c>
      <c r="Q80" s="1" t="str">
        <f>VLOOKUP(P80,Vlookup!$A$2:$D$781,2,FALSE)</f>
        <v>Turlock</v>
      </c>
      <c r="R80" s="1" t="s">
        <v>817</v>
      </c>
      <c r="S80" s="15">
        <f>VLOOKUP(P80,Vlookup!$A$2:$D$781,4,FALSE)</f>
        <v>95380</v>
      </c>
    </row>
    <row r="81" spans="1:19" ht="14.4" x14ac:dyDescent="0.3">
      <c r="A81" s="12">
        <v>21</v>
      </c>
      <c r="B81" s="1" t="s">
        <v>948</v>
      </c>
      <c r="D81" s="20">
        <v>44168</v>
      </c>
      <c r="E81" s="3" t="s">
        <v>889</v>
      </c>
      <c r="F81" s="3" t="s">
        <v>890</v>
      </c>
      <c r="G81" s="3" t="s">
        <v>889</v>
      </c>
      <c r="H81" s="3" t="s">
        <v>890</v>
      </c>
      <c r="I81" t="str">
        <f>VLOOKUP(H81,'Product Line Lookup'!$A$2:$B$8,2,FALSE)</f>
        <v>OmniGen Pro</v>
      </c>
      <c r="J81" s="21">
        <v>1.1020000000000001</v>
      </c>
      <c r="K81" s="22">
        <v>1</v>
      </c>
      <c r="L81" s="21">
        <v>2000</v>
      </c>
      <c r="M81" s="21">
        <v>2204</v>
      </c>
      <c r="N81" s="8">
        <f t="shared" si="3"/>
        <v>1.1020000000000001</v>
      </c>
      <c r="O81" s="3" t="s">
        <v>450</v>
      </c>
      <c r="P81" t="s">
        <v>927</v>
      </c>
      <c r="Q81" s="1" t="str">
        <f>VLOOKUP(P81,Vlookup!$A$2:$D$781,2,FALSE)</f>
        <v>Turlock</v>
      </c>
      <c r="R81" s="1" t="s">
        <v>817</v>
      </c>
      <c r="S81" s="15">
        <f>VLOOKUP(P81,Vlookup!$A$2:$D$781,4,FALSE)</f>
        <v>95380</v>
      </c>
    </row>
    <row r="82" spans="1:19" ht="14.4" x14ac:dyDescent="0.3">
      <c r="A82" s="12">
        <v>21</v>
      </c>
      <c r="B82" s="1" t="s">
        <v>948</v>
      </c>
      <c r="D82" s="20">
        <v>44182</v>
      </c>
      <c r="E82" s="3" t="s">
        <v>889</v>
      </c>
      <c r="F82" s="3" t="s">
        <v>890</v>
      </c>
      <c r="G82" s="3" t="s">
        <v>889</v>
      </c>
      <c r="H82" s="3" t="s">
        <v>890</v>
      </c>
      <c r="I82" t="str">
        <f>VLOOKUP(H82,'Product Line Lookup'!$A$2:$B$8,2,FALSE)</f>
        <v>OmniGen Pro</v>
      </c>
      <c r="J82" s="21">
        <v>1.1020000000000001</v>
      </c>
      <c r="K82" s="22">
        <v>1</v>
      </c>
      <c r="L82" s="21">
        <v>2000</v>
      </c>
      <c r="M82" s="21">
        <v>2204</v>
      </c>
      <c r="N82" s="8">
        <f t="shared" si="3"/>
        <v>1.1020000000000001</v>
      </c>
      <c r="O82" s="3" t="s">
        <v>450</v>
      </c>
      <c r="P82" t="s">
        <v>927</v>
      </c>
      <c r="Q82" s="1" t="str">
        <f>VLOOKUP(P82,Vlookup!$A$2:$D$781,2,FALSE)</f>
        <v>Turlock</v>
      </c>
      <c r="R82" s="1" t="s">
        <v>817</v>
      </c>
      <c r="S82" s="15">
        <f>VLOOKUP(P82,Vlookup!$A$2:$D$781,4,FALSE)</f>
        <v>95380</v>
      </c>
    </row>
    <row r="83" spans="1:19" ht="14.4" x14ac:dyDescent="0.3">
      <c r="A83" s="12">
        <v>21</v>
      </c>
      <c r="B83" s="1" t="s">
        <v>948</v>
      </c>
      <c r="D83" s="20">
        <v>44196</v>
      </c>
      <c r="E83" s="3" t="s">
        <v>889</v>
      </c>
      <c r="F83" s="3" t="s">
        <v>890</v>
      </c>
      <c r="G83" s="3" t="s">
        <v>889</v>
      </c>
      <c r="H83" s="3" t="s">
        <v>890</v>
      </c>
      <c r="I83" t="str">
        <f>VLOOKUP(H83,'Product Line Lookup'!$A$2:$B$8,2,FALSE)</f>
        <v>OmniGen Pro</v>
      </c>
      <c r="J83" s="21">
        <v>5.5119999999999996</v>
      </c>
      <c r="K83" s="22">
        <v>1</v>
      </c>
      <c r="L83" s="21">
        <v>2000</v>
      </c>
      <c r="M83" s="21">
        <v>11024</v>
      </c>
      <c r="N83" s="8">
        <f t="shared" si="3"/>
        <v>5.5119999999999996</v>
      </c>
      <c r="O83" s="3" t="s">
        <v>450</v>
      </c>
      <c r="P83" t="s">
        <v>927</v>
      </c>
      <c r="Q83" s="1" t="str">
        <f>VLOOKUP(P83,Vlookup!$A$2:$D$781,2,FALSE)</f>
        <v>Turlock</v>
      </c>
      <c r="R83" s="1" t="s">
        <v>817</v>
      </c>
      <c r="S83" s="15">
        <f>VLOOKUP(P83,Vlookup!$A$2:$D$781,4,FALSE)</f>
        <v>95380</v>
      </c>
    </row>
    <row r="84" spans="1:19" ht="14.4" x14ac:dyDescent="0.3">
      <c r="A84" s="12">
        <v>20</v>
      </c>
      <c r="B84" s="1" t="str">
        <f t="shared" ref="B84:B90" si="4">TEXT(D84,"MMM")</f>
        <v>Aug</v>
      </c>
      <c r="C84" s="3" t="s">
        <v>184</v>
      </c>
      <c r="D84" s="20">
        <v>43704</v>
      </c>
      <c r="E84" s="3" t="s">
        <v>340</v>
      </c>
      <c r="F84" s="3" t="s">
        <v>366</v>
      </c>
      <c r="G84" s="3" t="s">
        <v>340</v>
      </c>
      <c r="H84" s="3" t="s">
        <v>366</v>
      </c>
      <c r="I84" t="str">
        <f>VLOOKUP(H84,'Product Line Lookup'!$A$2:$B$7,2,FALSE)</f>
        <v>AB20</v>
      </c>
      <c r="J84" s="21">
        <v>2.8000000000000001E-2</v>
      </c>
      <c r="K84" s="22">
        <v>1</v>
      </c>
      <c r="L84" s="21">
        <v>2000</v>
      </c>
      <c r="M84" s="21">
        <v>56</v>
      </c>
      <c r="N84" s="8">
        <f t="shared" si="3"/>
        <v>2.8000000000000001E-2</v>
      </c>
      <c r="O84" s="3" t="s">
        <v>450</v>
      </c>
      <c r="P84" t="s">
        <v>927</v>
      </c>
      <c r="Q84" s="1" t="str">
        <f>VLOOKUP(P84,Vlookup!$A$2:$D$781,2,FALSE)</f>
        <v>Turlock</v>
      </c>
      <c r="R84" s="1" t="s">
        <v>817</v>
      </c>
      <c r="S84" s="15">
        <f>VLOOKUP(P84,Vlookup!$A$2:$D$781,4,FALSE)</f>
        <v>95380</v>
      </c>
    </row>
    <row r="85" spans="1:19" ht="14.4" x14ac:dyDescent="0.3">
      <c r="A85" s="12">
        <v>20</v>
      </c>
      <c r="B85" s="1" t="str">
        <f t="shared" si="4"/>
        <v>Oct</v>
      </c>
      <c r="C85" s="3" t="s">
        <v>280</v>
      </c>
      <c r="D85" s="20">
        <v>43746</v>
      </c>
      <c r="E85" s="3" t="s">
        <v>340</v>
      </c>
      <c r="F85" s="3" t="s">
        <v>366</v>
      </c>
      <c r="G85" s="3" t="s">
        <v>340</v>
      </c>
      <c r="H85" s="3" t="s">
        <v>366</v>
      </c>
      <c r="I85" t="str">
        <f>VLOOKUP(H85,'Product Line Lookup'!$A$2:$B$7,2,FALSE)</f>
        <v>AB20</v>
      </c>
      <c r="J85" s="21">
        <v>2.8000000000000001E-2</v>
      </c>
      <c r="K85" s="22">
        <v>1</v>
      </c>
      <c r="L85" s="21">
        <v>2000</v>
      </c>
      <c r="M85" s="21">
        <v>56</v>
      </c>
      <c r="N85" s="8">
        <f t="shared" si="3"/>
        <v>2.8000000000000001E-2</v>
      </c>
      <c r="O85" s="3" t="s">
        <v>450</v>
      </c>
      <c r="P85" t="s">
        <v>927</v>
      </c>
      <c r="Q85" s="1" t="str">
        <f>VLOOKUP(P85,Vlookup!$A$2:$D$781,2,FALSE)</f>
        <v>Turlock</v>
      </c>
      <c r="R85" s="1" t="s">
        <v>817</v>
      </c>
      <c r="S85" s="15">
        <f>VLOOKUP(P85,Vlookup!$A$2:$D$781,4,FALSE)</f>
        <v>95380</v>
      </c>
    </row>
    <row r="86" spans="1:19" ht="14.4" x14ac:dyDescent="0.3">
      <c r="A86" s="12">
        <v>20</v>
      </c>
      <c r="B86" s="1" t="str">
        <f t="shared" si="4"/>
        <v>Nov</v>
      </c>
      <c r="C86" s="3" t="s">
        <v>795</v>
      </c>
      <c r="D86" s="20">
        <v>43788</v>
      </c>
      <c r="E86" s="3" t="s">
        <v>343</v>
      </c>
      <c r="F86" s="3" t="s">
        <v>369</v>
      </c>
      <c r="G86" s="3" t="s">
        <v>343</v>
      </c>
      <c r="H86" s="3" t="s">
        <v>369</v>
      </c>
      <c r="I86" t="str">
        <f>VLOOKUP(H86,'Product Line Lookup'!$A$2:$B$7,2,FALSE)</f>
        <v>OmniGen</v>
      </c>
      <c r="J86" s="21">
        <v>1.1020000000000001</v>
      </c>
      <c r="K86" s="22">
        <v>1</v>
      </c>
      <c r="L86" s="21">
        <v>2000</v>
      </c>
      <c r="M86" s="21">
        <v>2204</v>
      </c>
      <c r="N86" s="8">
        <f t="shared" si="3"/>
        <v>1.1020000000000001</v>
      </c>
      <c r="O86" s="3" t="s">
        <v>450</v>
      </c>
      <c r="P86" t="s">
        <v>927</v>
      </c>
      <c r="Q86" s="1" t="str">
        <f>VLOOKUP(P86,Vlookup!$A$2:$D$781,2,FALSE)</f>
        <v>Turlock</v>
      </c>
      <c r="R86" s="1" t="s">
        <v>817</v>
      </c>
      <c r="S86" s="15">
        <f>VLOOKUP(P86,Vlookup!$A$2:$D$781,4,FALSE)</f>
        <v>95380</v>
      </c>
    </row>
    <row r="87" spans="1:19" ht="14.4" x14ac:dyDescent="0.3">
      <c r="A87" s="12">
        <v>20</v>
      </c>
      <c r="B87" s="1" t="str">
        <f t="shared" si="4"/>
        <v>Dec</v>
      </c>
      <c r="C87" s="3" t="s">
        <v>526</v>
      </c>
      <c r="D87" s="20">
        <v>43802</v>
      </c>
      <c r="E87" s="3" t="s">
        <v>340</v>
      </c>
      <c r="F87" s="3" t="s">
        <v>366</v>
      </c>
      <c r="G87" s="3" t="s">
        <v>340</v>
      </c>
      <c r="H87" s="3" t="s">
        <v>366</v>
      </c>
      <c r="I87" t="str">
        <f>VLOOKUP(H87,'Product Line Lookup'!$A$2:$B$7,2,FALSE)</f>
        <v>AB20</v>
      </c>
      <c r="J87" s="21">
        <v>2.8000000000000001E-2</v>
      </c>
      <c r="K87" s="22">
        <v>1</v>
      </c>
      <c r="L87" s="21">
        <v>2000</v>
      </c>
      <c r="M87" s="21">
        <v>56</v>
      </c>
      <c r="N87" s="8">
        <f t="shared" si="3"/>
        <v>2.8000000000000001E-2</v>
      </c>
      <c r="O87" s="3" t="s">
        <v>450</v>
      </c>
      <c r="P87" t="s">
        <v>927</v>
      </c>
      <c r="Q87" s="1" t="str">
        <f>VLOOKUP(P87,Vlookup!$A$2:$D$781,2,FALSE)</f>
        <v>Turlock</v>
      </c>
      <c r="R87" s="1" t="s">
        <v>817</v>
      </c>
      <c r="S87" s="15">
        <f>VLOOKUP(P87,Vlookup!$A$2:$D$781,4,FALSE)</f>
        <v>95380</v>
      </c>
    </row>
    <row r="88" spans="1:19" ht="14.4" x14ac:dyDescent="0.3">
      <c r="A88" s="12">
        <v>20</v>
      </c>
      <c r="B88" s="1" t="str">
        <f t="shared" si="4"/>
        <v>Dec</v>
      </c>
      <c r="C88" s="3" t="s">
        <v>798</v>
      </c>
      <c r="D88" s="20">
        <v>43802</v>
      </c>
      <c r="E88" s="3" t="s">
        <v>343</v>
      </c>
      <c r="F88" s="3" t="s">
        <v>369</v>
      </c>
      <c r="G88" s="3" t="s">
        <v>343</v>
      </c>
      <c r="H88" s="3" t="s">
        <v>369</v>
      </c>
      <c r="I88" t="str">
        <f>VLOOKUP(H88,'Product Line Lookup'!$A$2:$B$7,2,FALSE)</f>
        <v>OmniGen</v>
      </c>
      <c r="J88" s="21">
        <v>0.79900000000000004</v>
      </c>
      <c r="K88" s="22">
        <v>1</v>
      </c>
      <c r="L88" s="21">
        <v>2000</v>
      </c>
      <c r="M88" s="21">
        <v>1598</v>
      </c>
      <c r="N88" s="8">
        <f t="shared" si="3"/>
        <v>0.79900000000000004</v>
      </c>
      <c r="O88" s="3" t="s">
        <v>450</v>
      </c>
      <c r="P88" t="s">
        <v>927</v>
      </c>
      <c r="Q88" s="1" t="str">
        <f>VLOOKUP(P88,Vlookup!$A$2:$D$781,2,FALSE)</f>
        <v>Turlock</v>
      </c>
      <c r="R88" s="1" t="s">
        <v>817</v>
      </c>
      <c r="S88" s="15">
        <f>VLOOKUP(P88,Vlookup!$A$2:$D$781,4,FALSE)</f>
        <v>95380</v>
      </c>
    </row>
    <row r="89" spans="1:19" ht="14.4" x14ac:dyDescent="0.3">
      <c r="A89" s="12">
        <v>20</v>
      </c>
      <c r="B89" s="1" t="str">
        <f t="shared" si="4"/>
        <v>Feb</v>
      </c>
      <c r="D89" s="20">
        <v>43886</v>
      </c>
      <c r="E89" s="3" t="s">
        <v>340</v>
      </c>
      <c r="F89" s="3" t="s">
        <v>366</v>
      </c>
      <c r="G89" s="3" t="s">
        <v>340</v>
      </c>
      <c r="H89" s="3" t="s">
        <v>366</v>
      </c>
      <c r="I89" t="str">
        <f>VLOOKUP(H89,'Product Line Lookup'!$A$2:$B$7,2,FALSE)</f>
        <v>AB20</v>
      </c>
      <c r="J89" s="21">
        <v>2.8000000000000001E-2</v>
      </c>
      <c r="K89" s="22">
        <v>1</v>
      </c>
      <c r="L89" s="21">
        <v>2000</v>
      </c>
      <c r="M89" s="21">
        <v>56</v>
      </c>
      <c r="N89" s="8">
        <f t="shared" si="3"/>
        <v>2.8000000000000001E-2</v>
      </c>
      <c r="O89" s="3" t="s">
        <v>450</v>
      </c>
      <c r="P89" t="s">
        <v>927</v>
      </c>
      <c r="Q89" s="1" t="str">
        <f>VLOOKUP(P89,Vlookup!$A$2:$D$781,2,FALSE)</f>
        <v>Turlock</v>
      </c>
      <c r="R89" s="1" t="s">
        <v>817</v>
      </c>
      <c r="S89" s="15">
        <f>VLOOKUP(P89,Vlookup!$A$2:$D$781,4,FALSE)</f>
        <v>95380</v>
      </c>
    </row>
    <row r="90" spans="1:19" ht="14.4" x14ac:dyDescent="0.3">
      <c r="A90" s="12">
        <v>20</v>
      </c>
      <c r="B90" s="1" t="str">
        <f t="shared" si="4"/>
        <v>Feb</v>
      </c>
      <c r="D90" s="20">
        <v>43872</v>
      </c>
      <c r="E90" s="3" t="s">
        <v>343</v>
      </c>
      <c r="F90" s="3" t="s">
        <v>369</v>
      </c>
      <c r="G90" s="3" t="s">
        <v>343</v>
      </c>
      <c r="H90" s="3" t="s">
        <v>369</v>
      </c>
      <c r="I90" t="str">
        <f>VLOOKUP(H90,'Product Line Lookup'!$A$2:$B$7,2,FALSE)</f>
        <v>OmniGen</v>
      </c>
      <c r="J90" s="21">
        <v>1.1020000000000001</v>
      </c>
      <c r="K90" s="22">
        <v>1</v>
      </c>
      <c r="L90" s="21">
        <v>2000</v>
      </c>
      <c r="M90" s="21">
        <v>2204</v>
      </c>
      <c r="N90" s="8">
        <f t="shared" si="3"/>
        <v>1.1020000000000001</v>
      </c>
      <c r="O90" s="3" t="s">
        <v>450</v>
      </c>
      <c r="P90" t="s">
        <v>927</v>
      </c>
      <c r="Q90" s="1" t="str">
        <f>VLOOKUP(P90,Vlookup!$A$2:$D$781,2,FALSE)</f>
        <v>Turlock</v>
      </c>
      <c r="R90" s="1" t="s">
        <v>817</v>
      </c>
      <c r="S90" s="15">
        <f>VLOOKUP(P90,Vlookup!$A$2:$D$781,4,FALSE)</f>
        <v>95380</v>
      </c>
    </row>
    <row r="91" spans="1:19" ht="14.4" x14ac:dyDescent="0.3">
      <c r="A91" s="12">
        <v>20</v>
      </c>
      <c r="B91" s="1" t="s">
        <v>866</v>
      </c>
      <c r="D91" s="20">
        <v>43900</v>
      </c>
      <c r="E91" s="3" t="s">
        <v>340</v>
      </c>
      <c r="F91" s="3" t="s">
        <v>366</v>
      </c>
      <c r="G91" s="3" t="s">
        <v>340</v>
      </c>
      <c r="H91" s="3" t="s">
        <v>366</v>
      </c>
      <c r="I91" t="str">
        <f>VLOOKUP(H91,'Product Line Lookup'!$A$2:$B$7,2,FALSE)</f>
        <v>AB20</v>
      </c>
      <c r="J91" s="21">
        <v>0.55100000000000005</v>
      </c>
      <c r="K91" s="22">
        <v>1</v>
      </c>
      <c r="L91" s="21">
        <v>2000</v>
      </c>
      <c r="M91" s="21">
        <v>1102</v>
      </c>
      <c r="N91" s="8">
        <f t="shared" si="3"/>
        <v>0.55100000000000005</v>
      </c>
      <c r="O91" s="3" t="s">
        <v>450</v>
      </c>
      <c r="P91" t="s">
        <v>927</v>
      </c>
      <c r="Q91" s="1" t="str">
        <f>VLOOKUP(P91,Vlookup!$A$2:$D$781,2,FALSE)</f>
        <v>Turlock</v>
      </c>
      <c r="R91" s="1" t="s">
        <v>817</v>
      </c>
      <c r="S91" s="15">
        <f>VLOOKUP(P91,Vlookup!$A$2:$D$781,4,FALSE)</f>
        <v>95380</v>
      </c>
    </row>
    <row r="92" spans="1:19" ht="14.4" x14ac:dyDescent="0.3">
      <c r="A92" s="12">
        <v>20</v>
      </c>
      <c r="B92" s="1" t="s">
        <v>866</v>
      </c>
      <c r="D92" s="20">
        <v>43921</v>
      </c>
      <c r="E92" s="3" t="s">
        <v>340</v>
      </c>
      <c r="F92" s="3" t="s">
        <v>366</v>
      </c>
      <c r="G92" s="3" t="s">
        <v>340</v>
      </c>
      <c r="H92" s="3" t="s">
        <v>366</v>
      </c>
      <c r="I92" t="str">
        <f>VLOOKUP(H92,'Product Line Lookup'!$A$2:$B$7,2,FALSE)</f>
        <v>AB20</v>
      </c>
      <c r="J92" s="21">
        <v>0.55100000000000005</v>
      </c>
      <c r="K92" s="22">
        <v>1</v>
      </c>
      <c r="L92" s="21">
        <v>2000</v>
      </c>
      <c r="M92" s="21">
        <v>1102</v>
      </c>
      <c r="N92" s="8">
        <f t="shared" si="3"/>
        <v>0.55100000000000005</v>
      </c>
      <c r="O92" s="3" t="s">
        <v>450</v>
      </c>
      <c r="P92" t="s">
        <v>927</v>
      </c>
      <c r="Q92" s="1" t="str">
        <f>VLOOKUP(P92,Vlookup!$A$2:$D$781,2,FALSE)</f>
        <v>Turlock</v>
      </c>
      <c r="R92" s="1" t="s">
        <v>817</v>
      </c>
      <c r="S92" s="15">
        <f>VLOOKUP(P92,Vlookup!$A$2:$D$781,4,FALSE)</f>
        <v>95380</v>
      </c>
    </row>
    <row r="93" spans="1:19" ht="14.4" x14ac:dyDescent="0.3">
      <c r="A93" s="12">
        <v>20</v>
      </c>
      <c r="B93" s="1" t="s">
        <v>866</v>
      </c>
      <c r="D93" s="20">
        <v>43916</v>
      </c>
      <c r="E93" s="3" t="s">
        <v>343</v>
      </c>
      <c r="F93" s="3" t="s">
        <v>369</v>
      </c>
      <c r="G93" s="3" t="s">
        <v>343</v>
      </c>
      <c r="H93" s="3" t="s">
        <v>369</v>
      </c>
      <c r="I93" t="str">
        <f>VLOOKUP(H93,'Product Line Lookup'!$A$2:$B$7,2,FALSE)</f>
        <v>OmniGen</v>
      </c>
      <c r="J93" s="21">
        <v>1.1020000000000001</v>
      </c>
      <c r="K93" s="22">
        <v>1</v>
      </c>
      <c r="L93" s="21">
        <v>2000</v>
      </c>
      <c r="M93" s="21">
        <v>2204</v>
      </c>
      <c r="N93" s="8">
        <f t="shared" si="3"/>
        <v>1.1020000000000001</v>
      </c>
      <c r="O93" s="3" t="s">
        <v>450</v>
      </c>
      <c r="P93" t="s">
        <v>927</v>
      </c>
      <c r="Q93" s="1" t="str">
        <f>VLOOKUP(P93,Vlookup!$A$2:$D$781,2,FALSE)</f>
        <v>Turlock</v>
      </c>
      <c r="R93" s="1" t="s">
        <v>817</v>
      </c>
      <c r="S93" s="15">
        <f>VLOOKUP(P93,Vlookup!$A$2:$D$781,4,FALSE)</f>
        <v>95380</v>
      </c>
    </row>
    <row r="94" spans="1:19" ht="14.4" x14ac:dyDescent="0.3">
      <c r="A94" s="12">
        <v>20</v>
      </c>
      <c r="B94" s="1" t="s">
        <v>881</v>
      </c>
      <c r="D94" s="20">
        <v>43937</v>
      </c>
      <c r="E94" s="3" t="s">
        <v>340</v>
      </c>
      <c r="F94" s="3" t="s">
        <v>366</v>
      </c>
      <c r="G94" s="3" t="s">
        <v>340</v>
      </c>
      <c r="H94" s="3" t="s">
        <v>366</v>
      </c>
      <c r="I94" t="str">
        <f>VLOOKUP(H94,'Product Line Lookup'!$A$2:$B$7,2,FALSE)</f>
        <v>AB20</v>
      </c>
      <c r="J94" s="21">
        <v>0.55100000000000005</v>
      </c>
      <c r="K94" s="22">
        <v>1</v>
      </c>
      <c r="L94" s="21">
        <v>2000</v>
      </c>
      <c r="M94" s="21">
        <v>1102</v>
      </c>
      <c r="N94" s="8">
        <f t="shared" si="3"/>
        <v>0.55100000000000005</v>
      </c>
      <c r="O94" s="3" t="s">
        <v>450</v>
      </c>
      <c r="P94" t="s">
        <v>927</v>
      </c>
      <c r="Q94" s="1" t="str">
        <f>VLOOKUP(P94,Vlookup!$A$2:$D$781,2,FALSE)</f>
        <v>Turlock</v>
      </c>
      <c r="R94" s="1" t="s">
        <v>817</v>
      </c>
      <c r="S94" s="15">
        <f>VLOOKUP(P94,Vlookup!$A$2:$D$781,4,FALSE)</f>
        <v>95380</v>
      </c>
    </row>
    <row r="95" spans="1:19" ht="14.4" x14ac:dyDescent="0.3">
      <c r="A95" s="12">
        <v>20</v>
      </c>
      <c r="B95" s="1" t="s">
        <v>882</v>
      </c>
      <c r="D95" s="20">
        <v>43965</v>
      </c>
      <c r="E95" s="3" t="s">
        <v>340</v>
      </c>
      <c r="F95" s="3" t="s">
        <v>366</v>
      </c>
      <c r="G95" s="3" t="s">
        <v>340</v>
      </c>
      <c r="H95" s="3" t="s">
        <v>366</v>
      </c>
      <c r="I95" t="str">
        <f>VLOOKUP(H95,'Product Line Lookup'!$A$2:$B$7,2,FALSE)</f>
        <v>AB20</v>
      </c>
      <c r="J95" s="21">
        <v>0.13800000000000001</v>
      </c>
      <c r="K95" s="22">
        <v>1</v>
      </c>
      <c r="L95" s="21">
        <v>2000</v>
      </c>
      <c r="M95" s="21">
        <v>276</v>
      </c>
      <c r="N95" s="8">
        <f t="shared" si="3"/>
        <v>0.13800000000000001</v>
      </c>
      <c r="O95" s="3" t="s">
        <v>450</v>
      </c>
      <c r="P95" t="s">
        <v>927</v>
      </c>
      <c r="Q95" s="1" t="str">
        <f>VLOOKUP(P95,Vlookup!$A$2:$D$781,2,FALSE)</f>
        <v>Turlock</v>
      </c>
      <c r="R95" s="1" t="s">
        <v>817</v>
      </c>
      <c r="S95" s="15">
        <f>VLOOKUP(P95,Vlookup!$A$2:$D$781,4,FALSE)</f>
        <v>95380</v>
      </c>
    </row>
    <row r="96" spans="1:19" ht="14.4" x14ac:dyDescent="0.3">
      <c r="A96" s="12">
        <v>20</v>
      </c>
      <c r="B96" s="1" t="s">
        <v>893</v>
      </c>
      <c r="D96" s="20">
        <v>43991</v>
      </c>
      <c r="E96" s="3" t="s">
        <v>340</v>
      </c>
      <c r="F96" s="3" t="s">
        <v>366</v>
      </c>
      <c r="G96" s="3" t="s">
        <v>340</v>
      </c>
      <c r="H96" s="3" t="s">
        <v>366</v>
      </c>
      <c r="I96" t="str">
        <f>VLOOKUP(H96,'Product Line Lookup'!$A$2:$B$8,2,FALSE)</f>
        <v>AB20</v>
      </c>
      <c r="J96" s="21">
        <v>0.68899999999999995</v>
      </c>
      <c r="K96" s="22">
        <v>1</v>
      </c>
      <c r="L96" s="21">
        <v>2000</v>
      </c>
      <c r="M96" s="21">
        <v>1378</v>
      </c>
      <c r="N96" s="8">
        <f t="shared" si="3"/>
        <v>0.68899999999999995</v>
      </c>
      <c r="O96" s="3" t="s">
        <v>450</v>
      </c>
      <c r="P96" t="s">
        <v>927</v>
      </c>
      <c r="Q96" s="1" t="str">
        <f>VLOOKUP(P96,Vlookup!$A$2:$D$781,2,FALSE)</f>
        <v>Turlock</v>
      </c>
      <c r="R96" s="1" t="s">
        <v>817</v>
      </c>
      <c r="S96" s="15">
        <f>VLOOKUP(P96,Vlookup!$A$2:$D$781,4,FALSE)</f>
        <v>95380</v>
      </c>
    </row>
    <row r="97" spans="1:19" ht="14.4" x14ac:dyDescent="0.3">
      <c r="A97" s="12">
        <v>21</v>
      </c>
      <c r="B97" s="1" t="s">
        <v>483</v>
      </c>
      <c r="D97" s="20">
        <v>44028</v>
      </c>
      <c r="E97" s="3" t="s">
        <v>340</v>
      </c>
      <c r="F97" s="3" t="s">
        <v>366</v>
      </c>
      <c r="G97" s="3" t="s">
        <v>340</v>
      </c>
      <c r="H97" s="3" t="s">
        <v>366</v>
      </c>
      <c r="I97" t="str">
        <f>VLOOKUP(H97,'Product Line Lookup'!$A$2:$B$8,2,FALSE)</f>
        <v>AB20</v>
      </c>
      <c r="J97" s="21">
        <v>0.41299999999999998</v>
      </c>
      <c r="K97" s="22">
        <v>1</v>
      </c>
      <c r="L97" s="21">
        <v>2000</v>
      </c>
      <c r="M97" s="21">
        <v>826</v>
      </c>
      <c r="N97" s="8">
        <f t="shared" si="3"/>
        <v>0.41299999999999998</v>
      </c>
      <c r="O97" s="3" t="s">
        <v>450</v>
      </c>
      <c r="P97" t="s">
        <v>927</v>
      </c>
      <c r="Q97" s="1" t="str">
        <f>VLOOKUP(P97,Vlookup!$A$2:$D$781,2,FALSE)</f>
        <v>Turlock</v>
      </c>
      <c r="R97" s="1" t="s">
        <v>817</v>
      </c>
      <c r="S97" s="15">
        <f>VLOOKUP(P97,Vlookup!$A$2:$D$781,4,FALSE)</f>
        <v>95380</v>
      </c>
    </row>
    <row r="98" spans="1:19" ht="14.4" x14ac:dyDescent="0.3">
      <c r="A98" s="12">
        <v>21</v>
      </c>
      <c r="B98" s="1" t="s">
        <v>903</v>
      </c>
      <c r="D98" s="20">
        <v>44047</v>
      </c>
      <c r="E98" s="3" t="s">
        <v>340</v>
      </c>
      <c r="F98" s="3" t="s">
        <v>366</v>
      </c>
      <c r="G98" s="3" t="s">
        <v>340</v>
      </c>
      <c r="H98" s="3" t="s">
        <v>366</v>
      </c>
      <c r="I98" t="str">
        <f>VLOOKUP(H98,'Product Line Lookup'!$A$2:$B$8,2,FALSE)</f>
        <v>AB20</v>
      </c>
      <c r="J98" s="21">
        <v>1.075</v>
      </c>
      <c r="K98" s="22">
        <v>1</v>
      </c>
      <c r="L98" s="21">
        <v>2000</v>
      </c>
      <c r="M98" s="21">
        <v>2150</v>
      </c>
      <c r="N98" s="8">
        <f t="shared" si="3"/>
        <v>1.075</v>
      </c>
      <c r="O98" s="3" t="s">
        <v>450</v>
      </c>
      <c r="P98" t="s">
        <v>927</v>
      </c>
      <c r="Q98" s="1" t="str">
        <f>VLOOKUP(P98,Vlookup!$A$2:$D$781,2,FALSE)</f>
        <v>Turlock</v>
      </c>
      <c r="R98" s="1" t="s">
        <v>817</v>
      </c>
      <c r="S98" s="15">
        <f>VLOOKUP(P98,Vlookup!$A$2:$D$781,4,FALSE)</f>
        <v>95380</v>
      </c>
    </row>
    <row r="99" spans="1:19" ht="14.4" x14ac:dyDescent="0.3">
      <c r="A99" s="12">
        <v>21</v>
      </c>
      <c r="B99" s="1" t="s">
        <v>914</v>
      </c>
      <c r="D99" s="20">
        <v>44110</v>
      </c>
      <c r="E99" s="3" t="s">
        <v>340</v>
      </c>
      <c r="F99" s="3" t="s">
        <v>366</v>
      </c>
      <c r="G99" s="3" t="s">
        <v>340</v>
      </c>
      <c r="H99" s="3" t="s">
        <v>366</v>
      </c>
      <c r="I99" t="str">
        <f>VLOOKUP(H99,'Product Line Lookup'!$A$2:$B$8,2,FALSE)</f>
        <v>AB20</v>
      </c>
      <c r="J99" s="21">
        <v>0.55100000000000005</v>
      </c>
      <c r="K99" s="22">
        <v>1</v>
      </c>
      <c r="L99" s="21">
        <v>2000</v>
      </c>
      <c r="M99" s="21">
        <v>1102</v>
      </c>
      <c r="N99" s="8">
        <f t="shared" si="3"/>
        <v>0.55100000000000005</v>
      </c>
      <c r="O99" s="3" t="s">
        <v>450</v>
      </c>
      <c r="P99" t="s">
        <v>927</v>
      </c>
      <c r="Q99" s="1" t="str">
        <f>VLOOKUP(P99,Vlookup!$A$2:$D$781,2,FALSE)</f>
        <v>Turlock</v>
      </c>
      <c r="R99" s="1" t="s">
        <v>817</v>
      </c>
      <c r="S99" s="15">
        <f>VLOOKUP(P99,Vlookup!$A$2:$D$781,4,FALSE)</f>
        <v>95380</v>
      </c>
    </row>
    <row r="100" spans="1:19" ht="14.4" x14ac:dyDescent="0.3">
      <c r="A100" s="12">
        <v>21</v>
      </c>
      <c r="B100" s="1" t="s">
        <v>914</v>
      </c>
      <c r="D100" s="20">
        <v>44126</v>
      </c>
      <c r="E100" s="3" t="s">
        <v>342</v>
      </c>
      <c r="F100" s="3" t="s">
        <v>368</v>
      </c>
      <c r="G100" s="3" t="s">
        <v>342</v>
      </c>
      <c r="H100" s="3" t="s">
        <v>368</v>
      </c>
      <c r="I100" t="str">
        <f>VLOOKUP(H100,'Product Line Lookup'!$A$2:$B$8,2,FALSE)</f>
        <v>Animate</v>
      </c>
      <c r="J100" s="21">
        <v>8.8179999999999996</v>
      </c>
      <c r="K100" s="22">
        <v>1</v>
      </c>
      <c r="L100" s="21">
        <v>2000</v>
      </c>
      <c r="M100" s="21">
        <v>17636</v>
      </c>
      <c r="N100" s="8">
        <f t="shared" si="3"/>
        <v>8.8179999999999996</v>
      </c>
      <c r="O100" s="3" t="s">
        <v>450</v>
      </c>
      <c r="P100" t="s">
        <v>927</v>
      </c>
      <c r="Q100" s="1" t="str">
        <f>VLOOKUP(P100,Vlookup!$A$2:$D$781,2,FALSE)</f>
        <v>Turlock</v>
      </c>
      <c r="R100" s="1" t="s">
        <v>817</v>
      </c>
      <c r="S100" s="15">
        <f>VLOOKUP(P100,Vlookup!$A$2:$D$781,4,FALSE)</f>
        <v>95380</v>
      </c>
    </row>
    <row r="101" spans="1:19" ht="14.4" x14ac:dyDescent="0.3">
      <c r="A101" s="12">
        <v>21</v>
      </c>
      <c r="B101" s="1" t="s">
        <v>914</v>
      </c>
      <c r="D101" s="20">
        <v>44134</v>
      </c>
      <c r="E101" s="3" t="s">
        <v>342</v>
      </c>
      <c r="F101" s="3" t="s">
        <v>368</v>
      </c>
      <c r="G101" s="3" t="s">
        <v>342</v>
      </c>
      <c r="H101" s="3" t="s">
        <v>368</v>
      </c>
      <c r="I101" t="str">
        <f>VLOOKUP(H101,'Product Line Lookup'!$A$2:$B$8,2,FALSE)</f>
        <v>Animate</v>
      </c>
      <c r="J101" s="21">
        <v>5.5119999999999996</v>
      </c>
      <c r="K101" s="22">
        <v>1</v>
      </c>
      <c r="L101" s="21">
        <v>2000</v>
      </c>
      <c r="M101" s="21">
        <v>11024</v>
      </c>
      <c r="N101" s="8">
        <f t="shared" si="3"/>
        <v>5.5119999999999996</v>
      </c>
      <c r="O101" s="3" t="s">
        <v>450</v>
      </c>
      <c r="P101" t="s">
        <v>927</v>
      </c>
      <c r="Q101" s="1" t="str">
        <f>VLOOKUP(P101,Vlookup!$A$2:$D$781,2,FALSE)</f>
        <v>Turlock</v>
      </c>
      <c r="R101" s="1" t="s">
        <v>817</v>
      </c>
      <c r="S101" s="15">
        <f>VLOOKUP(P101,Vlookup!$A$2:$D$781,4,FALSE)</f>
        <v>95380</v>
      </c>
    </row>
    <row r="102" spans="1:19" ht="14.4" x14ac:dyDescent="0.3">
      <c r="A102" s="12">
        <v>21</v>
      </c>
      <c r="B102" s="1" t="s">
        <v>928</v>
      </c>
      <c r="D102" s="20">
        <v>44145</v>
      </c>
      <c r="E102" s="3" t="s">
        <v>342</v>
      </c>
      <c r="F102" s="3" t="s">
        <v>368</v>
      </c>
      <c r="G102" s="3" t="s">
        <v>342</v>
      </c>
      <c r="H102" s="3" t="s">
        <v>368</v>
      </c>
      <c r="I102" t="str">
        <f>VLOOKUP(H102,'Product Line Lookup'!$A$2:$B$8,2,FALSE)</f>
        <v>Animate</v>
      </c>
      <c r="J102" s="1">
        <v>3.3069999999999999</v>
      </c>
      <c r="K102" s="22">
        <v>1</v>
      </c>
      <c r="L102" s="21">
        <v>2000</v>
      </c>
      <c r="M102" s="21">
        <v>6614</v>
      </c>
      <c r="N102" s="8">
        <f t="shared" si="3"/>
        <v>3.3069999999999999</v>
      </c>
      <c r="O102" s="3" t="s">
        <v>450</v>
      </c>
      <c r="P102" t="s">
        <v>927</v>
      </c>
      <c r="Q102" s="1" t="str">
        <f>VLOOKUP(P102,Vlookup!$A$2:$D$781,2,FALSE)</f>
        <v>Turlock</v>
      </c>
      <c r="R102" s="1" t="s">
        <v>817</v>
      </c>
      <c r="S102" s="15">
        <f>VLOOKUP(P102,Vlookup!$A$2:$D$781,4,FALSE)</f>
        <v>95380</v>
      </c>
    </row>
    <row r="103" spans="1:19" ht="14.4" x14ac:dyDescent="0.3">
      <c r="A103" s="12">
        <v>21</v>
      </c>
      <c r="B103" s="1" t="s">
        <v>928</v>
      </c>
      <c r="D103" s="20">
        <v>44154</v>
      </c>
      <c r="E103" s="3" t="s">
        <v>342</v>
      </c>
      <c r="F103" s="3" t="s">
        <v>368</v>
      </c>
      <c r="G103" s="3" t="s">
        <v>342</v>
      </c>
      <c r="H103" s="3" t="s">
        <v>368</v>
      </c>
      <c r="I103" t="str">
        <f>VLOOKUP(H103,'Product Line Lookup'!$A$2:$B$8,2,FALSE)</f>
        <v>Animate</v>
      </c>
      <c r="J103" s="1">
        <v>3.3069999999999999</v>
      </c>
      <c r="K103" s="22">
        <v>1</v>
      </c>
      <c r="L103" s="21">
        <v>2000</v>
      </c>
      <c r="M103" s="21">
        <v>6614</v>
      </c>
      <c r="N103" s="8">
        <f t="shared" si="3"/>
        <v>3.3069999999999999</v>
      </c>
      <c r="O103" s="3" t="s">
        <v>450</v>
      </c>
      <c r="P103" t="s">
        <v>927</v>
      </c>
      <c r="Q103" s="1" t="str">
        <f>VLOOKUP(P103,Vlookup!$A$2:$D$781,2,FALSE)</f>
        <v>Turlock</v>
      </c>
      <c r="R103" s="1" t="s">
        <v>817</v>
      </c>
      <c r="S103" s="15">
        <f>VLOOKUP(P103,Vlookup!$A$2:$D$781,4,FALSE)</f>
        <v>95380</v>
      </c>
    </row>
    <row r="104" spans="1:19" ht="14.4" x14ac:dyDescent="0.3">
      <c r="A104" s="12">
        <v>21</v>
      </c>
      <c r="B104" s="1" t="s">
        <v>928</v>
      </c>
      <c r="D104" s="20">
        <v>44159</v>
      </c>
      <c r="E104" s="3" t="s">
        <v>342</v>
      </c>
      <c r="F104" s="3" t="s">
        <v>368</v>
      </c>
      <c r="G104" s="3" t="s">
        <v>342</v>
      </c>
      <c r="H104" s="3" t="s">
        <v>368</v>
      </c>
      <c r="I104" t="str">
        <f>VLOOKUP(H104,'Product Line Lookup'!$A$2:$B$8,2,FALSE)</f>
        <v>Animate</v>
      </c>
      <c r="J104" s="1">
        <v>12.125</v>
      </c>
      <c r="K104" s="22">
        <v>1</v>
      </c>
      <c r="L104" s="21">
        <v>2000</v>
      </c>
      <c r="M104" s="21">
        <v>24250</v>
      </c>
      <c r="N104" s="8">
        <f t="shared" si="3"/>
        <v>12.125</v>
      </c>
      <c r="O104" s="3" t="s">
        <v>450</v>
      </c>
      <c r="P104" t="s">
        <v>927</v>
      </c>
      <c r="Q104" s="1" t="str">
        <f>VLOOKUP(P104,Vlookup!$A$2:$D$781,2,FALSE)</f>
        <v>Turlock</v>
      </c>
      <c r="R104" s="1" t="s">
        <v>817</v>
      </c>
      <c r="S104" s="15">
        <f>VLOOKUP(P104,Vlookup!$A$2:$D$781,4,FALSE)</f>
        <v>95380</v>
      </c>
    </row>
    <row r="105" spans="1:19" ht="14.4" x14ac:dyDescent="0.3">
      <c r="A105" s="12">
        <v>21</v>
      </c>
      <c r="B105" s="1" t="s">
        <v>928</v>
      </c>
      <c r="D105" s="20">
        <v>44138</v>
      </c>
      <c r="E105" s="16" t="s">
        <v>343</v>
      </c>
      <c r="F105" s="3" t="s">
        <v>369</v>
      </c>
      <c r="G105" s="3" t="s">
        <v>343</v>
      </c>
      <c r="H105" s="3" t="s">
        <v>369</v>
      </c>
      <c r="I105" t="str">
        <f>VLOOKUP(H105,'Product Line Lookup'!$A$2:$B$8,2,FALSE)</f>
        <v>OmniGen</v>
      </c>
      <c r="J105" s="1">
        <v>8.3000000000000004E-2</v>
      </c>
      <c r="K105" s="22">
        <v>1</v>
      </c>
      <c r="L105" s="21">
        <v>2000</v>
      </c>
      <c r="M105" s="21">
        <v>166</v>
      </c>
      <c r="N105" s="8">
        <f t="shared" si="3"/>
        <v>8.3000000000000004E-2</v>
      </c>
      <c r="O105" s="3" t="s">
        <v>450</v>
      </c>
      <c r="P105" t="s">
        <v>927</v>
      </c>
      <c r="Q105" s="1" t="str">
        <f>VLOOKUP(P105,Vlookup!$A$2:$D$781,2,FALSE)</f>
        <v>Turlock</v>
      </c>
      <c r="R105" s="1" t="s">
        <v>817</v>
      </c>
      <c r="S105" s="15">
        <f>VLOOKUP(P105,Vlookup!$A$2:$D$781,4,FALSE)</f>
        <v>95380</v>
      </c>
    </row>
    <row r="106" spans="1:19" ht="14.4" x14ac:dyDescent="0.3">
      <c r="A106" s="12">
        <v>21</v>
      </c>
      <c r="B106" s="1" t="s">
        <v>958</v>
      </c>
      <c r="D106" s="20">
        <v>44201</v>
      </c>
      <c r="E106" s="23" t="s">
        <v>342</v>
      </c>
      <c r="F106" s="3" t="s">
        <v>368</v>
      </c>
      <c r="G106" s="3" t="s">
        <v>342</v>
      </c>
      <c r="H106" s="3" t="s">
        <v>368</v>
      </c>
      <c r="I106" t="str">
        <f>VLOOKUP(H106,'Product Line Lookup'!$A$2:$B$8,2,FALSE)</f>
        <v>Animate</v>
      </c>
      <c r="J106" s="21">
        <v>8.8179999999999996</v>
      </c>
      <c r="K106" s="22">
        <v>1</v>
      </c>
      <c r="L106" s="21">
        <v>2000</v>
      </c>
      <c r="M106" s="21">
        <v>17636</v>
      </c>
      <c r="N106" s="8">
        <f t="shared" si="3"/>
        <v>8.8179999999999996</v>
      </c>
      <c r="O106" s="3" t="s">
        <v>450</v>
      </c>
      <c r="P106" t="s">
        <v>927</v>
      </c>
      <c r="Q106" s="1" t="str">
        <f>VLOOKUP(P106,Vlookup!$A$2:$D$781,2,FALSE)</f>
        <v>Turlock</v>
      </c>
      <c r="R106" s="1" t="s">
        <v>817</v>
      </c>
      <c r="S106" s="15">
        <f>VLOOKUP(P106,Vlookup!$A$2:$D$781,4,FALSE)</f>
        <v>95380</v>
      </c>
    </row>
    <row r="107" spans="1:19" ht="14.4" x14ac:dyDescent="0.3">
      <c r="A107" s="12">
        <v>21</v>
      </c>
      <c r="B107" s="1" t="s">
        <v>958</v>
      </c>
      <c r="D107" s="20">
        <v>44210</v>
      </c>
      <c r="E107" s="23" t="s">
        <v>342</v>
      </c>
      <c r="F107" s="3" t="s">
        <v>368</v>
      </c>
      <c r="G107" s="3" t="s">
        <v>342</v>
      </c>
      <c r="H107" s="3" t="s">
        <v>368</v>
      </c>
      <c r="I107" t="str">
        <f>VLOOKUP(H107,'Product Line Lookup'!$A$2:$B$8,2,FALSE)</f>
        <v>Animate</v>
      </c>
      <c r="J107" s="21">
        <v>16.535</v>
      </c>
      <c r="K107" s="22">
        <v>1</v>
      </c>
      <c r="L107" s="21">
        <v>2000</v>
      </c>
      <c r="M107" s="21">
        <v>33070</v>
      </c>
      <c r="N107" s="8">
        <f t="shared" si="3"/>
        <v>16.535</v>
      </c>
      <c r="O107" s="3" t="s">
        <v>450</v>
      </c>
      <c r="P107" t="s">
        <v>927</v>
      </c>
      <c r="Q107" s="1" t="str">
        <f>VLOOKUP(P107,Vlookup!$A$2:$D$781,2,FALSE)</f>
        <v>Turlock</v>
      </c>
      <c r="R107" s="1" t="s">
        <v>817</v>
      </c>
      <c r="S107" s="15">
        <f>VLOOKUP(P107,Vlookup!$A$2:$D$781,4,FALSE)</f>
        <v>95380</v>
      </c>
    </row>
    <row r="108" spans="1:19" ht="14.4" x14ac:dyDescent="0.3">
      <c r="A108" s="12">
        <v>21</v>
      </c>
      <c r="B108" s="1" t="s">
        <v>958</v>
      </c>
      <c r="D108" s="20">
        <v>44203</v>
      </c>
      <c r="E108" s="23" t="s">
        <v>889</v>
      </c>
      <c r="F108" s="3" t="s">
        <v>890</v>
      </c>
      <c r="G108" s="3" t="s">
        <v>889</v>
      </c>
      <c r="H108" s="3" t="s">
        <v>890</v>
      </c>
      <c r="I108" t="str">
        <f>VLOOKUP(H108,'Product Line Lookup'!$A$2:$B$8,2,FALSE)</f>
        <v>OmniGen Pro</v>
      </c>
      <c r="J108" s="21">
        <v>1.1020000000000001</v>
      </c>
      <c r="K108" s="22">
        <v>1</v>
      </c>
      <c r="L108" s="21">
        <v>2000</v>
      </c>
      <c r="M108" s="21">
        <v>2204</v>
      </c>
      <c r="N108" s="8">
        <f t="shared" si="3"/>
        <v>1.1020000000000001</v>
      </c>
      <c r="O108" s="3" t="s">
        <v>450</v>
      </c>
      <c r="P108" t="s">
        <v>927</v>
      </c>
      <c r="Q108" s="1" t="str">
        <f>VLOOKUP(P108,Vlookup!$A$2:$D$781,2,FALSE)</f>
        <v>Turlock</v>
      </c>
      <c r="R108" s="1" t="s">
        <v>817</v>
      </c>
      <c r="S108" s="15">
        <f>VLOOKUP(P108,Vlookup!$A$2:$D$781,4,FALSE)</f>
        <v>95380</v>
      </c>
    </row>
    <row r="109" spans="1:19" ht="14.4" x14ac:dyDescent="0.3">
      <c r="A109" s="12">
        <v>21</v>
      </c>
      <c r="B109" s="1" t="s">
        <v>893</v>
      </c>
      <c r="D109" s="20">
        <v>44362</v>
      </c>
      <c r="E109" s="3" t="s">
        <v>342</v>
      </c>
      <c r="F109" s="3" t="s">
        <v>368</v>
      </c>
      <c r="G109" s="3" t="s">
        <v>342</v>
      </c>
      <c r="H109" s="3" t="s">
        <v>368</v>
      </c>
      <c r="I109" t="str">
        <f>VLOOKUP(H109,'Product Line Lookup'!$A$2:$B$8,2,FALSE)</f>
        <v>Animate</v>
      </c>
      <c r="J109" s="21">
        <v>11.023</v>
      </c>
      <c r="K109" s="22">
        <v>1</v>
      </c>
      <c r="L109" s="21">
        <v>2000</v>
      </c>
      <c r="M109" s="21">
        <v>22046</v>
      </c>
      <c r="N109" s="8">
        <f t="shared" si="3"/>
        <v>11.023</v>
      </c>
      <c r="O109" s="3" t="s">
        <v>450</v>
      </c>
      <c r="P109" t="s">
        <v>927</v>
      </c>
      <c r="Q109" s="1" t="str">
        <f>VLOOKUP(P109,Vlookup!$A$2:$D$781,2,FALSE)</f>
        <v>Turlock</v>
      </c>
      <c r="R109" s="1" t="s">
        <v>817</v>
      </c>
      <c r="S109" s="15">
        <f>VLOOKUP(P109,Vlookup!$A$2:$D$781,4,FALSE)</f>
        <v>95380</v>
      </c>
    </row>
    <row r="110" spans="1:19" ht="14.4" x14ac:dyDescent="0.3">
      <c r="A110" s="12">
        <v>22</v>
      </c>
      <c r="B110" s="1" t="s">
        <v>483</v>
      </c>
      <c r="D110" s="20">
        <v>44399</v>
      </c>
      <c r="E110" s="3" t="s">
        <v>889</v>
      </c>
      <c r="F110" s="3" t="s">
        <v>890</v>
      </c>
      <c r="G110" s="3" t="s">
        <v>889</v>
      </c>
      <c r="H110" s="3" t="s">
        <v>890</v>
      </c>
      <c r="I110" t="str">
        <f>VLOOKUP(H110,'Product Line Lookup'!$A$2:$B$8,2,FALSE)</f>
        <v>OmniGen Pro</v>
      </c>
      <c r="J110" s="21">
        <v>2.2050000000000001</v>
      </c>
      <c r="K110" s="22">
        <v>1</v>
      </c>
      <c r="L110" s="21">
        <v>2000</v>
      </c>
      <c r="M110" s="21">
        <v>4410</v>
      </c>
      <c r="N110" s="8">
        <f t="shared" si="3"/>
        <v>2.2050000000000001</v>
      </c>
      <c r="O110" s="3" t="s">
        <v>450</v>
      </c>
      <c r="P110" t="s">
        <v>927</v>
      </c>
      <c r="Q110" s="31" t="str">
        <f>VLOOKUP(P110,Vlookup!$A$2:$D$142,2,FALSE)</f>
        <v>Turlock</v>
      </c>
      <c r="R110" s="1" t="str">
        <f>VLOOKUP(P110,Vlookup!$A$2:$D$142,3,FALSE)</f>
        <v>CA</v>
      </c>
      <c r="S110" s="49">
        <f>VLOOKUP(P110,Vlookup!$A$2:$D$781,4,FALSE)</f>
        <v>95380</v>
      </c>
    </row>
    <row r="111" spans="1:19" ht="14.4" x14ac:dyDescent="0.3">
      <c r="A111" s="12">
        <v>22</v>
      </c>
      <c r="B111" s="1" t="s">
        <v>914</v>
      </c>
      <c r="D111" s="20">
        <v>44488</v>
      </c>
      <c r="E111" s="3" t="s">
        <v>342</v>
      </c>
      <c r="F111" s="3" t="s">
        <v>368</v>
      </c>
      <c r="G111" s="3" t="s">
        <v>342</v>
      </c>
      <c r="H111" s="3" t="s">
        <v>368</v>
      </c>
      <c r="I111" t="str">
        <f>VLOOKUP(H111,'Product Line Lookup'!$A$2:$B$8,2,FALSE)</f>
        <v>Animate</v>
      </c>
      <c r="J111" s="21">
        <v>5.5119999999999996</v>
      </c>
      <c r="K111" s="22">
        <v>1</v>
      </c>
      <c r="L111" s="21">
        <v>2000</v>
      </c>
      <c r="M111" s="21">
        <v>11024</v>
      </c>
      <c r="N111" s="8">
        <f t="shared" si="3"/>
        <v>5.5119999999999996</v>
      </c>
      <c r="O111" s="3" t="s">
        <v>450</v>
      </c>
      <c r="P111" t="s">
        <v>927</v>
      </c>
      <c r="Q111" s="31" t="str">
        <f>VLOOKUP(P111,Vlookup!$A$2:$D$142,2,FALSE)</f>
        <v>Turlock</v>
      </c>
      <c r="R111" s="1" t="str">
        <f>VLOOKUP(P111,Vlookup!$A$2:$D$142,3,FALSE)</f>
        <v>CA</v>
      </c>
      <c r="S111" s="49">
        <f>VLOOKUP(P111,Vlookup!$A$2:$D$781,4,FALSE)</f>
        <v>95380</v>
      </c>
    </row>
    <row r="112" spans="1:19" ht="14.4" x14ac:dyDescent="0.3">
      <c r="A112" s="12">
        <v>22</v>
      </c>
      <c r="B112" s="1" t="s">
        <v>1004</v>
      </c>
      <c r="D112" s="20">
        <v>44607</v>
      </c>
      <c r="E112" s="3" t="s">
        <v>342</v>
      </c>
      <c r="F112" s="3" t="s">
        <v>368</v>
      </c>
      <c r="G112" s="3" t="s">
        <v>342</v>
      </c>
      <c r="H112" s="3" t="s">
        <v>368</v>
      </c>
      <c r="I112" s="35" t="str">
        <f>VLOOKUP(H112,'Product Line Lookup'!$A$2:$B$8,2,FALSE)</f>
        <v>Animate</v>
      </c>
      <c r="J112" s="21">
        <v>2.2050000000000001</v>
      </c>
      <c r="K112" s="22">
        <v>1</v>
      </c>
      <c r="L112" s="21">
        <v>2000</v>
      </c>
      <c r="M112" s="21">
        <v>4410</v>
      </c>
      <c r="N112" s="48">
        <f t="shared" si="3"/>
        <v>2.2050000000000001</v>
      </c>
      <c r="O112" s="3" t="s">
        <v>450</v>
      </c>
      <c r="P112" s="6" t="s">
        <v>927</v>
      </c>
      <c r="Q112" s="31" t="str">
        <f>VLOOKUP(P112,Vlookup!$A$2:$D$142,2,FALSE)</f>
        <v>Turlock</v>
      </c>
      <c r="R112" s="1" t="str">
        <f>VLOOKUP(P112,Vlookup!$A$2:$D$142,3,FALSE)</f>
        <v>CA</v>
      </c>
      <c r="S112" s="49">
        <f>VLOOKUP(P112,Vlookup!$A$2:$D$781,4,FALSE)</f>
        <v>95380</v>
      </c>
    </row>
    <row r="113" spans="1:19" ht="14.4" x14ac:dyDescent="0.3">
      <c r="A113" s="12">
        <v>22</v>
      </c>
      <c r="B113" s="1" t="s">
        <v>1004</v>
      </c>
      <c r="D113" s="20">
        <v>44607</v>
      </c>
      <c r="E113" s="3" t="s">
        <v>889</v>
      </c>
      <c r="F113" s="3" t="s">
        <v>890</v>
      </c>
      <c r="G113" s="3" t="s">
        <v>889</v>
      </c>
      <c r="H113" s="3" t="s">
        <v>890</v>
      </c>
      <c r="I113" s="35" t="str">
        <f>VLOOKUP(H113,'Product Line Lookup'!$A$2:$B$8,2,FALSE)</f>
        <v>OmniGen Pro</v>
      </c>
      <c r="J113" s="21">
        <v>1.1020000000000001</v>
      </c>
      <c r="K113" s="22">
        <v>1</v>
      </c>
      <c r="L113" s="21">
        <v>2000</v>
      </c>
      <c r="M113" s="21">
        <v>2204</v>
      </c>
      <c r="N113" s="48">
        <f t="shared" si="3"/>
        <v>1.1020000000000001</v>
      </c>
      <c r="O113" s="3" t="s">
        <v>450</v>
      </c>
      <c r="P113" s="6" t="s">
        <v>927</v>
      </c>
      <c r="Q113" s="31" t="str">
        <f>VLOOKUP(P113,Vlookup!$A$2:$D$142,2,FALSE)</f>
        <v>Turlock</v>
      </c>
      <c r="R113" s="1" t="str">
        <f>VLOOKUP(P113,Vlookup!$A$2:$D$142,3,FALSE)</f>
        <v>CA</v>
      </c>
      <c r="S113" s="49">
        <f>VLOOKUP(P113,Vlookup!$A$2:$D$781,4,FALSE)</f>
        <v>95380</v>
      </c>
    </row>
    <row r="114" spans="1:19" ht="14.4" x14ac:dyDescent="0.3">
      <c r="A114" s="12">
        <v>22</v>
      </c>
      <c r="B114" s="1" t="s">
        <v>1004</v>
      </c>
      <c r="D114" s="20">
        <v>44600</v>
      </c>
      <c r="E114" s="3" t="s">
        <v>889</v>
      </c>
      <c r="F114" s="3" t="s">
        <v>890</v>
      </c>
      <c r="G114" s="3" t="s">
        <v>889</v>
      </c>
      <c r="H114" s="3" t="s">
        <v>890</v>
      </c>
      <c r="I114" s="35" t="str">
        <f>VLOOKUP(H114,'Product Line Lookup'!$A$2:$B$8,2,FALSE)</f>
        <v>OmniGen Pro</v>
      </c>
      <c r="J114" s="21">
        <v>0.13800000000000001</v>
      </c>
      <c r="K114" s="22">
        <v>1</v>
      </c>
      <c r="L114" s="21">
        <v>2000</v>
      </c>
      <c r="M114" s="21">
        <v>276</v>
      </c>
      <c r="N114" s="48">
        <f t="shared" si="3"/>
        <v>0.13800000000000001</v>
      </c>
      <c r="O114" s="3" t="s">
        <v>450</v>
      </c>
      <c r="P114" s="6" t="s">
        <v>927</v>
      </c>
      <c r="Q114" s="31" t="str">
        <f>VLOOKUP(P114,Vlookup!$A$2:$D$142,2,FALSE)</f>
        <v>Turlock</v>
      </c>
      <c r="R114" s="1" t="str">
        <f>VLOOKUP(P114,Vlookup!$A$2:$D$142,3,FALSE)</f>
        <v>CA</v>
      </c>
      <c r="S114" s="49">
        <f>VLOOKUP(P114,Vlookup!$A$2:$D$781,4,FALSE)</f>
        <v>95380</v>
      </c>
    </row>
    <row r="115" spans="1:19" ht="14.4" x14ac:dyDescent="0.3">
      <c r="A115" s="12">
        <v>22</v>
      </c>
      <c r="B115" s="1" t="s">
        <v>866</v>
      </c>
      <c r="D115" s="20">
        <v>44621</v>
      </c>
      <c r="E115" s="3" t="s">
        <v>342</v>
      </c>
      <c r="F115" s="3" t="s">
        <v>368</v>
      </c>
      <c r="G115" s="3" t="s">
        <v>342</v>
      </c>
      <c r="H115" s="3" t="s">
        <v>368</v>
      </c>
      <c r="I115" s="35" t="str">
        <f>VLOOKUP(H115,'Product Line Lookup'!$A$2:$B$8,2,FALSE)</f>
        <v>Animate</v>
      </c>
      <c r="J115" s="21">
        <v>5.5119999999999996</v>
      </c>
      <c r="K115" s="22">
        <v>1</v>
      </c>
      <c r="L115" s="21">
        <v>2000</v>
      </c>
      <c r="M115" s="21">
        <v>11024</v>
      </c>
      <c r="N115" s="48">
        <f t="shared" si="3"/>
        <v>5.5119999999999996</v>
      </c>
      <c r="O115" s="3" t="s">
        <v>450</v>
      </c>
      <c r="P115" s="6" t="s">
        <v>927</v>
      </c>
      <c r="Q115" s="31" t="str">
        <f>VLOOKUP(P115,Vlookup!$A$2:$D$142,2,FALSE)</f>
        <v>Turlock</v>
      </c>
      <c r="R115" s="1" t="str">
        <f>VLOOKUP(P115,Vlookup!$A$2:$D$142,3,FALSE)</f>
        <v>CA</v>
      </c>
      <c r="S115" s="49">
        <f>VLOOKUP(P115,Vlookup!$A$2:$D$781,4,FALSE)</f>
        <v>95380</v>
      </c>
    </row>
    <row r="116" spans="1:19" ht="14.4" x14ac:dyDescent="0.3">
      <c r="A116" s="12">
        <v>22</v>
      </c>
      <c r="B116" s="1" t="s">
        <v>881</v>
      </c>
      <c r="D116" s="20">
        <v>44673</v>
      </c>
      <c r="E116" s="3" t="s">
        <v>1110</v>
      </c>
      <c r="F116" s="3" t="s">
        <v>1111</v>
      </c>
      <c r="G116" s="3" t="s">
        <v>342</v>
      </c>
      <c r="H116" s="3" t="s">
        <v>368</v>
      </c>
      <c r="I116" t="str">
        <f>VLOOKUP(H116,'Product Line Lookup'!$A$2:$B$8,2,FALSE)</f>
        <v>Animate</v>
      </c>
      <c r="J116" s="21">
        <v>6.75</v>
      </c>
      <c r="K116" s="22">
        <v>9.1670000000000001E-2</v>
      </c>
      <c r="L116" s="21">
        <v>183.34</v>
      </c>
      <c r="M116" s="21">
        <v>1237.5450000000001</v>
      </c>
      <c r="N116" s="8">
        <f t="shared" si="3"/>
        <v>0.61877250000000006</v>
      </c>
      <c r="O116" s="3" t="s">
        <v>1120</v>
      </c>
      <c r="P116" s="3" t="s">
        <v>1184</v>
      </c>
      <c r="Q116" s="31" t="str">
        <f>VLOOKUP(P116,Vlookup!$A$2:$D$142,2,FALSE)</f>
        <v>Patterson</v>
      </c>
      <c r="R116" s="1" t="str">
        <f>VLOOKUP(P116,Vlookup!$A$2:$D$142,3,FALSE)</f>
        <v>CA</v>
      </c>
      <c r="S116" s="49">
        <f>VLOOKUP(P116,Vlookup!$A$2:$D$781,4,FALSE)</f>
        <v>95363</v>
      </c>
    </row>
    <row r="117" spans="1:19" ht="14.4" x14ac:dyDescent="0.3">
      <c r="A117" s="12">
        <v>22</v>
      </c>
      <c r="B117" s="1" t="s">
        <v>881</v>
      </c>
      <c r="D117" s="52">
        <v>44665</v>
      </c>
      <c r="E117" s="17" t="s">
        <v>1172</v>
      </c>
      <c r="F117" s="17" t="s">
        <v>1173</v>
      </c>
      <c r="G117" s="17" t="s">
        <v>889</v>
      </c>
      <c r="H117" s="17" t="s">
        <v>890</v>
      </c>
      <c r="I117" s="35" t="str">
        <f>VLOOKUP(H117,'Product Line Lookup'!$A$2:$B$8,2,FALSE)</f>
        <v>OmniGen Pro</v>
      </c>
      <c r="J117" s="54">
        <v>4.0750000000000002</v>
      </c>
      <c r="K117" s="55">
        <v>2.3716999999999998E-2</v>
      </c>
      <c r="L117" s="54">
        <v>47.433999999999997</v>
      </c>
      <c r="M117" s="54">
        <v>193.29400000000001</v>
      </c>
      <c r="N117" s="48">
        <f t="shared" si="3"/>
        <v>9.6647000000000011E-2</v>
      </c>
      <c r="O117" s="17" t="s">
        <v>1174</v>
      </c>
      <c r="P117" s="17" t="s">
        <v>1176</v>
      </c>
      <c r="Q117" s="31" t="str">
        <f>VLOOKUP(P117,Vlookup!$A$2:$D$142,2,FALSE)</f>
        <v>Hilmar</v>
      </c>
      <c r="R117" s="1" t="str">
        <f>VLOOKUP(P117,Vlookup!$A$2:$D$142,3,FALSE)</f>
        <v>CA</v>
      </c>
      <c r="S117" s="49">
        <f>VLOOKUP(P117,Vlookup!$A$2:$D$781,4,FALSE)</f>
        <v>95324</v>
      </c>
    </row>
    <row r="118" spans="1:19" ht="14.4" x14ac:dyDescent="0.3">
      <c r="A118" s="12">
        <v>21</v>
      </c>
      <c r="B118" s="1" t="s">
        <v>958</v>
      </c>
      <c r="D118" s="20">
        <v>44208</v>
      </c>
      <c r="E118" s="23" t="s">
        <v>340</v>
      </c>
      <c r="F118" s="3" t="s">
        <v>366</v>
      </c>
      <c r="G118" s="3" t="s">
        <v>340</v>
      </c>
      <c r="H118" s="3" t="s">
        <v>366</v>
      </c>
      <c r="I118" t="str">
        <f>VLOOKUP(H118,'Product Line Lookup'!$A$2:$B$8,2,FALSE)</f>
        <v>AB20</v>
      </c>
      <c r="J118" s="21">
        <v>3.3069999999999999</v>
      </c>
      <c r="K118" s="22">
        <v>1</v>
      </c>
      <c r="L118" s="21">
        <v>2000</v>
      </c>
      <c r="M118" s="21">
        <v>6614</v>
      </c>
      <c r="N118" s="8">
        <f t="shared" si="3"/>
        <v>3.3069999999999999</v>
      </c>
      <c r="O118" s="3" t="s">
        <v>967</v>
      </c>
      <c r="P118" s="3" t="s">
        <v>968</v>
      </c>
      <c r="Q118" s="1" t="str">
        <f>VLOOKUP(P118,Vlookup!$A$2:$D$781,2,FALSE)</f>
        <v>Long Beach</v>
      </c>
      <c r="R118" s="1" t="s">
        <v>817</v>
      </c>
      <c r="S118" s="15">
        <f>VLOOKUP(P118,Vlookup!$A$2:$D$781,4,FALSE)</f>
        <v>90815</v>
      </c>
    </row>
    <row r="119" spans="1:19" ht="14.4" x14ac:dyDescent="0.3">
      <c r="A119" s="12">
        <v>21</v>
      </c>
      <c r="B119" s="1" t="s">
        <v>958</v>
      </c>
      <c r="D119" s="20">
        <v>44205</v>
      </c>
      <c r="E119" s="23" t="s">
        <v>340</v>
      </c>
      <c r="F119" s="3" t="s">
        <v>366</v>
      </c>
      <c r="G119" s="3" t="s">
        <v>340</v>
      </c>
      <c r="H119" s="3" t="s">
        <v>366</v>
      </c>
      <c r="I119" t="str">
        <f>VLOOKUP(H119,'Product Line Lookup'!$A$2:$B$8,2,FALSE)</f>
        <v>AB20</v>
      </c>
      <c r="J119" s="21">
        <v>1.1020000000000001</v>
      </c>
      <c r="K119" s="22">
        <v>1</v>
      </c>
      <c r="L119" s="21">
        <v>2000</v>
      </c>
      <c r="M119" s="21">
        <v>2204</v>
      </c>
      <c r="N119" s="8">
        <f t="shared" si="3"/>
        <v>1.1020000000000001</v>
      </c>
      <c r="O119" s="3" t="s">
        <v>967</v>
      </c>
      <c r="P119" s="3" t="s">
        <v>968</v>
      </c>
      <c r="Q119" s="1" t="str">
        <f>VLOOKUP(P119,Vlookup!$A$2:$D$781,2,FALSE)</f>
        <v>Long Beach</v>
      </c>
      <c r="R119" s="1" t="s">
        <v>817</v>
      </c>
      <c r="S119" s="15">
        <f>VLOOKUP(P119,Vlookup!$A$2:$D$781,4,FALSE)</f>
        <v>90815</v>
      </c>
    </row>
    <row r="120" spans="1:19" ht="14.4" x14ac:dyDescent="0.3">
      <c r="A120" s="12">
        <v>21</v>
      </c>
      <c r="B120" s="1" t="s">
        <v>882</v>
      </c>
      <c r="D120" s="20">
        <v>44326</v>
      </c>
      <c r="E120" s="3" t="s">
        <v>342</v>
      </c>
      <c r="F120" s="3" t="s">
        <v>368</v>
      </c>
      <c r="G120" s="3" t="s">
        <v>342</v>
      </c>
      <c r="H120" s="3" t="s">
        <v>368</v>
      </c>
      <c r="I120" t="str">
        <f>VLOOKUP(H120,'Product Line Lookup'!$A$2:$B$8,2,FALSE)</f>
        <v>Animate</v>
      </c>
      <c r="J120" s="1">
        <v>0.41299999999999998</v>
      </c>
      <c r="K120" s="1">
        <v>1</v>
      </c>
      <c r="L120" s="1">
        <v>2000</v>
      </c>
      <c r="M120" s="1">
        <v>826</v>
      </c>
      <c r="N120" s="8">
        <f t="shared" si="3"/>
        <v>0.41299999999999998</v>
      </c>
      <c r="O120" s="1" t="s">
        <v>1043</v>
      </c>
      <c r="P120" s="3" t="s">
        <v>1050</v>
      </c>
      <c r="Q120" s="1" t="str">
        <f>VLOOKUP(P120,Vlookup!$A$2:$D$781,2,FALSE)</f>
        <v>Tipton</v>
      </c>
      <c r="R120" s="14" t="s">
        <v>817</v>
      </c>
      <c r="S120" s="15">
        <f>VLOOKUP(P120,Vlookup!$A$2:$D$781,4,FALSE)</f>
        <v>93272</v>
      </c>
    </row>
    <row r="121" spans="1:19" ht="14.4" x14ac:dyDescent="0.3">
      <c r="A121" s="12">
        <v>21</v>
      </c>
      <c r="B121" s="1" t="s">
        <v>882</v>
      </c>
      <c r="D121" s="20">
        <v>44329</v>
      </c>
      <c r="E121" s="3" t="s">
        <v>342</v>
      </c>
      <c r="F121" s="3" t="s">
        <v>368</v>
      </c>
      <c r="G121" s="3" t="s">
        <v>342</v>
      </c>
      <c r="H121" s="3" t="s">
        <v>368</v>
      </c>
      <c r="I121" t="str">
        <f>VLOOKUP(H121,'Product Line Lookup'!$A$2:$B$8,2,FALSE)</f>
        <v>Animate</v>
      </c>
      <c r="J121" s="1">
        <v>3.3069999999999999</v>
      </c>
      <c r="K121" s="1">
        <v>1</v>
      </c>
      <c r="L121" s="1">
        <v>2000</v>
      </c>
      <c r="M121" s="1">
        <v>6614</v>
      </c>
      <c r="N121" s="8">
        <f t="shared" si="3"/>
        <v>3.3069999999999999</v>
      </c>
      <c r="O121" s="1" t="s">
        <v>1043</v>
      </c>
      <c r="P121" s="3" t="s">
        <v>1050</v>
      </c>
      <c r="Q121" s="1" t="str">
        <f>VLOOKUP(P121,Vlookup!$A$2:$D$781,2,FALSE)</f>
        <v>Tipton</v>
      </c>
      <c r="R121" s="14" t="s">
        <v>817</v>
      </c>
      <c r="S121" s="15">
        <f>VLOOKUP(P121,Vlookup!$A$2:$D$781,4,FALSE)</f>
        <v>93272</v>
      </c>
    </row>
    <row r="122" spans="1:19" ht="14.4" x14ac:dyDescent="0.3">
      <c r="A122" s="12">
        <v>22</v>
      </c>
      <c r="B122" s="1" t="s">
        <v>483</v>
      </c>
      <c r="D122" s="20">
        <v>44379</v>
      </c>
      <c r="E122" s="3" t="s">
        <v>342</v>
      </c>
      <c r="F122" s="3" t="s">
        <v>368</v>
      </c>
      <c r="G122" s="3" t="s">
        <v>342</v>
      </c>
      <c r="H122" s="3" t="s">
        <v>368</v>
      </c>
      <c r="I122" t="str">
        <f>VLOOKUP(H122,'Product Line Lookup'!$A$2:$B$8,2,FALSE)</f>
        <v>Animate</v>
      </c>
      <c r="J122" s="21">
        <v>1.1020000000000001</v>
      </c>
      <c r="K122" s="22">
        <v>1</v>
      </c>
      <c r="L122" s="21">
        <v>2000</v>
      </c>
      <c r="M122" s="21">
        <v>2204</v>
      </c>
      <c r="N122" s="8">
        <f t="shared" si="3"/>
        <v>1.1020000000000001</v>
      </c>
      <c r="O122" s="3" t="s">
        <v>1043</v>
      </c>
      <c r="P122" s="3" t="s">
        <v>1050</v>
      </c>
      <c r="Q122" s="31" t="str">
        <f>VLOOKUP(P122,Vlookup!$A$2:$D$142,2,FALSE)</f>
        <v>Tipton</v>
      </c>
      <c r="R122" s="1" t="str">
        <f>VLOOKUP(P122,Vlookup!$A$2:$D$142,3,FALSE)</f>
        <v>CA</v>
      </c>
      <c r="S122" s="49">
        <f>VLOOKUP(P122,Vlookup!$A$2:$D$781,4,FALSE)</f>
        <v>93272</v>
      </c>
    </row>
    <row r="123" spans="1:19" ht="14.4" x14ac:dyDescent="0.3">
      <c r="A123" s="12">
        <v>22</v>
      </c>
      <c r="B123" s="1" t="s">
        <v>483</v>
      </c>
      <c r="D123" s="20">
        <v>44391</v>
      </c>
      <c r="E123" s="3" t="s">
        <v>342</v>
      </c>
      <c r="F123" s="3" t="s">
        <v>368</v>
      </c>
      <c r="G123" s="3" t="s">
        <v>342</v>
      </c>
      <c r="H123" s="3" t="s">
        <v>368</v>
      </c>
      <c r="I123" t="str">
        <f>VLOOKUP(H123,'Product Line Lookup'!$A$2:$B$8,2,FALSE)</f>
        <v>Animate</v>
      </c>
      <c r="J123" s="21">
        <v>2.2050000000000001</v>
      </c>
      <c r="K123" s="22">
        <v>1</v>
      </c>
      <c r="L123" s="21">
        <v>2000</v>
      </c>
      <c r="M123" s="21">
        <v>4410</v>
      </c>
      <c r="N123" s="8">
        <f t="shared" si="3"/>
        <v>2.2050000000000001</v>
      </c>
      <c r="O123" s="3" t="s">
        <v>1043</v>
      </c>
      <c r="P123" s="3" t="s">
        <v>1050</v>
      </c>
      <c r="Q123" s="31" t="str">
        <f>VLOOKUP(P123,Vlookup!$A$2:$D$142,2,FALSE)</f>
        <v>Tipton</v>
      </c>
      <c r="R123" s="1" t="str">
        <f>VLOOKUP(P123,Vlookup!$A$2:$D$142,3,FALSE)</f>
        <v>CA</v>
      </c>
      <c r="S123" s="49">
        <f>VLOOKUP(P123,Vlookup!$A$2:$D$781,4,FALSE)</f>
        <v>93272</v>
      </c>
    </row>
    <row r="124" spans="1:19" ht="14.4" x14ac:dyDescent="0.3">
      <c r="A124" s="12">
        <v>22</v>
      </c>
      <c r="B124" s="1" t="s">
        <v>958</v>
      </c>
      <c r="D124" s="45">
        <v>44574</v>
      </c>
      <c r="E124" s="37" t="s">
        <v>1110</v>
      </c>
      <c r="F124" s="37" t="s">
        <v>1111</v>
      </c>
      <c r="G124" s="37" t="s">
        <v>342</v>
      </c>
      <c r="H124" s="37" t="s">
        <v>368</v>
      </c>
      <c r="I124" s="35" t="str">
        <f>VLOOKUP(H124,'Product Line Lookup'!$A$2:$B$8,2,FALSE)</f>
        <v>Animate</v>
      </c>
      <c r="J124" s="46">
        <v>3.11</v>
      </c>
      <c r="K124" s="47">
        <v>9.1670000000000001E-2</v>
      </c>
      <c r="L124" s="46">
        <v>183.34</v>
      </c>
      <c r="M124" s="46">
        <v>570.18700000000001</v>
      </c>
      <c r="N124" s="48">
        <f t="shared" si="3"/>
        <v>0.2850935</v>
      </c>
      <c r="O124" s="37" t="s">
        <v>1120</v>
      </c>
      <c r="P124" s="3" t="s">
        <v>1184</v>
      </c>
      <c r="Q124" s="31" t="str">
        <f>VLOOKUP(P124,Vlookup!$A$2:$D$142,2,FALSE)</f>
        <v>Patterson</v>
      </c>
      <c r="R124" s="1" t="str">
        <f>VLOOKUP(P124,Vlookup!$A$2:$D$142,3,FALSE)</f>
        <v>CA</v>
      </c>
      <c r="S124" s="49">
        <f>VLOOKUP(P124,Vlookup!$A$2:$D$781,4,FALSE)</f>
        <v>95363</v>
      </c>
    </row>
    <row r="125" spans="1:19" ht="14.4" x14ac:dyDescent="0.3">
      <c r="A125" s="12">
        <v>22</v>
      </c>
      <c r="B125" s="1" t="s">
        <v>958</v>
      </c>
      <c r="D125" s="45">
        <v>44582</v>
      </c>
      <c r="E125" s="37" t="s">
        <v>1110</v>
      </c>
      <c r="F125" s="37" t="s">
        <v>1111</v>
      </c>
      <c r="G125" s="37" t="s">
        <v>342</v>
      </c>
      <c r="H125" s="37" t="s">
        <v>368</v>
      </c>
      <c r="I125" s="35" t="str">
        <f>VLOOKUP(H125,'Product Line Lookup'!$A$2:$B$8,2,FALSE)</f>
        <v>Animate</v>
      </c>
      <c r="J125" s="46">
        <v>3.13</v>
      </c>
      <c r="K125" s="47">
        <v>9.1670000000000001E-2</v>
      </c>
      <c r="L125" s="46">
        <v>183.34</v>
      </c>
      <c r="M125" s="46">
        <v>573.85400000000004</v>
      </c>
      <c r="N125" s="48">
        <f t="shared" si="3"/>
        <v>0.28692700000000004</v>
      </c>
      <c r="O125" s="37" t="s">
        <v>1120</v>
      </c>
      <c r="P125" s="3" t="s">
        <v>1184</v>
      </c>
      <c r="Q125" s="31" t="str">
        <f>VLOOKUP(P125,Vlookup!$A$2:$D$142,2,FALSE)</f>
        <v>Patterson</v>
      </c>
      <c r="R125" s="1" t="str">
        <f>VLOOKUP(P125,Vlookup!$A$2:$D$142,3,FALSE)</f>
        <v>CA</v>
      </c>
      <c r="S125" s="49">
        <f>VLOOKUP(P125,Vlookup!$A$2:$D$781,4,FALSE)</f>
        <v>95363</v>
      </c>
    </row>
    <row r="126" spans="1:19" ht="14.4" x14ac:dyDescent="0.3">
      <c r="A126" s="12">
        <v>22</v>
      </c>
      <c r="B126" s="1" t="s">
        <v>948</v>
      </c>
      <c r="D126" s="20">
        <v>44537</v>
      </c>
      <c r="E126" s="3" t="s">
        <v>1110</v>
      </c>
      <c r="F126" s="3" t="s">
        <v>1111</v>
      </c>
      <c r="G126" s="3" t="s">
        <v>342</v>
      </c>
      <c r="H126" s="3" t="s">
        <v>368</v>
      </c>
      <c r="I126" t="str">
        <f>VLOOKUP(H126,'Product Line Lookup'!$A$2:$B$8,2,FALSE)</f>
        <v>Animate</v>
      </c>
      <c r="J126" s="21">
        <v>3.11</v>
      </c>
      <c r="K126" s="22">
        <v>9.1670000000000001E-2</v>
      </c>
      <c r="L126" s="21">
        <v>183.34</v>
      </c>
      <c r="M126" s="21">
        <v>570.18700000000001</v>
      </c>
      <c r="N126" s="8">
        <f t="shared" si="3"/>
        <v>0.2850935</v>
      </c>
      <c r="O126" s="3" t="s">
        <v>1120</v>
      </c>
      <c r="P126" s="3" t="s">
        <v>1184</v>
      </c>
      <c r="Q126" s="31" t="str">
        <f>VLOOKUP(P126,Vlookup!$A$2:$D$142,2,FALSE)</f>
        <v>Patterson</v>
      </c>
      <c r="R126" s="1" t="str">
        <f>VLOOKUP(P126,Vlookup!$A$2:$D$142,3,FALSE)</f>
        <v>CA</v>
      </c>
      <c r="S126" s="49">
        <f>VLOOKUP(P126,Vlookup!$A$2:$D$781,4,FALSE)</f>
        <v>95363</v>
      </c>
    </row>
    <row r="127" spans="1:19" ht="14.4" x14ac:dyDescent="0.3">
      <c r="A127" s="12">
        <v>22</v>
      </c>
      <c r="B127" s="1" t="s">
        <v>948</v>
      </c>
      <c r="D127" s="20">
        <v>44554</v>
      </c>
      <c r="E127" s="3" t="s">
        <v>1110</v>
      </c>
      <c r="F127" s="3" t="s">
        <v>1111</v>
      </c>
      <c r="G127" s="3" t="s">
        <v>342</v>
      </c>
      <c r="H127" s="3" t="s">
        <v>368</v>
      </c>
      <c r="I127" t="str">
        <f>VLOOKUP(H127,'Product Line Lookup'!$A$2:$B$8,2,FALSE)</f>
        <v>Animate</v>
      </c>
      <c r="J127" s="21">
        <v>2.93</v>
      </c>
      <c r="K127" s="22">
        <v>9.1670000000000001E-2</v>
      </c>
      <c r="L127" s="21">
        <v>183.34</v>
      </c>
      <c r="M127" s="21">
        <v>537.18600000000004</v>
      </c>
      <c r="N127" s="8">
        <f t="shared" si="3"/>
        <v>0.26859300000000003</v>
      </c>
      <c r="O127" s="3" t="s">
        <v>1120</v>
      </c>
      <c r="P127" s="3" t="s">
        <v>1184</v>
      </c>
      <c r="Q127" s="31" t="str">
        <f>VLOOKUP(P127,Vlookup!$A$2:$D$142,2,FALSE)</f>
        <v>Patterson</v>
      </c>
      <c r="R127" s="1" t="str">
        <f>VLOOKUP(P127,Vlookup!$A$2:$D$142,3,FALSE)</f>
        <v>CA</v>
      </c>
      <c r="S127" s="49">
        <f>VLOOKUP(P127,Vlookup!$A$2:$D$781,4,FALSE)</f>
        <v>95363</v>
      </c>
    </row>
    <row r="128" spans="1:19" ht="14.4" x14ac:dyDescent="0.3">
      <c r="A128" s="12">
        <v>22</v>
      </c>
      <c r="B128" s="1" t="s">
        <v>948</v>
      </c>
      <c r="D128" s="20">
        <v>44561</v>
      </c>
      <c r="E128" s="3" t="s">
        <v>1110</v>
      </c>
      <c r="F128" s="3" t="s">
        <v>1111</v>
      </c>
      <c r="G128" s="3" t="s">
        <v>342</v>
      </c>
      <c r="H128" s="3" t="s">
        <v>368</v>
      </c>
      <c r="I128" t="str">
        <f>VLOOKUP(H128,'Product Line Lookup'!$A$2:$B$8,2,FALSE)</f>
        <v>Animate</v>
      </c>
      <c r="J128" s="21">
        <v>2.93</v>
      </c>
      <c r="K128" s="22">
        <v>9.1670000000000001E-2</v>
      </c>
      <c r="L128" s="21">
        <v>183.34</v>
      </c>
      <c r="M128" s="21">
        <v>537.18600000000004</v>
      </c>
      <c r="N128" s="8">
        <f t="shared" si="3"/>
        <v>0.26859300000000003</v>
      </c>
      <c r="O128" s="3" t="s">
        <v>1120</v>
      </c>
      <c r="P128" s="3" t="s">
        <v>1184</v>
      </c>
      <c r="Q128" s="31" t="str">
        <f>VLOOKUP(P128,Vlookup!$A$2:$D$142,2,FALSE)</f>
        <v>Patterson</v>
      </c>
      <c r="R128" s="1" t="str">
        <f>VLOOKUP(P128,Vlookup!$A$2:$D$142,3,FALSE)</f>
        <v>CA</v>
      </c>
      <c r="S128" s="49">
        <f>VLOOKUP(P128,Vlookup!$A$2:$D$781,4,FALSE)</f>
        <v>95363</v>
      </c>
    </row>
    <row r="129" spans="1:19" ht="14.4" x14ac:dyDescent="0.3">
      <c r="A129" s="12">
        <v>22</v>
      </c>
      <c r="B129" s="1" t="s">
        <v>914</v>
      </c>
      <c r="D129" s="20">
        <v>44473</v>
      </c>
      <c r="E129" s="3" t="s">
        <v>1110</v>
      </c>
      <c r="F129" s="3" t="s">
        <v>1111</v>
      </c>
      <c r="G129" s="3" t="s">
        <v>342</v>
      </c>
      <c r="H129" s="3" t="s">
        <v>368</v>
      </c>
      <c r="I129" t="str">
        <f>VLOOKUP(H129,'Product Line Lookup'!$A$2:$B$8,2,FALSE)</f>
        <v>Animate</v>
      </c>
      <c r="J129" s="1">
        <v>3.05</v>
      </c>
      <c r="K129" s="1">
        <v>9.1670000000000001E-2</v>
      </c>
      <c r="L129" s="1">
        <v>183.34</v>
      </c>
      <c r="M129" s="1">
        <v>559.18700000000001</v>
      </c>
      <c r="N129" s="8">
        <f t="shared" si="3"/>
        <v>0.27959349999999999</v>
      </c>
      <c r="O129" s="9" t="s">
        <v>1120</v>
      </c>
      <c r="P129" s="3" t="s">
        <v>1184</v>
      </c>
      <c r="Q129" s="31" t="str">
        <f>VLOOKUP(P129,Vlookup!$A$2:$D$142,2,FALSE)</f>
        <v>Patterson</v>
      </c>
      <c r="R129" s="1" t="str">
        <f>VLOOKUP(P129,Vlookup!$A$2:$D$142,3,FALSE)</f>
        <v>CA</v>
      </c>
      <c r="S129" s="49">
        <f>VLOOKUP(P129,Vlookup!$A$2:$D$781,4,FALSE)</f>
        <v>95363</v>
      </c>
    </row>
    <row r="130" spans="1:19" ht="14.4" x14ac:dyDescent="0.3">
      <c r="A130" s="12">
        <v>22</v>
      </c>
      <c r="B130" s="1" t="s">
        <v>914</v>
      </c>
      <c r="D130" s="20">
        <v>44484</v>
      </c>
      <c r="E130" s="3" t="s">
        <v>1110</v>
      </c>
      <c r="F130" s="3" t="s">
        <v>1111</v>
      </c>
      <c r="G130" s="3" t="s">
        <v>342</v>
      </c>
      <c r="H130" s="3" t="s">
        <v>368</v>
      </c>
      <c r="I130" t="str">
        <f>VLOOKUP(H130,'Product Line Lookup'!$A$2:$B$8,2,FALSE)</f>
        <v>Animate</v>
      </c>
      <c r="J130" s="1">
        <v>3</v>
      </c>
      <c r="K130" s="1">
        <v>9.1670000000000001E-2</v>
      </c>
      <c r="L130" s="1">
        <v>183.34</v>
      </c>
      <c r="M130" s="1">
        <v>550.02</v>
      </c>
      <c r="N130" s="8">
        <f t="shared" si="3"/>
        <v>0.27500999999999998</v>
      </c>
      <c r="O130" s="9" t="s">
        <v>1120</v>
      </c>
      <c r="P130" s="3" t="s">
        <v>1184</v>
      </c>
      <c r="Q130" s="31" t="str">
        <f>VLOOKUP(P130,Vlookup!$A$2:$D$142,2,FALSE)</f>
        <v>Patterson</v>
      </c>
      <c r="R130" s="1" t="str">
        <f>VLOOKUP(P130,Vlookup!$A$2:$D$142,3,FALSE)</f>
        <v>CA</v>
      </c>
      <c r="S130" s="49">
        <f>VLOOKUP(P130,Vlookup!$A$2:$D$781,4,FALSE)</f>
        <v>95363</v>
      </c>
    </row>
    <row r="131" spans="1:19" ht="14.4" x14ac:dyDescent="0.3">
      <c r="A131" s="12">
        <v>22</v>
      </c>
      <c r="B131" s="1" t="s">
        <v>914</v>
      </c>
      <c r="D131" s="20">
        <v>44498</v>
      </c>
      <c r="E131" s="3" t="s">
        <v>1110</v>
      </c>
      <c r="F131" s="3" t="s">
        <v>1111</v>
      </c>
      <c r="G131" s="3" t="s">
        <v>342</v>
      </c>
      <c r="H131" s="3" t="s">
        <v>368</v>
      </c>
      <c r="I131" t="str">
        <f>VLOOKUP(H131,'Product Line Lookup'!$A$2:$B$8,2,FALSE)</f>
        <v>Animate</v>
      </c>
      <c r="J131" s="1">
        <v>3.04</v>
      </c>
      <c r="K131" s="1">
        <v>9.1670000000000001E-2</v>
      </c>
      <c r="L131" s="1">
        <v>183.34</v>
      </c>
      <c r="M131" s="1">
        <v>557.35400000000004</v>
      </c>
      <c r="N131" s="8">
        <f t="shared" si="3"/>
        <v>0.27867700000000001</v>
      </c>
      <c r="O131" s="9" t="s">
        <v>1120</v>
      </c>
      <c r="P131" s="3" t="s">
        <v>1184</v>
      </c>
      <c r="Q131" s="31" t="str">
        <f>VLOOKUP(P131,Vlookup!$A$2:$D$142,2,FALSE)</f>
        <v>Patterson</v>
      </c>
      <c r="R131" s="1" t="str">
        <f>VLOOKUP(P131,Vlookup!$A$2:$D$142,3,FALSE)</f>
        <v>CA</v>
      </c>
      <c r="S131" s="49">
        <f>VLOOKUP(P131,Vlookup!$A$2:$D$781,4,FALSE)</f>
        <v>95363</v>
      </c>
    </row>
    <row r="132" spans="1:19" ht="14.4" x14ac:dyDescent="0.3">
      <c r="A132" s="12">
        <v>22</v>
      </c>
      <c r="B132" s="1" t="s">
        <v>928</v>
      </c>
      <c r="D132" s="20">
        <v>44510</v>
      </c>
      <c r="E132" s="3" t="s">
        <v>1110</v>
      </c>
      <c r="F132" s="3" t="s">
        <v>1111</v>
      </c>
      <c r="G132" s="3" t="s">
        <v>342</v>
      </c>
      <c r="H132" s="3" t="s">
        <v>368</v>
      </c>
      <c r="I132" t="str">
        <f>VLOOKUP(H132,'Product Line Lookup'!$A$2:$B$8,2,FALSE)</f>
        <v>Animate</v>
      </c>
      <c r="J132" s="21">
        <v>3.02</v>
      </c>
      <c r="K132" s="22">
        <v>9.1670000000000001E-2</v>
      </c>
      <c r="L132" s="21">
        <v>183.34</v>
      </c>
      <c r="M132" s="21">
        <v>553.68700000000001</v>
      </c>
      <c r="N132" s="8">
        <f t="shared" si="3"/>
        <v>0.27684350000000002</v>
      </c>
      <c r="O132" s="3" t="s">
        <v>1120</v>
      </c>
      <c r="P132" s="3" t="s">
        <v>1184</v>
      </c>
      <c r="Q132" s="31" t="str">
        <f>VLOOKUP(P132,Vlookup!$A$2:$D$142,2,FALSE)</f>
        <v>Patterson</v>
      </c>
      <c r="R132" s="1" t="str">
        <f>VLOOKUP(P132,Vlookup!$A$2:$D$142,3,FALSE)</f>
        <v>CA</v>
      </c>
      <c r="S132" s="49">
        <f>VLOOKUP(P132,Vlookup!$A$2:$D$781,4,FALSE)</f>
        <v>95363</v>
      </c>
    </row>
    <row r="133" spans="1:19" ht="14.4" x14ac:dyDescent="0.3">
      <c r="A133" s="12">
        <v>22</v>
      </c>
      <c r="B133" s="1" t="s">
        <v>928</v>
      </c>
      <c r="D133" s="20">
        <v>44524</v>
      </c>
      <c r="E133" s="3" t="s">
        <v>1110</v>
      </c>
      <c r="F133" s="3" t="s">
        <v>1111</v>
      </c>
      <c r="G133" s="3" t="s">
        <v>342</v>
      </c>
      <c r="H133" s="3" t="s">
        <v>368</v>
      </c>
      <c r="I133" t="str">
        <f>VLOOKUP(H133,'Product Line Lookup'!$A$2:$B$8,2,FALSE)</f>
        <v>Animate</v>
      </c>
      <c r="J133" s="21">
        <v>3.05</v>
      </c>
      <c r="K133" s="22">
        <v>9.1670000000000001E-2</v>
      </c>
      <c r="L133" s="21">
        <v>183.34</v>
      </c>
      <c r="M133" s="21">
        <v>559.18700000000001</v>
      </c>
      <c r="N133" s="8">
        <f t="shared" si="3"/>
        <v>0.27959349999999999</v>
      </c>
      <c r="O133" s="3" t="s">
        <v>1120</v>
      </c>
      <c r="P133" s="3" t="s">
        <v>1184</v>
      </c>
      <c r="Q133" s="31" t="str">
        <f>VLOOKUP(P133,Vlookup!$A$2:$D$142,2,FALSE)</f>
        <v>Patterson</v>
      </c>
      <c r="R133" s="1" t="str">
        <f>VLOOKUP(P133,Vlookup!$A$2:$D$142,3,FALSE)</f>
        <v>CA</v>
      </c>
      <c r="S133" s="49">
        <f>VLOOKUP(P133,Vlookup!$A$2:$D$781,4,FALSE)</f>
        <v>95363</v>
      </c>
    </row>
    <row r="134" spans="1:19" ht="14.4" x14ac:dyDescent="0.3">
      <c r="A134" s="12">
        <v>22</v>
      </c>
      <c r="B134" s="1" t="s">
        <v>1004</v>
      </c>
      <c r="D134" s="20">
        <v>44593</v>
      </c>
      <c r="E134" s="3" t="s">
        <v>1110</v>
      </c>
      <c r="F134" s="3" t="s">
        <v>1111</v>
      </c>
      <c r="G134" s="3" t="s">
        <v>342</v>
      </c>
      <c r="H134" s="3" t="s">
        <v>368</v>
      </c>
      <c r="I134" s="35" t="str">
        <f>VLOOKUP(H134,'Product Line Lookup'!$A$2:$B$8,2,FALSE)</f>
        <v>Animate</v>
      </c>
      <c r="J134" s="21">
        <v>3.01</v>
      </c>
      <c r="K134" s="22">
        <v>9.1670000000000001E-2</v>
      </c>
      <c r="L134" s="21">
        <v>183.34</v>
      </c>
      <c r="M134" s="21">
        <v>551.85299999999995</v>
      </c>
      <c r="N134" s="48">
        <f t="shared" si="3"/>
        <v>0.27592649999999996</v>
      </c>
      <c r="O134" s="3" t="s">
        <v>1120</v>
      </c>
      <c r="P134" s="3" t="s">
        <v>1184</v>
      </c>
      <c r="Q134" s="31" t="str">
        <f>VLOOKUP(P134,Vlookup!$A$2:$D$142,2,FALSE)</f>
        <v>Patterson</v>
      </c>
      <c r="R134" s="1" t="str">
        <f>VLOOKUP(P134,Vlookup!$A$2:$D$142,3,FALSE)</f>
        <v>CA</v>
      </c>
      <c r="S134" s="49">
        <f>VLOOKUP(P134,Vlookup!$A$2:$D$781,4,FALSE)</f>
        <v>95363</v>
      </c>
    </row>
    <row r="135" spans="1:19" ht="14.4" x14ac:dyDescent="0.3">
      <c r="A135" s="12">
        <v>22</v>
      </c>
      <c r="B135" s="1" t="s">
        <v>1004</v>
      </c>
      <c r="D135" s="20">
        <v>44609</v>
      </c>
      <c r="E135" s="3" t="s">
        <v>1110</v>
      </c>
      <c r="F135" s="3" t="s">
        <v>1111</v>
      </c>
      <c r="G135" s="3" t="s">
        <v>342</v>
      </c>
      <c r="H135" s="3" t="s">
        <v>368</v>
      </c>
      <c r="I135" s="35" t="str">
        <f>VLOOKUP(H135,'Product Line Lookup'!$A$2:$B$8,2,FALSE)</f>
        <v>Animate</v>
      </c>
      <c r="J135" s="21">
        <v>3.03</v>
      </c>
      <c r="K135" s="22">
        <v>9.1670000000000001E-2</v>
      </c>
      <c r="L135" s="21">
        <v>183.34</v>
      </c>
      <c r="M135" s="21">
        <v>555.52</v>
      </c>
      <c r="N135" s="48">
        <f t="shared" si="3"/>
        <v>0.27776000000000001</v>
      </c>
      <c r="O135" s="3" t="s">
        <v>1120</v>
      </c>
      <c r="P135" s="3" t="s">
        <v>1184</v>
      </c>
      <c r="Q135" s="31" t="str">
        <f>VLOOKUP(P135,Vlookup!$A$2:$D$142,2,FALSE)</f>
        <v>Patterson</v>
      </c>
      <c r="R135" s="1" t="str">
        <f>VLOOKUP(P135,Vlookup!$A$2:$D$142,3,FALSE)</f>
        <v>CA</v>
      </c>
      <c r="S135" s="49">
        <f>VLOOKUP(P135,Vlookup!$A$2:$D$781,4,FALSE)</f>
        <v>95363</v>
      </c>
    </row>
    <row r="136" spans="1:19" ht="14.4" x14ac:dyDescent="0.3">
      <c r="A136" s="12">
        <v>22</v>
      </c>
      <c r="B136" s="1" t="s">
        <v>866</v>
      </c>
      <c r="D136" s="45">
        <v>44624</v>
      </c>
      <c r="E136" s="37" t="s">
        <v>1110</v>
      </c>
      <c r="F136" s="37" t="s">
        <v>1111</v>
      </c>
      <c r="G136" s="37" t="s">
        <v>342</v>
      </c>
      <c r="H136" s="37" t="s">
        <v>368</v>
      </c>
      <c r="I136" s="35" t="str">
        <f>VLOOKUP(H136,'Product Line Lookup'!$A$2:$B$8,2,FALSE)</f>
        <v>Animate</v>
      </c>
      <c r="J136" s="46">
        <v>3.17</v>
      </c>
      <c r="K136" s="47">
        <v>9.1670000000000001E-2</v>
      </c>
      <c r="L136" s="46">
        <v>183.34</v>
      </c>
      <c r="M136" s="46">
        <v>581.18799999999999</v>
      </c>
      <c r="N136" s="48">
        <f t="shared" si="3"/>
        <v>0.29059400000000002</v>
      </c>
      <c r="O136" s="37" t="s">
        <v>1120</v>
      </c>
      <c r="P136" s="3" t="s">
        <v>1184</v>
      </c>
      <c r="Q136" s="31" t="str">
        <f>VLOOKUP(P136,Vlookup!$A$2:$D$142,2,FALSE)</f>
        <v>Patterson</v>
      </c>
      <c r="R136" s="1" t="str">
        <f>VLOOKUP(P136,Vlookup!$A$2:$D$142,3,FALSE)</f>
        <v>CA</v>
      </c>
      <c r="S136" s="49">
        <f>VLOOKUP(P136,Vlookup!$A$2:$D$781,4,FALSE)</f>
        <v>95363</v>
      </c>
    </row>
    <row r="137" spans="1:19" ht="14.4" x14ac:dyDescent="0.3">
      <c r="A137" s="12">
        <v>22</v>
      </c>
      <c r="B137" s="1" t="s">
        <v>866</v>
      </c>
      <c r="D137" s="45">
        <v>44634</v>
      </c>
      <c r="E137" s="37" t="s">
        <v>1110</v>
      </c>
      <c r="F137" s="37" t="s">
        <v>1111</v>
      </c>
      <c r="G137" s="37" t="s">
        <v>342</v>
      </c>
      <c r="H137" s="37" t="s">
        <v>368</v>
      </c>
      <c r="I137" s="35" t="str">
        <f>VLOOKUP(H137,'Product Line Lookup'!$A$2:$B$8,2,FALSE)</f>
        <v>Animate</v>
      </c>
      <c r="J137" s="46">
        <v>5.98</v>
      </c>
      <c r="K137" s="47">
        <v>9.1670000000000001E-2</v>
      </c>
      <c r="L137" s="46">
        <v>183.34</v>
      </c>
      <c r="M137" s="46">
        <v>1096.373</v>
      </c>
      <c r="N137" s="48">
        <f t="shared" si="3"/>
        <v>0.54818650000000002</v>
      </c>
      <c r="O137" s="37" t="s">
        <v>1120</v>
      </c>
      <c r="P137" s="3" t="s">
        <v>1184</v>
      </c>
      <c r="Q137" s="31" t="str">
        <f>VLOOKUP(P137,Vlookup!$A$2:$D$142,2,FALSE)</f>
        <v>Patterson</v>
      </c>
      <c r="R137" s="1" t="str">
        <f>VLOOKUP(P137,Vlookup!$A$2:$D$142,3,FALSE)</f>
        <v>CA</v>
      </c>
      <c r="S137" s="49">
        <f>VLOOKUP(P137,Vlookup!$A$2:$D$781,4,FALSE)</f>
        <v>95363</v>
      </c>
    </row>
    <row r="138" spans="1:19" ht="14.4" x14ac:dyDescent="0.3">
      <c r="A138" s="12">
        <v>22</v>
      </c>
      <c r="B138" s="1" t="s">
        <v>881</v>
      </c>
      <c r="D138" s="52">
        <v>44678</v>
      </c>
      <c r="E138" s="17" t="s">
        <v>1172</v>
      </c>
      <c r="F138" s="17" t="s">
        <v>1173</v>
      </c>
      <c r="G138" s="17" t="s">
        <v>889</v>
      </c>
      <c r="H138" s="17" t="s">
        <v>890</v>
      </c>
      <c r="I138" s="35" t="str">
        <f>VLOOKUP(H138,'Product Line Lookup'!$A$2:$B$8,2,FALSE)</f>
        <v>OmniGen Pro</v>
      </c>
      <c r="J138" s="54">
        <v>1</v>
      </c>
      <c r="K138" s="55">
        <v>2.3716999999999998E-2</v>
      </c>
      <c r="L138" s="54">
        <v>47.433999999999997</v>
      </c>
      <c r="M138" s="54">
        <v>47.433999999999997</v>
      </c>
      <c r="N138" s="48">
        <f t="shared" si="3"/>
        <v>2.3716999999999998E-2</v>
      </c>
      <c r="O138" s="17" t="s">
        <v>1174</v>
      </c>
      <c r="P138" s="17" t="s">
        <v>1176</v>
      </c>
      <c r="Q138" s="31" t="str">
        <f>VLOOKUP(P138,Vlookup!$A$2:$D$142,2,FALSE)</f>
        <v>Hilmar</v>
      </c>
      <c r="R138" s="1" t="str">
        <f>VLOOKUP(P138,Vlookup!$A$2:$D$142,3,FALSE)</f>
        <v>CA</v>
      </c>
      <c r="S138" s="49">
        <f>VLOOKUP(P138,Vlookup!$A$2:$D$781,4,FALSE)</f>
        <v>95324</v>
      </c>
    </row>
    <row r="139" spans="1:19" ht="14.4" x14ac:dyDescent="0.3">
      <c r="A139" s="12">
        <v>22</v>
      </c>
      <c r="B139" s="1" t="s">
        <v>881</v>
      </c>
      <c r="D139" s="52">
        <v>44662</v>
      </c>
      <c r="E139" s="17" t="s">
        <v>1102</v>
      </c>
      <c r="F139" s="17" t="s">
        <v>1103</v>
      </c>
      <c r="G139" s="17" t="s">
        <v>889</v>
      </c>
      <c r="H139" s="17" t="s">
        <v>890</v>
      </c>
      <c r="I139" s="35" t="str">
        <f>VLOOKUP(H139,'Product Line Lookup'!$A$2:$B$8,2,FALSE)</f>
        <v>OmniGen Pro</v>
      </c>
      <c r="J139" s="54">
        <v>23.98</v>
      </c>
      <c r="K139" s="55">
        <v>1.0073E-2</v>
      </c>
      <c r="L139" s="54">
        <v>20.146000000000001</v>
      </c>
      <c r="M139" s="54">
        <v>483.101</v>
      </c>
      <c r="N139" s="48">
        <f t="shared" si="3"/>
        <v>0.2415505</v>
      </c>
      <c r="O139" s="17" t="s">
        <v>1042</v>
      </c>
      <c r="P139" s="17" t="s">
        <v>1049</v>
      </c>
      <c r="Q139" s="31" t="str">
        <f>VLOOKUP(P139,Vlookup!$A$2:$D$142,2,FALSE)</f>
        <v>Hilmar</v>
      </c>
      <c r="R139" s="1" t="str">
        <f>VLOOKUP(P139,Vlookup!$A$2:$D$142,3,FALSE)</f>
        <v>CA</v>
      </c>
      <c r="S139" s="49">
        <f>VLOOKUP(P139,Vlookup!$A$2:$D$781,4,FALSE)</f>
        <v>95324</v>
      </c>
    </row>
    <row r="140" spans="1:19" ht="14.4" x14ac:dyDescent="0.3">
      <c r="A140" s="12">
        <v>20</v>
      </c>
      <c r="B140" s="1" t="str">
        <f t="shared" ref="B140:B147" si="5">TEXT(D140,"MMM")</f>
        <v>Jul</v>
      </c>
      <c r="C140" s="3" t="s">
        <v>75</v>
      </c>
      <c r="D140" s="20">
        <v>43656</v>
      </c>
      <c r="E140" s="3" t="s">
        <v>10</v>
      </c>
      <c r="F140" s="3" t="s">
        <v>11</v>
      </c>
      <c r="G140" s="3" t="s">
        <v>392</v>
      </c>
      <c r="H140" s="3" t="s">
        <v>393</v>
      </c>
      <c r="I140" t="str">
        <f>VLOOKUP(H140,'Product Line Lookup'!$A$2:$B$7,2,FALSE)</f>
        <v>AB20</v>
      </c>
      <c r="J140" s="21">
        <v>23.46</v>
      </c>
      <c r="K140" s="22">
        <v>0.16034999999999999</v>
      </c>
      <c r="L140" s="21">
        <v>320.7</v>
      </c>
      <c r="M140" s="21">
        <v>7523.6220000000003</v>
      </c>
      <c r="N140" s="8">
        <f t="shared" si="3"/>
        <v>3.7618110000000002</v>
      </c>
      <c r="O140" s="3" t="s">
        <v>12</v>
      </c>
      <c r="P140" s="3" t="s">
        <v>13</v>
      </c>
      <c r="Q140" s="1" t="str">
        <f>VLOOKUP(P140,Vlookup!$A$2:$D$781,2,FALSE)</f>
        <v>Wasco</v>
      </c>
      <c r="R140" s="1" t="str">
        <f>VLOOKUP(P140,Vlookup!$A$2:$D$89,3,FALSE)</f>
        <v>CA</v>
      </c>
      <c r="S140" s="15">
        <f>VLOOKUP(P140,Vlookup!$A$2:$D$781,4,FALSE)</f>
        <v>93280</v>
      </c>
    </row>
    <row r="141" spans="1:19" ht="14.4" x14ac:dyDescent="0.3">
      <c r="A141" s="12">
        <v>20</v>
      </c>
      <c r="B141" s="1" t="str">
        <f t="shared" si="5"/>
        <v>Aug</v>
      </c>
      <c r="C141" s="3" t="s">
        <v>122</v>
      </c>
      <c r="D141" s="20">
        <v>43678</v>
      </c>
      <c r="E141" s="3" t="s">
        <v>10</v>
      </c>
      <c r="F141" s="3" t="s">
        <v>11</v>
      </c>
      <c r="G141" s="3" t="s">
        <v>392</v>
      </c>
      <c r="H141" s="3" t="s">
        <v>393</v>
      </c>
      <c r="I141" t="str">
        <f>VLOOKUP(H141,'Product Line Lookup'!$A$2:$B$7,2,FALSE)</f>
        <v>AB20</v>
      </c>
      <c r="J141" s="21">
        <v>24.62</v>
      </c>
      <c r="K141" s="22">
        <v>0.16034999999999999</v>
      </c>
      <c r="L141" s="21">
        <v>320.7</v>
      </c>
      <c r="M141" s="21">
        <v>7895.634</v>
      </c>
      <c r="N141" s="8">
        <f t="shared" si="3"/>
        <v>3.9478170000000001</v>
      </c>
      <c r="O141" s="3" t="s">
        <v>12</v>
      </c>
      <c r="P141" s="3" t="s">
        <v>13</v>
      </c>
      <c r="Q141" s="1" t="str">
        <f>VLOOKUP(P141,Vlookup!$A$2:$D$781,2,FALSE)</f>
        <v>Wasco</v>
      </c>
      <c r="R141" s="1" t="str">
        <f>VLOOKUP(P141,Vlookup!$A$2:$D$89,3,FALSE)</f>
        <v>CA</v>
      </c>
      <c r="S141" s="15">
        <f>VLOOKUP(P141,Vlookup!$A$2:$D$781,4,FALSE)</f>
        <v>93280</v>
      </c>
    </row>
    <row r="142" spans="1:19" ht="14.4" x14ac:dyDescent="0.3">
      <c r="A142" s="12">
        <v>20</v>
      </c>
      <c r="B142" s="1" t="str">
        <f t="shared" si="5"/>
        <v>Aug</v>
      </c>
      <c r="C142" s="3" t="s">
        <v>172</v>
      </c>
      <c r="D142" s="20">
        <v>43700</v>
      </c>
      <c r="E142" s="3" t="s">
        <v>10</v>
      </c>
      <c r="F142" s="3" t="s">
        <v>11</v>
      </c>
      <c r="G142" s="3" t="s">
        <v>392</v>
      </c>
      <c r="H142" s="3" t="s">
        <v>393</v>
      </c>
      <c r="I142" t="str">
        <f>VLOOKUP(H142,'Product Line Lookup'!$A$2:$B$7,2,FALSE)</f>
        <v>AB20</v>
      </c>
      <c r="J142" s="21">
        <v>24.2</v>
      </c>
      <c r="K142" s="22">
        <v>0.16034999999999999</v>
      </c>
      <c r="L142" s="21">
        <v>320.7</v>
      </c>
      <c r="M142" s="21">
        <v>7760.94</v>
      </c>
      <c r="N142" s="8">
        <f t="shared" ref="N142:N205" si="6">M142/2000</f>
        <v>3.8804699999999999</v>
      </c>
      <c r="O142" s="3" t="s">
        <v>12</v>
      </c>
      <c r="P142" s="3" t="s">
        <v>13</v>
      </c>
      <c r="Q142" s="1" t="str">
        <f>VLOOKUP(P142,Vlookup!$A$2:$D$781,2,FALSE)</f>
        <v>Wasco</v>
      </c>
      <c r="R142" s="1" t="str">
        <f>VLOOKUP(P142,Vlookup!$A$2:$D$89,3,FALSE)</f>
        <v>CA</v>
      </c>
      <c r="S142" s="15">
        <f>VLOOKUP(P142,Vlookup!$A$2:$D$781,4,FALSE)</f>
        <v>93280</v>
      </c>
    </row>
    <row r="143" spans="1:19" ht="14.4" x14ac:dyDescent="0.3">
      <c r="A143" s="12">
        <v>20</v>
      </c>
      <c r="B143" s="1" t="str">
        <f t="shared" si="5"/>
        <v>Sep</v>
      </c>
      <c r="C143" s="3" t="s">
        <v>214</v>
      </c>
      <c r="D143" s="20">
        <v>43720</v>
      </c>
      <c r="E143" s="3" t="s">
        <v>10</v>
      </c>
      <c r="F143" s="3" t="s">
        <v>11</v>
      </c>
      <c r="G143" s="3" t="s">
        <v>392</v>
      </c>
      <c r="H143" s="3" t="s">
        <v>393</v>
      </c>
      <c r="I143" t="str">
        <f>VLOOKUP(H143,'Product Line Lookup'!$A$2:$B$7,2,FALSE)</f>
        <v>AB20</v>
      </c>
      <c r="J143" s="21">
        <v>23.96</v>
      </c>
      <c r="K143" s="22">
        <v>0.16034999999999999</v>
      </c>
      <c r="L143" s="21">
        <v>320.7</v>
      </c>
      <c r="M143" s="21">
        <v>7683.9719999999998</v>
      </c>
      <c r="N143" s="8">
        <f t="shared" si="6"/>
        <v>3.8419859999999999</v>
      </c>
      <c r="O143" s="3" t="s">
        <v>12</v>
      </c>
      <c r="P143" s="3" t="s">
        <v>13</v>
      </c>
      <c r="Q143" s="1" t="str">
        <f>VLOOKUP(P143,Vlookup!$A$2:$D$781,2,FALSE)</f>
        <v>Wasco</v>
      </c>
      <c r="R143" s="1" t="str">
        <f>VLOOKUP(P143,Vlookup!$A$2:$D$89,3,FALSE)</f>
        <v>CA</v>
      </c>
      <c r="S143" s="15">
        <f>VLOOKUP(P143,Vlookup!$A$2:$D$781,4,FALSE)</f>
        <v>93280</v>
      </c>
    </row>
    <row r="144" spans="1:19" ht="14.4" x14ac:dyDescent="0.3">
      <c r="A144" s="12">
        <v>20</v>
      </c>
      <c r="B144" s="1" t="str">
        <f t="shared" si="5"/>
        <v>Sep</v>
      </c>
      <c r="C144" s="3" t="s">
        <v>264</v>
      </c>
      <c r="D144" s="20">
        <v>43738</v>
      </c>
      <c r="E144" s="3" t="s">
        <v>10</v>
      </c>
      <c r="F144" s="3" t="s">
        <v>11</v>
      </c>
      <c r="G144" s="3" t="s">
        <v>392</v>
      </c>
      <c r="H144" s="3" t="s">
        <v>393</v>
      </c>
      <c r="I144" t="str">
        <f>VLOOKUP(H144,'Product Line Lookup'!$A$2:$B$7,2,FALSE)</f>
        <v>AB20</v>
      </c>
      <c r="J144" s="21">
        <v>24.46</v>
      </c>
      <c r="K144" s="22">
        <v>0.16034999999999999</v>
      </c>
      <c r="L144" s="21">
        <v>320.7</v>
      </c>
      <c r="M144" s="21">
        <v>7844.3220000000001</v>
      </c>
      <c r="N144" s="8">
        <f t="shared" si="6"/>
        <v>3.922161</v>
      </c>
      <c r="O144" s="3" t="s">
        <v>12</v>
      </c>
      <c r="P144" s="3" t="s">
        <v>13</v>
      </c>
      <c r="Q144" s="1" t="str">
        <f>VLOOKUP(P144,Vlookup!$A$2:$D$781,2,FALSE)</f>
        <v>Wasco</v>
      </c>
      <c r="R144" s="1" t="str">
        <f>VLOOKUP(P144,Vlookup!$A$2:$D$89,3,FALSE)</f>
        <v>CA</v>
      </c>
      <c r="S144" s="15">
        <f>VLOOKUP(P144,Vlookup!$A$2:$D$781,4,FALSE)</f>
        <v>93280</v>
      </c>
    </row>
    <row r="145" spans="1:19" ht="14.4" x14ac:dyDescent="0.3">
      <c r="A145" s="12">
        <v>20</v>
      </c>
      <c r="B145" s="1" t="str">
        <f t="shared" si="5"/>
        <v>Oct</v>
      </c>
      <c r="C145" s="3" t="s">
        <v>9</v>
      </c>
      <c r="D145" s="20">
        <v>43760</v>
      </c>
      <c r="E145" s="3" t="s">
        <v>10</v>
      </c>
      <c r="F145" s="3" t="s">
        <v>11</v>
      </c>
      <c r="G145" s="3" t="s">
        <v>392</v>
      </c>
      <c r="H145" s="3" t="s">
        <v>393</v>
      </c>
      <c r="I145" t="str">
        <f>VLOOKUP(H145,'Product Line Lookup'!$A$2:$B$7,2,FALSE)</f>
        <v>AB20</v>
      </c>
      <c r="J145" s="21">
        <v>25.08</v>
      </c>
      <c r="K145" s="22">
        <v>0.16034999999999999</v>
      </c>
      <c r="L145" s="21">
        <v>320.7</v>
      </c>
      <c r="M145" s="21">
        <v>8043.1559999999999</v>
      </c>
      <c r="N145" s="8">
        <f t="shared" si="6"/>
        <v>4.0215779999999999</v>
      </c>
      <c r="O145" s="3" t="s">
        <v>12</v>
      </c>
      <c r="P145" s="3" t="s">
        <v>13</v>
      </c>
      <c r="Q145" s="1" t="str">
        <f>VLOOKUP(P145,Vlookup!$A$2:$D$781,2,FALSE)</f>
        <v>Wasco</v>
      </c>
      <c r="R145" s="1" t="str">
        <f>VLOOKUP(P145,Vlookup!$A$2:$D$89,3,FALSE)</f>
        <v>CA</v>
      </c>
      <c r="S145" s="15">
        <f>VLOOKUP(P145,Vlookup!$A$2:$D$781,4,FALSE)</f>
        <v>93280</v>
      </c>
    </row>
    <row r="146" spans="1:19" ht="14.4" x14ac:dyDescent="0.3">
      <c r="A146" s="12">
        <v>20</v>
      </c>
      <c r="B146" s="1" t="str">
        <f t="shared" si="5"/>
        <v>Nov</v>
      </c>
      <c r="C146" s="3" t="s">
        <v>492</v>
      </c>
      <c r="D146" s="20">
        <v>43776</v>
      </c>
      <c r="E146" s="3" t="s">
        <v>10</v>
      </c>
      <c r="F146" s="3" t="s">
        <v>11</v>
      </c>
      <c r="G146" s="3" t="s">
        <v>392</v>
      </c>
      <c r="H146" s="3" t="s">
        <v>393</v>
      </c>
      <c r="I146" t="str">
        <f>VLOOKUP(H146,'Product Line Lookup'!$A$2:$B$7,2,FALSE)</f>
        <v>AB20</v>
      </c>
      <c r="J146" s="21">
        <v>22.46</v>
      </c>
      <c r="K146" s="22">
        <v>0.16034999999999999</v>
      </c>
      <c r="L146" s="21">
        <v>320.7</v>
      </c>
      <c r="M146" s="21">
        <v>7202.9219999999996</v>
      </c>
      <c r="N146" s="8">
        <f t="shared" si="6"/>
        <v>3.6014609999999996</v>
      </c>
      <c r="O146" s="3" t="s">
        <v>12</v>
      </c>
      <c r="P146" s="3" t="s">
        <v>13</v>
      </c>
      <c r="Q146" s="1" t="str">
        <f>VLOOKUP(P146,Vlookup!$A$2:$D$781,2,FALSE)</f>
        <v>Wasco</v>
      </c>
      <c r="R146" s="1" t="str">
        <f>VLOOKUP(P146,Vlookup!$A$2:$D$89,3,FALSE)</f>
        <v>CA</v>
      </c>
      <c r="S146" s="15">
        <f>VLOOKUP(P146,Vlookup!$A$2:$D$781,4,FALSE)</f>
        <v>93280</v>
      </c>
    </row>
    <row r="147" spans="1:19" ht="14.4" x14ac:dyDescent="0.3">
      <c r="A147" s="12">
        <v>20</v>
      </c>
      <c r="B147" s="1" t="str">
        <f t="shared" si="5"/>
        <v>Nov</v>
      </c>
      <c r="C147" s="3" t="s">
        <v>493</v>
      </c>
      <c r="D147" s="20">
        <v>43790</v>
      </c>
      <c r="E147" s="3" t="s">
        <v>10</v>
      </c>
      <c r="F147" s="3" t="s">
        <v>11</v>
      </c>
      <c r="G147" s="3" t="s">
        <v>392</v>
      </c>
      <c r="H147" s="3" t="s">
        <v>393</v>
      </c>
      <c r="I147" t="str">
        <f>VLOOKUP(H147,'Product Line Lookup'!$A$2:$B$7,2,FALSE)</f>
        <v>AB20</v>
      </c>
      <c r="J147" s="21">
        <v>23.58</v>
      </c>
      <c r="K147" s="22">
        <v>0.16034999999999999</v>
      </c>
      <c r="L147" s="21">
        <v>320.7</v>
      </c>
      <c r="M147" s="21">
        <v>7562.1059999999998</v>
      </c>
      <c r="N147" s="8">
        <f t="shared" si="6"/>
        <v>3.781053</v>
      </c>
      <c r="O147" s="3" t="s">
        <v>12</v>
      </c>
      <c r="P147" s="3" t="s">
        <v>13</v>
      </c>
      <c r="Q147" s="1" t="str">
        <f>VLOOKUP(P147,Vlookup!$A$2:$D$781,2,FALSE)</f>
        <v>Wasco</v>
      </c>
      <c r="R147" s="1" t="str">
        <f>VLOOKUP(P147,Vlookup!$A$2:$D$89,3,FALSE)</f>
        <v>CA</v>
      </c>
      <c r="S147" s="15">
        <f>VLOOKUP(P147,Vlookup!$A$2:$D$781,4,FALSE)</f>
        <v>93280</v>
      </c>
    </row>
    <row r="148" spans="1:19" ht="14.4" x14ac:dyDescent="0.3">
      <c r="A148" s="12">
        <v>22</v>
      </c>
      <c r="B148" s="1" t="s">
        <v>866</v>
      </c>
      <c r="D148" s="20">
        <v>44643</v>
      </c>
      <c r="E148" s="3" t="s">
        <v>340</v>
      </c>
      <c r="F148" s="3" t="s">
        <v>366</v>
      </c>
      <c r="G148" s="3" t="s">
        <v>340</v>
      </c>
      <c r="H148" s="3" t="s">
        <v>366</v>
      </c>
      <c r="I148" s="35" t="str">
        <f>VLOOKUP(H148,'Product Line Lookup'!$A$2:$B$8,2,FALSE)</f>
        <v>AB20</v>
      </c>
      <c r="J148" s="21">
        <v>6.6139999999999999</v>
      </c>
      <c r="K148" s="22">
        <v>1</v>
      </c>
      <c r="L148" s="21">
        <v>2000</v>
      </c>
      <c r="M148" s="21">
        <v>13228</v>
      </c>
      <c r="N148" s="48">
        <f t="shared" si="6"/>
        <v>6.6139999999999999</v>
      </c>
      <c r="O148" s="3" t="s">
        <v>424</v>
      </c>
      <c r="P148" s="3" t="s">
        <v>425</v>
      </c>
      <c r="Q148" s="31" t="str">
        <f>VLOOKUP(P148,Vlookup!$A$2:$D$142,2,FALSE)</f>
        <v>Bakersfield</v>
      </c>
      <c r="R148" s="1" t="str">
        <f>VLOOKUP(P148,Vlookup!$A$2:$D$142,3,FALSE)</f>
        <v>CA</v>
      </c>
      <c r="S148" s="49">
        <f>VLOOKUP(P148,Vlookup!$A$2:$D$781,4,FALSE)</f>
        <v>93311</v>
      </c>
    </row>
    <row r="149" spans="1:19" ht="14.4" x14ac:dyDescent="0.3">
      <c r="A149" s="12">
        <v>22</v>
      </c>
      <c r="B149" s="1" t="s">
        <v>1004</v>
      </c>
      <c r="D149" s="20">
        <v>44599</v>
      </c>
      <c r="E149" s="3" t="s">
        <v>340</v>
      </c>
      <c r="F149" s="3" t="s">
        <v>366</v>
      </c>
      <c r="G149" s="3" t="s">
        <v>340</v>
      </c>
      <c r="H149" s="3" t="s">
        <v>366</v>
      </c>
      <c r="I149" s="35" t="str">
        <f>VLOOKUP(H149,'Product Line Lookup'!$A$2:$B$8,2,FALSE)</f>
        <v>AB20</v>
      </c>
      <c r="J149" s="21">
        <v>11.023</v>
      </c>
      <c r="K149" s="22">
        <v>1</v>
      </c>
      <c r="L149" s="21">
        <v>2000</v>
      </c>
      <c r="M149" s="21">
        <v>22046</v>
      </c>
      <c r="N149" s="48">
        <f t="shared" si="6"/>
        <v>11.023</v>
      </c>
      <c r="O149" s="3" t="s">
        <v>424</v>
      </c>
      <c r="P149" s="3" t="s">
        <v>425</v>
      </c>
      <c r="Q149" s="31" t="str">
        <f>VLOOKUP(P149,Vlookup!$A$2:$D$142,2,FALSE)</f>
        <v>Bakersfield</v>
      </c>
      <c r="R149" s="1" t="str">
        <f>VLOOKUP(P149,Vlookup!$A$2:$D$142,3,FALSE)</f>
        <v>CA</v>
      </c>
      <c r="S149" s="49">
        <f>VLOOKUP(P149,Vlookup!$A$2:$D$781,4,FALSE)</f>
        <v>93311</v>
      </c>
    </row>
    <row r="150" spans="1:19" ht="14.4" x14ac:dyDescent="0.3">
      <c r="A150" s="12">
        <v>22</v>
      </c>
      <c r="B150" s="1" t="s">
        <v>958</v>
      </c>
      <c r="D150" s="45">
        <v>44567</v>
      </c>
      <c r="E150" s="37" t="s">
        <v>340</v>
      </c>
      <c r="F150" s="37" t="s">
        <v>366</v>
      </c>
      <c r="G150" s="37" t="s">
        <v>340</v>
      </c>
      <c r="H150" s="37" t="s">
        <v>366</v>
      </c>
      <c r="I150" s="35" t="str">
        <f>VLOOKUP(H150,'Product Line Lookup'!$A$2:$B$8,2,FALSE)</f>
        <v>AB20</v>
      </c>
      <c r="J150" s="46">
        <v>5.5119999999999996</v>
      </c>
      <c r="K150" s="47">
        <v>1</v>
      </c>
      <c r="L150" s="46">
        <v>2000</v>
      </c>
      <c r="M150" s="46">
        <v>11024</v>
      </c>
      <c r="N150" s="48">
        <f t="shared" si="6"/>
        <v>5.5119999999999996</v>
      </c>
      <c r="O150" s="37" t="s">
        <v>424</v>
      </c>
      <c r="P150" s="37" t="s">
        <v>425</v>
      </c>
      <c r="Q150" s="31" t="str">
        <f>VLOOKUP(P150,Vlookup!$A$2:$D$142,2,FALSE)</f>
        <v>Bakersfield</v>
      </c>
      <c r="R150" s="1" t="str">
        <f>VLOOKUP(P150,Vlookup!$A$2:$D$142,3,FALSE)</f>
        <v>CA</v>
      </c>
      <c r="S150" s="49">
        <f>VLOOKUP(P150,Vlookup!$A$2:$D$781,4,FALSE)</f>
        <v>93311</v>
      </c>
    </row>
    <row r="151" spans="1:19" ht="14.4" x14ac:dyDescent="0.3">
      <c r="A151" s="12">
        <v>22</v>
      </c>
      <c r="B151" s="1" t="s">
        <v>958</v>
      </c>
      <c r="D151" s="45">
        <v>44586</v>
      </c>
      <c r="E151" s="37" t="s">
        <v>340</v>
      </c>
      <c r="F151" s="37" t="s">
        <v>366</v>
      </c>
      <c r="G151" s="37" t="s">
        <v>340</v>
      </c>
      <c r="H151" s="37" t="s">
        <v>366</v>
      </c>
      <c r="I151" s="35" t="str">
        <f>VLOOKUP(H151,'Product Line Lookup'!$A$2:$B$8,2,FALSE)</f>
        <v>AB20</v>
      </c>
      <c r="J151" s="46">
        <v>6.6139999999999999</v>
      </c>
      <c r="K151" s="47">
        <v>1</v>
      </c>
      <c r="L151" s="46">
        <v>2000</v>
      </c>
      <c r="M151" s="46">
        <v>13228</v>
      </c>
      <c r="N151" s="48">
        <f t="shared" si="6"/>
        <v>6.6139999999999999</v>
      </c>
      <c r="O151" s="37" t="s">
        <v>424</v>
      </c>
      <c r="P151" s="37" t="s">
        <v>425</v>
      </c>
      <c r="Q151" s="31" t="str">
        <f>VLOOKUP(P151,Vlookup!$A$2:$D$142,2,FALSE)</f>
        <v>Bakersfield</v>
      </c>
      <c r="R151" s="1" t="str">
        <f>VLOOKUP(P151,Vlookup!$A$2:$D$142,3,FALSE)</f>
        <v>CA</v>
      </c>
      <c r="S151" s="49">
        <f>VLOOKUP(P151,Vlookup!$A$2:$D$781,4,FALSE)</f>
        <v>93311</v>
      </c>
    </row>
    <row r="152" spans="1:19" ht="14.4" x14ac:dyDescent="0.3">
      <c r="A152" s="12">
        <v>22</v>
      </c>
      <c r="B152" s="1" t="s">
        <v>913</v>
      </c>
      <c r="D152" s="20">
        <v>44449</v>
      </c>
      <c r="E152" s="3" t="s">
        <v>340</v>
      </c>
      <c r="F152" s="3" t="s">
        <v>366</v>
      </c>
      <c r="G152" s="3" t="s">
        <v>340</v>
      </c>
      <c r="H152" s="3" t="s">
        <v>366</v>
      </c>
      <c r="I152" t="str">
        <f>VLOOKUP(H152,'Product Line Lookup'!$A$2:$B$8,2,FALSE)</f>
        <v>AB20</v>
      </c>
      <c r="J152" s="21">
        <v>5.5119999999999996</v>
      </c>
      <c r="K152" s="22">
        <v>1</v>
      </c>
      <c r="L152" s="21">
        <v>2000</v>
      </c>
      <c r="M152" s="21">
        <v>11024</v>
      </c>
      <c r="N152" s="8">
        <f t="shared" si="6"/>
        <v>5.5119999999999996</v>
      </c>
      <c r="O152" s="3" t="s">
        <v>424</v>
      </c>
      <c r="P152" s="3" t="s">
        <v>425</v>
      </c>
      <c r="Q152" s="31" t="str">
        <f>VLOOKUP(P152,Vlookup!$A$2:$D$142,2,FALSE)</f>
        <v>Bakersfield</v>
      </c>
      <c r="R152" s="1" t="str">
        <f>VLOOKUP(P152,Vlookup!$A$2:$D$142,3,FALSE)</f>
        <v>CA</v>
      </c>
      <c r="S152" s="49">
        <f>VLOOKUP(P152,Vlookup!$A$2:$D$781,4,FALSE)</f>
        <v>93311</v>
      </c>
    </row>
    <row r="153" spans="1:19" ht="14.4" x14ac:dyDescent="0.3">
      <c r="A153" s="12">
        <v>20</v>
      </c>
      <c r="B153" s="1" t="str">
        <f t="shared" ref="B153:B165" si="7">TEXT(D153,"MMM")</f>
        <v>Jul</v>
      </c>
      <c r="C153" s="3" t="s">
        <v>74</v>
      </c>
      <c r="D153" s="20">
        <v>43647</v>
      </c>
      <c r="E153" s="3" t="s">
        <v>340</v>
      </c>
      <c r="F153" s="3" t="s">
        <v>366</v>
      </c>
      <c r="G153" s="3" t="s">
        <v>340</v>
      </c>
      <c r="H153" s="3" t="s">
        <v>366</v>
      </c>
      <c r="I153" t="str">
        <f>VLOOKUP(H153,'Product Line Lookup'!$A$2:$B$7,2,FALSE)</f>
        <v>AB20</v>
      </c>
      <c r="J153" s="21">
        <v>5.5119999999999996</v>
      </c>
      <c r="K153" s="22">
        <v>1</v>
      </c>
      <c r="L153" s="21">
        <v>2000</v>
      </c>
      <c r="M153" s="21">
        <v>11024</v>
      </c>
      <c r="N153" s="8">
        <f t="shared" si="6"/>
        <v>5.5119999999999996</v>
      </c>
      <c r="O153" s="3" t="s">
        <v>424</v>
      </c>
      <c r="P153" s="3" t="s">
        <v>425</v>
      </c>
      <c r="Q153" s="1" t="str">
        <f>VLOOKUP(P153,Vlookup!$A$2:$D$781,2,FALSE)</f>
        <v>Bakersfield</v>
      </c>
      <c r="R153" s="1" t="str">
        <f>VLOOKUP(P153,Vlookup!$A$2:$D$76,3,FALSE)</f>
        <v>CA</v>
      </c>
      <c r="S153" s="15">
        <f>VLOOKUP(P153,Vlookup!$A$2:$D$781,4,FALSE)</f>
        <v>93311</v>
      </c>
    </row>
    <row r="154" spans="1:19" ht="14.4" x14ac:dyDescent="0.3">
      <c r="A154" s="12">
        <v>20</v>
      </c>
      <c r="B154" s="1" t="str">
        <f t="shared" si="7"/>
        <v>Jul</v>
      </c>
      <c r="C154" s="3" t="s">
        <v>82</v>
      </c>
      <c r="D154" s="20">
        <v>43665</v>
      </c>
      <c r="E154" s="3" t="s">
        <v>340</v>
      </c>
      <c r="F154" s="3" t="s">
        <v>366</v>
      </c>
      <c r="G154" s="3" t="s">
        <v>340</v>
      </c>
      <c r="H154" s="3" t="s">
        <v>366</v>
      </c>
      <c r="I154" t="str">
        <f>VLOOKUP(H154,'Product Line Lookup'!$A$2:$B$7,2,FALSE)</f>
        <v>AB20</v>
      </c>
      <c r="J154" s="21">
        <v>5.5119999999999996</v>
      </c>
      <c r="K154" s="22">
        <v>1</v>
      </c>
      <c r="L154" s="21">
        <v>2000</v>
      </c>
      <c r="M154" s="21">
        <v>11024</v>
      </c>
      <c r="N154" s="8">
        <f t="shared" si="6"/>
        <v>5.5119999999999996</v>
      </c>
      <c r="O154" s="3" t="s">
        <v>424</v>
      </c>
      <c r="P154" s="3" t="s">
        <v>425</v>
      </c>
      <c r="Q154" s="1" t="str">
        <f>VLOOKUP(P154,Vlookup!$A$2:$D$781,2,FALSE)</f>
        <v>Bakersfield</v>
      </c>
      <c r="R154" s="1" t="str">
        <f>VLOOKUP(P154,Vlookup!$A$2:$D$76,3,FALSE)</f>
        <v>CA</v>
      </c>
      <c r="S154" s="15">
        <f>VLOOKUP(P154,Vlookup!$A$2:$D$781,4,FALSE)</f>
        <v>93311</v>
      </c>
    </row>
    <row r="155" spans="1:19" ht="14.4" x14ac:dyDescent="0.3">
      <c r="A155" s="12">
        <v>20</v>
      </c>
      <c r="B155" s="1" t="str">
        <f t="shared" si="7"/>
        <v>Aug</v>
      </c>
      <c r="C155" s="3" t="s">
        <v>180</v>
      </c>
      <c r="D155" s="20">
        <v>43704</v>
      </c>
      <c r="E155" s="3" t="s">
        <v>340</v>
      </c>
      <c r="F155" s="3" t="s">
        <v>366</v>
      </c>
      <c r="G155" s="3" t="s">
        <v>340</v>
      </c>
      <c r="H155" s="3" t="s">
        <v>366</v>
      </c>
      <c r="I155" t="str">
        <f>VLOOKUP(H155,'Product Line Lookup'!$A$2:$B$7,2,FALSE)</f>
        <v>AB20</v>
      </c>
      <c r="J155" s="21">
        <v>5.5119999999999996</v>
      </c>
      <c r="K155" s="22">
        <v>1</v>
      </c>
      <c r="L155" s="21">
        <v>2000</v>
      </c>
      <c r="M155" s="21">
        <v>11024</v>
      </c>
      <c r="N155" s="8">
        <f t="shared" si="6"/>
        <v>5.5119999999999996</v>
      </c>
      <c r="O155" s="3" t="s">
        <v>424</v>
      </c>
      <c r="P155" s="3" t="s">
        <v>425</v>
      </c>
      <c r="Q155" s="1" t="str">
        <f>VLOOKUP(P155,Vlookup!$A$2:$D$781,2,FALSE)</f>
        <v>Bakersfield</v>
      </c>
      <c r="R155" s="1" t="str">
        <f>VLOOKUP(P155,Vlookup!$A$2:$D$76,3,FALSE)</f>
        <v>CA</v>
      </c>
      <c r="S155" s="15">
        <f>VLOOKUP(P155,Vlookup!$A$2:$D$781,4,FALSE)</f>
        <v>93311</v>
      </c>
    </row>
    <row r="156" spans="1:19" ht="14.4" x14ac:dyDescent="0.3">
      <c r="A156" s="12">
        <v>20</v>
      </c>
      <c r="B156" s="1" t="str">
        <f t="shared" si="7"/>
        <v>Sep</v>
      </c>
      <c r="C156" s="3" t="s">
        <v>246</v>
      </c>
      <c r="D156" s="20">
        <v>43732</v>
      </c>
      <c r="E156" s="3" t="s">
        <v>340</v>
      </c>
      <c r="F156" s="3" t="s">
        <v>366</v>
      </c>
      <c r="G156" s="3" t="s">
        <v>340</v>
      </c>
      <c r="H156" s="3" t="s">
        <v>366</v>
      </c>
      <c r="I156" t="str">
        <f>VLOOKUP(H156,'Product Line Lookup'!$A$2:$B$7,2,FALSE)</f>
        <v>AB20</v>
      </c>
      <c r="J156" s="21">
        <v>4.4089999999999998</v>
      </c>
      <c r="K156" s="22">
        <v>1</v>
      </c>
      <c r="L156" s="21">
        <v>2000</v>
      </c>
      <c r="M156" s="21">
        <v>8818</v>
      </c>
      <c r="N156" s="8">
        <f t="shared" si="6"/>
        <v>4.4089999999999998</v>
      </c>
      <c r="O156" s="3" t="s">
        <v>424</v>
      </c>
      <c r="P156" s="3" t="s">
        <v>425</v>
      </c>
      <c r="Q156" s="1" t="str">
        <f>VLOOKUP(P156,Vlookup!$A$2:$D$781,2,FALSE)</f>
        <v>Bakersfield</v>
      </c>
      <c r="R156" s="1" t="str">
        <f>VLOOKUP(P156,Vlookup!$A$2:$D$76,3,FALSE)</f>
        <v>CA</v>
      </c>
      <c r="S156" s="15">
        <f>VLOOKUP(P156,Vlookup!$A$2:$D$781,4,FALSE)</f>
        <v>93311</v>
      </c>
    </row>
    <row r="157" spans="1:19" ht="14.4" x14ac:dyDescent="0.3">
      <c r="A157" s="12">
        <v>20</v>
      </c>
      <c r="B157" s="1" t="str">
        <f t="shared" si="7"/>
        <v>Oct</v>
      </c>
      <c r="C157" s="3" t="s">
        <v>313</v>
      </c>
      <c r="D157" s="20">
        <v>43754</v>
      </c>
      <c r="E157" s="3" t="s">
        <v>340</v>
      </c>
      <c r="F157" s="3" t="s">
        <v>366</v>
      </c>
      <c r="G157" s="3" t="s">
        <v>340</v>
      </c>
      <c r="H157" s="3" t="s">
        <v>366</v>
      </c>
      <c r="I157" t="str">
        <f>VLOOKUP(H157,'Product Line Lookup'!$A$2:$B$7,2,FALSE)</f>
        <v>AB20</v>
      </c>
      <c r="J157" s="21">
        <v>5.5119999999999996</v>
      </c>
      <c r="K157" s="22">
        <v>1</v>
      </c>
      <c r="L157" s="21">
        <v>2000</v>
      </c>
      <c r="M157" s="21">
        <v>11024</v>
      </c>
      <c r="N157" s="8">
        <f t="shared" si="6"/>
        <v>5.5119999999999996</v>
      </c>
      <c r="O157" s="3" t="s">
        <v>424</v>
      </c>
      <c r="P157" s="3" t="s">
        <v>425</v>
      </c>
      <c r="Q157" s="1" t="str">
        <f>VLOOKUP(P157,Vlookup!$A$2:$D$781,2,FALSE)</f>
        <v>Bakersfield</v>
      </c>
      <c r="R157" s="1" t="str">
        <f>VLOOKUP(P157,Vlookup!$A$2:$D$76,3,FALSE)</f>
        <v>CA</v>
      </c>
      <c r="S157" s="15">
        <f>VLOOKUP(P157,Vlookup!$A$2:$D$781,4,FALSE)</f>
        <v>93311</v>
      </c>
    </row>
    <row r="158" spans="1:19" ht="14.4" x14ac:dyDescent="0.3">
      <c r="A158" s="12">
        <v>20</v>
      </c>
      <c r="B158" s="1" t="str">
        <f t="shared" si="7"/>
        <v>Nov</v>
      </c>
      <c r="C158" s="3" t="s">
        <v>513</v>
      </c>
      <c r="D158" s="20">
        <v>43770</v>
      </c>
      <c r="E158" s="3" t="s">
        <v>340</v>
      </c>
      <c r="F158" s="3" t="s">
        <v>366</v>
      </c>
      <c r="G158" s="3" t="s">
        <v>340</v>
      </c>
      <c r="H158" s="3" t="s">
        <v>366</v>
      </c>
      <c r="I158" t="str">
        <f>VLOOKUP(H158,'Product Line Lookup'!$A$2:$B$7,2,FALSE)</f>
        <v>AB20</v>
      </c>
      <c r="J158" s="21">
        <v>5.5119999999999996</v>
      </c>
      <c r="K158" s="22">
        <v>1</v>
      </c>
      <c r="L158" s="21">
        <v>2000</v>
      </c>
      <c r="M158" s="21">
        <v>11024</v>
      </c>
      <c r="N158" s="8">
        <f t="shared" si="6"/>
        <v>5.5119999999999996</v>
      </c>
      <c r="O158" s="3" t="s">
        <v>424</v>
      </c>
      <c r="P158" s="3" t="s">
        <v>425</v>
      </c>
      <c r="Q158" s="1" t="str">
        <f>VLOOKUP(P158,Vlookup!$A$2:$D$781,2,FALSE)</f>
        <v>Bakersfield</v>
      </c>
      <c r="R158" s="1" t="str">
        <f>VLOOKUP(P158,Vlookup!$A$2:$D$76,3,FALSE)</f>
        <v>CA</v>
      </c>
      <c r="S158" s="15">
        <f>VLOOKUP(P158,Vlookup!$A$2:$D$781,4,FALSE)</f>
        <v>93311</v>
      </c>
    </row>
    <row r="159" spans="1:19" ht="14.4" x14ac:dyDescent="0.3">
      <c r="A159" s="12">
        <v>20</v>
      </c>
      <c r="B159" s="1" t="str">
        <f t="shared" si="7"/>
        <v>Nov</v>
      </c>
      <c r="C159" s="3" t="s">
        <v>516</v>
      </c>
      <c r="D159" s="20">
        <v>43784</v>
      </c>
      <c r="E159" s="3" t="s">
        <v>340</v>
      </c>
      <c r="F159" s="3" t="s">
        <v>366</v>
      </c>
      <c r="G159" s="3" t="s">
        <v>340</v>
      </c>
      <c r="H159" s="3" t="s">
        <v>366</v>
      </c>
      <c r="I159" t="str">
        <f>VLOOKUP(H159,'Product Line Lookup'!$A$2:$B$7,2,FALSE)</f>
        <v>AB20</v>
      </c>
      <c r="J159" s="21">
        <v>5.5119999999999996</v>
      </c>
      <c r="K159" s="22">
        <v>1</v>
      </c>
      <c r="L159" s="21">
        <v>2000</v>
      </c>
      <c r="M159" s="21">
        <v>11024</v>
      </c>
      <c r="N159" s="8">
        <f t="shared" si="6"/>
        <v>5.5119999999999996</v>
      </c>
      <c r="O159" s="3" t="s">
        <v>424</v>
      </c>
      <c r="P159" s="3" t="s">
        <v>425</v>
      </c>
      <c r="Q159" s="1" t="str">
        <f>VLOOKUP(P159,Vlookup!$A$2:$D$781,2,FALSE)</f>
        <v>Bakersfield</v>
      </c>
      <c r="R159" s="1" t="str">
        <f>VLOOKUP(P159,Vlookup!$A$2:$D$76,3,FALSE)</f>
        <v>CA</v>
      </c>
      <c r="S159" s="15">
        <f>VLOOKUP(P159,Vlookup!$A$2:$D$781,4,FALSE)</f>
        <v>93311</v>
      </c>
    </row>
    <row r="160" spans="1:19" ht="14.4" x14ac:dyDescent="0.3">
      <c r="A160" s="12">
        <v>20</v>
      </c>
      <c r="B160" s="1" t="str">
        <f t="shared" si="7"/>
        <v>Dec</v>
      </c>
      <c r="C160" s="3" t="s">
        <v>522</v>
      </c>
      <c r="D160" s="20">
        <v>43812</v>
      </c>
      <c r="E160" s="3" t="s">
        <v>340</v>
      </c>
      <c r="F160" s="3" t="s">
        <v>366</v>
      </c>
      <c r="G160" s="3" t="s">
        <v>340</v>
      </c>
      <c r="H160" s="3" t="s">
        <v>366</v>
      </c>
      <c r="I160" t="str">
        <f>VLOOKUP(H160,'Product Line Lookup'!$A$2:$B$7,2,FALSE)</f>
        <v>AB20</v>
      </c>
      <c r="J160" s="21">
        <v>5.5119999999999996</v>
      </c>
      <c r="K160" s="22">
        <v>1</v>
      </c>
      <c r="L160" s="21">
        <v>2000</v>
      </c>
      <c r="M160" s="21">
        <v>11024</v>
      </c>
      <c r="N160" s="8">
        <f t="shared" si="6"/>
        <v>5.5119999999999996</v>
      </c>
      <c r="O160" s="3" t="s">
        <v>424</v>
      </c>
      <c r="P160" s="3" t="s">
        <v>425</v>
      </c>
      <c r="Q160" s="1" t="str">
        <f>VLOOKUP(P160,Vlookup!$A$2:$D$781,2,FALSE)</f>
        <v>Bakersfield</v>
      </c>
      <c r="R160" s="1" t="str">
        <f>VLOOKUP(P160,Vlookup!$A$2:$D$76,3,FALSE)</f>
        <v>CA</v>
      </c>
      <c r="S160" s="15">
        <f>VLOOKUP(P160,Vlookup!$A$2:$D$781,4,FALSE)</f>
        <v>93311</v>
      </c>
    </row>
    <row r="161" spans="1:19" ht="14.4" x14ac:dyDescent="0.3">
      <c r="A161" s="12">
        <v>20</v>
      </c>
      <c r="B161" s="1" t="str">
        <f t="shared" si="7"/>
        <v>Jan</v>
      </c>
      <c r="C161" s="3" t="s">
        <v>534</v>
      </c>
      <c r="D161" s="20">
        <v>43833</v>
      </c>
      <c r="E161" s="3" t="s">
        <v>340</v>
      </c>
      <c r="F161" s="3" t="s">
        <v>366</v>
      </c>
      <c r="G161" s="3" t="s">
        <v>340</v>
      </c>
      <c r="H161" s="3" t="s">
        <v>366</v>
      </c>
      <c r="I161" t="str">
        <f>VLOOKUP(H161,'Product Line Lookup'!$A$2:$B$7,2,FALSE)</f>
        <v>AB20</v>
      </c>
      <c r="J161" s="21">
        <v>5.5119999999999996</v>
      </c>
      <c r="K161" s="22">
        <v>1</v>
      </c>
      <c r="L161" s="21">
        <v>2000</v>
      </c>
      <c r="M161" s="21">
        <v>11024</v>
      </c>
      <c r="N161" s="8">
        <f t="shared" si="6"/>
        <v>5.5119999999999996</v>
      </c>
      <c r="O161" s="3" t="s">
        <v>424</v>
      </c>
      <c r="P161" s="3" t="s">
        <v>425</v>
      </c>
      <c r="Q161" s="1" t="str">
        <f>VLOOKUP(P161,Vlookup!$A$2:$D$781,2,FALSE)</f>
        <v>Bakersfield</v>
      </c>
      <c r="R161" s="1" t="str">
        <f>VLOOKUP(P161,Vlookup!$A$2:$D$76,3,FALSE)</f>
        <v>CA</v>
      </c>
      <c r="S161" s="15">
        <f>VLOOKUP(P161,Vlookup!$A$2:$D$781,4,FALSE)</f>
        <v>93311</v>
      </c>
    </row>
    <row r="162" spans="1:19" ht="14.4" x14ac:dyDescent="0.3">
      <c r="A162" s="12">
        <v>20</v>
      </c>
      <c r="B162" s="1" t="str">
        <f t="shared" si="7"/>
        <v>Jan</v>
      </c>
      <c r="C162" s="3" t="s">
        <v>532</v>
      </c>
      <c r="D162" s="20">
        <v>43853</v>
      </c>
      <c r="E162" s="3" t="s">
        <v>340</v>
      </c>
      <c r="F162" s="3" t="s">
        <v>366</v>
      </c>
      <c r="G162" s="3" t="s">
        <v>340</v>
      </c>
      <c r="H162" s="3" t="s">
        <v>366</v>
      </c>
      <c r="I162" t="str">
        <f>VLOOKUP(H162,'Product Line Lookup'!$A$2:$B$7,2,FALSE)</f>
        <v>AB20</v>
      </c>
      <c r="J162" s="21">
        <v>2.2050000000000001</v>
      </c>
      <c r="K162" s="22">
        <v>1</v>
      </c>
      <c r="L162" s="21">
        <v>2000</v>
      </c>
      <c r="M162" s="21">
        <v>4410</v>
      </c>
      <c r="N162" s="8">
        <f t="shared" si="6"/>
        <v>2.2050000000000001</v>
      </c>
      <c r="O162" s="3" t="s">
        <v>424</v>
      </c>
      <c r="P162" s="3" t="s">
        <v>425</v>
      </c>
      <c r="Q162" s="1" t="str">
        <f>VLOOKUP(P162,Vlookup!$A$2:$D$781,2,FALSE)</f>
        <v>Bakersfield</v>
      </c>
      <c r="R162" s="1" t="str">
        <f>VLOOKUP(P162,Vlookup!$A$2:$D$76,3,FALSE)</f>
        <v>CA</v>
      </c>
      <c r="S162" s="15">
        <f>VLOOKUP(P162,Vlookup!$A$2:$D$781,4,FALSE)</f>
        <v>93311</v>
      </c>
    </row>
    <row r="163" spans="1:19" ht="14.4" x14ac:dyDescent="0.3">
      <c r="A163" s="12">
        <v>20</v>
      </c>
      <c r="B163" s="1" t="str">
        <f t="shared" si="7"/>
        <v>Jan</v>
      </c>
      <c r="C163" s="3" t="s">
        <v>535</v>
      </c>
      <c r="D163" s="20">
        <v>43858</v>
      </c>
      <c r="E163" s="3" t="s">
        <v>340</v>
      </c>
      <c r="F163" s="3" t="s">
        <v>366</v>
      </c>
      <c r="G163" s="3" t="s">
        <v>340</v>
      </c>
      <c r="H163" s="3" t="s">
        <v>366</v>
      </c>
      <c r="I163" t="str">
        <f>VLOOKUP(H163,'Product Line Lookup'!$A$2:$B$7,2,FALSE)</f>
        <v>AB20</v>
      </c>
      <c r="J163" s="21">
        <v>3.3069999999999999</v>
      </c>
      <c r="K163" s="22">
        <v>1</v>
      </c>
      <c r="L163" s="21">
        <v>2000</v>
      </c>
      <c r="M163" s="21">
        <v>6614</v>
      </c>
      <c r="N163" s="8">
        <f t="shared" si="6"/>
        <v>3.3069999999999999</v>
      </c>
      <c r="O163" s="3" t="s">
        <v>424</v>
      </c>
      <c r="P163" s="3" t="s">
        <v>425</v>
      </c>
      <c r="Q163" s="1" t="str">
        <f>VLOOKUP(P163,Vlookup!$A$2:$D$781,2,FALSE)</f>
        <v>Bakersfield</v>
      </c>
      <c r="R163" s="1" t="str">
        <f>VLOOKUP(P163,Vlookup!$A$2:$D$76,3,FALSE)</f>
        <v>CA</v>
      </c>
      <c r="S163" s="15">
        <f>VLOOKUP(P163,Vlookup!$A$2:$D$781,4,FALSE)</f>
        <v>93311</v>
      </c>
    </row>
    <row r="164" spans="1:19" ht="14.4" x14ac:dyDescent="0.3">
      <c r="A164" s="12">
        <v>20</v>
      </c>
      <c r="B164" s="1" t="str">
        <f t="shared" si="7"/>
        <v>Feb</v>
      </c>
      <c r="D164" s="20">
        <v>43871</v>
      </c>
      <c r="E164" s="3" t="s">
        <v>340</v>
      </c>
      <c r="F164" s="3" t="s">
        <v>366</v>
      </c>
      <c r="G164" s="3" t="s">
        <v>340</v>
      </c>
      <c r="H164" s="3" t="s">
        <v>366</v>
      </c>
      <c r="I164" t="str">
        <f>VLOOKUP(H164,'Product Line Lookup'!$A$2:$B$7,2,FALSE)</f>
        <v>AB20</v>
      </c>
      <c r="J164" s="21">
        <v>5.5119999999999996</v>
      </c>
      <c r="K164" s="22">
        <v>1</v>
      </c>
      <c r="L164" s="21">
        <v>2000</v>
      </c>
      <c r="M164" s="21">
        <v>11024</v>
      </c>
      <c r="N164" s="8">
        <f t="shared" si="6"/>
        <v>5.5119999999999996</v>
      </c>
      <c r="O164" s="3" t="s">
        <v>424</v>
      </c>
      <c r="P164" s="3" t="s">
        <v>425</v>
      </c>
      <c r="Q164" s="1" t="str">
        <f>VLOOKUP(P164,Vlookup!$A$2:$D$781,2,FALSE)</f>
        <v>Bakersfield</v>
      </c>
      <c r="R164" s="1" t="str">
        <f>VLOOKUP(P164,Vlookup!$A$2:$D$76,3,FALSE)</f>
        <v>CA</v>
      </c>
      <c r="S164" s="15">
        <f>VLOOKUP(P164,Vlookup!$A$2:$D$781,4,FALSE)</f>
        <v>93311</v>
      </c>
    </row>
    <row r="165" spans="1:19" ht="14.4" x14ac:dyDescent="0.3">
      <c r="A165" s="12">
        <v>20</v>
      </c>
      <c r="B165" s="1" t="str">
        <f t="shared" si="7"/>
        <v>Feb</v>
      </c>
      <c r="D165" s="20">
        <v>43888</v>
      </c>
      <c r="E165" s="3" t="s">
        <v>340</v>
      </c>
      <c r="F165" s="3" t="s">
        <v>366</v>
      </c>
      <c r="G165" s="3" t="s">
        <v>340</v>
      </c>
      <c r="H165" s="3" t="s">
        <v>366</v>
      </c>
      <c r="I165" t="str">
        <f>VLOOKUP(H165,'Product Line Lookup'!$A$2:$B$7,2,FALSE)</f>
        <v>AB20</v>
      </c>
      <c r="J165" s="21">
        <v>5.5119999999999996</v>
      </c>
      <c r="K165" s="22">
        <v>1</v>
      </c>
      <c r="L165" s="21">
        <v>2000</v>
      </c>
      <c r="M165" s="21">
        <v>11024</v>
      </c>
      <c r="N165" s="8">
        <f t="shared" si="6"/>
        <v>5.5119999999999996</v>
      </c>
      <c r="O165" s="3" t="s">
        <v>424</v>
      </c>
      <c r="P165" s="3" t="s">
        <v>425</v>
      </c>
      <c r="Q165" s="1" t="str">
        <f>VLOOKUP(P165,Vlookup!$A$2:$D$781,2,FALSE)</f>
        <v>Bakersfield</v>
      </c>
      <c r="R165" s="1" t="str">
        <f>VLOOKUP(P165,Vlookup!$A$2:$D$76,3,FALSE)</f>
        <v>CA</v>
      </c>
      <c r="S165" s="15">
        <f>VLOOKUP(P165,Vlookup!$A$2:$D$781,4,FALSE)</f>
        <v>93311</v>
      </c>
    </row>
    <row r="166" spans="1:19" ht="14.4" x14ac:dyDescent="0.3">
      <c r="A166" s="12">
        <v>20</v>
      </c>
      <c r="B166" s="1" t="s">
        <v>866</v>
      </c>
      <c r="D166" s="20">
        <v>43899</v>
      </c>
      <c r="E166" s="3" t="s">
        <v>340</v>
      </c>
      <c r="F166" s="3" t="s">
        <v>366</v>
      </c>
      <c r="G166" s="3" t="s">
        <v>340</v>
      </c>
      <c r="H166" s="3" t="s">
        <v>366</v>
      </c>
      <c r="I166" t="str">
        <f>VLOOKUP(H166,'Product Line Lookup'!$A$2:$B$7,2,FALSE)</f>
        <v>AB20</v>
      </c>
      <c r="J166" s="21">
        <v>5.5119999999999996</v>
      </c>
      <c r="K166" s="22">
        <v>1</v>
      </c>
      <c r="L166" s="21">
        <v>2000</v>
      </c>
      <c r="M166" s="21">
        <v>11024</v>
      </c>
      <c r="N166" s="8">
        <f t="shared" si="6"/>
        <v>5.5119999999999996</v>
      </c>
      <c r="O166" s="3" t="s">
        <v>424</v>
      </c>
      <c r="P166" s="3" t="s">
        <v>425</v>
      </c>
      <c r="Q166" s="1" t="str">
        <f>VLOOKUP(P166,Vlookup!$A$2:$D$781,2,FALSE)</f>
        <v>Bakersfield</v>
      </c>
      <c r="R166" s="1" t="str">
        <f>VLOOKUP(P166,Vlookup!$A$2:$D$76,3,FALSE)</f>
        <v>CA</v>
      </c>
      <c r="S166" s="15">
        <f>VLOOKUP(P166,Vlookup!$A$2:$D$781,4,FALSE)</f>
        <v>93311</v>
      </c>
    </row>
    <row r="167" spans="1:19" ht="14.4" x14ac:dyDescent="0.3">
      <c r="A167" s="12">
        <v>20</v>
      </c>
      <c r="B167" s="1" t="s">
        <v>866</v>
      </c>
      <c r="D167" s="20">
        <v>43913</v>
      </c>
      <c r="E167" s="3" t="s">
        <v>340</v>
      </c>
      <c r="F167" s="3" t="s">
        <v>366</v>
      </c>
      <c r="G167" s="3" t="s">
        <v>340</v>
      </c>
      <c r="H167" s="3" t="s">
        <v>366</v>
      </c>
      <c r="I167" t="str">
        <f>VLOOKUP(H167,'Product Line Lookup'!$A$2:$B$7,2,FALSE)</f>
        <v>AB20</v>
      </c>
      <c r="J167" s="21">
        <v>4.4089999999999998</v>
      </c>
      <c r="K167" s="22">
        <v>1</v>
      </c>
      <c r="L167" s="21">
        <v>2000</v>
      </c>
      <c r="M167" s="21">
        <v>8818</v>
      </c>
      <c r="N167" s="8">
        <f t="shared" si="6"/>
        <v>4.4089999999999998</v>
      </c>
      <c r="O167" s="3" t="s">
        <v>424</v>
      </c>
      <c r="P167" s="3" t="s">
        <v>425</v>
      </c>
      <c r="Q167" s="1" t="str">
        <f>VLOOKUP(P167,Vlookup!$A$2:$D$781,2,FALSE)</f>
        <v>Bakersfield</v>
      </c>
      <c r="R167" s="1" t="str">
        <f>VLOOKUP(P167,Vlookup!$A$2:$D$76,3,FALSE)</f>
        <v>CA</v>
      </c>
      <c r="S167" s="15">
        <f>VLOOKUP(P167,Vlookup!$A$2:$D$781,4,FALSE)</f>
        <v>93311</v>
      </c>
    </row>
    <row r="168" spans="1:19" ht="14.4" x14ac:dyDescent="0.3">
      <c r="A168" s="12">
        <v>20</v>
      </c>
      <c r="B168" s="1" t="s">
        <v>881</v>
      </c>
      <c r="D168" s="20">
        <v>43941</v>
      </c>
      <c r="E168" s="3" t="s">
        <v>340</v>
      </c>
      <c r="F168" s="3" t="s">
        <v>366</v>
      </c>
      <c r="G168" s="3" t="s">
        <v>340</v>
      </c>
      <c r="H168" s="3" t="s">
        <v>366</v>
      </c>
      <c r="I168" t="str">
        <f>VLOOKUP(H168,'Product Line Lookup'!$A$2:$B$7,2,FALSE)</f>
        <v>AB20</v>
      </c>
      <c r="J168" s="21">
        <v>5.5119999999999996</v>
      </c>
      <c r="K168" s="22">
        <v>1</v>
      </c>
      <c r="L168" s="21">
        <v>2000</v>
      </c>
      <c r="M168" s="21">
        <v>11024</v>
      </c>
      <c r="N168" s="8">
        <f t="shared" si="6"/>
        <v>5.5119999999999996</v>
      </c>
      <c r="O168" s="3" t="s">
        <v>424</v>
      </c>
      <c r="P168" s="3" t="s">
        <v>425</v>
      </c>
      <c r="Q168" s="1" t="str">
        <f>VLOOKUP(P168,Vlookup!$A$2:$D$781,2,FALSE)</f>
        <v>Bakersfield</v>
      </c>
      <c r="R168" s="1" t="str">
        <f>VLOOKUP(P168,Vlookup!$A$2:$D$76,3,FALSE)</f>
        <v>CA</v>
      </c>
      <c r="S168" s="15">
        <f>VLOOKUP(P168,Vlookup!$A$2:$D$781,4,FALSE)</f>
        <v>93311</v>
      </c>
    </row>
    <row r="169" spans="1:19" ht="14.4" x14ac:dyDescent="0.3">
      <c r="A169" s="12">
        <v>20</v>
      </c>
      <c r="B169" s="1" t="s">
        <v>882</v>
      </c>
      <c r="D169" s="20">
        <v>43952</v>
      </c>
      <c r="E169" s="3" t="s">
        <v>340</v>
      </c>
      <c r="F169" s="3" t="s">
        <v>366</v>
      </c>
      <c r="G169" s="3" t="s">
        <v>340</v>
      </c>
      <c r="H169" s="3" t="s">
        <v>366</v>
      </c>
      <c r="I169" t="str">
        <f>VLOOKUP(H169,'Product Line Lookup'!$A$2:$B$7,2,FALSE)</f>
        <v>AB20</v>
      </c>
      <c r="J169" s="21">
        <v>5.5119999999999996</v>
      </c>
      <c r="K169" s="22">
        <v>1</v>
      </c>
      <c r="L169" s="21">
        <v>2000</v>
      </c>
      <c r="M169" s="21">
        <v>11024</v>
      </c>
      <c r="N169" s="8">
        <f t="shared" si="6"/>
        <v>5.5119999999999996</v>
      </c>
      <c r="O169" s="3" t="s">
        <v>424</v>
      </c>
      <c r="P169" s="3" t="s">
        <v>425</v>
      </c>
      <c r="Q169" s="1" t="str">
        <f>VLOOKUP(P169,Vlookup!$A$2:$D$781,2,FALSE)</f>
        <v>Bakersfield</v>
      </c>
      <c r="R169" s="1" t="str">
        <f>VLOOKUP(P169,Vlookup!$A$2:$D$76,3,FALSE)</f>
        <v>CA</v>
      </c>
      <c r="S169" s="15">
        <f>VLOOKUP(P169,Vlookup!$A$2:$D$781,4,FALSE)</f>
        <v>93311</v>
      </c>
    </row>
    <row r="170" spans="1:19" ht="14.4" x14ac:dyDescent="0.3">
      <c r="A170" s="12">
        <v>20</v>
      </c>
      <c r="B170" s="1" t="s">
        <v>893</v>
      </c>
      <c r="D170" s="20">
        <v>43984</v>
      </c>
      <c r="E170" s="3" t="s">
        <v>340</v>
      </c>
      <c r="F170" s="3" t="s">
        <v>366</v>
      </c>
      <c r="G170" s="3" t="s">
        <v>340</v>
      </c>
      <c r="H170" s="3" t="s">
        <v>366</v>
      </c>
      <c r="I170" t="str">
        <f>VLOOKUP(H170,'Product Line Lookup'!$A$2:$B$8,2,FALSE)</f>
        <v>AB20</v>
      </c>
      <c r="J170" s="21">
        <v>5.5119999999999996</v>
      </c>
      <c r="K170" s="22">
        <v>1</v>
      </c>
      <c r="L170" s="21">
        <v>2000</v>
      </c>
      <c r="M170" s="21">
        <v>11024</v>
      </c>
      <c r="N170" s="8">
        <f t="shared" si="6"/>
        <v>5.5119999999999996</v>
      </c>
      <c r="O170" s="3" t="s">
        <v>424</v>
      </c>
      <c r="P170" s="3" t="s">
        <v>425</v>
      </c>
      <c r="Q170" s="1" t="str">
        <f>VLOOKUP(P170,Vlookup!$A$2:$D$781,2,FALSE)</f>
        <v>Bakersfield</v>
      </c>
      <c r="R170" s="1" t="str">
        <f>VLOOKUP(P170,Vlookup!$A$2:$D$76,3,FALSE)</f>
        <v>CA</v>
      </c>
      <c r="S170" s="15">
        <f>VLOOKUP(P170,Vlookup!$A$2:$D$781,4,FALSE)</f>
        <v>93311</v>
      </c>
    </row>
    <row r="171" spans="1:19" ht="14.4" x14ac:dyDescent="0.3">
      <c r="A171" s="12">
        <v>20</v>
      </c>
      <c r="B171" s="1" t="s">
        <v>893</v>
      </c>
      <c r="D171" s="20">
        <v>44001</v>
      </c>
      <c r="E171" s="3" t="s">
        <v>340</v>
      </c>
      <c r="F171" s="3" t="s">
        <v>366</v>
      </c>
      <c r="G171" s="3" t="s">
        <v>340</v>
      </c>
      <c r="H171" s="3" t="s">
        <v>366</v>
      </c>
      <c r="I171" t="str">
        <f>VLOOKUP(H171,'Product Line Lookup'!$A$2:$B$8,2,FALSE)</f>
        <v>AB20</v>
      </c>
      <c r="J171" s="21">
        <v>5.5119999999999996</v>
      </c>
      <c r="K171" s="22">
        <v>1</v>
      </c>
      <c r="L171" s="21">
        <v>2000</v>
      </c>
      <c r="M171" s="21">
        <v>11024</v>
      </c>
      <c r="N171" s="8">
        <f t="shared" si="6"/>
        <v>5.5119999999999996</v>
      </c>
      <c r="O171" s="3" t="s">
        <v>424</v>
      </c>
      <c r="P171" s="3" t="s">
        <v>425</v>
      </c>
      <c r="Q171" s="1" t="str">
        <f>VLOOKUP(P171,Vlookup!$A$2:$D$781,2,FALSE)</f>
        <v>Bakersfield</v>
      </c>
      <c r="R171" s="1" t="str">
        <f>VLOOKUP(P171,Vlookup!$A$2:$D$76,3,FALSE)</f>
        <v>CA</v>
      </c>
      <c r="S171" s="15">
        <f>VLOOKUP(P171,Vlookup!$A$2:$D$781,4,FALSE)</f>
        <v>93311</v>
      </c>
    </row>
    <row r="172" spans="1:19" ht="14.4" x14ac:dyDescent="0.3">
      <c r="A172" s="12">
        <v>21</v>
      </c>
      <c r="B172" s="1" t="s">
        <v>483</v>
      </c>
      <c r="D172" s="20">
        <v>44021</v>
      </c>
      <c r="E172" s="3" t="s">
        <v>340</v>
      </c>
      <c r="F172" s="3" t="s">
        <v>366</v>
      </c>
      <c r="G172" s="3" t="s">
        <v>340</v>
      </c>
      <c r="H172" s="3" t="s">
        <v>366</v>
      </c>
      <c r="I172" t="str">
        <f>VLOOKUP(H172,'Product Line Lookup'!$A$2:$B$8,2,FALSE)</f>
        <v>AB20</v>
      </c>
      <c r="J172" s="21">
        <v>4.4089999999999998</v>
      </c>
      <c r="K172" s="22">
        <v>1</v>
      </c>
      <c r="L172" s="21">
        <v>2000</v>
      </c>
      <c r="M172" s="21">
        <v>8818</v>
      </c>
      <c r="N172" s="8">
        <f t="shared" si="6"/>
        <v>4.4089999999999998</v>
      </c>
      <c r="O172" s="3" t="s">
        <v>424</v>
      </c>
      <c r="P172" s="3" t="s">
        <v>425</v>
      </c>
      <c r="Q172" s="1" t="str">
        <f>VLOOKUP(P172,Vlookup!$A$2:$D$781,2,FALSE)</f>
        <v>Bakersfield</v>
      </c>
      <c r="R172" s="1" t="str">
        <f>VLOOKUP(P172,Vlookup!$A$2:$D$76,3,FALSE)</f>
        <v>CA</v>
      </c>
      <c r="S172" s="15">
        <f>VLOOKUP(P172,Vlookup!$A$2:$D$781,4,FALSE)</f>
        <v>93311</v>
      </c>
    </row>
    <row r="173" spans="1:19" ht="14.4" x14ac:dyDescent="0.3">
      <c r="A173" s="12">
        <v>21</v>
      </c>
      <c r="B173" s="1" t="s">
        <v>483</v>
      </c>
      <c r="D173" s="20">
        <v>44039</v>
      </c>
      <c r="E173" s="3" t="s">
        <v>340</v>
      </c>
      <c r="F173" s="3" t="s">
        <v>366</v>
      </c>
      <c r="G173" s="3" t="s">
        <v>340</v>
      </c>
      <c r="H173" s="3" t="s">
        <v>366</v>
      </c>
      <c r="I173" t="str">
        <f>VLOOKUP(H173,'Product Line Lookup'!$A$2:$B$8,2,FALSE)</f>
        <v>AB20</v>
      </c>
      <c r="J173" s="21">
        <v>5.5119999999999996</v>
      </c>
      <c r="K173" s="22">
        <v>1</v>
      </c>
      <c r="L173" s="21">
        <v>2000</v>
      </c>
      <c r="M173" s="21">
        <v>11024</v>
      </c>
      <c r="N173" s="8">
        <f t="shared" si="6"/>
        <v>5.5119999999999996</v>
      </c>
      <c r="O173" s="3" t="s">
        <v>424</v>
      </c>
      <c r="P173" s="3" t="s">
        <v>425</v>
      </c>
      <c r="Q173" s="1" t="str">
        <f>VLOOKUP(P173,Vlookup!$A$2:$D$781,2,FALSE)</f>
        <v>Bakersfield</v>
      </c>
      <c r="R173" s="1" t="str">
        <f>VLOOKUP(P173,Vlookup!$A$2:$D$76,3,FALSE)</f>
        <v>CA</v>
      </c>
      <c r="S173" s="15">
        <f>VLOOKUP(P173,Vlookup!$A$2:$D$781,4,FALSE)</f>
        <v>93311</v>
      </c>
    </row>
    <row r="174" spans="1:19" ht="14.4" x14ac:dyDescent="0.3">
      <c r="A174" s="12">
        <v>21</v>
      </c>
      <c r="B174" s="1" t="s">
        <v>903</v>
      </c>
      <c r="D174" s="20">
        <v>44055</v>
      </c>
      <c r="E174" s="3" t="s">
        <v>340</v>
      </c>
      <c r="F174" s="3" t="s">
        <v>366</v>
      </c>
      <c r="G174" s="3" t="s">
        <v>340</v>
      </c>
      <c r="H174" s="3" t="s">
        <v>366</v>
      </c>
      <c r="I174" t="str">
        <f>VLOOKUP(H174,'Product Line Lookup'!$A$2:$B$8,2,FALSE)</f>
        <v>AB20</v>
      </c>
      <c r="J174" s="21">
        <v>5.5119999999999996</v>
      </c>
      <c r="K174" s="22">
        <v>1</v>
      </c>
      <c r="L174" s="21">
        <v>2000</v>
      </c>
      <c r="M174" s="21">
        <v>11024</v>
      </c>
      <c r="N174" s="8">
        <f t="shared" si="6"/>
        <v>5.5119999999999996</v>
      </c>
      <c r="O174" s="3" t="s">
        <v>424</v>
      </c>
      <c r="P174" s="3" t="s">
        <v>425</v>
      </c>
      <c r="Q174" s="1" t="str">
        <f>VLOOKUP(P174,Vlookup!$A$2:$D$781,2,FALSE)</f>
        <v>Bakersfield</v>
      </c>
      <c r="R174" s="1" t="str">
        <f>VLOOKUP(P174,Vlookup!$A$2:$D$76,3,FALSE)</f>
        <v>CA</v>
      </c>
      <c r="S174" s="15">
        <f>VLOOKUP(P174,Vlookup!$A$2:$D$781,4,FALSE)</f>
        <v>93311</v>
      </c>
    </row>
    <row r="175" spans="1:19" ht="14.4" x14ac:dyDescent="0.3">
      <c r="A175" s="12">
        <v>21</v>
      </c>
      <c r="B175" s="1" t="s">
        <v>903</v>
      </c>
      <c r="D175" s="20">
        <v>44070</v>
      </c>
      <c r="E175" s="3" t="s">
        <v>340</v>
      </c>
      <c r="F175" s="3" t="s">
        <v>366</v>
      </c>
      <c r="G175" s="3" t="s">
        <v>340</v>
      </c>
      <c r="H175" s="3" t="s">
        <v>366</v>
      </c>
      <c r="I175" t="str">
        <f>VLOOKUP(H175,'Product Line Lookup'!$A$2:$B$8,2,FALSE)</f>
        <v>AB20</v>
      </c>
      <c r="J175" s="21">
        <v>5.5119999999999996</v>
      </c>
      <c r="K175" s="22">
        <v>1</v>
      </c>
      <c r="L175" s="21">
        <v>2000</v>
      </c>
      <c r="M175" s="21">
        <v>11024</v>
      </c>
      <c r="N175" s="8">
        <f t="shared" si="6"/>
        <v>5.5119999999999996</v>
      </c>
      <c r="O175" s="3" t="s">
        <v>424</v>
      </c>
      <c r="P175" s="3" t="s">
        <v>425</v>
      </c>
      <c r="Q175" s="1" t="str">
        <f>VLOOKUP(P175,Vlookup!$A$2:$D$781,2,FALSE)</f>
        <v>Bakersfield</v>
      </c>
      <c r="R175" s="1" t="str">
        <f>VLOOKUP(P175,Vlookup!$A$2:$D$76,3,FALSE)</f>
        <v>CA</v>
      </c>
      <c r="S175" s="15">
        <f>VLOOKUP(P175,Vlookup!$A$2:$D$781,4,FALSE)</f>
        <v>93311</v>
      </c>
    </row>
    <row r="176" spans="1:19" ht="14.4" x14ac:dyDescent="0.3">
      <c r="A176" s="12">
        <v>21</v>
      </c>
      <c r="B176" s="1" t="s">
        <v>914</v>
      </c>
      <c r="D176" s="20">
        <v>44131</v>
      </c>
      <c r="E176" s="3" t="s">
        <v>340</v>
      </c>
      <c r="F176" s="3" t="s">
        <v>366</v>
      </c>
      <c r="G176" s="3" t="s">
        <v>340</v>
      </c>
      <c r="H176" s="3" t="s">
        <v>366</v>
      </c>
      <c r="I176" t="str">
        <f>VLOOKUP(H176,'Product Line Lookup'!$A$2:$B$8,2,FALSE)</f>
        <v>AB20</v>
      </c>
      <c r="J176" s="21">
        <v>5.5119999999999996</v>
      </c>
      <c r="K176" s="22">
        <v>1</v>
      </c>
      <c r="L176" s="21">
        <v>2000</v>
      </c>
      <c r="M176" s="21">
        <v>11024</v>
      </c>
      <c r="N176" s="8">
        <f t="shared" si="6"/>
        <v>5.5119999999999996</v>
      </c>
      <c r="O176" s="3" t="s">
        <v>424</v>
      </c>
      <c r="P176" s="3" t="s">
        <v>425</v>
      </c>
      <c r="Q176" s="1" t="str">
        <f>VLOOKUP(P176,Vlookup!$A$2:$D$781,2,FALSE)</f>
        <v>Bakersfield</v>
      </c>
      <c r="R176" s="1" t="str">
        <f>VLOOKUP(P176,Vlookup!$A$2:$D$76,3,FALSE)</f>
        <v>CA</v>
      </c>
      <c r="S176" s="15">
        <f>VLOOKUP(P176,Vlookup!$A$2:$D$781,4,FALSE)</f>
        <v>93311</v>
      </c>
    </row>
    <row r="177" spans="1:19" ht="14.4" x14ac:dyDescent="0.3">
      <c r="A177" s="12">
        <v>21</v>
      </c>
      <c r="B177" s="1" t="str">
        <f>TEXT(D177,"MMM")</f>
        <v>Sep</v>
      </c>
      <c r="D177" s="20">
        <v>44102</v>
      </c>
      <c r="E177" s="3" t="s">
        <v>340</v>
      </c>
      <c r="F177" s="3" t="s">
        <v>366</v>
      </c>
      <c r="G177" s="3" t="s">
        <v>340</v>
      </c>
      <c r="H177" s="3" t="s">
        <v>366</v>
      </c>
      <c r="I177" t="str">
        <f>VLOOKUP(H177,'Product Line Lookup'!$A$2:$B$8,2,FALSE)</f>
        <v>AB20</v>
      </c>
      <c r="J177" s="21">
        <v>4.4089999999999998</v>
      </c>
      <c r="K177" s="22">
        <v>1</v>
      </c>
      <c r="L177" s="21">
        <v>2000</v>
      </c>
      <c r="M177" s="21">
        <v>8818</v>
      </c>
      <c r="N177" s="8">
        <f t="shared" si="6"/>
        <v>4.4089999999999998</v>
      </c>
      <c r="O177" s="3" t="s">
        <v>424</v>
      </c>
      <c r="P177" s="3" t="s">
        <v>425</v>
      </c>
      <c r="Q177" s="1" t="str">
        <f>VLOOKUP(P177,Vlookup!$A$2:$D$781,2,FALSE)</f>
        <v>Bakersfield</v>
      </c>
      <c r="R177" s="1" t="str">
        <f>VLOOKUP(P177,Vlookup!$A$2:$D$76,3,FALSE)</f>
        <v>CA</v>
      </c>
      <c r="S177" s="15">
        <f>VLOOKUP(P177,Vlookup!$A$2:$D$781,4,FALSE)</f>
        <v>93311</v>
      </c>
    </row>
    <row r="178" spans="1:19" ht="14.4" x14ac:dyDescent="0.3">
      <c r="A178" s="12">
        <v>21</v>
      </c>
      <c r="B178" s="1" t="str">
        <f>TEXT(D178,"MMM")</f>
        <v>Sep</v>
      </c>
      <c r="D178" s="20">
        <v>44104</v>
      </c>
      <c r="E178" s="3" t="s">
        <v>340</v>
      </c>
      <c r="F178" s="3" t="s">
        <v>366</v>
      </c>
      <c r="G178" s="3" t="s">
        <v>340</v>
      </c>
      <c r="H178" s="3" t="s">
        <v>366</v>
      </c>
      <c r="I178" t="str">
        <f>VLOOKUP(H178,'Product Line Lookup'!$A$2:$B$8,2,FALSE)</f>
        <v>AB20</v>
      </c>
      <c r="J178" s="21">
        <v>5.5119999999999996</v>
      </c>
      <c r="K178" s="22">
        <v>1</v>
      </c>
      <c r="L178" s="21">
        <v>2000</v>
      </c>
      <c r="M178" s="21">
        <v>11024</v>
      </c>
      <c r="N178" s="8">
        <f t="shared" si="6"/>
        <v>5.5119999999999996</v>
      </c>
      <c r="O178" s="3" t="s">
        <v>424</v>
      </c>
      <c r="P178" s="3" t="s">
        <v>425</v>
      </c>
      <c r="Q178" s="1" t="str">
        <f>VLOOKUP(P178,Vlookup!$A$2:$D$781,2,FALSE)</f>
        <v>Bakersfield</v>
      </c>
      <c r="R178" s="1" t="str">
        <f>VLOOKUP(P178,Vlookup!$A$2:$D$76,3,FALSE)</f>
        <v>CA</v>
      </c>
      <c r="S178" s="15">
        <f>VLOOKUP(P178,Vlookup!$A$2:$D$781,4,FALSE)</f>
        <v>93311</v>
      </c>
    </row>
    <row r="179" spans="1:19" ht="14.4" x14ac:dyDescent="0.3">
      <c r="A179" s="12">
        <v>21</v>
      </c>
      <c r="B179" s="1" t="s">
        <v>928</v>
      </c>
      <c r="D179" s="20">
        <v>44153</v>
      </c>
      <c r="E179" s="3" t="s">
        <v>340</v>
      </c>
      <c r="F179" s="3" t="s">
        <v>366</v>
      </c>
      <c r="G179" s="3" t="s">
        <v>340</v>
      </c>
      <c r="H179" s="3" t="s">
        <v>366</v>
      </c>
      <c r="I179" t="str">
        <f>VLOOKUP(H179,'Product Line Lookup'!$A$2:$B$8,2,FALSE)</f>
        <v>AB20</v>
      </c>
      <c r="J179" s="1">
        <v>4.4089999999999998</v>
      </c>
      <c r="K179" s="22">
        <v>1</v>
      </c>
      <c r="L179" s="21">
        <v>2000</v>
      </c>
      <c r="M179" s="21">
        <v>8818</v>
      </c>
      <c r="N179" s="8">
        <f t="shared" si="6"/>
        <v>4.4089999999999998</v>
      </c>
      <c r="O179" s="3" t="s">
        <v>424</v>
      </c>
      <c r="P179" s="3" t="s">
        <v>425</v>
      </c>
      <c r="Q179" s="1" t="str">
        <f>VLOOKUP(P179,Vlookup!$A$2:$D$781,2,FALSE)</f>
        <v>Bakersfield</v>
      </c>
      <c r="R179" s="1" t="str">
        <f>VLOOKUP(P179,Vlookup!$A$2:$D$76,3,FALSE)</f>
        <v>CA</v>
      </c>
      <c r="S179" s="15">
        <f>VLOOKUP(P179,Vlookup!$A$2:$D$781,4,FALSE)</f>
        <v>93311</v>
      </c>
    </row>
    <row r="180" spans="1:19" ht="14.4" x14ac:dyDescent="0.3">
      <c r="A180" s="12">
        <v>21</v>
      </c>
      <c r="B180" s="1" t="s">
        <v>948</v>
      </c>
      <c r="D180" s="20">
        <v>44182</v>
      </c>
      <c r="E180" s="3" t="s">
        <v>340</v>
      </c>
      <c r="F180" s="3" t="s">
        <v>366</v>
      </c>
      <c r="G180" s="3" t="s">
        <v>340</v>
      </c>
      <c r="H180" s="3" t="s">
        <v>366</v>
      </c>
      <c r="I180" t="str">
        <f>VLOOKUP(H180,'Product Line Lookup'!$A$2:$B$8,2,FALSE)</f>
        <v>AB20</v>
      </c>
      <c r="J180" s="21">
        <v>5.5119999999999996</v>
      </c>
      <c r="K180" s="22">
        <v>1</v>
      </c>
      <c r="L180" s="21">
        <v>2000</v>
      </c>
      <c r="M180" s="21">
        <v>11024</v>
      </c>
      <c r="N180" s="8">
        <f t="shared" si="6"/>
        <v>5.5119999999999996</v>
      </c>
      <c r="O180" s="3" t="s">
        <v>424</v>
      </c>
      <c r="P180" s="3" t="s">
        <v>425</v>
      </c>
      <c r="Q180" s="1" t="str">
        <f>VLOOKUP(P180,Vlookup!$A$2:$D$781,2,FALSE)</f>
        <v>Bakersfield</v>
      </c>
      <c r="R180" s="1" t="s">
        <v>817</v>
      </c>
      <c r="S180" s="15">
        <f>VLOOKUP(P180,Vlookup!$A$2:$D$781,4,FALSE)</f>
        <v>93311</v>
      </c>
    </row>
    <row r="181" spans="1:19" ht="14.4" x14ac:dyDescent="0.3">
      <c r="A181" s="12">
        <v>21</v>
      </c>
      <c r="B181" s="1" t="s">
        <v>958</v>
      </c>
      <c r="D181" s="20">
        <v>44201</v>
      </c>
      <c r="E181" s="23" t="s">
        <v>340</v>
      </c>
      <c r="F181" s="3" t="s">
        <v>366</v>
      </c>
      <c r="G181" s="3" t="s">
        <v>340</v>
      </c>
      <c r="H181" s="3" t="s">
        <v>366</v>
      </c>
      <c r="I181" t="str">
        <f>VLOOKUP(H181,'Product Line Lookup'!$A$2:$B$8,2,FALSE)</f>
        <v>AB20</v>
      </c>
      <c r="J181" s="21">
        <v>0.27600000000000002</v>
      </c>
      <c r="K181" s="22">
        <v>1</v>
      </c>
      <c r="L181" s="21">
        <v>2000</v>
      </c>
      <c r="M181" s="21">
        <v>552</v>
      </c>
      <c r="N181" s="8">
        <f t="shared" si="6"/>
        <v>0.27600000000000002</v>
      </c>
      <c r="O181" s="3" t="s">
        <v>424</v>
      </c>
      <c r="P181" s="3" t="s">
        <v>425</v>
      </c>
      <c r="Q181" s="1" t="str">
        <f>VLOOKUP(P181,Vlookup!$A$2:$D$781,2,FALSE)</f>
        <v>Bakersfield</v>
      </c>
      <c r="R181" s="1" t="s">
        <v>817</v>
      </c>
      <c r="S181" s="15">
        <f>VLOOKUP(P181,Vlookup!$A$2:$D$781,4,FALSE)</f>
        <v>93311</v>
      </c>
    </row>
    <row r="182" spans="1:19" ht="14.4" x14ac:dyDescent="0.3">
      <c r="A182" s="12">
        <v>21</v>
      </c>
      <c r="B182" s="1" t="s">
        <v>958</v>
      </c>
      <c r="D182" s="20">
        <v>44202</v>
      </c>
      <c r="E182" s="23" t="s">
        <v>340</v>
      </c>
      <c r="F182" s="3" t="s">
        <v>366</v>
      </c>
      <c r="G182" s="3" t="s">
        <v>340</v>
      </c>
      <c r="H182" s="3" t="s">
        <v>366</v>
      </c>
      <c r="I182" t="str">
        <f>VLOOKUP(H182,'Product Line Lookup'!$A$2:$B$8,2,FALSE)</f>
        <v>AB20</v>
      </c>
      <c r="J182" s="21">
        <v>5.5119999999999996</v>
      </c>
      <c r="K182" s="22">
        <v>1</v>
      </c>
      <c r="L182" s="21">
        <v>2000</v>
      </c>
      <c r="M182" s="21">
        <v>11024</v>
      </c>
      <c r="N182" s="8">
        <f t="shared" si="6"/>
        <v>5.5119999999999996</v>
      </c>
      <c r="O182" s="3" t="s">
        <v>424</v>
      </c>
      <c r="P182" s="3" t="s">
        <v>425</v>
      </c>
      <c r="Q182" s="1" t="str">
        <f>VLOOKUP(P182,Vlookup!$A$2:$D$781,2,FALSE)</f>
        <v>Bakersfield</v>
      </c>
      <c r="R182" s="1" t="s">
        <v>817</v>
      </c>
      <c r="S182" s="15">
        <f>VLOOKUP(P182,Vlookup!$A$2:$D$781,4,FALSE)</f>
        <v>93311</v>
      </c>
    </row>
    <row r="183" spans="1:19" ht="14.4" x14ac:dyDescent="0.3">
      <c r="A183" s="12">
        <v>21</v>
      </c>
      <c r="B183" s="1" t="s">
        <v>958</v>
      </c>
      <c r="D183" s="20">
        <v>44208</v>
      </c>
      <c r="E183" s="23" t="s">
        <v>340</v>
      </c>
      <c r="F183" s="3" t="s">
        <v>366</v>
      </c>
      <c r="G183" s="3" t="s">
        <v>340</v>
      </c>
      <c r="H183" s="3" t="s">
        <v>366</v>
      </c>
      <c r="I183" t="str">
        <f>VLOOKUP(H183,'Product Line Lookup'!$A$2:$B$8,2,FALSE)</f>
        <v>AB20</v>
      </c>
      <c r="J183" s="21">
        <v>5.5119999999999996</v>
      </c>
      <c r="K183" s="22">
        <v>1</v>
      </c>
      <c r="L183" s="21">
        <v>2000</v>
      </c>
      <c r="M183" s="21">
        <v>11024</v>
      </c>
      <c r="N183" s="8">
        <f t="shared" si="6"/>
        <v>5.5119999999999996</v>
      </c>
      <c r="O183" s="3" t="s">
        <v>424</v>
      </c>
      <c r="P183" s="3" t="s">
        <v>425</v>
      </c>
      <c r="Q183" s="1" t="str">
        <f>VLOOKUP(P183,Vlookup!$A$2:$D$781,2,FALSE)</f>
        <v>Bakersfield</v>
      </c>
      <c r="R183" s="1" t="s">
        <v>817</v>
      </c>
      <c r="S183" s="15">
        <f>VLOOKUP(P183,Vlookup!$A$2:$D$781,4,FALSE)</f>
        <v>93311</v>
      </c>
    </row>
    <row r="184" spans="1:19" ht="14.4" x14ac:dyDescent="0.3">
      <c r="A184" s="12">
        <v>21</v>
      </c>
      <c r="B184" s="1" t="s">
        <v>1004</v>
      </c>
      <c r="D184" s="24">
        <v>44231</v>
      </c>
      <c r="E184" s="25" t="s">
        <v>340</v>
      </c>
      <c r="F184" s="25" t="s">
        <v>366</v>
      </c>
      <c r="G184" s="25" t="s">
        <v>340</v>
      </c>
      <c r="H184" s="25" t="s">
        <v>366</v>
      </c>
      <c r="I184" t="str">
        <f>VLOOKUP(H184,'Product Line Lookup'!$A$2:$B$8,2,FALSE)</f>
        <v>AB20</v>
      </c>
      <c r="J184" s="26">
        <v>5.5119999999999996</v>
      </c>
      <c r="K184" s="27">
        <v>1</v>
      </c>
      <c r="L184" s="26">
        <v>2000</v>
      </c>
      <c r="M184" s="26">
        <v>11024</v>
      </c>
      <c r="N184" s="8">
        <f t="shared" si="6"/>
        <v>5.5119999999999996</v>
      </c>
      <c r="O184" s="25" t="s">
        <v>424</v>
      </c>
      <c r="P184" s="25" t="s">
        <v>425</v>
      </c>
      <c r="Q184" s="1" t="str">
        <f>VLOOKUP(P184,Vlookup!$A$2:$D$781,2,FALSE)</f>
        <v>Bakersfield</v>
      </c>
      <c r="R184" s="1" t="s">
        <v>817</v>
      </c>
      <c r="S184" s="15">
        <f>VLOOKUP(P184,Vlookup!$A$2:$D$781,4,FALSE)</f>
        <v>93311</v>
      </c>
    </row>
    <row r="185" spans="1:19" ht="14.4" x14ac:dyDescent="0.3">
      <c r="A185" s="12">
        <v>21</v>
      </c>
      <c r="B185" s="1" t="s">
        <v>1004</v>
      </c>
      <c r="D185" s="24">
        <v>44250</v>
      </c>
      <c r="E185" s="25" t="s">
        <v>340</v>
      </c>
      <c r="F185" s="25" t="s">
        <v>366</v>
      </c>
      <c r="G185" s="25" t="s">
        <v>340</v>
      </c>
      <c r="H185" s="25" t="s">
        <v>366</v>
      </c>
      <c r="I185" t="str">
        <f>VLOOKUP(H185,'Product Line Lookup'!$A$2:$B$8,2,FALSE)</f>
        <v>AB20</v>
      </c>
      <c r="J185" s="26">
        <v>5.5119999999999996</v>
      </c>
      <c r="K185" s="27">
        <v>1</v>
      </c>
      <c r="L185" s="26">
        <v>2000</v>
      </c>
      <c r="M185" s="26">
        <v>11024</v>
      </c>
      <c r="N185" s="8">
        <f t="shared" si="6"/>
        <v>5.5119999999999996</v>
      </c>
      <c r="O185" s="25" t="s">
        <v>424</v>
      </c>
      <c r="P185" s="25" t="s">
        <v>425</v>
      </c>
      <c r="Q185" s="1" t="str">
        <f>VLOOKUP(P185,Vlookup!$A$2:$D$781,2,FALSE)</f>
        <v>Bakersfield</v>
      </c>
      <c r="R185" s="1" t="s">
        <v>817</v>
      </c>
      <c r="S185" s="15">
        <f>VLOOKUP(P185,Vlookup!$A$2:$D$781,4,FALSE)</f>
        <v>93311</v>
      </c>
    </row>
    <row r="186" spans="1:19" ht="14.4" x14ac:dyDescent="0.3">
      <c r="A186" s="12">
        <v>21</v>
      </c>
      <c r="B186" s="1" t="s">
        <v>866</v>
      </c>
      <c r="D186" s="20">
        <v>44270</v>
      </c>
      <c r="E186" s="3" t="s">
        <v>340</v>
      </c>
      <c r="F186" s="3" t="s">
        <v>366</v>
      </c>
      <c r="G186" s="3" t="s">
        <v>340</v>
      </c>
      <c r="H186" s="3" t="s">
        <v>366</v>
      </c>
      <c r="I186" t="str">
        <f>VLOOKUP(H186,'Product Line Lookup'!$A$2:$B$8,2,FALSE)</f>
        <v>AB20</v>
      </c>
      <c r="J186" s="21">
        <v>5.5119999999999996</v>
      </c>
      <c r="K186" s="22">
        <v>1</v>
      </c>
      <c r="L186" s="21">
        <v>2000</v>
      </c>
      <c r="M186" s="21">
        <v>11024</v>
      </c>
      <c r="N186" s="8">
        <f t="shared" si="6"/>
        <v>5.5119999999999996</v>
      </c>
      <c r="O186" s="3" t="s">
        <v>424</v>
      </c>
      <c r="P186" s="3" t="s">
        <v>425</v>
      </c>
      <c r="Q186" s="1" t="str">
        <f>VLOOKUP(P186,Vlookup!$A$2:$D$781,2,FALSE)</f>
        <v>Bakersfield</v>
      </c>
      <c r="R186" s="1" t="s">
        <v>817</v>
      </c>
      <c r="S186" s="15">
        <f>VLOOKUP(P186,Vlookup!$A$2:$D$781,4,FALSE)</f>
        <v>93311</v>
      </c>
    </row>
    <row r="187" spans="1:19" ht="14.4" x14ac:dyDescent="0.3">
      <c r="A187" s="12">
        <v>21</v>
      </c>
      <c r="B187" s="1" t="s">
        <v>866</v>
      </c>
      <c r="D187" s="20">
        <v>44285</v>
      </c>
      <c r="E187" s="3" t="s">
        <v>340</v>
      </c>
      <c r="F187" s="3" t="s">
        <v>366</v>
      </c>
      <c r="G187" s="3" t="s">
        <v>340</v>
      </c>
      <c r="H187" s="3" t="s">
        <v>366</v>
      </c>
      <c r="I187" t="str">
        <f>VLOOKUP(H187,'Product Line Lookup'!$A$2:$B$8,2,FALSE)</f>
        <v>AB20</v>
      </c>
      <c r="J187" s="21">
        <v>5.5119999999999996</v>
      </c>
      <c r="K187" s="22">
        <v>1</v>
      </c>
      <c r="L187" s="21">
        <v>2000</v>
      </c>
      <c r="M187" s="21">
        <v>11024</v>
      </c>
      <c r="N187" s="8">
        <f t="shared" si="6"/>
        <v>5.5119999999999996</v>
      </c>
      <c r="O187" s="3" t="s">
        <v>424</v>
      </c>
      <c r="P187" s="3" t="s">
        <v>425</v>
      </c>
      <c r="Q187" s="1" t="str">
        <f>VLOOKUP(P187,Vlookup!$A$2:$D$781,2,FALSE)</f>
        <v>Bakersfield</v>
      </c>
      <c r="R187" s="1" t="s">
        <v>817</v>
      </c>
      <c r="S187" s="15">
        <f>VLOOKUP(P187,Vlookup!$A$2:$D$781,4,FALSE)</f>
        <v>93311</v>
      </c>
    </row>
    <row r="188" spans="1:19" ht="14.4" x14ac:dyDescent="0.3">
      <c r="A188" s="12">
        <v>21</v>
      </c>
      <c r="B188" s="1" t="s">
        <v>881</v>
      </c>
      <c r="D188" s="20">
        <v>44302</v>
      </c>
      <c r="E188" s="3" t="s">
        <v>340</v>
      </c>
      <c r="F188" s="3" t="s">
        <v>366</v>
      </c>
      <c r="G188" s="3" t="s">
        <v>340</v>
      </c>
      <c r="H188" s="3" t="s">
        <v>366</v>
      </c>
      <c r="I188" t="str">
        <f>VLOOKUP(H188,'Product Line Lookup'!$A$2:$B$8,2,FALSE)</f>
        <v>AB20</v>
      </c>
      <c r="J188" s="1">
        <v>5.5119999999999996</v>
      </c>
      <c r="K188" s="1">
        <v>1</v>
      </c>
      <c r="L188" s="1">
        <v>2000</v>
      </c>
      <c r="M188" s="1">
        <v>11024</v>
      </c>
      <c r="N188" s="8">
        <f t="shared" si="6"/>
        <v>5.5119999999999996</v>
      </c>
      <c r="O188" s="3" t="s">
        <v>424</v>
      </c>
      <c r="P188" s="3" t="s">
        <v>425</v>
      </c>
      <c r="Q188" s="1" t="str">
        <f>VLOOKUP(P188,Vlookup!$A$2:$D$781,2,FALSE)</f>
        <v>Bakersfield</v>
      </c>
      <c r="R188" s="1" t="s">
        <v>817</v>
      </c>
      <c r="S188" s="15">
        <f>VLOOKUP(P188,Vlookup!$A$2:$D$781,4,FALSE)</f>
        <v>93311</v>
      </c>
    </row>
    <row r="189" spans="1:19" ht="14.4" x14ac:dyDescent="0.3">
      <c r="A189" s="12">
        <v>21</v>
      </c>
      <c r="B189" s="1" t="s">
        <v>882</v>
      </c>
      <c r="D189" s="20">
        <v>44326</v>
      </c>
      <c r="E189" s="3" t="s">
        <v>340</v>
      </c>
      <c r="F189" s="3" t="s">
        <v>366</v>
      </c>
      <c r="G189" s="3" t="s">
        <v>340</v>
      </c>
      <c r="H189" s="3" t="s">
        <v>366</v>
      </c>
      <c r="I189" t="str">
        <f>VLOOKUP(H189,'Product Line Lookup'!$A$2:$B$8,2,FALSE)</f>
        <v>AB20</v>
      </c>
      <c r="J189" s="1">
        <v>5.5119999999999996</v>
      </c>
      <c r="K189" s="1">
        <v>1</v>
      </c>
      <c r="L189" s="1">
        <v>2000</v>
      </c>
      <c r="M189" s="1">
        <v>11024</v>
      </c>
      <c r="N189" s="8">
        <f t="shared" si="6"/>
        <v>5.5119999999999996</v>
      </c>
      <c r="O189" s="1" t="s">
        <v>424</v>
      </c>
      <c r="P189" s="3" t="s">
        <v>425</v>
      </c>
      <c r="Q189" s="1" t="str">
        <f>VLOOKUP(P189,Vlookup!$A$2:$D$781,2,FALSE)</f>
        <v>Bakersfield</v>
      </c>
      <c r="R189" s="1" t="s">
        <v>817</v>
      </c>
      <c r="S189" s="15">
        <f>VLOOKUP(P189,Vlookup!$A$2:$D$781,4,FALSE)</f>
        <v>93311</v>
      </c>
    </row>
    <row r="190" spans="1:19" ht="14.4" x14ac:dyDescent="0.3">
      <c r="A190" s="12">
        <v>21</v>
      </c>
      <c r="B190" s="1" t="s">
        <v>882</v>
      </c>
      <c r="D190" s="20">
        <v>44343</v>
      </c>
      <c r="E190" s="3" t="s">
        <v>340</v>
      </c>
      <c r="F190" s="3" t="s">
        <v>366</v>
      </c>
      <c r="G190" s="3" t="s">
        <v>340</v>
      </c>
      <c r="H190" s="3" t="s">
        <v>366</v>
      </c>
      <c r="I190" t="str">
        <f>VLOOKUP(H190,'Product Line Lookup'!$A$2:$B$8,2,FALSE)</f>
        <v>AB20</v>
      </c>
      <c r="J190" s="1">
        <v>5.5119999999999996</v>
      </c>
      <c r="K190" s="1">
        <v>1</v>
      </c>
      <c r="L190" s="1">
        <v>2000</v>
      </c>
      <c r="M190" s="1">
        <v>11024</v>
      </c>
      <c r="N190" s="8">
        <f t="shared" si="6"/>
        <v>5.5119999999999996</v>
      </c>
      <c r="O190" s="1" t="s">
        <v>424</v>
      </c>
      <c r="P190" s="3" t="s">
        <v>425</v>
      </c>
      <c r="Q190" s="1" t="str">
        <f>VLOOKUP(P190,Vlookup!$A$2:$D$781,2,FALSE)</f>
        <v>Bakersfield</v>
      </c>
      <c r="R190" s="1" t="s">
        <v>817</v>
      </c>
      <c r="S190" s="15">
        <f>VLOOKUP(P190,Vlookup!$A$2:$D$781,4,FALSE)</f>
        <v>93311</v>
      </c>
    </row>
    <row r="191" spans="1:19" ht="14.4" x14ac:dyDescent="0.3">
      <c r="A191" s="12">
        <v>21</v>
      </c>
      <c r="B191" s="1" t="s">
        <v>893</v>
      </c>
      <c r="D191" s="20">
        <v>44361</v>
      </c>
      <c r="E191" s="3" t="s">
        <v>340</v>
      </c>
      <c r="F191" s="3" t="s">
        <v>366</v>
      </c>
      <c r="G191" s="3" t="s">
        <v>340</v>
      </c>
      <c r="H191" s="3" t="s">
        <v>366</v>
      </c>
      <c r="I191" t="str">
        <f>VLOOKUP(H191,'Product Line Lookup'!$A$2:$B$8,2,FALSE)</f>
        <v>AB20</v>
      </c>
      <c r="J191" s="21">
        <v>5.5119999999999996</v>
      </c>
      <c r="K191" s="22">
        <v>1</v>
      </c>
      <c r="L191" s="21">
        <v>2000</v>
      </c>
      <c r="M191" s="21">
        <v>11024</v>
      </c>
      <c r="N191" s="8">
        <f t="shared" si="6"/>
        <v>5.5119999999999996</v>
      </c>
      <c r="O191" s="3" t="s">
        <v>424</v>
      </c>
      <c r="P191" s="3" t="s">
        <v>425</v>
      </c>
      <c r="Q191" s="1" t="str">
        <f>VLOOKUP(P191,Vlookup!$A$2:$D$781,2,FALSE)</f>
        <v>Bakersfield</v>
      </c>
      <c r="R191" s="1" t="s">
        <v>817</v>
      </c>
      <c r="S191" s="15">
        <f>VLOOKUP(P191,Vlookup!$A$2:$D$781,4,FALSE)</f>
        <v>93311</v>
      </c>
    </row>
    <row r="192" spans="1:19" ht="14.4" x14ac:dyDescent="0.3">
      <c r="A192" s="12">
        <v>22</v>
      </c>
      <c r="B192" s="1" t="s">
        <v>483</v>
      </c>
      <c r="D192" s="20">
        <v>44392</v>
      </c>
      <c r="E192" s="3" t="s">
        <v>340</v>
      </c>
      <c r="F192" s="3" t="s">
        <v>366</v>
      </c>
      <c r="G192" s="3" t="s">
        <v>340</v>
      </c>
      <c r="H192" s="3" t="s">
        <v>366</v>
      </c>
      <c r="I192" t="str">
        <f>VLOOKUP(H192,'Product Line Lookup'!$A$2:$B$8,2,FALSE)</f>
        <v>AB20</v>
      </c>
      <c r="J192" s="21">
        <v>5.5119999999999996</v>
      </c>
      <c r="K192" s="22">
        <v>1</v>
      </c>
      <c r="L192" s="21">
        <v>2000</v>
      </c>
      <c r="M192" s="21">
        <v>11024</v>
      </c>
      <c r="N192" s="8">
        <f t="shared" si="6"/>
        <v>5.5119999999999996</v>
      </c>
      <c r="O192" s="3" t="s">
        <v>424</v>
      </c>
      <c r="P192" s="3" t="s">
        <v>425</v>
      </c>
      <c r="Q192" s="31" t="str">
        <f>VLOOKUP(P192,Vlookup!$A$2:$D$142,2,FALSE)</f>
        <v>Bakersfield</v>
      </c>
      <c r="R192" s="1" t="str">
        <f>VLOOKUP(P192,Vlookup!$A$2:$D$142,3,FALSE)</f>
        <v>CA</v>
      </c>
      <c r="S192" s="49">
        <f>VLOOKUP(P192,Vlookup!$A$2:$D$781,4,FALSE)</f>
        <v>93311</v>
      </c>
    </row>
    <row r="193" spans="1:19" ht="14.4" x14ac:dyDescent="0.3">
      <c r="A193" s="12">
        <v>22</v>
      </c>
      <c r="B193" s="1" t="s">
        <v>903</v>
      </c>
      <c r="D193" s="20">
        <v>44410</v>
      </c>
      <c r="E193" s="3" t="s">
        <v>340</v>
      </c>
      <c r="F193" s="3" t="s">
        <v>366</v>
      </c>
      <c r="G193" s="3" t="s">
        <v>340</v>
      </c>
      <c r="H193" s="3" t="s">
        <v>366</v>
      </c>
      <c r="I193" t="str">
        <f>VLOOKUP(H193,'Product Line Lookup'!$A$2:$B$8,2,FALSE)</f>
        <v>AB20</v>
      </c>
      <c r="J193" s="21">
        <v>5.5119999999999996</v>
      </c>
      <c r="K193" s="22">
        <v>1</v>
      </c>
      <c r="L193" s="21">
        <v>2000</v>
      </c>
      <c r="M193" s="21">
        <v>11024</v>
      </c>
      <c r="N193" s="8">
        <f t="shared" si="6"/>
        <v>5.5119999999999996</v>
      </c>
      <c r="O193" s="3" t="s">
        <v>424</v>
      </c>
      <c r="P193" s="3" t="s">
        <v>425</v>
      </c>
      <c r="Q193" s="31" t="str">
        <f>VLOOKUP(P193,Vlookup!$A$2:$D$142,2,FALSE)</f>
        <v>Bakersfield</v>
      </c>
      <c r="R193" s="1" t="str">
        <f>VLOOKUP(P193,Vlookup!$A$2:$D$142,3,FALSE)</f>
        <v>CA</v>
      </c>
      <c r="S193" s="49">
        <f>VLOOKUP(P193,Vlookup!$A$2:$D$781,4,FALSE)</f>
        <v>93311</v>
      </c>
    </row>
    <row r="194" spans="1:19" ht="14.4" x14ac:dyDescent="0.3">
      <c r="A194" s="12">
        <v>22</v>
      </c>
      <c r="B194" s="1" t="s">
        <v>903</v>
      </c>
      <c r="D194" s="20">
        <v>44428</v>
      </c>
      <c r="E194" s="3" t="s">
        <v>340</v>
      </c>
      <c r="F194" s="3" t="s">
        <v>366</v>
      </c>
      <c r="G194" s="3" t="s">
        <v>340</v>
      </c>
      <c r="H194" s="3" t="s">
        <v>366</v>
      </c>
      <c r="I194" t="str">
        <f>VLOOKUP(H194,'Product Line Lookup'!$A$2:$B$8,2,FALSE)</f>
        <v>AB20</v>
      </c>
      <c r="J194" s="21">
        <v>5.5119999999999996</v>
      </c>
      <c r="K194" s="22">
        <v>1</v>
      </c>
      <c r="L194" s="21">
        <v>2000</v>
      </c>
      <c r="M194" s="21">
        <v>11024</v>
      </c>
      <c r="N194" s="8">
        <f t="shared" si="6"/>
        <v>5.5119999999999996</v>
      </c>
      <c r="O194" s="3" t="s">
        <v>424</v>
      </c>
      <c r="P194" s="3" t="s">
        <v>425</v>
      </c>
      <c r="Q194" s="31" t="str">
        <f>VLOOKUP(P194,Vlookup!$A$2:$D$142,2,FALSE)</f>
        <v>Bakersfield</v>
      </c>
      <c r="R194" s="1" t="str">
        <f>VLOOKUP(P194,Vlookup!$A$2:$D$142,3,FALSE)</f>
        <v>CA</v>
      </c>
      <c r="S194" s="49">
        <f>VLOOKUP(P194,Vlookup!$A$2:$D$781,4,FALSE)</f>
        <v>93311</v>
      </c>
    </row>
    <row r="195" spans="1:19" ht="14.4" x14ac:dyDescent="0.3">
      <c r="A195" s="12">
        <v>22</v>
      </c>
      <c r="B195" s="1" t="s">
        <v>914</v>
      </c>
      <c r="D195" s="20">
        <v>44473</v>
      </c>
      <c r="E195" s="3" t="s">
        <v>340</v>
      </c>
      <c r="F195" s="3" t="s">
        <v>366</v>
      </c>
      <c r="G195" s="3" t="s">
        <v>340</v>
      </c>
      <c r="H195" s="3" t="s">
        <v>366</v>
      </c>
      <c r="I195" t="str">
        <f>VLOOKUP(H195,'Product Line Lookup'!$A$2:$B$8,2,FALSE)</f>
        <v>AB20</v>
      </c>
      <c r="J195" s="21">
        <v>5.5119999999999996</v>
      </c>
      <c r="K195" s="22">
        <v>1</v>
      </c>
      <c r="L195" s="21">
        <v>2000</v>
      </c>
      <c r="M195" s="21">
        <v>11024</v>
      </c>
      <c r="N195" s="8">
        <f t="shared" si="6"/>
        <v>5.5119999999999996</v>
      </c>
      <c r="O195" s="3" t="s">
        <v>424</v>
      </c>
      <c r="P195" s="3" t="s">
        <v>425</v>
      </c>
      <c r="Q195" s="31" t="str">
        <f>VLOOKUP(P195,Vlookup!$A$2:$D$142,2,FALSE)</f>
        <v>Bakersfield</v>
      </c>
      <c r="R195" s="1" t="str">
        <f>VLOOKUP(P195,Vlookup!$A$2:$D$142,3,FALSE)</f>
        <v>CA</v>
      </c>
      <c r="S195" s="49">
        <f>VLOOKUP(P195,Vlookup!$A$2:$D$781,4,FALSE)</f>
        <v>93311</v>
      </c>
    </row>
    <row r="196" spans="1:19" ht="14.4" x14ac:dyDescent="0.3">
      <c r="A196" s="12">
        <v>22</v>
      </c>
      <c r="B196" s="1" t="s">
        <v>914</v>
      </c>
      <c r="D196" s="20">
        <v>44494</v>
      </c>
      <c r="E196" s="3" t="s">
        <v>340</v>
      </c>
      <c r="F196" s="3" t="s">
        <v>366</v>
      </c>
      <c r="G196" s="3" t="s">
        <v>340</v>
      </c>
      <c r="H196" s="3" t="s">
        <v>366</v>
      </c>
      <c r="I196" t="str">
        <f>VLOOKUP(H196,'Product Line Lookup'!$A$2:$B$8,2,FALSE)</f>
        <v>AB20</v>
      </c>
      <c r="J196" s="21">
        <v>3.3069999999999999</v>
      </c>
      <c r="K196" s="22">
        <v>1</v>
      </c>
      <c r="L196" s="21">
        <v>2000</v>
      </c>
      <c r="M196" s="21">
        <v>6614</v>
      </c>
      <c r="N196" s="8">
        <f t="shared" si="6"/>
        <v>3.3069999999999999</v>
      </c>
      <c r="O196" s="3" t="s">
        <v>424</v>
      </c>
      <c r="P196" s="3" t="s">
        <v>425</v>
      </c>
      <c r="Q196" s="31" t="str">
        <f>VLOOKUP(P196,Vlookup!$A$2:$D$142,2,FALSE)</f>
        <v>Bakersfield</v>
      </c>
      <c r="R196" s="1" t="str">
        <f>VLOOKUP(P196,Vlookup!$A$2:$D$142,3,FALSE)</f>
        <v>CA</v>
      </c>
      <c r="S196" s="49">
        <f>VLOOKUP(P196,Vlookup!$A$2:$D$781,4,FALSE)</f>
        <v>93311</v>
      </c>
    </row>
    <row r="197" spans="1:19" ht="14.4" x14ac:dyDescent="0.3">
      <c r="A197" s="12">
        <v>22</v>
      </c>
      <c r="B197" s="1" t="s">
        <v>914</v>
      </c>
      <c r="D197" s="20">
        <v>44498</v>
      </c>
      <c r="E197" s="3" t="s">
        <v>340</v>
      </c>
      <c r="F197" s="3" t="s">
        <v>366</v>
      </c>
      <c r="G197" s="3" t="s">
        <v>340</v>
      </c>
      <c r="H197" s="3" t="s">
        <v>366</v>
      </c>
      <c r="I197" t="str">
        <f>VLOOKUP(H197,'Product Line Lookup'!$A$2:$B$8,2,FALSE)</f>
        <v>AB20</v>
      </c>
      <c r="J197" s="21">
        <v>2.2050000000000001</v>
      </c>
      <c r="K197" s="22">
        <v>1</v>
      </c>
      <c r="L197" s="21">
        <v>2000</v>
      </c>
      <c r="M197" s="21">
        <v>4410</v>
      </c>
      <c r="N197" s="8">
        <f t="shared" si="6"/>
        <v>2.2050000000000001</v>
      </c>
      <c r="O197" s="3" t="s">
        <v>424</v>
      </c>
      <c r="P197" s="3" t="s">
        <v>425</v>
      </c>
      <c r="Q197" s="31" t="str">
        <f>VLOOKUP(P197,Vlookup!$A$2:$D$142,2,FALSE)</f>
        <v>Bakersfield</v>
      </c>
      <c r="R197" s="1" t="str">
        <f>VLOOKUP(P197,Vlookup!$A$2:$D$142,3,FALSE)</f>
        <v>CA</v>
      </c>
      <c r="S197" s="49">
        <f>VLOOKUP(P197,Vlookup!$A$2:$D$781,4,FALSE)</f>
        <v>93311</v>
      </c>
    </row>
    <row r="198" spans="1:19" ht="14.4" x14ac:dyDescent="0.3">
      <c r="A198" s="12">
        <v>22</v>
      </c>
      <c r="B198" s="1" t="s">
        <v>928</v>
      </c>
      <c r="D198" s="20">
        <v>44508</v>
      </c>
      <c r="E198" s="3" t="s">
        <v>340</v>
      </c>
      <c r="F198" s="3" t="s">
        <v>366</v>
      </c>
      <c r="G198" s="3" t="s">
        <v>340</v>
      </c>
      <c r="H198" s="3" t="s">
        <v>366</v>
      </c>
      <c r="I198" t="str">
        <f>VLOOKUP(H198,'Product Line Lookup'!$A$2:$B$8,2,FALSE)</f>
        <v>AB20</v>
      </c>
      <c r="J198" s="21">
        <v>5.5119999999999996</v>
      </c>
      <c r="K198" s="22">
        <v>1</v>
      </c>
      <c r="L198" s="21">
        <v>2000</v>
      </c>
      <c r="M198" s="21">
        <v>11024</v>
      </c>
      <c r="N198" s="8">
        <f t="shared" si="6"/>
        <v>5.5119999999999996</v>
      </c>
      <c r="O198" s="3" t="s">
        <v>424</v>
      </c>
      <c r="P198" s="3" t="s">
        <v>425</v>
      </c>
      <c r="Q198" s="31" t="str">
        <f>VLOOKUP(P198,Vlookup!$A$2:$D$142,2,FALSE)</f>
        <v>Bakersfield</v>
      </c>
      <c r="R198" s="1" t="str">
        <f>VLOOKUP(P198,Vlookup!$A$2:$D$142,3,FALSE)</f>
        <v>CA</v>
      </c>
      <c r="S198" s="49">
        <f>VLOOKUP(P198,Vlookup!$A$2:$D$781,4,FALSE)</f>
        <v>93311</v>
      </c>
    </row>
    <row r="199" spans="1:19" ht="14.4" x14ac:dyDescent="0.3">
      <c r="A199" s="12">
        <v>22</v>
      </c>
      <c r="B199" s="1" t="s">
        <v>928</v>
      </c>
      <c r="D199" s="20">
        <v>44524</v>
      </c>
      <c r="E199" s="3" t="s">
        <v>340</v>
      </c>
      <c r="F199" s="3" t="s">
        <v>366</v>
      </c>
      <c r="G199" s="3" t="s">
        <v>340</v>
      </c>
      <c r="H199" s="3" t="s">
        <v>366</v>
      </c>
      <c r="I199" t="str">
        <f>VLOOKUP(H199,'Product Line Lookup'!$A$2:$B$8,2,FALSE)</f>
        <v>AB20</v>
      </c>
      <c r="J199" s="21">
        <v>5.5119999999999996</v>
      </c>
      <c r="K199" s="22">
        <v>1</v>
      </c>
      <c r="L199" s="21">
        <v>2000</v>
      </c>
      <c r="M199" s="21">
        <v>11024</v>
      </c>
      <c r="N199" s="8">
        <f t="shared" si="6"/>
        <v>5.5119999999999996</v>
      </c>
      <c r="O199" s="3" t="s">
        <v>424</v>
      </c>
      <c r="P199" s="3" t="s">
        <v>425</v>
      </c>
      <c r="Q199" s="31" t="str">
        <f>VLOOKUP(P199,Vlookup!$A$2:$D$142,2,FALSE)</f>
        <v>Bakersfield</v>
      </c>
      <c r="R199" s="1" t="str">
        <f>VLOOKUP(P199,Vlookup!$A$2:$D$142,3,FALSE)</f>
        <v>CA</v>
      </c>
      <c r="S199" s="49">
        <f>VLOOKUP(P199,Vlookup!$A$2:$D$781,4,FALSE)</f>
        <v>93311</v>
      </c>
    </row>
    <row r="200" spans="1:19" ht="14.4" x14ac:dyDescent="0.3">
      <c r="A200" s="12">
        <v>22</v>
      </c>
      <c r="B200" s="1" t="s">
        <v>948</v>
      </c>
      <c r="D200" s="20">
        <v>44541</v>
      </c>
      <c r="E200" s="3" t="s">
        <v>340</v>
      </c>
      <c r="F200" s="3" t="s">
        <v>366</v>
      </c>
      <c r="G200" s="3" t="s">
        <v>340</v>
      </c>
      <c r="H200" s="3" t="s">
        <v>366</v>
      </c>
      <c r="I200" t="str">
        <f>VLOOKUP(H200,'Product Line Lookup'!$A$2:$B$8,2,FALSE)</f>
        <v>AB20</v>
      </c>
      <c r="J200" s="21">
        <v>5.5119999999999996</v>
      </c>
      <c r="K200" s="22">
        <v>1</v>
      </c>
      <c r="L200" s="21">
        <v>2000</v>
      </c>
      <c r="M200" s="21">
        <v>11024</v>
      </c>
      <c r="N200" s="8">
        <f t="shared" si="6"/>
        <v>5.5119999999999996</v>
      </c>
      <c r="O200" s="3" t="s">
        <v>424</v>
      </c>
      <c r="P200" s="3" t="s">
        <v>425</v>
      </c>
      <c r="Q200" s="31" t="str">
        <f>VLOOKUP(P200,Vlookup!$A$2:$D$142,2,FALSE)</f>
        <v>Bakersfield</v>
      </c>
      <c r="R200" s="1" t="str">
        <f>VLOOKUP(P200,Vlookup!$A$2:$D$142,3,FALSE)</f>
        <v>CA</v>
      </c>
      <c r="S200" s="49">
        <f>VLOOKUP(P200,Vlookup!$A$2:$D$781,4,FALSE)</f>
        <v>93311</v>
      </c>
    </row>
    <row r="201" spans="1:19" ht="14.4" x14ac:dyDescent="0.3">
      <c r="A201" s="12">
        <v>22</v>
      </c>
      <c r="B201" s="1" t="s">
        <v>881</v>
      </c>
      <c r="D201" s="52">
        <v>44652</v>
      </c>
      <c r="E201" s="53" t="s">
        <v>1162</v>
      </c>
      <c r="F201" s="17" t="s">
        <v>1163</v>
      </c>
      <c r="G201" s="17" t="s">
        <v>340</v>
      </c>
      <c r="H201" s="17" t="s">
        <v>366</v>
      </c>
      <c r="I201" s="35" t="str">
        <f>VLOOKUP(H201,'Product Line Lookup'!$A$2:$B$8,2,FALSE)</f>
        <v>AB20</v>
      </c>
      <c r="J201" s="54">
        <v>23.93</v>
      </c>
      <c r="K201" s="55">
        <v>1.17E-2</v>
      </c>
      <c r="L201" s="54">
        <v>23.4</v>
      </c>
      <c r="M201" s="54">
        <v>559.96199999999999</v>
      </c>
      <c r="N201" s="48">
        <f t="shared" si="6"/>
        <v>0.27998099999999998</v>
      </c>
      <c r="O201" s="17" t="s">
        <v>1164</v>
      </c>
      <c r="P201" s="17" t="s">
        <v>1165</v>
      </c>
      <c r="Q201" s="31" t="str">
        <f>VLOOKUP(P201,Vlookup!$A$2:$D$142,2,FALSE)</f>
        <v>Tracy</v>
      </c>
      <c r="R201" s="1" t="str">
        <f>VLOOKUP(P201,Vlookup!$A$2:$D$142,3,FALSE)</f>
        <v>CA</v>
      </c>
      <c r="S201" s="49">
        <f>VLOOKUP(P201,Vlookup!$A$2:$D$781,4,FALSE)</f>
        <v>95304</v>
      </c>
    </row>
    <row r="202" spans="1:19" ht="14.4" x14ac:dyDescent="0.3">
      <c r="A202" s="12">
        <v>22</v>
      </c>
      <c r="B202" s="1" t="s">
        <v>866</v>
      </c>
      <c r="D202" s="20">
        <v>44648</v>
      </c>
      <c r="E202" s="3" t="s">
        <v>949</v>
      </c>
      <c r="F202" s="3" t="s">
        <v>950</v>
      </c>
      <c r="G202" s="3" t="s">
        <v>340</v>
      </c>
      <c r="H202" s="3" t="s">
        <v>366</v>
      </c>
      <c r="I202" s="35" t="str">
        <f>VLOOKUP(H202,'Product Line Lookup'!$A$2:$B$8,2,FALSE)</f>
        <v>AB20</v>
      </c>
      <c r="J202" s="21">
        <v>23.58</v>
      </c>
      <c r="K202" s="22">
        <v>3.065E-2</v>
      </c>
      <c r="L202" s="21">
        <v>61.3</v>
      </c>
      <c r="M202" s="21">
        <v>1445.454</v>
      </c>
      <c r="N202" s="48">
        <f t="shared" si="6"/>
        <v>0.72272700000000001</v>
      </c>
      <c r="O202" s="3" t="s">
        <v>953</v>
      </c>
      <c r="P202" s="3" t="s">
        <v>1242</v>
      </c>
      <c r="Q202" s="31" t="str">
        <f>VLOOKUP(P202,Vlookup!$A$2:$D$142,2,FALSE)</f>
        <v>Bakersfield</v>
      </c>
      <c r="R202" s="1" t="str">
        <f>VLOOKUP(P202,Vlookup!$A$2:$D$142,3,FALSE)</f>
        <v>CA</v>
      </c>
      <c r="S202" s="49">
        <f>VLOOKUP(P202,Vlookup!$A$2:$D$781,4,FALSE)</f>
        <v>93311</v>
      </c>
    </row>
    <row r="203" spans="1:19" ht="14.4" x14ac:dyDescent="0.3">
      <c r="A203" s="12">
        <v>22</v>
      </c>
      <c r="B203" s="1" t="s">
        <v>1004</v>
      </c>
      <c r="D203" s="20">
        <v>44608</v>
      </c>
      <c r="E203" s="3" t="s">
        <v>949</v>
      </c>
      <c r="F203" s="3" t="s">
        <v>950</v>
      </c>
      <c r="G203" s="3" t="s">
        <v>340</v>
      </c>
      <c r="H203" s="3" t="s">
        <v>366</v>
      </c>
      <c r="I203" s="35" t="str">
        <f>VLOOKUP(H203,'Product Line Lookup'!$A$2:$B$8,2,FALSE)</f>
        <v>AB20</v>
      </c>
      <c r="J203" s="21">
        <v>23.78</v>
      </c>
      <c r="K203" s="22">
        <v>3.065E-2</v>
      </c>
      <c r="L203" s="21">
        <v>61.3</v>
      </c>
      <c r="M203" s="21">
        <v>1457.7139999999999</v>
      </c>
      <c r="N203" s="48">
        <f t="shared" si="6"/>
        <v>0.72885699999999998</v>
      </c>
      <c r="O203" s="3" t="s">
        <v>953</v>
      </c>
      <c r="P203" s="3" t="s">
        <v>1242</v>
      </c>
      <c r="Q203" s="31" t="str">
        <f>VLOOKUP(P203,Vlookup!$A$2:$D$142,2,FALSE)</f>
        <v>Bakersfield</v>
      </c>
      <c r="R203" s="1" t="str">
        <f>VLOOKUP(P203,Vlookup!$A$2:$D$142,3,FALSE)</f>
        <v>CA</v>
      </c>
      <c r="S203" s="49">
        <f>VLOOKUP(P203,Vlookup!$A$2:$D$781,4,FALSE)</f>
        <v>93311</v>
      </c>
    </row>
    <row r="204" spans="1:19" ht="14.4" x14ac:dyDescent="0.3">
      <c r="A204" s="12">
        <v>22</v>
      </c>
      <c r="B204" s="1" t="s">
        <v>958</v>
      </c>
      <c r="D204" s="45">
        <v>44579</v>
      </c>
      <c r="E204" s="37" t="s">
        <v>949</v>
      </c>
      <c r="F204" s="37" t="s">
        <v>950</v>
      </c>
      <c r="G204" s="37" t="s">
        <v>340</v>
      </c>
      <c r="H204" s="37" t="s">
        <v>366</v>
      </c>
      <c r="I204" s="35" t="str">
        <f>VLOOKUP(H204,'Product Line Lookup'!$A$2:$B$8,2,FALSE)</f>
        <v>AB20</v>
      </c>
      <c r="J204" s="46">
        <v>23.88</v>
      </c>
      <c r="K204" s="47">
        <v>3.065E-2</v>
      </c>
      <c r="L204" s="46">
        <v>61.3</v>
      </c>
      <c r="M204" s="46">
        <v>1463.8440000000001</v>
      </c>
      <c r="N204" s="48">
        <f t="shared" si="6"/>
        <v>0.73192200000000007</v>
      </c>
      <c r="O204" s="37" t="s">
        <v>953</v>
      </c>
      <c r="P204" s="3" t="s">
        <v>1242</v>
      </c>
      <c r="Q204" s="31" t="str">
        <f>VLOOKUP(P204,Vlookup!$A$2:$D$142,2,FALSE)</f>
        <v>Bakersfield</v>
      </c>
      <c r="R204" s="1" t="str">
        <f>VLOOKUP(P204,Vlookup!$A$2:$D$142,3,FALSE)</f>
        <v>CA</v>
      </c>
      <c r="S204" s="49">
        <f>VLOOKUP(P204,Vlookup!$A$2:$D$781,4,FALSE)</f>
        <v>93311</v>
      </c>
    </row>
    <row r="205" spans="1:19" ht="14.4" x14ac:dyDescent="0.3">
      <c r="A205" s="12">
        <v>22</v>
      </c>
      <c r="B205" s="1" t="s">
        <v>913</v>
      </c>
      <c r="D205" s="20">
        <v>44461</v>
      </c>
      <c r="E205" s="3" t="s">
        <v>949</v>
      </c>
      <c r="F205" s="3" t="s">
        <v>950</v>
      </c>
      <c r="G205" s="3" t="s">
        <v>340</v>
      </c>
      <c r="H205" s="3" t="s">
        <v>366</v>
      </c>
      <c r="I205" t="str">
        <f>VLOOKUP(H205,'Product Line Lookup'!$A$2:$B$8,2,FALSE)</f>
        <v>AB20</v>
      </c>
      <c r="J205" s="21">
        <v>21.66</v>
      </c>
      <c r="K205" s="22">
        <v>3.065E-2</v>
      </c>
      <c r="L205" s="21">
        <v>61.3</v>
      </c>
      <c r="M205" s="21">
        <v>1327.758</v>
      </c>
      <c r="N205" s="8">
        <f t="shared" si="6"/>
        <v>0.663879</v>
      </c>
      <c r="O205" s="3" t="s">
        <v>953</v>
      </c>
      <c r="P205" s="3" t="s">
        <v>1242</v>
      </c>
      <c r="Q205" s="31" t="str">
        <f>VLOOKUP(P205,Vlookup!$A$2:$D$142,2,FALSE)</f>
        <v>Bakersfield</v>
      </c>
      <c r="R205" s="1" t="str">
        <f>VLOOKUP(P205,Vlookup!$A$2:$D$142,3,FALSE)</f>
        <v>CA</v>
      </c>
      <c r="S205" s="49">
        <f>VLOOKUP(P205,Vlookup!$A$2:$D$781,4,FALSE)</f>
        <v>93311</v>
      </c>
    </row>
    <row r="206" spans="1:19" ht="14.4" x14ac:dyDescent="0.3">
      <c r="A206" s="12">
        <v>21</v>
      </c>
      <c r="B206" s="1" t="s">
        <v>948</v>
      </c>
      <c r="D206" s="20">
        <v>44195</v>
      </c>
      <c r="E206" s="3" t="s">
        <v>949</v>
      </c>
      <c r="F206" s="3" t="s">
        <v>950</v>
      </c>
      <c r="G206" s="3" t="s">
        <v>340</v>
      </c>
      <c r="H206" s="3" t="s">
        <v>366</v>
      </c>
      <c r="I206" t="str">
        <f>VLOOKUP(H206,'Product Line Lookup'!$A$2:$B$8,2,FALSE)</f>
        <v>AB20</v>
      </c>
      <c r="J206" s="21">
        <v>24.58</v>
      </c>
      <c r="K206" s="22">
        <v>3.065E-2</v>
      </c>
      <c r="L206" s="21">
        <v>61.3</v>
      </c>
      <c r="M206" s="21">
        <v>1506.7539999999999</v>
      </c>
      <c r="N206" s="8">
        <f t="shared" ref="N206:N269" si="8">M206/2000</f>
        <v>0.75337699999999996</v>
      </c>
      <c r="O206" s="3" t="s">
        <v>953</v>
      </c>
      <c r="P206" s="3" t="s">
        <v>956</v>
      </c>
      <c r="Q206" s="1" t="e">
        <f>VLOOKUP(P206,Vlookup!$A$2:$D$781,2,FALSE)</f>
        <v>#N/A</v>
      </c>
      <c r="R206" s="1" t="s">
        <v>817</v>
      </c>
      <c r="S206" s="15" t="e">
        <f>VLOOKUP(P206,Vlookup!$A$2:$D$781,4,FALSE)</f>
        <v>#N/A</v>
      </c>
    </row>
    <row r="207" spans="1:19" ht="14.4" x14ac:dyDescent="0.3">
      <c r="A207" s="12">
        <v>21</v>
      </c>
      <c r="B207" s="1" t="s">
        <v>882</v>
      </c>
      <c r="D207" s="20">
        <v>44330</v>
      </c>
      <c r="E207" s="3" t="s">
        <v>949</v>
      </c>
      <c r="F207" s="3" t="s">
        <v>950</v>
      </c>
      <c r="G207" s="3" t="s">
        <v>340</v>
      </c>
      <c r="H207" s="3" t="s">
        <v>366</v>
      </c>
      <c r="I207" t="str">
        <f>VLOOKUP(H207,'Product Line Lookup'!$A$2:$B$8,2,FALSE)</f>
        <v>AB20</v>
      </c>
      <c r="J207" s="1">
        <v>23.85</v>
      </c>
      <c r="K207" s="1">
        <v>3.065E-2</v>
      </c>
      <c r="L207" s="1">
        <v>61.3</v>
      </c>
      <c r="M207" s="1">
        <v>1462.0050000000001</v>
      </c>
      <c r="N207" s="8">
        <f t="shared" si="8"/>
        <v>0.7310025</v>
      </c>
      <c r="O207" s="1" t="s">
        <v>953</v>
      </c>
      <c r="P207" s="3" t="s">
        <v>956</v>
      </c>
      <c r="Q207" s="1" t="e">
        <f>VLOOKUP(P207,Vlookup!$A$2:$D$781,2,FALSE)</f>
        <v>#N/A</v>
      </c>
      <c r="R207" s="1" t="s">
        <v>817</v>
      </c>
      <c r="S207" s="15" t="e">
        <f>VLOOKUP(P207,Vlookup!$A$2:$D$781,4,FALSE)</f>
        <v>#N/A</v>
      </c>
    </row>
    <row r="208" spans="1:19" ht="14.4" x14ac:dyDescent="0.3">
      <c r="A208" s="12">
        <v>21</v>
      </c>
      <c r="B208" s="1" t="s">
        <v>893</v>
      </c>
      <c r="D208" s="20">
        <v>44363</v>
      </c>
      <c r="E208" s="3" t="s">
        <v>949</v>
      </c>
      <c r="F208" s="3" t="s">
        <v>950</v>
      </c>
      <c r="G208" s="3" t="s">
        <v>340</v>
      </c>
      <c r="H208" s="3" t="s">
        <v>366</v>
      </c>
      <c r="I208" t="str">
        <f>VLOOKUP(H208,'Product Line Lookup'!$A$2:$B$8,2,FALSE)</f>
        <v>AB20</v>
      </c>
      <c r="J208" s="21">
        <v>23.66</v>
      </c>
      <c r="K208" s="22">
        <v>3.065E-2</v>
      </c>
      <c r="L208" s="21">
        <v>61.3</v>
      </c>
      <c r="M208" s="21">
        <v>1450.3579999999999</v>
      </c>
      <c r="N208" s="8">
        <f t="shared" si="8"/>
        <v>0.72517900000000002</v>
      </c>
      <c r="O208" s="3" t="s">
        <v>953</v>
      </c>
      <c r="P208" s="3" t="s">
        <v>956</v>
      </c>
      <c r="Q208" s="1" t="e">
        <f>VLOOKUP(P208,Vlookup!$A$2:$D$781,2,FALSE)</f>
        <v>#N/A</v>
      </c>
      <c r="R208" s="1" t="s">
        <v>817</v>
      </c>
      <c r="S208" s="15" t="e">
        <f>VLOOKUP(P208,Vlookup!$A$2:$D$781,4,FALSE)</f>
        <v>#N/A</v>
      </c>
    </row>
    <row r="209" spans="1:19" ht="14.4" x14ac:dyDescent="0.3">
      <c r="A209" s="12">
        <v>22</v>
      </c>
      <c r="B209" s="1" t="s">
        <v>483</v>
      </c>
      <c r="D209" s="20">
        <v>44396</v>
      </c>
      <c r="E209" s="3" t="s">
        <v>949</v>
      </c>
      <c r="F209" s="3" t="s">
        <v>950</v>
      </c>
      <c r="G209" s="3" t="s">
        <v>340</v>
      </c>
      <c r="H209" s="3" t="s">
        <v>366</v>
      </c>
      <c r="I209" t="str">
        <f>VLOOKUP(H209,'Product Line Lookup'!$A$2:$B$8,2,FALSE)</f>
        <v>AB20</v>
      </c>
      <c r="J209" s="21">
        <v>23.36</v>
      </c>
      <c r="K209" s="22">
        <v>3.065E-2</v>
      </c>
      <c r="L209" s="21">
        <v>61.3</v>
      </c>
      <c r="M209" s="21">
        <v>1431.9680000000001</v>
      </c>
      <c r="N209" s="8">
        <f t="shared" si="8"/>
        <v>0.71598400000000006</v>
      </c>
      <c r="O209" s="3" t="s">
        <v>953</v>
      </c>
      <c r="P209" s="3" t="s">
        <v>1242</v>
      </c>
      <c r="Q209" s="31" t="str">
        <f>VLOOKUP(P209,Vlookup!$A$2:$D$142,2,FALSE)</f>
        <v>Bakersfield</v>
      </c>
      <c r="R209" s="1" t="str">
        <f>VLOOKUP(P209,Vlookup!$A$2:$D$142,3,FALSE)</f>
        <v>CA</v>
      </c>
      <c r="S209" s="49">
        <f>VLOOKUP(P209,Vlookup!$A$2:$D$781,4,FALSE)</f>
        <v>93311</v>
      </c>
    </row>
    <row r="210" spans="1:19" ht="14.4" x14ac:dyDescent="0.3">
      <c r="A210" s="12">
        <v>22</v>
      </c>
      <c r="B210" s="1" t="s">
        <v>903</v>
      </c>
      <c r="D210" s="20">
        <v>44431</v>
      </c>
      <c r="E210" s="3" t="s">
        <v>949</v>
      </c>
      <c r="F210" s="3" t="s">
        <v>950</v>
      </c>
      <c r="G210" s="3" t="s">
        <v>340</v>
      </c>
      <c r="H210" s="3" t="s">
        <v>366</v>
      </c>
      <c r="I210" t="str">
        <f>VLOOKUP(H210,'Product Line Lookup'!$A$2:$B$8,2,FALSE)</f>
        <v>AB20</v>
      </c>
      <c r="J210" s="21">
        <v>24.72</v>
      </c>
      <c r="K210" s="22">
        <v>3.065E-2</v>
      </c>
      <c r="L210" s="21">
        <v>61.3</v>
      </c>
      <c r="M210" s="21">
        <v>1515.336</v>
      </c>
      <c r="N210" s="8">
        <f t="shared" si="8"/>
        <v>0.75766800000000001</v>
      </c>
      <c r="O210" s="3" t="s">
        <v>953</v>
      </c>
      <c r="P210" s="3" t="s">
        <v>1242</v>
      </c>
      <c r="Q210" s="31" t="str">
        <f>VLOOKUP(P210,Vlookup!$A$2:$D$142,2,FALSE)</f>
        <v>Bakersfield</v>
      </c>
      <c r="R210" s="1" t="str">
        <f>VLOOKUP(P210,Vlookup!$A$2:$D$142,3,FALSE)</f>
        <v>CA</v>
      </c>
      <c r="S210" s="49">
        <f>VLOOKUP(P210,Vlookup!$A$2:$D$781,4,FALSE)</f>
        <v>93311</v>
      </c>
    </row>
    <row r="211" spans="1:19" ht="14.4" x14ac:dyDescent="0.3">
      <c r="A211" s="12">
        <v>22</v>
      </c>
      <c r="B211" s="1" t="s">
        <v>914</v>
      </c>
      <c r="D211" s="20">
        <v>44483</v>
      </c>
      <c r="E211" s="3" t="s">
        <v>949</v>
      </c>
      <c r="F211" s="3" t="s">
        <v>950</v>
      </c>
      <c r="G211" s="3" t="s">
        <v>340</v>
      </c>
      <c r="H211" s="3" t="s">
        <v>366</v>
      </c>
      <c r="I211" t="str">
        <f>VLOOKUP(H211,'Product Line Lookup'!$A$2:$B$8,2,FALSE)</f>
        <v>AB20</v>
      </c>
      <c r="J211" s="21">
        <v>17.03</v>
      </c>
      <c r="K211" s="22">
        <v>3.065E-2</v>
      </c>
      <c r="L211" s="21">
        <v>61.3</v>
      </c>
      <c r="M211" s="21">
        <v>1043.9390000000001</v>
      </c>
      <c r="N211" s="8">
        <f t="shared" si="8"/>
        <v>0.52196950000000009</v>
      </c>
      <c r="O211" s="3" t="s">
        <v>953</v>
      </c>
      <c r="P211" s="3" t="s">
        <v>1242</v>
      </c>
      <c r="Q211" s="31" t="str">
        <f>VLOOKUP(P211,Vlookup!$A$2:$D$142,2,FALSE)</f>
        <v>Bakersfield</v>
      </c>
      <c r="R211" s="1" t="str">
        <f>VLOOKUP(P211,Vlookup!$A$2:$D$142,3,FALSE)</f>
        <v>CA</v>
      </c>
      <c r="S211" s="49">
        <f>VLOOKUP(P211,Vlookup!$A$2:$D$781,4,FALSE)</f>
        <v>93311</v>
      </c>
    </row>
    <row r="212" spans="1:19" ht="14.4" x14ac:dyDescent="0.3">
      <c r="A212" s="12">
        <v>22</v>
      </c>
      <c r="B212" s="1" t="s">
        <v>928</v>
      </c>
      <c r="D212" s="20">
        <v>44501</v>
      </c>
      <c r="E212" s="3" t="s">
        <v>949</v>
      </c>
      <c r="F212" s="3" t="s">
        <v>950</v>
      </c>
      <c r="G212" s="3" t="s">
        <v>340</v>
      </c>
      <c r="H212" s="3" t="s">
        <v>366</v>
      </c>
      <c r="I212" t="str">
        <f>VLOOKUP(H212,'Product Line Lookup'!$A$2:$B$8,2,FALSE)</f>
        <v>AB20</v>
      </c>
      <c r="J212" s="21">
        <v>24.49</v>
      </c>
      <c r="K212" s="22">
        <v>3.065E-2</v>
      </c>
      <c r="L212" s="21">
        <v>61.3</v>
      </c>
      <c r="M212" s="21">
        <v>1501.2370000000001</v>
      </c>
      <c r="N212" s="8">
        <f t="shared" si="8"/>
        <v>0.75061850000000008</v>
      </c>
      <c r="O212" s="3" t="s">
        <v>953</v>
      </c>
      <c r="P212" s="3" t="s">
        <v>1242</v>
      </c>
      <c r="Q212" s="31" t="str">
        <f>VLOOKUP(P212,Vlookup!$A$2:$D$142,2,FALSE)</f>
        <v>Bakersfield</v>
      </c>
      <c r="R212" s="1" t="str">
        <f>VLOOKUP(P212,Vlookup!$A$2:$D$142,3,FALSE)</f>
        <v>CA</v>
      </c>
      <c r="S212" s="49">
        <f>VLOOKUP(P212,Vlookup!$A$2:$D$781,4,FALSE)</f>
        <v>93311</v>
      </c>
    </row>
    <row r="213" spans="1:19" ht="14.4" x14ac:dyDescent="0.3">
      <c r="A213" s="12">
        <v>22</v>
      </c>
      <c r="B213" s="1" t="s">
        <v>948</v>
      </c>
      <c r="D213" s="20">
        <v>44533</v>
      </c>
      <c r="E213" s="3" t="s">
        <v>949</v>
      </c>
      <c r="F213" s="3" t="s">
        <v>950</v>
      </c>
      <c r="G213" s="3" t="s">
        <v>340</v>
      </c>
      <c r="H213" s="3" t="s">
        <v>366</v>
      </c>
      <c r="I213" t="str">
        <f>VLOOKUP(H213,'Product Line Lookup'!$A$2:$B$8,2,FALSE)</f>
        <v>AB20</v>
      </c>
      <c r="J213" s="21">
        <v>23.38</v>
      </c>
      <c r="K213" s="22">
        <v>3.065E-2</v>
      </c>
      <c r="L213" s="21">
        <v>61.3</v>
      </c>
      <c r="M213" s="21">
        <v>1433.194</v>
      </c>
      <c r="N213" s="8">
        <f t="shared" si="8"/>
        <v>0.71659699999999993</v>
      </c>
      <c r="O213" s="3" t="s">
        <v>953</v>
      </c>
      <c r="P213" s="3" t="s">
        <v>1242</v>
      </c>
      <c r="Q213" s="31" t="str">
        <f>VLOOKUP(P213,Vlookup!$A$2:$D$142,2,FALSE)</f>
        <v>Bakersfield</v>
      </c>
      <c r="R213" s="1" t="str">
        <f>VLOOKUP(P213,Vlookup!$A$2:$D$142,3,FALSE)</f>
        <v>CA</v>
      </c>
      <c r="S213" s="49">
        <f>VLOOKUP(P213,Vlookup!$A$2:$D$781,4,FALSE)</f>
        <v>93311</v>
      </c>
    </row>
    <row r="214" spans="1:19" ht="14.4" x14ac:dyDescent="0.3">
      <c r="A214" s="12">
        <v>22</v>
      </c>
      <c r="B214" s="1" t="s">
        <v>948</v>
      </c>
      <c r="D214" s="20">
        <v>44557</v>
      </c>
      <c r="E214" s="3" t="s">
        <v>949</v>
      </c>
      <c r="F214" s="3" t="s">
        <v>950</v>
      </c>
      <c r="G214" s="3" t="s">
        <v>340</v>
      </c>
      <c r="H214" s="3" t="s">
        <v>366</v>
      </c>
      <c r="I214" t="str">
        <f>VLOOKUP(H214,'Product Line Lookup'!$A$2:$B$8,2,FALSE)</f>
        <v>AB20</v>
      </c>
      <c r="J214" s="21">
        <v>15.83</v>
      </c>
      <c r="K214" s="22">
        <v>3.065E-2</v>
      </c>
      <c r="L214" s="21">
        <v>61.3</v>
      </c>
      <c r="M214" s="21">
        <v>970.37900000000002</v>
      </c>
      <c r="N214" s="8">
        <f t="shared" si="8"/>
        <v>0.4851895</v>
      </c>
      <c r="O214" s="3" t="s">
        <v>953</v>
      </c>
      <c r="P214" s="3" t="s">
        <v>1242</v>
      </c>
      <c r="Q214" s="31" t="str">
        <f>VLOOKUP(P214,Vlookup!$A$2:$D$142,2,FALSE)</f>
        <v>Bakersfield</v>
      </c>
      <c r="R214" s="1" t="str">
        <f>VLOOKUP(P214,Vlookup!$A$2:$D$142,3,FALSE)</f>
        <v>CA</v>
      </c>
      <c r="S214" s="49">
        <f>VLOOKUP(P214,Vlookup!$A$2:$D$781,4,FALSE)</f>
        <v>93311</v>
      </c>
    </row>
    <row r="215" spans="1:19" ht="14.4" x14ac:dyDescent="0.3">
      <c r="A215" s="12">
        <v>20</v>
      </c>
      <c r="B215" s="1" t="str">
        <f>TEXT(D215,"MMM")</f>
        <v>Jul</v>
      </c>
      <c r="C215" s="3" t="s">
        <v>76</v>
      </c>
      <c r="D215" s="20">
        <v>43657</v>
      </c>
      <c r="E215" s="3" t="s">
        <v>355</v>
      </c>
      <c r="F215" s="3" t="s">
        <v>381</v>
      </c>
      <c r="G215" s="3" t="s">
        <v>392</v>
      </c>
      <c r="H215" s="3" t="s">
        <v>393</v>
      </c>
      <c r="I215" t="str">
        <f>VLOOKUP(H215,'Product Line Lookup'!$A$2:$B$7,2,FALSE)</f>
        <v>AB20</v>
      </c>
      <c r="J215" s="21">
        <v>24.14</v>
      </c>
      <c r="K215" s="22">
        <v>0.13819999999999999</v>
      </c>
      <c r="L215" s="21">
        <v>276.39999999999998</v>
      </c>
      <c r="M215" s="21">
        <v>6672.2960000000003</v>
      </c>
      <c r="N215" s="8">
        <f t="shared" si="8"/>
        <v>3.3361480000000001</v>
      </c>
      <c r="O215" s="3" t="s">
        <v>426</v>
      </c>
      <c r="P215" s="3" t="s">
        <v>427</v>
      </c>
      <c r="Q215" s="1" t="str">
        <f>VLOOKUP(P215,Vlookup!$A$2:$D$781,2,FALSE)</f>
        <v>Tipton</v>
      </c>
      <c r="R215" s="1" t="str">
        <f>VLOOKUP(P215,Vlookup!$A$2:$D$76,3,FALSE)</f>
        <v>CA</v>
      </c>
      <c r="S215" s="15">
        <f>VLOOKUP(P215,Vlookup!$A$2:$D$781,4,FALSE)</f>
        <v>93272</v>
      </c>
    </row>
    <row r="216" spans="1:19" ht="14.4" x14ac:dyDescent="0.3">
      <c r="A216" s="12">
        <v>22</v>
      </c>
      <c r="B216" s="1" t="s">
        <v>1004</v>
      </c>
      <c r="D216" s="20">
        <v>44607</v>
      </c>
      <c r="E216" s="3" t="s">
        <v>1151</v>
      </c>
      <c r="F216" s="3" t="s">
        <v>1152</v>
      </c>
      <c r="G216" s="3" t="s">
        <v>921</v>
      </c>
      <c r="H216" s="3" t="s">
        <v>922</v>
      </c>
      <c r="I216" s="35" t="str">
        <f>VLOOKUP(H216,'Product Line Lookup'!$A$2:$B$8,2,FALSE)</f>
        <v>Animate</v>
      </c>
      <c r="J216" s="21">
        <v>12.09</v>
      </c>
      <c r="K216" s="22">
        <v>0.26235000000000003</v>
      </c>
      <c r="L216" s="21">
        <v>524.70000000000005</v>
      </c>
      <c r="M216" s="21">
        <v>6343.6229999999996</v>
      </c>
      <c r="N216" s="48">
        <f t="shared" si="8"/>
        <v>3.1718115</v>
      </c>
      <c r="O216" s="3" t="s">
        <v>1156</v>
      </c>
      <c r="P216" s="3" t="s">
        <v>1157</v>
      </c>
      <c r="Q216" s="31" t="str">
        <f>VLOOKUP(P216,Vlookup!$A$2:$D$142,2,FALSE)</f>
        <v>Dublin</v>
      </c>
      <c r="R216" s="1" t="str">
        <f>VLOOKUP(P216,Vlookup!$A$2:$D$142,3,FALSE)</f>
        <v>TX</v>
      </c>
      <c r="S216" s="49">
        <f>VLOOKUP(P216,Vlookup!$A$2:$D$781,4,FALSE)</f>
        <v>76446</v>
      </c>
    </row>
    <row r="217" spans="1:19" ht="14.4" x14ac:dyDescent="0.3">
      <c r="A217" s="12">
        <v>22</v>
      </c>
      <c r="B217" s="1" t="s">
        <v>866</v>
      </c>
      <c r="D217" s="20">
        <v>44631</v>
      </c>
      <c r="E217" s="3" t="s">
        <v>1151</v>
      </c>
      <c r="F217" s="3" t="s">
        <v>1152</v>
      </c>
      <c r="G217" s="3" t="s">
        <v>921</v>
      </c>
      <c r="H217" s="3" t="s">
        <v>922</v>
      </c>
      <c r="I217" s="35" t="str">
        <f>VLOOKUP(H217,'Product Line Lookup'!$A$2:$B$8,2,FALSE)</f>
        <v>Animate</v>
      </c>
      <c r="J217" s="21">
        <v>12.01</v>
      </c>
      <c r="K217" s="22">
        <v>0.26235000000000003</v>
      </c>
      <c r="L217" s="21">
        <v>524.70000000000005</v>
      </c>
      <c r="M217" s="21">
        <v>6301.6469999999999</v>
      </c>
      <c r="N217" s="48">
        <f t="shared" si="8"/>
        <v>3.1508235</v>
      </c>
      <c r="O217" s="3" t="s">
        <v>1156</v>
      </c>
      <c r="P217" s="3" t="s">
        <v>1157</v>
      </c>
      <c r="Q217" s="31" t="str">
        <f>VLOOKUP(P217,Vlookup!$A$2:$D$142,2,FALSE)</f>
        <v>Dublin</v>
      </c>
      <c r="R217" s="1" t="str">
        <f>VLOOKUP(P217,Vlookup!$A$2:$D$142,3,FALSE)</f>
        <v>TX</v>
      </c>
      <c r="S217" s="49">
        <f>VLOOKUP(P217,Vlookup!$A$2:$D$781,4,FALSE)</f>
        <v>76446</v>
      </c>
    </row>
    <row r="218" spans="1:19" ht="14.4" x14ac:dyDescent="0.3">
      <c r="A218" s="12">
        <v>20</v>
      </c>
      <c r="B218" s="1" t="str">
        <f t="shared" ref="B218:B224" si="9">TEXT(D218,"MMM")</f>
        <v>Sep</v>
      </c>
      <c r="C218" s="3" t="s">
        <v>258</v>
      </c>
      <c r="D218" s="20">
        <v>43731</v>
      </c>
      <c r="E218" s="3" t="s">
        <v>15</v>
      </c>
      <c r="F218" s="3" t="s">
        <v>16</v>
      </c>
      <c r="G218" s="3" t="s">
        <v>342</v>
      </c>
      <c r="H218" s="3" t="s">
        <v>368</v>
      </c>
      <c r="I218" t="str">
        <f>VLOOKUP(H218,'Product Line Lookup'!$A$2:$B$7,2,FALSE)</f>
        <v>Animate</v>
      </c>
      <c r="J218" s="21">
        <v>2</v>
      </c>
      <c r="K218" s="22">
        <v>0.23041500000000001</v>
      </c>
      <c r="L218" s="21">
        <v>460.83</v>
      </c>
      <c r="M218" s="21">
        <v>921.66</v>
      </c>
      <c r="N218" s="8">
        <f t="shared" si="8"/>
        <v>0.46082999999999996</v>
      </c>
      <c r="O218" s="3" t="s">
        <v>17</v>
      </c>
      <c r="P218" s="3" t="s">
        <v>18</v>
      </c>
      <c r="Q218" s="1" t="str">
        <f>VLOOKUP(P218,Vlookup!$A$2:$D$781,2,FALSE)</f>
        <v>Farwell</v>
      </c>
      <c r="R218" s="1" t="str">
        <f>VLOOKUP(P218,Vlookup!$A$2:$D$76,3,FALSE)</f>
        <v>TX</v>
      </c>
      <c r="S218" s="15">
        <f>VLOOKUP(P218,Vlookup!$A$2:$D$781,4,FALSE)</f>
        <v>79325</v>
      </c>
    </row>
    <row r="219" spans="1:19" ht="14.4" x14ac:dyDescent="0.3">
      <c r="A219" s="12">
        <v>20</v>
      </c>
      <c r="B219" s="1" t="str">
        <f t="shared" si="9"/>
        <v>Jul</v>
      </c>
      <c r="C219" s="3" t="s">
        <v>106</v>
      </c>
      <c r="D219" s="20">
        <v>43656</v>
      </c>
      <c r="E219" s="3" t="s">
        <v>15</v>
      </c>
      <c r="F219" s="3" t="s">
        <v>16</v>
      </c>
      <c r="G219" s="3" t="s">
        <v>342</v>
      </c>
      <c r="H219" s="3" t="s">
        <v>368</v>
      </c>
      <c r="I219" t="str">
        <f>VLOOKUP(H219,'Product Line Lookup'!$A$2:$B$7,2,FALSE)</f>
        <v>Animate</v>
      </c>
      <c r="J219" s="21">
        <v>2</v>
      </c>
      <c r="K219" s="22">
        <v>0.23041500000000001</v>
      </c>
      <c r="L219" s="21">
        <v>460.83</v>
      </c>
      <c r="M219" s="21">
        <v>921.66</v>
      </c>
      <c r="N219" s="8">
        <f t="shared" si="8"/>
        <v>0.46082999999999996</v>
      </c>
      <c r="O219" s="3" t="s">
        <v>17</v>
      </c>
      <c r="P219" s="3" t="s">
        <v>18</v>
      </c>
      <c r="Q219" s="1" t="str">
        <f>VLOOKUP(P219,Vlookup!$A$2:$D$781,2,FALSE)</f>
        <v>Farwell</v>
      </c>
      <c r="R219" s="1" t="str">
        <f>VLOOKUP(P219,Vlookup!$A$2:$D$76,3,FALSE)</f>
        <v>TX</v>
      </c>
      <c r="S219" s="15">
        <f>VLOOKUP(P219,Vlookup!$A$2:$D$781,4,FALSE)</f>
        <v>79325</v>
      </c>
    </row>
    <row r="220" spans="1:19" ht="14.4" x14ac:dyDescent="0.3">
      <c r="A220" s="12">
        <v>20</v>
      </c>
      <c r="B220" s="1" t="str">
        <f t="shared" si="9"/>
        <v>Aug</v>
      </c>
      <c r="C220" s="3" t="s">
        <v>166</v>
      </c>
      <c r="D220" s="20">
        <v>43692</v>
      </c>
      <c r="E220" s="3" t="s">
        <v>15</v>
      </c>
      <c r="F220" s="3" t="s">
        <v>16</v>
      </c>
      <c r="G220" s="3" t="s">
        <v>342</v>
      </c>
      <c r="H220" s="3" t="s">
        <v>368</v>
      </c>
      <c r="I220" t="str">
        <f>VLOOKUP(H220,'Product Line Lookup'!$A$2:$B$7,2,FALSE)</f>
        <v>Animate</v>
      </c>
      <c r="J220" s="21">
        <v>6</v>
      </c>
      <c r="K220" s="22">
        <v>0.23041500000000001</v>
      </c>
      <c r="L220" s="21">
        <v>460.83</v>
      </c>
      <c r="M220" s="21">
        <v>2764.98</v>
      </c>
      <c r="N220" s="8">
        <f t="shared" si="8"/>
        <v>1.38249</v>
      </c>
      <c r="O220" s="3" t="s">
        <v>17</v>
      </c>
      <c r="P220" s="3" t="s">
        <v>18</v>
      </c>
      <c r="Q220" s="1" t="str">
        <f>VLOOKUP(P220,Vlookup!$A$2:$D$781,2,FALSE)</f>
        <v>Farwell</v>
      </c>
      <c r="R220" s="1" t="str">
        <f>VLOOKUP(P220,Vlookup!$A$2:$D$76,3,FALSE)</f>
        <v>TX</v>
      </c>
      <c r="S220" s="15">
        <f>VLOOKUP(P220,Vlookup!$A$2:$D$781,4,FALSE)</f>
        <v>79325</v>
      </c>
    </row>
    <row r="221" spans="1:19" ht="14.4" x14ac:dyDescent="0.3">
      <c r="A221" s="12">
        <v>20</v>
      </c>
      <c r="B221" s="1" t="str">
        <f t="shared" si="9"/>
        <v>Oct</v>
      </c>
      <c r="C221" s="3" t="s">
        <v>14</v>
      </c>
      <c r="D221" s="20">
        <v>43748</v>
      </c>
      <c r="E221" s="3" t="s">
        <v>15</v>
      </c>
      <c r="F221" s="3" t="s">
        <v>16</v>
      </c>
      <c r="G221" s="3" t="s">
        <v>342</v>
      </c>
      <c r="H221" s="3" t="s">
        <v>368</v>
      </c>
      <c r="I221" t="str">
        <f>VLOOKUP(H221,'Product Line Lookup'!$A$2:$B$7,2,FALSE)</f>
        <v>Animate</v>
      </c>
      <c r="J221" s="21">
        <v>6</v>
      </c>
      <c r="K221" s="22">
        <v>0.23041500000000001</v>
      </c>
      <c r="L221" s="21">
        <v>460.83</v>
      </c>
      <c r="M221" s="21">
        <v>2764.98</v>
      </c>
      <c r="N221" s="8">
        <f t="shared" si="8"/>
        <v>1.38249</v>
      </c>
      <c r="O221" s="3" t="s">
        <v>17</v>
      </c>
      <c r="P221" s="3" t="s">
        <v>18</v>
      </c>
      <c r="Q221" s="1" t="str">
        <f>VLOOKUP(P221,Vlookup!$A$2:$D$781,2,FALSE)</f>
        <v>Farwell</v>
      </c>
      <c r="R221" s="1" t="str">
        <f>VLOOKUP(P221,Vlookup!$A$2:$D$76,3,FALSE)</f>
        <v>TX</v>
      </c>
      <c r="S221" s="15">
        <f>VLOOKUP(P221,Vlookup!$A$2:$D$781,4,FALSE)</f>
        <v>79325</v>
      </c>
    </row>
    <row r="222" spans="1:19" ht="14.4" x14ac:dyDescent="0.3">
      <c r="A222" s="12">
        <v>20</v>
      </c>
      <c r="B222" s="1" t="str">
        <f t="shared" si="9"/>
        <v>Nov</v>
      </c>
      <c r="C222" s="3" t="s">
        <v>659</v>
      </c>
      <c r="D222" s="20">
        <v>43784</v>
      </c>
      <c r="E222" s="3" t="s">
        <v>15</v>
      </c>
      <c r="F222" s="3" t="s">
        <v>16</v>
      </c>
      <c r="G222" s="3" t="s">
        <v>342</v>
      </c>
      <c r="H222" s="3" t="s">
        <v>368</v>
      </c>
      <c r="I222" t="str">
        <f>VLOOKUP(H222,'Product Line Lookup'!$A$2:$B$7,2,FALSE)</f>
        <v>Animate</v>
      </c>
      <c r="J222" s="21">
        <v>6</v>
      </c>
      <c r="K222" s="22">
        <v>0.23041500000000001</v>
      </c>
      <c r="L222" s="21">
        <v>460.83</v>
      </c>
      <c r="M222" s="21">
        <v>2764.98</v>
      </c>
      <c r="N222" s="8">
        <f t="shared" si="8"/>
        <v>1.38249</v>
      </c>
      <c r="O222" s="3" t="s">
        <v>17</v>
      </c>
      <c r="P222" s="3" t="s">
        <v>18</v>
      </c>
      <c r="Q222" s="1" t="str">
        <f>VLOOKUP(P222,Vlookup!$A$2:$D$781,2,FALSE)</f>
        <v>Farwell</v>
      </c>
      <c r="R222" s="1" t="str">
        <f>VLOOKUP(P222,Vlookup!$A$2:$D$76,3,FALSE)</f>
        <v>TX</v>
      </c>
      <c r="S222" s="15">
        <f>VLOOKUP(P222,Vlookup!$A$2:$D$781,4,FALSE)</f>
        <v>79325</v>
      </c>
    </row>
    <row r="223" spans="1:19" ht="14.4" x14ac:dyDescent="0.3">
      <c r="A223" s="12">
        <v>20</v>
      </c>
      <c r="B223" s="1" t="str">
        <f t="shared" si="9"/>
        <v>Jan</v>
      </c>
      <c r="C223" s="3" t="s">
        <v>664</v>
      </c>
      <c r="D223" s="20">
        <v>43838</v>
      </c>
      <c r="E223" s="3" t="s">
        <v>15</v>
      </c>
      <c r="F223" s="3" t="s">
        <v>16</v>
      </c>
      <c r="G223" s="3" t="s">
        <v>342</v>
      </c>
      <c r="H223" s="3" t="s">
        <v>368</v>
      </c>
      <c r="I223" t="str">
        <f>VLOOKUP(H223,'Product Line Lookup'!$A$2:$B$7,2,FALSE)</f>
        <v>Animate</v>
      </c>
      <c r="J223" s="21">
        <v>6.05</v>
      </c>
      <c r="K223" s="22">
        <v>0.23041500000000001</v>
      </c>
      <c r="L223" s="21">
        <v>460.83</v>
      </c>
      <c r="M223" s="21">
        <v>2788.0219999999999</v>
      </c>
      <c r="N223" s="8">
        <f t="shared" si="8"/>
        <v>1.3940109999999999</v>
      </c>
      <c r="O223" s="3" t="s">
        <v>17</v>
      </c>
      <c r="P223" s="3" t="s">
        <v>18</v>
      </c>
      <c r="Q223" s="1" t="str">
        <f>VLOOKUP(P223,Vlookup!$A$2:$D$781,2,FALSE)</f>
        <v>Farwell</v>
      </c>
      <c r="R223" s="1" t="str">
        <f>VLOOKUP(P223,Vlookup!$A$2:$D$76,3,FALSE)</f>
        <v>TX</v>
      </c>
      <c r="S223" s="15">
        <f>VLOOKUP(P223,Vlookup!$A$2:$D$781,4,FALSE)</f>
        <v>79325</v>
      </c>
    </row>
    <row r="224" spans="1:19" ht="14.4" x14ac:dyDescent="0.3">
      <c r="A224" s="12">
        <v>20</v>
      </c>
      <c r="B224" s="1" t="str">
        <f t="shared" si="9"/>
        <v>Feb</v>
      </c>
      <c r="D224" s="20">
        <v>43864</v>
      </c>
      <c r="E224" s="3" t="s">
        <v>15</v>
      </c>
      <c r="F224" s="3" t="s">
        <v>16</v>
      </c>
      <c r="G224" s="3" t="s">
        <v>342</v>
      </c>
      <c r="H224" s="3" t="s">
        <v>368</v>
      </c>
      <c r="I224" t="str">
        <f>VLOOKUP(H224,'Product Line Lookup'!$A$2:$B$7,2,FALSE)</f>
        <v>Animate</v>
      </c>
      <c r="J224" s="21">
        <v>4.0750000000000002</v>
      </c>
      <c r="K224" s="22">
        <v>0.23041500000000001</v>
      </c>
      <c r="L224" s="21">
        <v>460.83</v>
      </c>
      <c r="M224" s="21">
        <v>1877.8820000000001</v>
      </c>
      <c r="N224" s="8">
        <f t="shared" si="8"/>
        <v>0.93894100000000003</v>
      </c>
      <c r="O224" s="3" t="s">
        <v>17</v>
      </c>
      <c r="P224" s="3" t="s">
        <v>18</v>
      </c>
      <c r="Q224" s="1" t="str">
        <f>VLOOKUP(P224,Vlookup!$A$2:$D$781,2,FALSE)</f>
        <v>Farwell</v>
      </c>
      <c r="R224" s="1" t="str">
        <f>VLOOKUP(P224,Vlookup!$A$2:$D$76,3,FALSE)</f>
        <v>TX</v>
      </c>
      <c r="S224" s="15">
        <f>VLOOKUP(P224,Vlookup!$A$2:$D$781,4,FALSE)</f>
        <v>79325</v>
      </c>
    </row>
    <row r="225" spans="1:19" ht="14.4" x14ac:dyDescent="0.3">
      <c r="A225" s="12">
        <v>22</v>
      </c>
      <c r="B225" s="1" t="s">
        <v>881</v>
      </c>
      <c r="D225" s="52">
        <v>44662</v>
      </c>
      <c r="E225" s="53" t="s">
        <v>1162</v>
      </c>
      <c r="F225" s="17" t="s">
        <v>1163</v>
      </c>
      <c r="G225" s="17" t="s">
        <v>340</v>
      </c>
      <c r="H225" s="17" t="s">
        <v>366</v>
      </c>
      <c r="I225" s="35" t="str">
        <f>VLOOKUP(H225,'Product Line Lookup'!$A$2:$B$8,2,FALSE)</f>
        <v>AB20</v>
      </c>
      <c r="J225" s="54">
        <v>24.02</v>
      </c>
      <c r="K225" s="55">
        <v>1.17E-2</v>
      </c>
      <c r="L225" s="54">
        <v>23.4</v>
      </c>
      <c r="M225" s="54">
        <v>562.06799999999998</v>
      </c>
      <c r="N225" s="48">
        <f t="shared" si="8"/>
        <v>0.28103400000000001</v>
      </c>
      <c r="O225" s="17" t="s">
        <v>1164</v>
      </c>
      <c r="P225" s="17" t="s">
        <v>1165</v>
      </c>
      <c r="Q225" s="31" t="str">
        <f>VLOOKUP(P225,Vlookup!$A$2:$D$142,2,FALSE)</f>
        <v>Tracy</v>
      </c>
      <c r="R225" s="1" t="str">
        <f>VLOOKUP(P225,Vlookup!$A$2:$D$142,3,FALSE)</f>
        <v>CA</v>
      </c>
      <c r="S225" s="49">
        <f>VLOOKUP(P225,Vlookup!$A$2:$D$781,4,FALSE)</f>
        <v>95304</v>
      </c>
    </row>
    <row r="226" spans="1:19" ht="14.4" x14ac:dyDescent="0.3">
      <c r="A226" s="12">
        <v>22</v>
      </c>
      <c r="B226" s="1" t="s">
        <v>881</v>
      </c>
      <c r="D226" s="52">
        <v>44670</v>
      </c>
      <c r="E226" s="53" t="s">
        <v>1162</v>
      </c>
      <c r="F226" s="17" t="s">
        <v>1163</v>
      </c>
      <c r="G226" s="17" t="s">
        <v>340</v>
      </c>
      <c r="H226" s="17" t="s">
        <v>366</v>
      </c>
      <c r="I226" s="35" t="str">
        <f>VLOOKUP(H226,'Product Line Lookup'!$A$2:$B$8,2,FALSE)</f>
        <v>AB20</v>
      </c>
      <c r="J226" s="54">
        <v>24.05</v>
      </c>
      <c r="K226" s="55">
        <v>1.17E-2</v>
      </c>
      <c r="L226" s="54">
        <v>23.4</v>
      </c>
      <c r="M226" s="54">
        <v>562.77</v>
      </c>
      <c r="N226" s="48">
        <f t="shared" si="8"/>
        <v>0.281385</v>
      </c>
      <c r="O226" s="17" t="s">
        <v>1164</v>
      </c>
      <c r="P226" s="17" t="s">
        <v>1165</v>
      </c>
      <c r="Q226" s="31" t="str">
        <f>VLOOKUP(P226,Vlookup!$A$2:$D$142,2,FALSE)</f>
        <v>Tracy</v>
      </c>
      <c r="R226" s="1" t="str">
        <f>VLOOKUP(P226,Vlookup!$A$2:$D$142,3,FALSE)</f>
        <v>CA</v>
      </c>
      <c r="S226" s="49">
        <f>VLOOKUP(P226,Vlookup!$A$2:$D$781,4,FALSE)</f>
        <v>95304</v>
      </c>
    </row>
    <row r="227" spans="1:19" ht="14.4" x14ac:dyDescent="0.3">
      <c r="A227" s="12">
        <v>21</v>
      </c>
      <c r="B227" s="1" t="s">
        <v>958</v>
      </c>
      <c r="D227" s="20">
        <v>44214</v>
      </c>
      <c r="E227" s="23" t="s">
        <v>363</v>
      </c>
      <c r="F227" s="3" t="s">
        <v>985</v>
      </c>
      <c r="G227" s="3" t="s">
        <v>342</v>
      </c>
      <c r="H227" s="3" t="s">
        <v>368</v>
      </c>
      <c r="I227" t="str">
        <f>VLOOKUP(H227,'Product Line Lookup'!$A$2:$B$8,2,FALSE)</f>
        <v>Animate</v>
      </c>
      <c r="J227" s="21">
        <v>6.1749999999999998</v>
      </c>
      <c r="K227" s="22">
        <v>0.69789999999999996</v>
      </c>
      <c r="L227" s="21">
        <v>1395.8</v>
      </c>
      <c r="M227" s="21">
        <v>8619.0650000000005</v>
      </c>
      <c r="N227" s="8">
        <f t="shared" si="8"/>
        <v>4.3095325000000004</v>
      </c>
      <c r="O227" s="3" t="s">
        <v>993</v>
      </c>
      <c r="P227" s="3" t="s">
        <v>994</v>
      </c>
      <c r="Q227" s="1" t="str">
        <f>VLOOKUP(P227,Vlookup!$A$2:$D$781,2,FALSE)</f>
        <v>Walnut</v>
      </c>
      <c r="R227" s="1" t="s">
        <v>817</v>
      </c>
      <c r="S227" s="15">
        <f>VLOOKUP(P227,Vlookup!$A$2:$D$781,4,FALSE)</f>
        <v>91789</v>
      </c>
    </row>
    <row r="228" spans="1:19" ht="14.4" x14ac:dyDescent="0.3">
      <c r="A228" s="12">
        <v>21</v>
      </c>
      <c r="B228" s="1" t="str">
        <f t="shared" ref="B228:B242" si="10">TEXT(D228,"MMM")</f>
        <v>Sep</v>
      </c>
      <c r="D228" s="20">
        <v>44082</v>
      </c>
      <c r="E228" s="3" t="s">
        <v>340</v>
      </c>
      <c r="F228" s="3" t="s">
        <v>366</v>
      </c>
      <c r="G228" s="3" t="s">
        <v>340</v>
      </c>
      <c r="H228" s="3" t="s">
        <v>366</v>
      </c>
      <c r="I228" t="str">
        <f>VLOOKUP(H228,'Product Line Lookup'!$A$2:$B$8,2,FALSE)</f>
        <v>AB20</v>
      </c>
      <c r="J228" s="21">
        <v>4.4089999999999998</v>
      </c>
      <c r="K228" s="22">
        <v>1</v>
      </c>
      <c r="L228" s="21">
        <v>2000</v>
      </c>
      <c r="M228" s="21">
        <v>8818</v>
      </c>
      <c r="N228" s="8">
        <f t="shared" si="8"/>
        <v>4.4089999999999998</v>
      </c>
      <c r="O228" s="3" t="s">
        <v>396</v>
      </c>
      <c r="P228" s="3" t="s">
        <v>397</v>
      </c>
      <c r="Q228" s="1" t="str">
        <f>VLOOKUP(P228,Vlookup!$A$2:$D$781,2,FALSE)</f>
        <v>Merced</v>
      </c>
      <c r="R228" s="1" t="str">
        <f>VLOOKUP(P228,Vlookup!$A$2:$D$76,3,FALSE)</f>
        <v>CA</v>
      </c>
      <c r="S228" s="15">
        <f>VLOOKUP(P228,Vlookup!$A$2:$D$781,4,FALSE)</f>
        <v>95341</v>
      </c>
    </row>
    <row r="229" spans="1:19" ht="14.4" x14ac:dyDescent="0.3">
      <c r="A229" s="12">
        <v>21</v>
      </c>
      <c r="B229" s="1" t="str">
        <f t="shared" si="10"/>
        <v>Sep</v>
      </c>
      <c r="D229" s="20">
        <v>44095</v>
      </c>
      <c r="E229" s="3" t="s">
        <v>340</v>
      </c>
      <c r="F229" s="3" t="s">
        <v>366</v>
      </c>
      <c r="G229" s="3" t="s">
        <v>340</v>
      </c>
      <c r="H229" s="3" t="s">
        <v>366</v>
      </c>
      <c r="I229" t="str">
        <f>VLOOKUP(H229,'Product Line Lookup'!$A$2:$B$8,2,FALSE)</f>
        <v>AB20</v>
      </c>
      <c r="J229" s="21">
        <v>4.4089999999999998</v>
      </c>
      <c r="K229" s="22">
        <v>1</v>
      </c>
      <c r="L229" s="21">
        <v>2000</v>
      </c>
      <c r="M229" s="21">
        <v>8818</v>
      </c>
      <c r="N229" s="8">
        <f t="shared" si="8"/>
        <v>4.4089999999999998</v>
      </c>
      <c r="O229" s="3" t="s">
        <v>396</v>
      </c>
      <c r="P229" s="3" t="s">
        <v>397</v>
      </c>
      <c r="Q229" s="1" t="str">
        <f>VLOOKUP(P229,Vlookup!$A$2:$D$781,2,FALSE)</f>
        <v>Merced</v>
      </c>
      <c r="R229" s="1" t="str">
        <f>VLOOKUP(P229,Vlookup!$A$2:$D$76,3,FALSE)</f>
        <v>CA</v>
      </c>
      <c r="S229" s="15">
        <f>VLOOKUP(P229,Vlookup!$A$2:$D$781,4,FALSE)</f>
        <v>95341</v>
      </c>
    </row>
    <row r="230" spans="1:19" ht="14.4" x14ac:dyDescent="0.3">
      <c r="A230" s="12">
        <v>20</v>
      </c>
      <c r="B230" s="1" t="str">
        <f t="shared" si="10"/>
        <v>Sep</v>
      </c>
      <c r="C230" s="3" t="s">
        <v>201</v>
      </c>
      <c r="D230" s="20">
        <v>43714</v>
      </c>
      <c r="E230" s="3" t="s">
        <v>340</v>
      </c>
      <c r="F230" s="3" t="s">
        <v>366</v>
      </c>
      <c r="G230" s="3" t="s">
        <v>340</v>
      </c>
      <c r="H230" s="3" t="s">
        <v>366</v>
      </c>
      <c r="I230" t="str">
        <f>VLOOKUP(H230,'Product Line Lookup'!$A$2:$B$7,2,FALSE)</f>
        <v>AB20</v>
      </c>
      <c r="J230" s="21">
        <v>2.2050000000000001</v>
      </c>
      <c r="K230" s="22">
        <v>1</v>
      </c>
      <c r="L230" s="21">
        <v>2000</v>
      </c>
      <c r="M230" s="21">
        <v>4410</v>
      </c>
      <c r="N230" s="8">
        <f t="shared" si="8"/>
        <v>2.2050000000000001</v>
      </c>
      <c r="O230" s="3" t="s">
        <v>396</v>
      </c>
      <c r="P230" s="3" t="s">
        <v>397</v>
      </c>
      <c r="Q230" s="1" t="str">
        <f>VLOOKUP(P230,Vlookup!$A$2:$D$781,2,FALSE)</f>
        <v>Merced</v>
      </c>
      <c r="R230" s="1" t="str">
        <f>VLOOKUP(P230,Vlookup!$A$2:$D$76,3,FALSE)</f>
        <v>CA</v>
      </c>
      <c r="S230" s="15">
        <f>VLOOKUP(P230,Vlookup!$A$2:$D$781,4,FALSE)</f>
        <v>95341</v>
      </c>
    </row>
    <row r="231" spans="1:19" ht="14.4" x14ac:dyDescent="0.3">
      <c r="A231" s="12">
        <v>20</v>
      </c>
      <c r="B231" s="1" t="str">
        <f t="shared" si="10"/>
        <v>Sep</v>
      </c>
      <c r="C231" s="3" t="s">
        <v>251</v>
      </c>
      <c r="D231" s="20">
        <v>43732</v>
      </c>
      <c r="E231" s="3" t="s">
        <v>340</v>
      </c>
      <c r="F231" s="3" t="s">
        <v>366</v>
      </c>
      <c r="G231" s="3" t="s">
        <v>340</v>
      </c>
      <c r="H231" s="3" t="s">
        <v>366</v>
      </c>
      <c r="I231" t="str">
        <f>VLOOKUP(H231,'Product Line Lookup'!$A$2:$B$7,2,FALSE)</f>
        <v>AB20</v>
      </c>
      <c r="J231" s="21">
        <v>2.2050000000000001</v>
      </c>
      <c r="K231" s="22">
        <v>1</v>
      </c>
      <c r="L231" s="21">
        <v>2000</v>
      </c>
      <c r="M231" s="21">
        <v>4410</v>
      </c>
      <c r="N231" s="8">
        <f t="shared" si="8"/>
        <v>2.2050000000000001</v>
      </c>
      <c r="O231" s="3" t="s">
        <v>396</v>
      </c>
      <c r="P231" s="3" t="s">
        <v>397</v>
      </c>
      <c r="Q231" s="1" t="str">
        <f>VLOOKUP(P231,Vlookup!$A$2:$D$781,2,FALSE)</f>
        <v>Merced</v>
      </c>
      <c r="R231" s="1" t="str">
        <f>VLOOKUP(P231,Vlookup!$A$2:$D$76,3,FALSE)</f>
        <v>CA</v>
      </c>
      <c r="S231" s="15">
        <f>VLOOKUP(P231,Vlookup!$A$2:$D$781,4,FALSE)</f>
        <v>95341</v>
      </c>
    </row>
    <row r="232" spans="1:19" ht="14.4" x14ac:dyDescent="0.3">
      <c r="A232" s="12">
        <v>20</v>
      </c>
      <c r="B232" s="1" t="str">
        <f t="shared" si="10"/>
        <v>Jul</v>
      </c>
      <c r="C232" s="3" t="s">
        <v>53</v>
      </c>
      <c r="D232" s="20">
        <v>43647</v>
      </c>
      <c r="E232" s="3" t="s">
        <v>340</v>
      </c>
      <c r="F232" s="3" t="s">
        <v>366</v>
      </c>
      <c r="G232" s="3" t="s">
        <v>340</v>
      </c>
      <c r="H232" s="3" t="s">
        <v>366</v>
      </c>
      <c r="I232" t="str">
        <f>VLOOKUP(H232,'Product Line Lookup'!$A$2:$B$7,2,FALSE)</f>
        <v>AB20</v>
      </c>
      <c r="J232" s="21">
        <v>2.2050000000000001</v>
      </c>
      <c r="K232" s="22">
        <v>1</v>
      </c>
      <c r="L232" s="21">
        <v>2000</v>
      </c>
      <c r="M232" s="21">
        <v>4410</v>
      </c>
      <c r="N232" s="8">
        <f t="shared" si="8"/>
        <v>2.2050000000000001</v>
      </c>
      <c r="O232" s="3" t="s">
        <v>396</v>
      </c>
      <c r="P232" s="3" t="s">
        <v>397</v>
      </c>
      <c r="Q232" s="1" t="str">
        <f>VLOOKUP(P232,Vlookup!$A$2:$D$781,2,FALSE)</f>
        <v>Merced</v>
      </c>
      <c r="R232" s="1" t="str">
        <f>VLOOKUP(P232,Vlookup!$A$2:$D$76,3,FALSE)</f>
        <v>CA</v>
      </c>
      <c r="S232" s="15">
        <f>VLOOKUP(P232,Vlookup!$A$2:$D$781,4,FALSE)</f>
        <v>95341</v>
      </c>
    </row>
    <row r="233" spans="1:19" ht="14.4" x14ac:dyDescent="0.3">
      <c r="A233" s="12">
        <v>20</v>
      </c>
      <c r="B233" s="1" t="str">
        <f t="shared" si="10"/>
        <v>Jul</v>
      </c>
      <c r="C233" s="3" t="s">
        <v>91</v>
      </c>
      <c r="D233" s="20">
        <v>43670</v>
      </c>
      <c r="E233" s="3" t="s">
        <v>340</v>
      </c>
      <c r="F233" s="3" t="s">
        <v>366</v>
      </c>
      <c r="G233" s="3" t="s">
        <v>340</v>
      </c>
      <c r="H233" s="3" t="s">
        <v>366</v>
      </c>
      <c r="I233" t="str">
        <f>VLOOKUP(H233,'Product Line Lookup'!$A$2:$B$7,2,FALSE)</f>
        <v>AB20</v>
      </c>
      <c r="J233" s="21">
        <v>4.4089999999999998</v>
      </c>
      <c r="K233" s="22">
        <v>1</v>
      </c>
      <c r="L233" s="21">
        <v>2000</v>
      </c>
      <c r="M233" s="21">
        <v>8818</v>
      </c>
      <c r="N233" s="8">
        <f t="shared" si="8"/>
        <v>4.4089999999999998</v>
      </c>
      <c r="O233" s="3" t="s">
        <v>396</v>
      </c>
      <c r="P233" s="3" t="s">
        <v>397</v>
      </c>
      <c r="Q233" s="1" t="str">
        <f>VLOOKUP(P233,Vlookup!$A$2:$D$781,2,FALSE)</f>
        <v>Merced</v>
      </c>
      <c r="R233" s="1" t="str">
        <f>VLOOKUP(P233,Vlookup!$A$2:$D$76,3,FALSE)</f>
        <v>CA</v>
      </c>
      <c r="S233" s="15">
        <f>VLOOKUP(P233,Vlookup!$A$2:$D$781,4,FALSE)</f>
        <v>95341</v>
      </c>
    </row>
    <row r="234" spans="1:19" ht="14.4" x14ac:dyDescent="0.3">
      <c r="A234" s="12">
        <v>20</v>
      </c>
      <c r="B234" s="1" t="str">
        <f t="shared" si="10"/>
        <v>Aug</v>
      </c>
      <c r="C234" s="3" t="s">
        <v>124</v>
      </c>
      <c r="D234" s="20">
        <v>43678</v>
      </c>
      <c r="E234" s="3" t="s">
        <v>340</v>
      </c>
      <c r="F234" s="3" t="s">
        <v>366</v>
      </c>
      <c r="G234" s="3" t="s">
        <v>340</v>
      </c>
      <c r="H234" s="3" t="s">
        <v>366</v>
      </c>
      <c r="I234" t="str">
        <f>VLOOKUP(H234,'Product Line Lookup'!$A$2:$B$7,2,FALSE)</f>
        <v>AB20</v>
      </c>
      <c r="J234" s="21">
        <v>2.2050000000000001</v>
      </c>
      <c r="K234" s="22">
        <v>1</v>
      </c>
      <c r="L234" s="21">
        <v>2000</v>
      </c>
      <c r="M234" s="21">
        <v>4410</v>
      </c>
      <c r="N234" s="8">
        <f t="shared" si="8"/>
        <v>2.2050000000000001</v>
      </c>
      <c r="O234" s="3" t="s">
        <v>396</v>
      </c>
      <c r="P234" s="3" t="s">
        <v>397</v>
      </c>
      <c r="Q234" s="1" t="str">
        <f>VLOOKUP(P234,Vlookup!$A$2:$D$781,2,FALSE)</f>
        <v>Merced</v>
      </c>
      <c r="R234" s="1" t="str">
        <f>VLOOKUP(P234,Vlookup!$A$2:$D$76,3,FALSE)</f>
        <v>CA</v>
      </c>
      <c r="S234" s="15">
        <f>VLOOKUP(P234,Vlookup!$A$2:$D$781,4,FALSE)</f>
        <v>95341</v>
      </c>
    </row>
    <row r="235" spans="1:19" ht="14.4" x14ac:dyDescent="0.3">
      <c r="A235" s="12">
        <v>20</v>
      </c>
      <c r="B235" s="1" t="str">
        <f t="shared" si="10"/>
        <v>Aug</v>
      </c>
      <c r="C235" s="3" t="s">
        <v>152</v>
      </c>
      <c r="D235" s="20">
        <v>43693</v>
      </c>
      <c r="E235" s="3" t="s">
        <v>340</v>
      </c>
      <c r="F235" s="3" t="s">
        <v>366</v>
      </c>
      <c r="G235" s="3" t="s">
        <v>340</v>
      </c>
      <c r="H235" s="3" t="s">
        <v>366</v>
      </c>
      <c r="I235" t="str">
        <f>VLOOKUP(H235,'Product Line Lookup'!$A$2:$B$7,2,FALSE)</f>
        <v>AB20</v>
      </c>
      <c r="J235" s="21">
        <v>4.4089999999999998</v>
      </c>
      <c r="K235" s="22">
        <v>1</v>
      </c>
      <c r="L235" s="21">
        <v>2000</v>
      </c>
      <c r="M235" s="21">
        <v>8818</v>
      </c>
      <c r="N235" s="8">
        <f t="shared" si="8"/>
        <v>4.4089999999999998</v>
      </c>
      <c r="O235" s="3" t="s">
        <v>396</v>
      </c>
      <c r="P235" s="3" t="s">
        <v>397</v>
      </c>
      <c r="Q235" s="1" t="str">
        <f>VLOOKUP(P235,Vlookup!$A$2:$D$781,2,FALSE)</f>
        <v>Merced</v>
      </c>
      <c r="R235" s="1" t="str">
        <f>VLOOKUP(P235,Vlookup!$A$2:$D$76,3,FALSE)</f>
        <v>CA</v>
      </c>
      <c r="S235" s="15">
        <f>VLOOKUP(P235,Vlookup!$A$2:$D$781,4,FALSE)</f>
        <v>95341</v>
      </c>
    </row>
    <row r="236" spans="1:19" ht="14.4" x14ac:dyDescent="0.3">
      <c r="A236" s="12">
        <v>20</v>
      </c>
      <c r="B236" s="1" t="str">
        <f t="shared" si="10"/>
        <v>Aug</v>
      </c>
      <c r="C236" s="3" t="s">
        <v>173</v>
      </c>
      <c r="D236" s="20">
        <v>43700</v>
      </c>
      <c r="E236" s="3" t="s">
        <v>340</v>
      </c>
      <c r="F236" s="3" t="s">
        <v>366</v>
      </c>
      <c r="G236" s="3" t="s">
        <v>340</v>
      </c>
      <c r="H236" s="3" t="s">
        <v>366</v>
      </c>
      <c r="I236" t="str">
        <f>VLOOKUP(H236,'Product Line Lookup'!$A$2:$B$7,2,FALSE)</f>
        <v>AB20</v>
      </c>
      <c r="J236" s="21">
        <v>2.2050000000000001</v>
      </c>
      <c r="K236" s="22">
        <v>1</v>
      </c>
      <c r="L236" s="21">
        <v>2000</v>
      </c>
      <c r="M236" s="21">
        <v>4410</v>
      </c>
      <c r="N236" s="8">
        <f t="shared" si="8"/>
        <v>2.2050000000000001</v>
      </c>
      <c r="O236" s="3" t="s">
        <v>396</v>
      </c>
      <c r="P236" s="3" t="s">
        <v>397</v>
      </c>
      <c r="Q236" s="1" t="str">
        <f>VLOOKUP(P236,Vlookup!$A$2:$D$781,2,FALSE)</f>
        <v>Merced</v>
      </c>
      <c r="R236" s="1" t="str">
        <f>VLOOKUP(P236,Vlookup!$A$2:$D$76,3,FALSE)</f>
        <v>CA</v>
      </c>
      <c r="S236" s="15">
        <f>VLOOKUP(P236,Vlookup!$A$2:$D$781,4,FALSE)</f>
        <v>95341</v>
      </c>
    </row>
    <row r="237" spans="1:19" ht="14.4" x14ac:dyDescent="0.3">
      <c r="A237" s="12">
        <v>20</v>
      </c>
      <c r="B237" s="1" t="str">
        <f t="shared" si="10"/>
        <v>Dec</v>
      </c>
      <c r="C237" s="3" t="s">
        <v>523</v>
      </c>
      <c r="D237" s="20">
        <v>43812</v>
      </c>
      <c r="E237" s="3" t="s">
        <v>340</v>
      </c>
      <c r="F237" s="3" t="s">
        <v>366</v>
      </c>
      <c r="G237" s="3" t="s">
        <v>340</v>
      </c>
      <c r="H237" s="3" t="s">
        <v>366</v>
      </c>
      <c r="I237" t="str">
        <f>VLOOKUP(H237,'Product Line Lookup'!$A$2:$B$7,2,FALSE)</f>
        <v>AB20</v>
      </c>
      <c r="J237" s="21">
        <v>4.4089999999999998</v>
      </c>
      <c r="K237" s="22">
        <v>1</v>
      </c>
      <c r="L237" s="21">
        <v>2000</v>
      </c>
      <c r="M237" s="21">
        <v>8818</v>
      </c>
      <c r="N237" s="8">
        <f t="shared" si="8"/>
        <v>4.4089999999999998</v>
      </c>
      <c r="O237" s="3" t="s">
        <v>396</v>
      </c>
      <c r="P237" s="3" t="s">
        <v>397</v>
      </c>
      <c r="Q237" s="1" t="str">
        <f>VLOOKUP(P237,Vlookup!$A$2:$D$781,2,FALSE)</f>
        <v>Merced</v>
      </c>
      <c r="R237" s="1" t="str">
        <f>VLOOKUP(P237,Vlookup!$A$2:$D$76,3,FALSE)</f>
        <v>CA</v>
      </c>
      <c r="S237" s="15">
        <f>VLOOKUP(P237,Vlookup!$A$2:$D$781,4,FALSE)</f>
        <v>95341</v>
      </c>
    </row>
    <row r="238" spans="1:19" ht="14.4" x14ac:dyDescent="0.3">
      <c r="A238" s="12">
        <v>20</v>
      </c>
      <c r="B238" s="1" t="str">
        <f t="shared" si="10"/>
        <v>Dec</v>
      </c>
      <c r="C238" s="3" t="s">
        <v>525</v>
      </c>
      <c r="D238" s="20">
        <v>43825</v>
      </c>
      <c r="E238" s="3" t="s">
        <v>340</v>
      </c>
      <c r="F238" s="3" t="s">
        <v>366</v>
      </c>
      <c r="G238" s="3" t="s">
        <v>340</v>
      </c>
      <c r="H238" s="3" t="s">
        <v>366</v>
      </c>
      <c r="I238" t="str">
        <f>VLOOKUP(H238,'Product Line Lookup'!$A$2:$B$7,2,FALSE)</f>
        <v>AB20</v>
      </c>
      <c r="J238" s="21">
        <v>2.2050000000000001</v>
      </c>
      <c r="K238" s="22">
        <v>1</v>
      </c>
      <c r="L238" s="21">
        <v>2000</v>
      </c>
      <c r="M238" s="21">
        <v>4410</v>
      </c>
      <c r="N238" s="8">
        <f t="shared" si="8"/>
        <v>2.2050000000000001</v>
      </c>
      <c r="O238" s="3" t="s">
        <v>396</v>
      </c>
      <c r="P238" s="3" t="s">
        <v>397</v>
      </c>
      <c r="Q238" s="1" t="str">
        <f>VLOOKUP(P238,Vlookup!$A$2:$D$781,2,FALSE)</f>
        <v>Merced</v>
      </c>
      <c r="R238" s="1" t="str">
        <f>VLOOKUP(P238,Vlookup!$A$2:$D$76,3,FALSE)</f>
        <v>CA</v>
      </c>
      <c r="S238" s="15">
        <f>VLOOKUP(P238,Vlookup!$A$2:$D$781,4,FALSE)</f>
        <v>95341</v>
      </c>
    </row>
    <row r="239" spans="1:19" ht="14.4" x14ac:dyDescent="0.3">
      <c r="A239" s="12">
        <v>20</v>
      </c>
      <c r="B239" s="1" t="str">
        <f t="shared" si="10"/>
        <v>Jan</v>
      </c>
      <c r="C239" s="3" t="s">
        <v>529</v>
      </c>
      <c r="D239" s="20">
        <v>43845</v>
      </c>
      <c r="E239" s="3" t="s">
        <v>340</v>
      </c>
      <c r="F239" s="3" t="s">
        <v>366</v>
      </c>
      <c r="G239" s="3" t="s">
        <v>340</v>
      </c>
      <c r="H239" s="3" t="s">
        <v>366</v>
      </c>
      <c r="I239" t="str">
        <f>VLOOKUP(H239,'Product Line Lookup'!$A$2:$B$7,2,FALSE)</f>
        <v>AB20</v>
      </c>
      <c r="J239" s="21">
        <v>4.4089999999999998</v>
      </c>
      <c r="K239" s="22">
        <v>1</v>
      </c>
      <c r="L239" s="21">
        <v>2000</v>
      </c>
      <c r="M239" s="21">
        <v>8818</v>
      </c>
      <c r="N239" s="8">
        <f t="shared" si="8"/>
        <v>4.4089999999999998</v>
      </c>
      <c r="O239" s="3" t="s">
        <v>396</v>
      </c>
      <c r="P239" s="3" t="s">
        <v>397</v>
      </c>
      <c r="Q239" s="1" t="str">
        <f>VLOOKUP(P239,Vlookup!$A$2:$D$781,2,FALSE)</f>
        <v>Merced</v>
      </c>
      <c r="R239" s="1" t="str">
        <f>VLOOKUP(P239,Vlookup!$A$2:$D$76,3,FALSE)</f>
        <v>CA</v>
      </c>
      <c r="S239" s="15">
        <f>VLOOKUP(P239,Vlookup!$A$2:$D$781,4,FALSE)</f>
        <v>95341</v>
      </c>
    </row>
    <row r="240" spans="1:19" ht="14.4" x14ac:dyDescent="0.3">
      <c r="A240" s="12">
        <v>20</v>
      </c>
      <c r="B240" s="1" t="str">
        <f t="shared" si="10"/>
        <v>Jan</v>
      </c>
      <c r="C240" s="3" t="s">
        <v>531</v>
      </c>
      <c r="D240" s="20">
        <v>43851</v>
      </c>
      <c r="E240" s="3" t="s">
        <v>340</v>
      </c>
      <c r="F240" s="3" t="s">
        <v>366</v>
      </c>
      <c r="G240" s="3" t="s">
        <v>340</v>
      </c>
      <c r="H240" s="3" t="s">
        <v>366</v>
      </c>
      <c r="I240" t="str">
        <f>VLOOKUP(H240,'Product Line Lookup'!$A$2:$B$7,2,FALSE)</f>
        <v>AB20</v>
      </c>
      <c r="J240" s="21">
        <v>7.7160000000000002</v>
      </c>
      <c r="K240" s="22">
        <v>1</v>
      </c>
      <c r="L240" s="21">
        <v>2000</v>
      </c>
      <c r="M240" s="21">
        <v>15432</v>
      </c>
      <c r="N240" s="8">
        <f t="shared" si="8"/>
        <v>7.7160000000000002</v>
      </c>
      <c r="O240" s="3" t="s">
        <v>396</v>
      </c>
      <c r="P240" s="3" t="s">
        <v>397</v>
      </c>
      <c r="Q240" s="1" t="str">
        <f>VLOOKUP(P240,Vlookup!$A$2:$D$781,2,FALSE)</f>
        <v>Merced</v>
      </c>
      <c r="R240" s="1" t="str">
        <f>VLOOKUP(P240,Vlookup!$A$2:$D$76,3,FALSE)</f>
        <v>CA</v>
      </c>
      <c r="S240" s="15">
        <f>VLOOKUP(P240,Vlookup!$A$2:$D$781,4,FALSE)</f>
        <v>95341</v>
      </c>
    </row>
    <row r="241" spans="1:19" ht="14.4" x14ac:dyDescent="0.3">
      <c r="A241" s="12">
        <v>20</v>
      </c>
      <c r="B241" s="1" t="str">
        <f t="shared" si="10"/>
        <v>Feb</v>
      </c>
      <c r="D241" s="20">
        <v>43880</v>
      </c>
      <c r="E241" s="3" t="s">
        <v>340</v>
      </c>
      <c r="F241" s="3" t="s">
        <v>366</v>
      </c>
      <c r="G241" s="3" t="s">
        <v>340</v>
      </c>
      <c r="H241" s="3" t="s">
        <v>366</v>
      </c>
      <c r="I241" t="str">
        <f>VLOOKUP(H241,'Product Line Lookup'!$A$2:$B$7,2,FALSE)</f>
        <v>AB20</v>
      </c>
      <c r="J241" s="21">
        <v>2.2050000000000001</v>
      </c>
      <c r="K241" s="22">
        <v>1</v>
      </c>
      <c r="L241" s="21">
        <v>2000</v>
      </c>
      <c r="M241" s="21">
        <v>4410</v>
      </c>
      <c r="N241" s="8">
        <f t="shared" si="8"/>
        <v>2.2050000000000001</v>
      </c>
      <c r="O241" s="3" t="s">
        <v>396</v>
      </c>
      <c r="P241" s="3" t="s">
        <v>397</v>
      </c>
      <c r="Q241" s="1" t="str">
        <f>VLOOKUP(P241,Vlookup!$A$2:$D$781,2,FALSE)</f>
        <v>Merced</v>
      </c>
      <c r="R241" s="1" t="str">
        <f>VLOOKUP(P241,Vlookup!$A$2:$D$76,3,FALSE)</f>
        <v>CA</v>
      </c>
      <c r="S241" s="15">
        <f>VLOOKUP(P241,Vlookup!$A$2:$D$781,4,FALSE)</f>
        <v>95341</v>
      </c>
    </row>
    <row r="242" spans="1:19" ht="14.4" x14ac:dyDescent="0.3">
      <c r="A242" s="12">
        <v>20</v>
      </c>
      <c r="B242" s="1" t="str">
        <f t="shared" si="10"/>
        <v>Feb</v>
      </c>
      <c r="D242" s="20">
        <v>43888</v>
      </c>
      <c r="E242" s="3" t="s">
        <v>340</v>
      </c>
      <c r="F242" s="3" t="s">
        <v>366</v>
      </c>
      <c r="G242" s="3" t="s">
        <v>340</v>
      </c>
      <c r="H242" s="3" t="s">
        <v>366</v>
      </c>
      <c r="I242" t="str">
        <f>VLOOKUP(H242,'Product Line Lookup'!$A$2:$B$7,2,FALSE)</f>
        <v>AB20</v>
      </c>
      <c r="J242" s="21">
        <v>7.7160000000000002</v>
      </c>
      <c r="K242" s="22">
        <v>1</v>
      </c>
      <c r="L242" s="21">
        <v>2000</v>
      </c>
      <c r="M242" s="21">
        <v>15432</v>
      </c>
      <c r="N242" s="8">
        <f t="shared" si="8"/>
        <v>7.7160000000000002</v>
      </c>
      <c r="O242" s="3" t="s">
        <v>396</v>
      </c>
      <c r="P242" s="3" t="s">
        <v>397</v>
      </c>
      <c r="Q242" s="1" t="str">
        <f>VLOOKUP(P242,Vlookup!$A$2:$D$781,2,FALSE)</f>
        <v>Merced</v>
      </c>
      <c r="R242" s="1" t="str">
        <f>VLOOKUP(P242,Vlookup!$A$2:$D$76,3,FALSE)</f>
        <v>CA</v>
      </c>
      <c r="S242" s="15">
        <f>VLOOKUP(P242,Vlookup!$A$2:$D$781,4,FALSE)</f>
        <v>95341</v>
      </c>
    </row>
    <row r="243" spans="1:19" ht="14.4" x14ac:dyDescent="0.3">
      <c r="A243" s="12">
        <v>20</v>
      </c>
      <c r="B243" s="1" t="s">
        <v>881</v>
      </c>
      <c r="D243" s="20">
        <v>43922</v>
      </c>
      <c r="E243" s="3" t="s">
        <v>340</v>
      </c>
      <c r="F243" s="3" t="s">
        <v>366</v>
      </c>
      <c r="G243" s="3" t="s">
        <v>340</v>
      </c>
      <c r="H243" s="3" t="s">
        <v>366</v>
      </c>
      <c r="I243" t="str">
        <f>VLOOKUP(H243,'Product Line Lookup'!$A$2:$B$7,2,FALSE)</f>
        <v>AB20</v>
      </c>
      <c r="J243" s="21">
        <v>0.99199999999999999</v>
      </c>
      <c r="K243" s="22">
        <v>1</v>
      </c>
      <c r="L243" s="21">
        <v>2000</v>
      </c>
      <c r="M243" s="21">
        <v>1984</v>
      </c>
      <c r="N243" s="8">
        <f t="shared" si="8"/>
        <v>0.99199999999999999</v>
      </c>
      <c r="O243" s="3" t="s">
        <v>396</v>
      </c>
      <c r="P243" s="3" t="s">
        <v>397</v>
      </c>
      <c r="Q243" s="1" t="str">
        <f>VLOOKUP(P243,Vlookup!$A$2:$D$781,2,FALSE)</f>
        <v>Merced</v>
      </c>
      <c r="R243" s="1" t="str">
        <f>VLOOKUP(P243,Vlookup!$A$2:$D$76,3,FALSE)</f>
        <v>CA</v>
      </c>
      <c r="S243" s="15">
        <f>VLOOKUP(P243,Vlookup!$A$2:$D$781,4,FALSE)</f>
        <v>95341</v>
      </c>
    </row>
    <row r="244" spans="1:19" ht="14.4" x14ac:dyDescent="0.3">
      <c r="A244" s="12">
        <v>21</v>
      </c>
      <c r="B244" s="1" t="s">
        <v>903</v>
      </c>
      <c r="D244" s="20">
        <v>44070</v>
      </c>
      <c r="E244" s="3" t="s">
        <v>340</v>
      </c>
      <c r="F244" s="3" t="s">
        <v>366</v>
      </c>
      <c r="G244" s="3" t="s">
        <v>340</v>
      </c>
      <c r="H244" s="3" t="s">
        <v>366</v>
      </c>
      <c r="I244" t="str">
        <f>VLOOKUP(H244,'Product Line Lookup'!$A$2:$B$8,2,FALSE)</f>
        <v>AB20</v>
      </c>
      <c r="J244" s="21">
        <v>3.3069999999999999</v>
      </c>
      <c r="K244" s="22">
        <v>1</v>
      </c>
      <c r="L244" s="21">
        <v>2000</v>
      </c>
      <c r="M244" s="21">
        <v>6614</v>
      </c>
      <c r="N244" s="8">
        <f t="shared" si="8"/>
        <v>3.3069999999999999</v>
      </c>
      <c r="O244" s="3" t="s">
        <v>396</v>
      </c>
      <c r="P244" s="3" t="s">
        <v>397</v>
      </c>
      <c r="Q244" s="1" t="str">
        <f>VLOOKUP(P244,Vlookup!$A$2:$D$781,2,FALSE)</f>
        <v>Merced</v>
      </c>
      <c r="R244" s="1" t="str">
        <f>VLOOKUP(P244,Vlookup!$A$2:$D$76,3,FALSE)</f>
        <v>CA</v>
      </c>
      <c r="S244" s="15">
        <f>VLOOKUP(P244,Vlookup!$A$2:$D$781,4,FALSE)</f>
        <v>95341</v>
      </c>
    </row>
    <row r="245" spans="1:19" ht="14.4" x14ac:dyDescent="0.3">
      <c r="A245" s="12">
        <v>21</v>
      </c>
      <c r="B245" s="1" t="s">
        <v>914</v>
      </c>
      <c r="D245" s="20">
        <v>44111</v>
      </c>
      <c r="E245" s="3" t="s">
        <v>340</v>
      </c>
      <c r="F245" s="3" t="s">
        <v>366</v>
      </c>
      <c r="G245" s="3" t="s">
        <v>340</v>
      </c>
      <c r="H245" s="3" t="s">
        <v>366</v>
      </c>
      <c r="I245" t="str">
        <f>VLOOKUP(H245,'Product Line Lookup'!$A$2:$B$8,2,FALSE)</f>
        <v>AB20</v>
      </c>
      <c r="J245" s="21">
        <v>2.2050000000000001</v>
      </c>
      <c r="K245" s="22">
        <v>1</v>
      </c>
      <c r="L245" s="21">
        <v>2000</v>
      </c>
      <c r="M245" s="21">
        <v>4410</v>
      </c>
      <c r="N245" s="8">
        <f t="shared" si="8"/>
        <v>2.2050000000000001</v>
      </c>
      <c r="O245" s="3" t="s">
        <v>396</v>
      </c>
      <c r="P245" s="3" t="s">
        <v>397</v>
      </c>
      <c r="Q245" s="1" t="str">
        <f>VLOOKUP(P245,Vlookup!$A$2:$D$781,2,FALSE)</f>
        <v>Merced</v>
      </c>
      <c r="R245" s="1" t="str">
        <f>VLOOKUP(P245,Vlookup!$A$2:$D$76,3,FALSE)</f>
        <v>CA</v>
      </c>
      <c r="S245" s="15">
        <f>VLOOKUP(P245,Vlookup!$A$2:$D$781,4,FALSE)</f>
        <v>95341</v>
      </c>
    </row>
    <row r="246" spans="1:19" ht="14.4" x14ac:dyDescent="0.3">
      <c r="A246" s="12">
        <v>21</v>
      </c>
      <c r="B246" s="1" t="s">
        <v>914</v>
      </c>
      <c r="D246" s="20">
        <v>44117</v>
      </c>
      <c r="E246" s="3" t="s">
        <v>340</v>
      </c>
      <c r="F246" s="3" t="s">
        <v>366</v>
      </c>
      <c r="G246" s="3" t="s">
        <v>340</v>
      </c>
      <c r="H246" s="3" t="s">
        <v>366</v>
      </c>
      <c r="I246" t="str">
        <f>VLOOKUP(H246,'Product Line Lookup'!$A$2:$B$8,2,FALSE)</f>
        <v>AB20</v>
      </c>
      <c r="J246" s="21">
        <v>3.3069999999999999</v>
      </c>
      <c r="K246" s="22">
        <v>1</v>
      </c>
      <c r="L246" s="21">
        <v>2000</v>
      </c>
      <c r="M246" s="21">
        <v>6614</v>
      </c>
      <c r="N246" s="8">
        <f t="shared" si="8"/>
        <v>3.3069999999999999</v>
      </c>
      <c r="O246" s="3" t="s">
        <v>396</v>
      </c>
      <c r="P246" s="3" t="s">
        <v>397</v>
      </c>
      <c r="Q246" s="1" t="str">
        <f>VLOOKUP(P246,Vlookup!$A$2:$D$781,2,FALSE)</f>
        <v>Merced</v>
      </c>
      <c r="R246" s="1" t="str">
        <f>VLOOKUP(P246,Vlookup!$A$2:$D$76,3,FALSE)</f>
        <v>CA</v>
      </c>
      <c r="S246" s="15">
        <f>VLOOKUP(P246,Vlookup!$A$2:$D$781,4,FALSE)</f>
        <v>95341</v>
      </c>
    </row>
    <row r="247" spans="1:19" ht="14.4" x14ac:dyDescent="0.3">
      <c r="A247" s="12">
        <v>21</v>
      </c>
      <c r="B247" s="1" t="s">
        <v>928</v>
      </c>
      <c r="D247" s="20">
        <v>44145</v>
      </c>
      <c r="E247" s="3" t="s">
        <v>340</v>
      </c>
      <c r="F247" s="3" t="s">
        <v>366</v>
      </c>
      <c r="G247" s="3" t="s">
        <v>340</v>
      </c>
      <c r="H247" s="3" t="s">
        <v>366</v>
      </c>
      <c r="I247" t="str">
        <f>VLOOKUP(H247,'Product Line Lookup'!$A$2:$B$8,2,FALSE)</f>
        <v>AB20</v>
      </c>
      <c r="J247" s="1">
        <v>3.3069999999999999</v>
      </c>
      <c r="K247" s="22">
        <v>1</v>
      </c>
      <c r="L247" s="21">
        <v>2000</v>
      </c>
      <c r="M247" s="21">
        <v>-6614</v>
      </c>
      <c r="N247" s="8">
        <f t="shared" si="8"/>
        <v>-3.3069999999999999</v>
      </c>
      <c r="O247" s="3" t="s">
        <v>396</v>
      </c>
      <c r="P247" s="3" t="s">
        <v>397</v>
      </c>
      <c r="Q247" s="1" t="str">
        <f>VLOOKUP(P247,Vlookup!$A$2:$D$781,2,FALSE)</f>
        <v>Merced</v>
      </c>
      <c r="R247" s="1" t="str">
        <f>VLOOKUP(P247,Vlookup!$A$2:$D$76,3,FALSE)</f>
        <v>CA</v>
      </c>
      <c r="S247" s="15">
        <f>VLOOKUP(P247,Vlookup!$A$2:$D$781,4,FALSE)</f>
        <v>95341</v>
      </c>
    </row>
    <row r="248" spans="1:19" ht="14.4" x14ac:dyDescent="0.3">
      <c r="A248" s="12">
        <v>21</v>
      </c>
      <c r="B248" s="1" t="s">
        <v>928</v>
      </c>
      <c r="D248" s="20">
        <v>44145</v>
      </c>
      <c r="E248" s="3" t="s">
        <v>340</v>
      </c>
      <c r="F248" s="3" t="s">
        <v>366</v>
      </c>
      <c r="G248" s="3" t="s">
        <v>340</v>
      </c>
      <c r="H248" s="3" t="s">
        <v>366</v>
      </c>
      <c r="I248" t="str">
        <f>VLOOKUP(H248,'Product Line Lookup'!$A$2:$B$8,2,FALSE)</f>
        <v>AB20</v>
      </c>
      <c r="J248" s="1">
        <v>2.2050000000000001</v>
      </c>
      <c r="K248" s="22">
        <v>1</v>
      </c>
      <c r="L248" s="21">
        <v>2000</v>
      </c>
      <c r="M248" s="21">
        <v>-4410</v>
      </c>
      <c r="N248" s="8">
        <f t="shared" si="8"/>
        <v>-2.2050000000000001</v>
      </c>
      <c r="O248" s="3" t="s">
        <v>396</v>
      </c>
      <c r="P248" s="3" t="s">
        <v>397</v>
      </c>
      <c r="Q248" s="1" t="str">
        <f>VLOOKUP(P248,Vlookup!$A$2:$D$781,2,FALSE)</f>
        <v>Merced</v>
      </c>
      <c r="R248" s="1" t="str">
        <f>VLOOKUP(P248,Vlookup!$A$2:$D$76,3,FALSE)</f>
        <v>CA</v>
      </c>
      <c r="S248" s="15">
        <f>VLOOKUP(P248,Vlookup!$A$2:$D$781,4,FALSE)</f>
        <v>95341</v>
      </c>
    </row>
    <row r="249" spans="1:19" ht="14.4" x14ac:dyDescent="0.3">
      <c r="A249" s="12">
        <v>21</v>
      </c>
      <c r="B249" s="1" t="s">
        <v>928</v>
      </c>
      <c r="D249" s="20">
        <v>44145</v>
      </c>
      <c r="E249" s="3" t="s">
        <v>340</v>
      </c>
      <c r="F249" s="3" t="s">
        <v>366</v>
      </c>
      <c r="G249" s="3" t="s">
        <v>340</v>
      </c>
      <c r="H249" s="3" t="s">
        <v>366</v>
      </c>
      <c r="I249" t="str">
        <f>VLOOKUP(H249,'Product Line Lookup'!$A$2:$B$8,2,FALSE)</f>
        <v>AB20</v>
      </c>
      <c r="J249" s="1">
        <v>1.1020000000000001</v>
      </c>
      <c r="K249" s="22">
        <v>1</v>
      </c>
      <c r="L249" s="21">
        <v>2000</v>
      </c>
      <c r="M249" s="21">
        <v>-2204</v>
      </c>
      <c r="N249" s="8">
        <f t="shared" si="8"/>
        <v>-1.1020000000000001</v>
      </c>
      <c r="O249" s="3" t="s">
        <v>396</v>
      </c>
      <c r="P249" s="3" t="s">
        <v>397</v>
      </c>
      <c r="Q249" s="1" t="str">
        <f>VLOOKUP(P249,Vlookup!$A$2:$D$781,2,FALSE)</f>
        <v>Merced</v>
      </c>
      <c r="R249" s="1" t="str">
        <f>VLOOKUP(P249,Vlookup!$A$2:$D$76,3,FALSE)</f>
        <v>CA</v>
      </c>
      <c r="S249" s="15">
        <f>VLOOKUP(P249,Vlookup!$A$2:$D$781,4,FALSE)</f>
        <v>95341</v>
      </c>
    </row>
    <row r="250" spans="1:19" ht="14.4" x14ac:dyDescent="0.3">
      <c r="A250" s="12">
        <v>21</v>
      </c>
      <c r="B250" s="1" t="s">
        <v>928</v>
      </c>
      <c r="D250" s="20">
        <v>44145</v>
      </c>
      <c r="E250" s="3" t="s">
        <v>340</v>
      </c>
      <c r="F250" s="3" t="s">
        <v>366</v>
      </c>
      <c r="G250" s="3" t="s">
        <v>340</v>
      </c>
      <c r="H250" s="3" t="s">
        <v>366</v>
      </c>
      <c r="I250" t="str">
        <f>VLOOKUP(H250,'Product Line Lookup'!$A$2:$B$8,2,FALSE)</f>
        <v>AB20</v>
      </c>
      <c r="J250" s="1">
        <v>1.1020000000000001</v>
      </c>
      <c r="K250" s="22">
        <v>1</v>
      </c>
      <c r="L250" s="21">
        <v>2000</v>
      </c>
      <c r="M250" s="21">
        <v>2204</v>
      </c>
      <c r="N250" s="8">
        <f t="shared" si="8"/>
        <v>1.1020000000000001</v>
      </c>
      <c r="O250" s="3" t="s">
        <v>396</v>
      </c>
      <c r="P250" s="3" t="s">
        <v>397</v>
      </c>
      <c r="Q250" s="1" t="str">
        <f>VLOOKUP(P250,Vlookup!$A$2:$D$781,2,FALSE)</f>
        <v>Merced</v>
      </c>
      <c r="R250" s="1" t="str">
        <f>VLOOKUP(P250,Vlookup!$A$2:$D$76,3,FALSE)</f>
        <v>CA</v>
      </c>
      <c r="S250" s="15">
        <f>VLOOKUP(P250,Vlookup!$A$2:$D$781,4,FALSE)</f>
        <v>95341</v>
      </c>
    </row>
    <row r="251" spans="1:19" ht="14.4" x14ac:dyDescent="0.3">
      <c r="A251" s="12">
        <v>21</v>
      </c>
      <c r="B251" s="1" t="s">
        <v>928</v>
      </c>
      <c r="D251" s="20">
        <v>44158</v>
      </c>
      <c r="E251" s="3" t="s">
        <v>340</v>
      </c>
      <c r="F251" s="3" t="s">
        <v>366</v>
      </c>
      <c r="G251" s="3" t="s">
        <v>340</v>
      </c>
      <c r="H251" s="3" t="s">
        <v>366</v>
      </c>
      <c r="I251" t="str">
        <f>VLOOKUP(H251,'Product Line Lookup'!$A$2:$B$8,2,FALSE)</f>
        <v>AB20</v>
      </c>
      <c r="J251" s="1">
        <v>4.4089999999999998</v>
      </c>
      <c r="K251" s="22">
        <v>1</v>
      </c>
      <c r="L251" s="21">
        <v>2000</v>
      </c>
      <c r="M251" s="21">
        <v>8818</v>
      </c>
      <c r="N251" s="8">
        <f t="shared" si="8"/>
        <v>4.4089999999999998</v>
      </c>
      <c r="O251" s="3" t="s">
        <v>396</v>
      </c>
      <c r="P251" s="3" t="s">
        <v>397</v>
      </c>
      <c r="Q251" s="1" t="str">
        <f>VLOOKUP(P251,Vlookup!$A$2:$D$781,2,FALSE)</f>
        <v>Merced</v>
      </c>
      <c r="R251" s="1" t="str">
        <f>VLOOKUP(P251,Vlookup!$A$2:$D$76,3,FALSE)</f>
        <v>CA</v>
      </c>
      <c r="S251" s="15">
        <f>VLOOKUP(P251,Vlookup!$A$2:$D$781,4,FALSE)</f>
        <v>95341</v>
      </c>
    </row>
    <row r="252" spans="1:19" ht="14.4" x14ac:dyDescent="0.3">
      <c r="A252" s="12">
        <v>22</v>
      </c>
      <c r="B252" s="1" t="s">
        <v>958</v>
      </c>
      <c r="D252" s="45">
        <v>44575</v>
      </c>
      <c r="E252" s="37" t="s">
        <v>1084</v>
      </c>
      <c r="F252" s="37" t="s">
        <v>1135</v>
      </c>
      <c r="G252" s="37" t="s">
        <v>921</v>
      </c>
      <c r="H252" s="37" t="s">
        <v>922</v>
      </c>
      <c r="I252" s="35" t="str">
        <f>VLOOKUP(H252,'Product Line Lookup'!$A$2:$B$8,2,FALSE)</f>
        <v>Animate</v>
      </c>
      <c r="J252" s="46">
        <v>24.14</v>
      </c>
      <c r="K252" s="47">
        <v>0.32500000000000001</v>
      </c>
      <c r="L252" s="46">
        <v>650</v>
      </c>
      <c r="M252" s="46">
        <v>15691</v>
      </c>
      <c r="N252" s="48">
        <f t="shared" si="8"/>
        <v>7.8455000000000004</v>
      </c>
      <c r="O252" s="37" t="s">
        <v>546</v>
      </c>
      <c r="P252" s="37" t="s">
        <v>547</v>
      </c>
      <c r="Q252" s="31" t="str">
        <f>VLOOKUP(P252,Vlookup!$A$2:$D$142,2,FALSE)</f>
        <v>Muleshoe</v>
      </c>
      <c r="R252" s="1" t="str">
        <f>VLOOKUP(P252,Vlookup!$A$2:$D$142,3,FALSE)</f>
        <v>TX</v>
      </c>
      <c r="S252" s="49">
        <f>VLOOKUP(P252,Vlookup!$A$2:$D$781,4,FALSE)</f>
        <v>79347</v>
      </c>
    </row>
    <row r="253" spans="1:19" ht="14.4" x14ac:dyDescent="0.3">
      <c r="A253" s="12">
        <v>20</v>
      </c>
      <c r="B253" s="1" t="str">
        <f t="shared" ref="B253:B271" si="11">TEXT(D253,"MMM")</f>
        <v>Dec</v>
      </c>
      <c r="C253" s="3" t="s">
        <v>553</v>
      </c>
      <c r="D253" s="20">
        <v>43810</v>
      </c>
      <c r="E253" s="3" t="s">
        <v>554</v>
      </c>
      <c r="F253" s="3" t="s">
        <v>555</v>
      </c>
      <c r="G253" s="3" t="s">
        <v>340</v>
      </c>
      <c r="H253" s="3" t="s">
        <v>366</v>
      </c>
      <c r="I253" t="str">
        <f>VLOOKUP(H253,'Product Line Lookup'!$A$2:$B$7,2,FALSE)</f>
        <v>AB20</v>
      </c>
      <c r="J253" s="21">
        <v>24.39</v>
      </c>
      <c r="K253" s="22">
        <v>7.8299999999999995E-2</v>
      </c>
      <c r="L253" s="21">
        <v>156.6</v>
      </c>
      <c r="M253" s="21">
        <v>3819.4740000000002</v>
      </c>
      <c r="N253" s="8">
        <f t="shared" si="8"/>
        <v>1.909737</v>
      </c>
      <c r="O253" s="3" t="s">
        <v>546</v>
      </c>
      <c r="P253" s="3" t="s">
        <v>547</v>
      </c>
      <c r="Q253" s="1" t="str">
        <f>VLOOKUP(P253,Vlookup!$A$2:$D$781,2,FALSE)</f>
        <v>Muleshoe</v>
      </c>
      <c r="R253" s="1" t="str">
        <f>VLOOKUP(P253,Vlookup!$A$2:$D$76,3,FALSE)</f>
        <v>TX</v>
      </c>
      <c r="S253" s="15">
        <f>VLOOKUP(P253,Vlookup!$A$2:$D$781,4,FALSE)</f>
        <v>79347</v>
      </c>
    </row>
    <row r="254" spans="1:19" ht="14.4" x14ac:dyDescent="0.3">
      <c r="A254" s="12">
        <v>20</v>
      </c>
      <c r="B254" s="1" t="str">
        <f t="shared" si="11"/>
        <v>Dec</v>
      </c>
      <c r="C254" s="3" t="s">
        <v>556</v>
      </c>
      <c r="D254" s="20">
        <v>43812</v>
      </c>
      <c r="E254" s="3" t="s">
        <v>554</v>
      </c>
      <c r="F254" s="3" t="s">
        <v>555</v>
      </c>
      <c r="G254" s="3" t="s">
        <v>340</v>
      </c>
      <c r="H254" s="3" t="s">
        <v>366</v>
      </c>
      <c r="I254" t="str">
        <f>VLOOKUP(H254,'Product Line Lookup'!$A$2:$B$7,2,FALSE)</f>
        <v>AB20</v>
      </c>
      <c r="J254" s="21">
        <v>24.2</v>
      </c>
      <c r="K254" s="22">
        <v>7.8299999999999995E-2</v>
      </c>
      <c r="L254" s="21">
        <v>156.6</v>
      </c>
      <c r="M254" s="21">
        <v>3789.72</v>
      </c>
      <c r="N254" s="8">
        <f t="shared" si="8"/>
        <v>1.89486</v>
      </c>
      <c r="O254" s="3" t="s">
        <v>546</v>
      </c>
      <c r="P254" s="3" t="s">
        <v>547</v>
      </c>
      <c r="Q254" s="1" t="str">
        <f>VLOOKUP(P254,Vlookup!$A$2:$D$781,2,FALSE)</f>
        <v>Muleshoe</v>
      </c>
      <c r="R254" s="1" t="str">
        <f>VLOOKUP(P254,Vlookup!$A$2:$D$76,3,FALSE)</f>
        <v>TX</v>
      </c>
      <c r="S254" s="15">
        <f>VLOOKUP(P254,Vlookup!$A$2:$D$781,4,FALSE)</f>
        <v>79347</v>
      </c>
    </row>
    <row r="255" spans="1:19" ht="14.4" x14ac:dyDescent="0.3">
      <c r="A255" s="12">
        <v>20</v>
      </c>
      <c r="B255" s="1" t="str">
        <f t="shared" si="11"/>
        <v>Dec</v>
      </c>
      <c r="C255" s="3" t="s">
        <v>543</v>
      </c>
      <c r="D255" s="20">
        <v>43815</v>
      </c>
      <c r="E255" s="3" t="s">
        <v>544</v>
      </c>
      <c r="F255" s="3" t="s">
        <v>545</v>
      </c>
      <c r="G255" s="3" t="s">
        <v>340</v>
      </c>
      <c r="H255" s="3" t="s">
        <v>366</v>
      </c>
      <c r="I255" t="str">
        <f>VLOOKUP(H255,'Product Line Lookup'!$A$2:$B$7,2,FALSE)</f>
        <v>AB20</v>
      </c>
      <c r="J255" s="21">
        <v>24.33</v>
      </c>
      <c r="K255" s="22">
        <v>9.8276000000000002E-2</v>
      </c>
      <c r="L255" s="21">
        <v>196.55199999999999</v>
      </c>
      <c r="M255" s="21">
        <v>4782.1099999999997</v>
      </c>
      <c r="N255" s="8">
        <f t="shared" si="8"/>
        <v>2.3910549999999997</v>
      </c>
      <c r="O255" s="3" t="s">
        <v>546</v>
      </c>
      <c r="P255" s="3" t="s">
        <v>547</v>
      </c>
      <c r="Q255" s="1" t="str">
        <f>VLOOKUP(P255,Vlookup!$A$2:$D$781,2,FALSE)</f>
        <v>Muleshoe</v>
      </c>
      <c r="R255" s="1" t="str">
        <f>VLOOKUP(P255,Vlookup!$A$2:$D$76,3,FALSE)</f>
        <v>TX</v>
      </c>
      <c r="S255" s="15">
        <f>VLOOKUP(P255,Vlookup!$A$2:$D$781,4,FALSE)</f>
        <v>79347</v>
      </c>
    </row>
    <row r="256" spans="1:19" ht="14.4" x14ac:dyDescent="0.3">
      <c r="A256" s="12">
        <v>20</v>
      </c>
      <c r="B256" s="1" t="str">
        <f t="shared" si="11"/>
        <v>Dec</v>
      </c>
      <c r="C256" s="3" t="s">
        <v>557</v>
      </c>
      <c r="D256" s="20">
        <v>43815</v>
      </c>
      <c r="E256" s="3" t="s">
        <v>554</v>
      </c>
      <c r="F256" s="3" t="s">
        <v>555</v>
      </c>
      <c r="G256" s="3" t="s">
        <v>340</v>
      </c>
      <c r="H256" s="3" t="s">
        <v>366</v>
      </c>
      <c r="I256" t="str">
        <f>VLOOKUP(H256,'Product Line Lookup'!$A$2:$B$7,2,FALSE)</f>
        <v>AB20</v>
      </c>
      <c r="J256" s="21">
        <v>23.7</v>
      </c>
      <c r="K256" s="22">
        <v>7.8299999999999995E-2</v>
      </c>
      <c r="L256" s="21">
        <v>156.6</v>
      </c>
      <c r="M256" s="21">
        <v>3711.42</v>
      </c>
      <c r="N256" s="8">
        <f t="shared" si="8"/>
        <v>1.85571</v>
      </c>
      <c r="O256" s="3" t="s">
        <v>546</v>
      </c>
      <c r="P256" s="3" t="s">
        <v>547</v>
      </c>
      <c r="Q256" s="1" t="str">
        <f>VLOOKUP(P256,Vlookup!$A$2:$D$781,2,FALSE)</f>
        <v>Muleshoe</v>
      </c>
      <c r="R256" s="1" t="str">
        <f>VLOOKUP(P256,Vlookup!$A$2:$D$76,3,FALSE)</f>
        <v>TX</v>
      </c>
      <c r="S256" s="15">
        <f>VLOOKUP(P256,Vlookup!$A$2:$D$781,4,FALSE)</f>
        <v>79347</v>
      </c>
    </row>
    <row r="257" spans="1:19" ht="14.4" x14ac:dyDescent="0.3">
      <c r="A257" s="12">
        <v>20</v>
      </c>
      <c r="B257" s="1" t="str">
        <f t="shared" si="11"/>
        <v>Dec</v>
      </c>
      <c r="C257" s="3" t="s">
        <v>548</v>
      </c>
      <c r="D257" s="20">
        <v>43817</v>
      </c>
      <c r="E257" s="3" t="s">
        <v>544</v>
      </c>
      <c r="F257" s="3" t="s">
        <v>545</v>
      </c>
      <c r="G257" s="3" t="s">
        <v>340</v>
      </c>
      <c r="H257" s="3" t="s">
        <v>366</v>
      </c>
      <c r="I257" t="str">
        <f>VLOOKUP(H257,'Product Line Lookup'!$A$2:$B$7,2,FALSE)</f>
        <v>AB20</v>
      </c>
      <c r="J257" s="21">
        <v>24.18</v>
      </c>
      <c r="K257" s="22">
        <v>8.9899999999999994E-2</v>
      </c>
      <c r="L257" s="21">
        <v>179.8</v>
      </c>
      <c r="M257" s="21">
        <v>4347.5640000000003</v>
      </c>
      <c r="N257" s="8">
        <f t="shared" si="8"/>
        <v>2.1737820000000001</v>
      </c>
      <c r="O257" s="3" t="s">
        <v>546</v>
      </c>
      <c r="P257" s="3" t="s">
        <v>547</v>
      </c>
      <c r="Q257" s="1" t="str">
        <f>VLOOKUP(P257,Vlookup!$A$2:$D$781,2,FALSE)</f>
        <v>Muleshoe</v>
      </c>
      <c r="R257" s="1" t="str">
        <f>VLOOKUP(P257,Vlookup!$A$2:$D$76,3,FALSE)</f>
        <v>TX</v>
      </c>
      <c r="S257" s="15">
        <f>VLOOKUP(P257,Vlookup!$A$2:$D$781,4,FALSE)</f>
        <v>79347</v>
      </c>
    </row>
    <row r="258" spans="1:19" ht="14.4" x14ac:dyDescent="0.3">
      <c r="A258" s="12">
        <v>20</v>
      </c>
      <c r="B258" s="1" t="str">
        <f t="shared" si="11"/>
        <v>Dec</v>
      </c>
      <c r="C258" s="3" t="s">
        <v>558</v>
      </c>
      <c r="D258" s="20">
        <v>43817</v>
      </c>
      <c r="E258" s="3" t="s">
        <v>554</v>
      </c>
      <c r="F258" s="3" t="s">
        <v>555</v>
      </c>
      <c r="G258" s="3" t="s">
        <v>340</v>
      </c>
      <c r="H258" s="3" t="s">
        <v>366</v>
      </c>
      <c r="I258" t="str">
        <f>VLOOKUP(H258,'Product Line Lookup'!$A$2:$B$7,2,FALSE)</f>
        <v>AB20</v>
      </c>
      <c r="J258" s="21">
        <v>24.07</v>
      </c>
      <c r="K258" s="22">
        <v>6.8599999999999994E-2</v>
      </c>
      <c r="L258" s="21">
        <v>137.19999999999999</v>
      </c>
      <c r="M258" s="21">
        <v>3302.404</v>
      </c>
      <c r="N258" s="8">
        <f t="shared" si="8"/>
        <v>1.6512020000000001</v>
      </c>
      <c r="O258" s="3" t="s">
        <v>546</v>
      </c>
      <c r="P258" s="3" t="s">
        <v>547</v>
      </c>
      <c r="Q258" s="1" t="str">
        <f>VLOOKUP(P258,Vlookup!$A$2:$D$781,2,FALSE)</f>
        <v>Muleshoe</v>
      </c>
      <c r="R258" s="1" t="str">
        <f>VLOOKUP(P258,Vlookup!$A$2:$D$76,3,FALSE)</f>
        <v>TX</v>
      </c>
      <c r="S258" s="15">
        <f>VLOOKUP(P258,Vlookup!$A$2:$D$781,4,FALSE)</f>
        <v>79347</v>
      </c>
    </row>
    <row r="259" spans="1:19" ht="14.4" x14ac:dyDescent="0.3">
      <c r="A259" s="12">
        <v>20</v>
      </c>
      <c r="B259" s="1" t="str">
        <f t="shared" si="11"/>
        <v>Dec</v>
      </c>
      <c r="C259" s="3" t="s">
        <v>559</v>
      </c>
      <c r="D259" s="20">
        <v>43817</v>
      </c>
      <c r="E259" s="3" t="s">
        <v>554</v>
      </c>
      <c r="F259" s="3" t="s">
        <v>555</v>
      </c>
      <c r="G259" s="3" t="s">
        <v>340</v>
      </c>
      <c r="H259" s="3" t="s">
        <v>366</v>
      </c>
      <c r="I259" t="str">
        <f>VLOOKUP(H259,'Product Line Lookup'!$A$2:$B$7,2,FALSE)</f>
        <v>AB20</v>
      </c>
      <c r="J259" s="21">
        <v>24.15</v>
      </c>
      <c r="K259" s="22">
        <v>6.8599999999999994E-2</v>
      </c>
      <c r="L259" s="21">
        <v>137.19999999999999</v>
      </c>
      <c r="M259" s="21">
        <v>3313.38</v>
      </c>
      <c r="N259" s="8">
        <f t="shared" si="8"/>
        <v>1.65669</v>
      </c>
      <c r="O259" s="3" t="s">
        <v>546</v>
      </c>
      <c r="P259" s="3" t="s">
        <v>547</v>
      </c>
      <c r="Q259" s="1" t="str">
        <f>VLOOKUP(P259,Vlookup!$A$2:$D$781,2,FALSE)</f>
        <v>Muleshoe</v>
      </c>
      <c r="R259" s="1" t="str">
        <f>VLOOKUP(P259,Vlookup!$A$2:$D$76,3,FALSE)</f>
        <v>TX</v>
      </c>
      <c r="S259" s="15">
        <f>VLOOKUP(P259,Vlookup!$A$2:$D$781,4,FALSE)</f>
        <v>79347</v>
      </c>
    </row>
    <row r="260" spans="1:19" ht="14.4" x14ac:dyDescent="0.3">
      <c r="A260" s="12">
        <v>20</v>
      </c>
      <c r="B260" s="1" t="str">
        <f t="shared" si="11"/>
        <v>Dec</v>
      </c>
      <c r="C260" s="3" t="s">
        <v>560</v>
      </c>
      <c r="D260" s="20">
        <v>43822</v>
      </c>
      <c r="E260" s="3" t="s">
        <v>554</v>
      </c>
      <c r="F260" s="3" t="s">
        <v>555</v>
      </c>
      <c r="G260" s="3" t="s">
        <v>340</v>
      </c>
      <c r="H260" s="3" t="s">
        <v>366</v>
      </c>
      <c r="I260" t="str">
        <f>VLOOKUP(H260,'Product Line Lookup'!$A$2:$B$7,2,FALSE)</f>
        <v>AB20</v>
      </c>
      <c r="J260" s="21">
        <v>24.01</v>
      </c>
      <c r="K260" s="22">
        <v>6.8599999999999994E-2</v>
      </c>
      <c r="L260" s="21">
        <v>137.19999999999999</v>
      </c>
      <c r="M260" s="21">
        <v>3294.172</v>
      </c>
      <c r="N260" s="8">
        <f t="shared" si="8"/>
        <v>1.6470860000000001</v>
      </c>
      <c r="O260" s="3" t="s">
        <v>546</v>
      </c>
      <c r="P260" s="3" t="s">
        <v>547</v>
      </c>
      <c r="Q260" s="1" t="str">
        <f>VLOOKUP(P260,Vlookup!$A$2:$D$781,2,FALSE)</f>
        <v>Muleshoe</v>
      </c>
      <c r="R260" s="1" t="str">
        <f>VLOOKUP(P260,Vlookup!$A$2:$D$76,3,FALSE)</f>
        <v>TX</v>
      </c>
      <c r="S260" s="15">
        <f>VLOOKUP(P260,Vlookup!$A$2:$D$781,4,FALSE)</f>
        <v>79347</v>
      </c>
    </row>
    <row r="261" spans="1:19" ht="14.4" x14ac:dyDescent="0.3">
      <c r="A261" s="12">
        <v>20</v>
      </c>
      <c r="B261" s="1" t="str">
        <f t="shared" si="11"/>
        <v>Dec</v>
      </c>
      <c r="C261" s="3" t="s">
        <v>549</v>
      </c>
      <c r="D261" s="20">
        <v>43823</v>
      </c>
      <c r="E261" s="3" t="s">
        <v>544</v>
      </c>
      <c r="F261" s="3" t="s">
        <v>545</v>
      </c>
      <c r="G261" s="3" t="s">
        <v>340</v>
      </c>
      <c r="H261" s="3" t="s">
        <v>366</v>
      </c>
      <c r="I261" t="str">
        <f>VLOOKUP(H261,'Product Line Lookup'!$A$2:$B$7,2,FALSE)</f>
        <v>AB20</v>
      </c>
      <c r="J261" s="21">
        <v>24.23</v>
      </c>
      <c r="K261" s="22">
        <v>8.9899999999999994E-2</v>
      </c>
      <c r="L261" s="21">
        <v>179.8</v>
      </c>
      <c r="M261" s="21">
        <v>4356.5540000000001</v>
      </c>
      <c r="N261" s="8">
        <f t="shared" si="8"/>
        <v>2.178277</v>
      </c>
      <c r="O261" s="3" t="s">
        <v>546</v>
      </c>
      <c r="P261" s="3" t="s">
        <v>547</v>
      </c>
      <c r="Q261" s="1" t="str">
        <f>VLOOKUP(P261,Vlookup!$A$2:$D$781,2,FALSE)</f>
        <v>Muleshoe</v>
      </c>
      <c r="R261" s="1" t="str">
        <f>VLOOKUP(P261,Vlookup!$A$2:$D$76,3,FALSE)</f>
        <v>TX</v>
      </c>
      <c r="S261" s="15">
        <f>VLOOKUP(P261,Vlookup!$A$2:$D$781,4,FALSE)</f>
        <v>79347</v>
      </c>
    </row>
    <row r="262" spans="1:19" ht="14.4" x14ac:dyDescent="0.3">
      <c r="A262" s="12">
        <v>20</v>
      </c>
      <c r="B262" s="1" t="str">
        <f t="shared" si="11"/>
        <v>Dec</v>
      </c>
      <c r="C262" s="3" t="s">
        <v>561</v>
      </c>
      <c r="D262" s="20">
        <v>43823</v>
      </c>
      <c r="E262" s="3" t="s">
        <v>554</v>
      </c>
      <c r="F262" s="3" t="s">
        <v>555</v>
      </c>
      <c r="G262" s="3" t="s">
        <v>340</v>
      </c>
      <c r="H262" s="3" t="s">
        <v>366</v>
      </c>
      <c r="I262" t="str">
        <f>VLOOKUP(H262,'Product Line Lookup'!$A$2:$B$7,2,FALSE)</f>
        <v>AB20</v>
      </c>
      <c r="J262" s="21">
        <v>24.31</v>
      </c>
      <c r="K262" s="22">
        <v>6.8599999999999994E-2</v>
      </c>
      <c r="L262" s="21">
        <v>137.19999999999999</v>
      </c>
      <c r="M262" s="21">
        <v>3335.3319999999999</v>
      </c>
      <c r="N262" s="8">
        <f t="shared" si="8"/>
        <v>1.6676659999999999</v>
      </c>
      <c r="O262" s="3" t="s">
        <v>546</v>
      </c>
      <c r="P262" s="3" t="s">
        <v>547</v>
      </c>
      <c r="Q262" s="1" t="str">
        <f>VLOOKUP(P262,Vlookup!$A$2:$D$781,2,FALSE)</f>
        <v>Muleshoe</v>
      </c>
      <c r="R262" s="1" t="str">
        <f>VLOOKUP(P262,Vlookup!$A$2:$D$76,3,FALSE)</f>
        <v>TX</v>
      </c>
      <c r="S262" s="15">
        <f>VLOOKUP(P262,Vlookup!$A$2:$D$781,4,FALSE)</f>
        <v>79347</v>
      </c>
    </row>
    <row r="263" spans="1:19" ht="14.4" x14ac:dyDescent="0.3">
      <c r="A263" s="12">
        <v>20</v>
      </c>
      <c r="B263" s="1" t="str">
        <f t="shared" si="11"/>
        <v>Dec</v>
      </c>
      <c r="C263" s="3" t="s">
        <v>550</v>
      </c>
      <c r="D263" s="20">
        <v>43825</v>
      </c>
      <c r="E263" s="3" t="s">
        <v>544</v>
      </c>
      <c r="F263" s="3" t="s">
        <v>545</v>
      </c>
      <c r="G263" s="3" t="s">
        <v>340</v>
      </c>
      <c r="H263" s="3" t="s">
        <v>366</v>
      </c>
      <c r="I263" t="str">
        <f>VLOOKUP(H263,'Product Line Lookup'!$A$2:$B$7,2,FALSE)</f>
        <v>AB20</v>
      </c>
      <c r="J263" s="21">
        <v>24.49</v>
      </c>
      <c r="K263" s="22">
        <v>8.9899999999999994E-2</v>
      </c>
      <c r="L263" s="21">
        <v>179.8</v>
      </c>
      <c r="M263" s="21">
        <v>4403.3019999999997</v>
      </c>
      <c r="N263" s="8">
        <f t="shared" si="8"/>
        <v>2.201651</v>
      </c>
      <c r="O263" s="3" t="s">
        <v>546</v>
      </c>
      <c r="P263" s="3" t="s">
        <v>547</v>
      </c>
      <c r="Q263" s="1" t="str">
        <f>VLOOKUP(P263,Vlookup!$A$2:$D$781,2,FALSE)</f>
        <v>Muleshoe</v>
      </c>
      <c r="R263" s="1" t="str">
        <f>VLOOKUP(P263,Vlookup!$A$2:$D$76,3,FALSE)</f>
        <v>TX</v>
      </c>
      <c r="S263" s="15">
        <f>VLOOKUP(P263,Vlookup!$A$2:$D$781,4,FALSE)</f>
        <v>79347</v>
      </c>
    </row>
    <row r="264" spans="1:19" ht="14.4" x14ac:dyDescent="0.3">
      <c r="A264" s="12">
        <v>20</v>
      </c>
      <c r="B264" s="1" t="str">
        <f t="shared" si="11"/>
        <v>Dec</v>
      </c>
      <c r="C264" s="3" t="s">
        <v>562</v>
      </c>
      <c r="D264" s="20">
        <v>43825</v>
      </c>
      <c r="E264" s="3" t="s">
        <v>554</v>
      </c>
      <c r="F264" s="3" t="s">
        <v>555</v>
      </c>
      <c r="G264" s="3" t="s">
        <v>340</v>
      </c>
      <c r="H264" s="3" t="s">
        <v>366</v>
      </c>
      <c r="I264" t="str">
        <f>VLOOKUP(H264,'Product Line Lookup'!$A$2:$B$7,2,FALSE)</f>
        <v>AB20</v>
      </c>
      <c r="J264" s="21">
        <v>24.09</v>
      </c>
      <c r="K264" s="22">
        <v>6.8599999999999994E-2</v>
      </c>
      <c r="L264" s="21">
        <v>137.19999999999999</v>
      </c>
      <c r="M264" s="21">
        <v>3305.1480000000001</v>
      </c>
      <c r="N264" s="8">
        <f t="shared" si="8"/>
        <v>1.652574</v>
      </c>
      <c r="O264" s="3" t="s">
        <v>546</v>
      </c>
      <c r="P264" s="3" t="s">
        <v>547</v>
      </c>
      <c r="Q264" s="1" t="str">
        <f>VLOOKUP(P264,Vlookup!$A$2:$D$781,2,FALSE)</f>
        <v>Muleshoe</v>
      </c>
      <c r="R264" s="1" t="str">
        <f>VLOOKUP(P264,Vlookup!$A$2:$D$76,3,FALSE)</f>
        <v>TX</v>
      </c>
      <c r="S264" s="15">
        <f>VLOOKUP(P264,Vlookup!$A$2:$D$781,4,FALSE)</f>
        <v>79347</v>
      </c>
    </row>
    <row r="265" spans="1:19" ht="14.4" x14ac:dyDescent="0.3">
      <c r="A265" s="12">
        <v>20</v>
      </c>
      <c r="B265" s="1" t="str">
        <f t="shared" si="11"/>
        <v>Dec</v>
      </c>
      <c r="C265" s="3" t="s">
        <v>551</v>
      </c>
      <c r="D265" s="20">
        <v>43826</v>
      </c>
      <c r="E265" s="3" t="s">
        <v>544</v>
      </c>
      <c r="F265" s="3" t="s">
        <v>545</v>
      </c>
      <c r="G265" s="3" t="s">
        <v>340</v>
      </c>
      <c r="H265" s="3" t="s">
        <v>366</v>
      </c>
      <c r="I265" t="str">
        <f>VLOOKUP(H265,'Product Line Lookup'!$A$2:$B$7,2,FALSE)</f>
        <v>AB20</v>
      </c>
      <c r="J265" s="21">
        <v>24.12</v>
      </c>
      <c r="K265" s="22">
        <v>8.9899999999999994E-2</v>
      </c>
      <c r="L265" s="21">
        <v>179.8</v>
      </c>
      <c r="M265" s="21">
        <v>4336.7759999999998</v>
      </c>
      <c r="N265" s="8">
        <f t="shared" si="8"/>
        <v>2.1683879999999998</v>
      </c>
      <c r="O265" s="3" t="s">
        <v>546</v>
      </c>
      <c r="P265" s="3" t="s">
        <v>547</v>
      </c>
      <c r="Q265" s="1" t="str">
        <f>VLOOKUP(P265,Vlookup!$A$2:$D$781,2,FALSE)</f>
        <v>Muleshoe</v>
      </c>
      <c r="R265" s="1" t="str">
        <f>VLOOKUP(P265,Vlookup!$A$2:$D$76,3,FALSE)</f>
        <v>TX</v>
      </c>
      <c r="S265" s="15">
        <f>VLOOKUP(P265,Vlookup!$A$2:$D$781,4,FALSE)</f>
        <v>79347</v>
      </c>
    </row>
    <row r="266" spans="1:19" ht="14.4" x14ac:dyDescent="0.3">
      <c r="A266" s="12">
        <v>20</v>
      </c>
      <c r="B266" s="1" t="str">
        <f t="shared" si="11"/>
        <v>Dec</v>
      </c>
      <c r="C266" s="3" t="s">
        <v>563</v>
      </c>
      <c r="D266" s="20">
        <v>43827</v>
      </c>
      <c r="E266" s="3" t="s">
        <v>554</v>
      </c>
      <c r="F266" s="3" t="s">
        <v>555</v>
      </c>
      <c r="G266" s="3" t="s">
        <v>340</v>
      </c>
      <c r="H266" s="3" t="s">
        <v>366</v>
      </c>
      <c r="I266" t="str">
        <f>VLOOKUP(H266,'Product Line Lookup'!$A$2:$B$7,2,FALSE)</f>
        <v>AB20</v>
      </c>
      <c r="J266" s="21">
        <v>24.09</v>
      </c>
      <c r="K266" s="22">
        <v>6.8599999999999994E-2</v>
      </c>
      <c r="L266" s="21">
        <v>137.19999999999999</v>
      </c>
      <c r="M266" s="21">
        <v>3305.1480000000001</v>
      </c>
      <c r="N266" s="8">
        <f t="shared" si="8"/>
        <v>1.652574</v>
      </c>
      <c r="O266" s="3" t="s">
        <v>546</v>
      </c>
      <c r="P266" s="3" t="s">
        <v>547</v>
      </c>
      <c r="Q266" s="1" t="str">
        <f>VLOOKUP(P266,Vlookup!$A$2:$D$781,2,FALSE)</f>
        <v>Muleshoe</v>
      </c>
      <c r="R266" s="1" t="str">
        <f>VLOOKUP(P266,Vlookup!$A$2:$D$76,3,FALSE)</f>
        <v>TX</v>
      </c>
      <c r="S266" s="15">
        <f>VLOOKUP(P266,Vlookup!$A$2:$D$781,4,FALSE)</f>
        <v>79347</v>
      </c>
    </row>
    <row r="267" spans="1:19" ht="14.4" x14ac:dyDescent="0.3">
      <c r="A267" s="12">
        <v>20</v>
      </c>
      <c r="B267" s="1" t="str">
        <f t="shared" si="11"/>
        <v>Dec</v>
      </c>
      <c r="C267" s="3" t="s">
        <v>564</v>
      </c>
      <c r="D267" s="20">
        <v>43829</v>
      </c>
      <c r="E267" s="3" t="s">
        <v>554</v>
      </c>
      <c r="F267" s="3" t="s">
        <v>555</v>
      </c>
      <c r="G267" s="3" t="s">
        <v>340</v>
      </c>
      <c r="H267" s="3" t="s">
        <v>366</v>
      </c>
      <c r="I267" t="str">
        <f>VLOOKUP(H267,'Product Line Lookup'!$A$2:$B$7,2,FALSE)</f>
        <v>AB20</v>
      </c>
      <c r="J267" s="21">
        <v>24.12</v>
      </c>
      <c r="K267" s="22">
        <v>6.8599999999999994E-2</v>
      </c>
      <c r="L267" s="21">
        <v>137.19999999999999</v>
      </c>
      <c r="M267" s="21">
        <v>3309.2640000000001</v>
      </c>
      <c r="N267" s="8">
        <f t="shared" si="8"/>
        <v>1.6546320000000001</v>
      </c>
      <c r="O267" s="3" t="s">
        <v>546</v>
      </c>
      <c r="P267" s="3" t="s">
        <v>547</v>
      </c>
      <c r="Q267" s="1" t="str">
        <f>VLOOKUP(P267,Vlookup!$A$2:$D$781,2,FALSE)</f>
        <v>Muleshoe</v>
      </c>
      <c r="R267" s="1" t="str">
        <f>VLOOKUP(P267,Vlookup!$A$2:$D$76,3,FALSE)</f>
        <v>TX</v>
      </c>
      <c r="S267" s="15">
        <f>VLOOKUP(P267,Vlookup!$A$2:$D$781,4,FALSE)</f>
        <v>79347</v>
      </c>
    </row>
    <row r="268" spans="1:19" ht="14.4" x14ac:dyDescent="0.3">
      <c r="A268" s="12">
        <v>20</v>
      </c>
      <c r="B268" s="1" t="str">
        <f t="shared" si="11"/>
        <v>Dec</v>
      </c>
      <c r="C268" s="3" t="s">
        <v>552</v>
      </c>
      <c r="D268" s="20">
        <v>43830</v>
      </c>
      <c r="E268" s="3" t="s">
        <v>544</v>
      </c>
      <c r="F268" s="3" t="s">
        <v>545</v>
      </c>
      <c r="G268" s="3" t="s">
        <v>340</v>
      </c>
      <c r="H268" s="3" t="s">
        <v>366</v>
      </c>
      <c r="I268" t="str">
        <f>VLOOKUP(H268,'Product Line Lookup'!$A$2:$B$7,2,FALSE)</f>
        <v>AB20</v>
      </c>
      <c r="J268" s="21">
        <v>23.94</v>
      </c>
      <c r="K268" s="22">
        <v>8.9899999999999994E-2</v>
      </c>
      <c r="L268" s="21">
        <v>179.8</v>
      </c>
      <c r="M268" s="21">
        <v>4304.4120000000003</v>
      </c>
      <c r="N268" s="8">
        <f t="shared" si="8"/>
        <v>2.1522060000000001</v>
      </c>
      <c r="O268" s="3" t="s">
        <v>546</v>
      </c>
      <c r="P268" s="3" t="s">
        <v>547</v>
      </c>
      <c r="Q268" s="1" t="str">
        <f>VLOOKUP(P268,Vlookup!$A$2:$D$781,2,FALSE)</f>
        <v>Muleshoe</v>
      </c>
      <c r="R268" s="1" t="str">
        <f>VLOOKUP(P268,Vlookup!$A$2:$D$76,3,FALSE)</f>
        <v>TX</v>
      </c>
      <c r="S268" s="15">
        <f>VLOOKUP(P268,Vlookup!$A$2:$D$781,4,FALSE)</f>
        <v>79347</v>
      </c>
    </row>
    <row r="269" spans="1:19" ht="14.4" x14ac:dyDescent="0.3">
      <c r="A269" s="12">
        <v>20</v>
      </c>
      <c r="B269" s="1" t="str">
        <f t="shared" si="11"/>
        <v>Dec</v>
      </c>
      <c r="C269" s="3" t="s">
        <v>565</v>
      </c>
      <c r="D269" s="20">
        <v>43830</v>
      </c>
      <c r="E269" s="3" t="s">
        <v>554</v>
      </c>
      <c r="F269" s="3" t="s">
        <v>555</v>
      </c>
      <c r="G269" s="3" t="s">
        <v>340</v>
      </c>
      <c r="H269" s="3" t="s">
        <v>366</v>
      </c>
      <c r="I269" t="str">
        <f>VLOOKUP(H269,'Product Line Lookup'!$A$2:$B$7,2,FALSE)</f>
        <v>AB20</v>
      </c>
      <c r="J269" s="21">
        <v>24.07</v>
      </c>
      <c r="K269" s="22">
        <v>6.8599999999999994E-2</v>
      </c>
      <c r="L269" s="21">
        <v>137.19999999999999</v>
      </c>
      <c r="M269" s="21">
        <v>3302.404</v>
      </c>
      <c r="N269" s="8">
        <f t="shared" si="8"/>
        <v>1.6512020000000001</v>
      </c>
      <c r="O269" s="3" t="s">
        <v>546</v>
      </c>
      <c r="P269" s="3" t="s">
        <v>547</v>
      </c>
      <c r="Q269" s="1" t="str">
        <f>VLOOKUP(P269,Vlookup!$A$2:$D$781,2,FALSE)</f>
        <v>Muleshoe</v>
      </c>
      <c r="R269" s="1" t="str">
        <f>VLOOKUP(P269,Vlookup!$A$2:$D$76,3,FALSE)</f>
        <v>TX</v>
      </c>
      <c r="S269" s="15">
        <f>VLOOKUP(P269,Vlookup!$A$2:$D$781,4,FALSE)</f>
        <v>79347</v>
      </c>
    </row>
    <row r="270" spans="1:19" ht="14.4" x14ac:dyDescent="0.3">
      <c r="A270" s="12">
        <v>20</v>
      </c>
      <c r="B270" s="1" t="str">
        <f t="shared" si="11"/>
        <v>Jan</v>
      </c>
      <c r="C270" s="3" t="s">
        <v>566</v>
      </c>
      <c r="D270" s="20">
        <v>43832</v>
      </c>
      <c r="E270" s="3" t="s">
        <v>554</v>
      </c>
      <c r="F270" s="3" t="s">
        <v>555</v>
      </c>
      <c r="G270" s="3" t="s">
        <v>340</v>
      </c>
      <c r="H270" s="3" t="s">
        <v>366</v>
      </c>
      <c r="I270" t="str">
        <f>VLOOKUP(H270,'Product Line Lookup'!$A$2:$B$7,2,FALSE)</f>
        <v>AB20</v>
      </c>
      <c r="J270" s="21">
        <v>24.21</v>
      </c>
      <c r="K270" s="22">
        <v>6.8599999999999994E-2</v>
      </c>
      <c r="L270" s="21">
        <v>137.19999999999999</v>
      </c>
      <c r="M270" s="21">
        <v>3321.6120000000001</v>
      </c>
      <c r="N270" s="8">
        <f t="shared" ref="N270:N333" si="12">M270/2000</f>
        <v>1.660806</v>
      </c>
      <c r="O270" s="3" t="s">
        <v>546</v>
      </c>
      <c r="P270" s="3" t="s">
        <v>547</v>
      </c>
      <c r="Q270" s="1" t="str">
        <f>VLOOKUP(P270,Vlookup!$A$2:$D$781,2,FALSE)</f>
        <v>Muleshoe</v>
      </c>
      <c r="R270" s="1" t="str">
        <f>VLOOKUP(P270,Vlookup!$A$2:$D$76,3,FALSE)</f>
        <v>TX</v>
      </c>
      <c r="S270" s="15">
        <f>VLOOKUP(P270,Vlookup!$A$2:$D$781,4,FALSE)</f>
        <v>79347</v>
      </c>
    </row>
    <row r="271" spans="1:19" ht="14.4" x14ac:dyDescent="0.3">
      <c r="A271" s="12">
        <v>20</v>
      </c>
      <c r="B271" s="1" t="str">
        <f t="shared" si="11"/>
        <v>Jan</v>
      </c>
      <c r="C271" s="3" t="s">
        <v>567</v>
      </c>
      <c r="D271" s="20">
        <v>43834</v>
      </c>
      <c r="E271" s="3" t="s">
        <v>554</v>
      </c>
      <c r="F271" s="3" t="s">
        <v>555</v>
      </c>
      <c r="G271" s="3" t="s">
        <v>340</v>
      </c>
      <c r="H271" s="3" t="s">
        <v>366</v>
      </c>
      <c r="I271" t="str">
        <f>VLOOKUP(H271,'Product Line Lookup'!$A$2:$B$7,2,FALSE)</f>
        <v>AB20</v>
      </c>
      <c r="J271" s="21">
        <v>24.33</v>
      </c>
      <c r="K271" s="22">
        <v>6.8599999999999994E-2</v>
      </c>
      <c r="L271" s="21">
        <v>137.19999999999999</v>
      </c>
      <c r="M271" s="21">
        <v>3338.076</v>
      </c>
      <c r="N271" s="8">
        <f t="shared" si="12"/>
        <v>1.669038</v>
      </c>
      <c r="O271" s="3" t="s">
        <v>546</v>
      </c>
      <c r="P271" s="3" t="s">
        <v>547</v>
      </c>
      <c r="Q271" s="1" t="str">
        <f>VLOOKUP(P271,Vlookup!$A$2:$D$781,2,FALSE)</f>
        <v>Muleshoe</v>
      </c>
      <c r="R271" s="1" t="str">
        <f>VLOOKUP(P271,Vlookup!$A$2:$D$76,3,FALSE)</f>
        <v>TX</v>
      </c>
      <c r="S271" s="15">
        <f>VLOOKUP(P271,Vlookup!$A$2:$D$781,4,FALSE)</f>
        <v>79347</v>
      </c>
    </row>
    <row r="272" spans="1:19" ht="14.4" x14ac:dyDescent="0.3">
      <c r="A272" s="12">
        <v>22</v>
      </c>
      <c r="B272" s="1" t="s">
        <v>914</v>
      </c>
      <c r="D272" s="20">
        <v>44490</v>
      </c>
      <c r="E272" s="3" t="s">
        <v>1084</v>
      </c>
      <c r="F272" s="3" t="s">
        <v>1085</v>
      </c>
      <c r="G272" s="3" t="s">
        <v>921</v>
      </c>
      <c r="H272" s="3" t="s">
        <v>922</v>
      </c>
      <c r="I272" t="str">
        <f>VLOOKUP(H272,'Product Line Lookup'!$A$2:$B$8,2,FALSE)</f>
        <v>Animate</v>
      </c>
      <c r="J272" s="21">
        <v>23.31</v>
      </c>
      <c r="K272" s="22">
        <v>0.3463</v>
      </c>
      <c r="L272" s="21">
        <v>692.6</v>
      </c>
      <c r="M272" s="21">
        <v>16144.505999999999</v>
      </c>
      <c r="N272" s="8">
        <f t="shared" si="12"/>
        <v>8.0722529999999999</v>
      </c>
      <c r="O272" s="3" t="s">
        <v>546</v>
      </c>
      <c r="P272" s="3" t="s">
        <v>547</v>
      </c>
      <c r="Q272" s="31" t="str">
        <f>VLOOKUP(P272,Vlookup!$A$2:$D$142,2,FALSE)</f>
        <v>Muleshoe</v>
      </c>
      <c r="R272" s="1" t="str">
        <f>VLOOKUP(P272,Vlookup!$A$2:$D$142,3,FALSE)</f>
        <v>TX</v>
      </c>
      <c r="S272" s="49">
        <f>VLOOKUP(P272,Vlookup!$A$2:$D$781,4,FALSE)</f>
        <v>79347</v>
      </c>
    </row>
    <row r="273" spans="1:19" ht="14.4" x14ac:dyDescent="0.3">
      <c r="A273" s="12">
        <v>22</v>
      </c>
      <c r="B273" s="1" t="s">
        <v>928</v>
      </c>
      <c r="D273" s="20">
        <v>44523</v>
      </c>
      <c r="E273" s="3" t="s">
        <v>1084</v>
      </c>
      <c r="F273" s="3" t="s">
        <v>1085</v>
      </c>
      <c r="G273" s="3" t="s">
        <v>921</v>
      </c>
      <c r="H273" s="3" t="s">
        <v>922</v>
      </c>
      <c r="I273" t="str">
        <f>VLOOKUP(H273,'Product Line Lookup'!$A$2:$B$8,2,FALSE)</f>
        <v>Animate</v>
      </c>
      <c r="J273" s="21">
        <v>24.28</v>
      </c>
      <c r="K273" s="22">
        <v>0.3463</v>
      </c>
      <c r="L273" s="21">
        <v>692.6</v>
      </c>
      <c r="M273" s="21">
        <v>16816.328000000001</v>
      </c>
      <c r="N273" s="8">
        <f t="shared" si="12"/>
        <v>8.4081640000000011</v>
      </c>
      <c r="O273" s="3" t="s">
        <v>546</v>
      </c>
      <c r="P273" s="3" t="s">
        <v>547</v>
      </c>
      <c r="Q273" s="31" t="str">
        <f>VLOOKUP(P273,Vlookup!$A$2:$D$142,2,FALSE)</f>
        <v>Muleshoe</v>
      </c>
      <c r="R273" s="1" t="str">
        <f>VLOOKUP(P273,Vlookup!$A$2:$D$142,3,FALSE)</f>
        <v>TX</v>
      </c>
      <c r="S273" s="49">
        <f>VLOOKUP(P273,Vlookup!$A$2:$D$781,4,FALSE)</f>
        <v>79347</v>
      </c>
    </row>
    <row r="274" spans="1:19" ht="14.4" x14ac:dyDescent="0.3">
      <c r="A274" s="12">
        <v>22</v>
      </c>
      <c r="B274" s="1" t="s">
        <v>948</v>
      </c>
      <c r="D274" s="20">
        <v>44552</v>
      </c>
      <c r="E274" s="3" t="s">
        <v>1084</v>
      </c>
      <c r="F274" s="3" t="s">
        <v>1135</v>
      </c>
      <c r="G274" s="3" t="s">
        <v>921</v>
      </c>
      <c r="H274" s="3" t="s">
        <v>922</v>
      </c>
      <c r="I274" t="str">
        <f>VLOOKUP(H274,'Product Line Lookup'!$A$2:$B$8,2,FALSE)</f>
        <v>Animate</v>
      </c>
      <c r="J274" s="21">
        <v>24.39</v>
      </c>
      <c r="K274" s="22">
        <v>0.32500000000000001</v>
      </c>
      <c r="L274" s="21">
        <v>650</v>
      </c>
      <c r="M274" s="21">
        <v>15853.5</v>
      </c>
      <c r="N274" s="8">
        <f t="shared" si="12"/>
        <v>7.9267500000000002</v>
      </c>
      <c r="O274" s="3" t="s">
        <v>546</v>
      </c>
      <c r="P274" s="3" t="s">
        <v>547</v>
      </c>
      <c r="Q274" s="31" t="str">
        <f>VLOOKUP(P274,Vlookup!$A$2:$D$142,2,FALSE)</f>
        <v>Muleshoe</v>
      </c>
      <c r="R274" s="1" t="str">
        <f>VLOOKUP(P274,Vlookup!$A$2:$D$142,3,FALSE)</f>
        <v>TX</v>
      </c>
      <c r="S274" s="49">
        <f>VLOOKUP(P274,Vlookup!$A$2:$D$781,4,FALSE)</f>
        <v>79347</v>
      </c>
    </row>
    <row r="275" spans="1:19" ht="14.4" x14ac:dyDescent="0.3">
      <c r="A275" s="12">
        <v>22</v>
      </c>
      <c r="B275" s="1" t="s">
        <v>1004</v>
      </c>
      <c r="D275" s="20">
        <v>44599</v>
      </c>
      <c r="E275" s="3" t="s">
        <v>1084</v>
      </c>
      <c r="F275" s="3" t="s">
        <v>1135</v>
      </c>
      <c r="G275" s="3" t="s">
        <v>921</v>
      </c>
      <c r="H275" s="3" t="s">
        <v>922</v>
      </c>
      <c r="I275" s="35" t="str">
        <f>VLOOKUP(H275,'Product Line Lookup'!$A$2:$B$8,2,FALSE)</f>
        <v>Animate</v>
      </c>
      <c r="J275" s="21">
        <v>24.79</v>
      </c>
      <c r="K275" s="22">
        <v>0.32500000000000001</v>
      </c>
      <c r="L275" s="21">
        <v>650</v>
      </c>
      <c r="M275" s="21">
        <v>16113.5</v>
      </c>
      <c r="N275" s="48">
        <f t="shared" si="12"/>
        <v>8.0567499999999992</v>
      </c>
      <c r="O275" s="3" t="s">
        <v>546</v>
      </c>
      <c r="P275" s="3" t="s">
        <v>547</v>
      </c>
      <c r="Q275" s="31" t="str">
        <f>VLOOKUP(P275,Vlookup!$A$2:$D$142,2,FALSE)</f>
        <v>Muleshoe</v>
      </c>
      <c r="R275" s="1" t="str">
        <f>VLOOKUP(P275,Vlookup!$A$2:$D$142,3,FALSE)</f>
        <v>TX</v>
      </c>
      <c r="S275" s="49">
        <f>VLOOKUP(P275,Vlookup!$A$2:$D$781,4,FALSE)</f>
        <v>79347</v>
      </c>
    </row>
    <row r="276" spans="1:19" ht="14.4" x14ac:dyDescent="0.3">
      <c r="A276" s="12">
        <v>22</v>
      </c>
      <c r="B276" s="1" t="s">
        <v>866</v>
      </c>
      <c r="D276" s="20">
        <v>44622</v>
      </c>
      <c r="E276" s="3" t="s">
        <v>1084</v>
      </c>
      <c r="F276" s="3" t="s">
        <v>1135</v>
      </c>
      <c r="G276" s="3" t="s">
        <v>921</v>
      </c>
      <c r="H276" s="3" t="s">
        <v>922</v>
      </c>
      <c r="I276" s="35" t="str">
        <f>VLOOKUP(H276,'Product Line Lookup'!$A$2:$B$8,2,FALSE)</f>
        <v>Animate</v>
      </c>
      <c r="J276" s="21">
        <v>24.02</v>
      </c>
      <c r="K276" s="22">
        <v>0.32500000000000001</v>
      </c>
      <c r="L276" s="21">
        <v>650</v>
      </c>
      <c r="M276" s="21">
        <v>15613</v>
      </c>
      <c r="N276" s="48">
        <f t="shared" si="12"/>
        <v>7.8064999999999998</v>
      </c>
      <c r="O276" s="3" t="s">
        <v>546</v>
      </c>
      <c r="P276" s="3" t="s">
        <v>547</v>
      </c>
      <c r="Q276" s="31" t="str">
        <f>VLOOKUP(P276,Vlookup!$A$2:$D$142,2,FALSE)</f>
        <v>Muleshoe</v>
      </c>
      <c r="R276" s="1" t="str">
        <f>VLOOKUP(P276,Vlookup!$A$2:$D$142,3,FALSE)</f>
        <v>TX</v>
      </c>
      <c r="S276" s="49">
        <f>VLOOKUP(P276,Vlookup!$A$2:$D$781,4,FALSE)</f>
        <v>79347</v>
      </c>
    </row>
    <row r="277" spans="1:19" ht="14.4" x14ac:dyDescent="0.3">
      <c r="A277" s="12">
        <v>22</v>
      </c>
      <c r="B277" s="1" t="s">
        <v>881</v>
      </c>
      <c r="D277" s="52">
        <v>44680</v>
      </c>
      <c r="E277" s="53" t="s">
        <v>1162</v>
      </c>
      <c r="F277" s="17" t="s">
        <v>1163</v>
      </c>
      <c r="G277" s="17" t="s">
        <v>340</v>
      </c>
      <c r="H277" s="17" t="s">
        <v>366</v>
      </c>
      <c r="I277" s="35" t="str">
        <f>VLOOKUP(H277,'Product Line Lookup'!$A$2:$B$8,2,FALSE)</f>
        <v>AB20</v>
      </c>
      <c r="J277" s="54">
        <v>24.32</v>
      </c>
      <c r="K277" s="55">
        <v>1.17E-2</v>
      </c>
      <c r="L277" s="54">
        <v>23.4</v>
      </c>
      <c r="M277" s="54">
        <v>569.08799999999997</v>
      </c>
      <c r="N277" s="48">
        <f t="shared" si="12"/>
        <v>0.28454399999999996</v>
      </c>
      <c r="O277" s="17" t="s">
        <v>1164</v>
      </c>
      <c r="P277" s="17" t="s">
        <v>1165</v>
      </c>
      <c r="Q277" s="31" t="str">
        <f>VLOOKUP(P277,Vlookup!$A$2:$D$142,2,FALSE)</f>
        <v>Tracy</v>
      </c>
      <c r="R277" s="1" t="str">
        <f>VLOOKUP(P277,Vlookup!$A$2:$D$142,3,FALSE)</f>
        <v>CA</v>
      </c>
      <c r="S277" s="49">
        <f>VLOOKUP(P277,Vlookup!$A$2:$D$781,4,FALSE)</f>
        <v>95304</v>
      </c>
    </row>
    <row r="278" spans="1:19" ht="14.4" x14ac:dyDescent="0.3">
      <c r="A278" s="12">
        <v>21</v>
      </c>
      <c r="B278" s="1" t="s">
        <v>882</v>
      </c>
      <c r="D278" s="20">
        <v>44330</v>
      </c>
      <c r="E278" s="3" t="s">
        <v>357</v>
      </c>
      <c r="F278" s="3" t="s">
        <v>1019</v>
      </c>
      <c r="G278" s="3" t="s">
        <v>921</v>
      </c>
      <c r="H278" s="3" t="s">
        <v>922</v>
      </c>
      <c r="I278" t="str">
        <f>VLOOKUP(H278,'Product Line Lookup'!$A$2:$B$8,2,FALSE)</f>
        <v>Animate</v>
      </c>
      <c r="J278" s="1">
        <v>8</v>
      </c>
      <c r="K278" s="1">
        <v>0.24229000000000001</v>
      </c>
      <c r="L278" s="1">
        <v>484.58</v>
      </c>
      <c r="M278" s="1">
        <v>3876.64</v>
      </c>
      <c r="N278" s="8">
        <f t="shared" si="12"/>
        <v>1.93832</v>
      </c>
      <c r="O278" s="1" t="s">
        <v>432</v>
      </c>
      <c r="P278" s="3" t="s">
        <v>433</v>
      </c>
      <c r="Q278" s="1" t="str">
        <f>VLOOKUP(P278,Vlookup!$A$2:$D$781,2,FALSE)</f>
        <v>Dimmitt</v>
      </c>
      <c r="R278" s="1" t="str">
        <f>VLOOKUP(P278,Vlookup!$A$2:$D$76,3,FALSE)</f>
        <v>TX</v>
      </c>
      <c r="S278" s="15">
        <f>VLOOKUP(P278,Vlookup!$A$2:$D$781,4,FALSE)</f>
        <v>79027</v>
      </c>
    </row>
    <row r="279" spans="1:19" ht="14.4" x14ac:dyDescent="0.3">
      <c r="A279" s="12">
        <v>20</v>
      </c>
      <c r="B279" s="1" t="str">
        <f>TEXT(D279,"MMM")</f>
        <v>Jul</v>
      </c>
      <c r="C279" s="3" t="s">
        <v>87</v>
      </c>
      <c r="D279" s="20">
        <v>43655</v>
      </c>
      <c r="E279" s="3" t="s">
        <v>357</v>
      </c>
      <c r="F279" s="3" t="s">
        <v>383</v>
      </c>
      <c r="G279" s="3" t="s">
        <v>342</v>
      </c>
      <c r="H279" s="3" t="s">
        <v>368</v>
      </c>
      <c r="I279" t="str">
        <f>VLOOKUP(H279,'Product Line Lookup'!$A$2:$B$7,2,FALSE)</f>
        <v>Animate</v>
      </c>
      <c r="J279" s="21">
        <v>2</v>
      </c>
      <c r="K279" s="22">
        <v>0.26855400000000001</v>
      </c>
      <c r="L279" s="21">
        <v>537.10799999999995</v>
      </c>
      <c r="M279" s="21">
        <v>1074.2159999999999</v>
      </c>
      <c r="N279" s="8">
        <f t="shared" si="12"/>
        <v>0.53710799999999992</v>
      </c>
      <c r="O279" s="3" t="s">
        <v>432</v>
      </c>
      <c r="P279" s="3" t="s">
        <v>433</v>
      </c>
      <c r="Q279" s="1" t="str">
        <f>VLOOKUP(P279,Vlookup!$A$2:$D$781,2,FALSE)</f>
        <v>Dimmitt</v>
      </c>
      <c r="R279" s="1" t="str">
        <f>VLOOKUP(P279,Vlookup!$A$2:$D$76,3,FALSE)</f>
        <v>TX</v>
      </c>
      <c r="S279" s="15">
        <f>VLOOKUP(P279,Vlookup!$A$2:$D$781,4,FALSE)</f>
        <v>79027</v>
      </c>
    </row>
    <row r="280" spans="1:19" ht="14.4" x14ac:dyDescent="0.3">
      <c r="A280" s="12">
        <v>20</v>
      </c>
      <c r="B280" s="1" t="str">
        <f>TEXT(D280,"MMM")</f>
        <v>Jul</v>
      </c>
      <c r="C280" s="3" t="s">
        <v>110</v>
      </c>
      <c r="D280" s="20">
        <v>43665</v>
      </c>
      <c r="E280" s="3" t="s">
        <v>357</v>
      </c>
      <c r="F280" s="3" t="s">
        <v>383</v>
      </c>
      <c r="G280" s="3" t="s">
        <v>342</v>
      </c>
      <c r="H280" s="3" t="s">
        <v>368</v>
      </c>
      <c r="I280" t="str">
        <f>VLOOKUP(H280,'Product Line Lookup'!$A$2:$B$7,2,FALSE)</f>
        <v>Animate</v>
      </c>
      <c r="J280" s="21">
        <v>5.625</v>
      </c>
      <c r="K280" s="22">
        <v>0.26855400000000001</v>
      </c>
      <c r="L280" s="21">
        <v>537.10799999999995</v>
      </c>
      <c r="M280" s="21">
        <v>3021.2330000000002</v>
      </c>
      <c r="N280" s="8">
        <f t="shared" si="12"/>
        <v>1.5106165</v>
      </c>
      <c r="O280" s="3" t="s">
        <v>432</v>
      </c>
      <c r="P280" s="3" t="s">
        <v>433</v>
      </c>
      <c r="Q280" s="1" t="str">
        <f>VLOOKUP(P280,Vlookup!$A$2:$D$781,2,FALSE)</f>
        <v>Dimmitt</v>
      </c>
      <c r="R280" s="1" t="str">
        <f>VLOOKUP(P280,Vlookup!$A$2:$D$76,3,FALSE)</f>
        <v>TX</v>
      </c>
      <c r="S280" s="15">
        <f>VLOOKUP(P280,Vlookup!$A$2:$D$781,4,FALSE)</f>
        <v>79027</v>
      </c>
    </row>
    <row r="281" spans="1:19" ht="14.4" x14ac:dyDescent="0.3">
      <c r="A281" s="12">
        <v>20</v>
      </c>
      <c r="B281" s="1" t="str">
        <f>TEXT(D281,"MMM")</f>
        <v>Jul</v>
      </c>
      <c r="C281" s="3" t="s">
        <v>117</v>
      </c>
      <c r="D281" s="20">
        <v>43677</v>
      </c>
      <c r="E281" s="3" t="s">
        <v>357</v>
      </c>
      <c r="F281" s="3" t="s">
        <v>383</v>
      </c>
      <c r="G281" s="3" t="s">
        <v>342</v>
      </c>
      <c r="H281" s="3" t="s">
        <v>368</v>
      </c>
      <c r="I281" t="str">
        <f>VLOOKUP(H281,'Product Line Lookup'!$A$2:$B$7,2,FALSE)</f>
        <v>Animate</v>
      </c>
      <c r="J281" s="21">
        <v>6</v>
      </c>
      <c r="K281" s="22">
        <v>0.26855400000000001</v>
      </c>
      <c r="L281" s="21">
        <v>537.10799999999995</v>
      </c>
      <c r="M281" s="21">
        <v>3222.6480000000001</v>
      </c>
      <c r="N281" s="8">
        <f t="shared" si="12"/>
        <v>1.611324</v>
      </c>
      <c r="O281" s="3" t="s">
        <v>432</v>
      </c>
      <c r="P281" s="3" t="s">
        <v>433</v>
      </c>
      <c r="Q281" s="1" t="str">
        <f>VLOOKUP(P281,Vlookup!$A$2:$D$781,2,FALSE)</f>
        <v>Dimmitt</v>
      </c>
      <c r="R281" s="1" t="str">
        <f>VLOOKUP(P281,Vlookup!$A$2:$D$76,3,FALSE)</f>
        <v>TX</v>
      </c>
      <c r="S281" s="15">
        <f>VLOOKUP(P281,Vlookup!$A$2:$D$781,4,FALSE)</f>
        <v>79027</v>
      </c>
    </row>
    <row r="282" spans="1:19" ht="14.4" x14ac:dyDescent="0.3">
      <c r="A282" s="12">
        <v>20</v>
      </c>
      <c r="B282" s="1" t="str">
        <f>TEXT(D282,"MMM")</f>
        <v>Jul</v>
      </c>
      <c r="C282" s="3" t="s">
        <v>117</v>
      </c>
      <c r="D282" s="20">
        <v>43677</v>
      </c>
      <c r="E282" s="3" t="s">
        <v>342</v>
      </c>
      <c r="F282" s="3" t="s">
        <v>368</v>
      </c>
      <c r="G282" s="3" t="s">
        <v>342</v>
      </c>
      <c r="H282" s="3" t="s">
        <v>368</v>
      </c>
      <c r="I282" t="str">
        <f>VLOOKUP(H282,'Product Line Lookup'!$A$2:$B$7,2,FALSE)</f>
        <v>Animate</v>
      </c>
      <c r="J282" s="21">
        <v>2.2050000000000001</v>
      </c>
      <c r="K282" s="22">
        <v>1</v>
      </c>
      <c r="L282" s="21">
        <v>2000</v>
      </c>
      <c r="M282" s="21">
        <v>4410</v>
      </c>
      <c r="N282" s="8">
        <f t="shared" si="12"/>
        <v>2.2050000000000001</v>
      </c>
      <c r="O282" s="3" t="s">
        <v>432</v>
      </c>
      <c r="P282" s="3" t="s">
        <v>433</v>
      </c>
      <c r="Q282" s="1" t="str">
        <f>VLOOKUP(P282,Vlookup!$A$2:$D$781,2,FALSE)</f>
        <v>Dimmitt</v>
      </c>
      <c r="R282" s="1" t="str">
        <f>VLOOKUP(P282,Vlookup!$A$2:$D$76,3,FALSE)</f>
        <v>TX</v>
      </c>
      <c r="S282" s="15">
        <f>VLOOKUP(P282,Vlookup!$A$2:$D$781,4,FALSE)</f>
        <v>79027</v>
      </c>
    </row>
    <row r="283" spans="1:19" ht="14.4" x14ac:dyDescent="0.3">
      <c r="A283" s="12">
        <v>20</v>
      </c>
      <c r="B283" s="1" t="str">
        <f>TEXT(D283,"MMM")</f>
        <v>Aug</v>
      </c>
      <c r="C283" s="3" t="s">
        <v>132</v>
      </c>
      <c r="D283" s="20">
        <v>43679</v>
      </c>
      <c r="E283" s="3" t="s">
        <v>357</v>
      </c>
      <c r="F283" s="3" t="s">
        <v>383</v>
      </c>
      <c r="G283" s="3" t="s">
        <v>342</v>
      </c>
      <c r="H283" s="3" t="s">
        <v>368</v>
      </c>
      <c r="I283" t="str">
        <f>VLOOKUP(H283,'Product Line Lookup'!$A$2:$B$7,2,FALSE)</f>
        <v>Animate</v>
      </c>
      <c r="J283" s="21">
        <v>3.875</v>
      </c>
      <c r="K283" s="22">
        <v>0.26855400000000001</v>
      </c>
      <c r="L283" s="21">
        <v>537.10799999999995</v>
      </c>
      <c r="M283" s="21">
        <v>2081.2939999999999</v>
      </c>
      <c r="N283" s="8">
        <f t="shared" si="12"/>
        <v>1.0406469999999999</v>
      </c>
      <c r="O283" s="3" t="s">
        <v>432</v>
      </c>
      <c r="P283" s="3" t="s">
        <v>433</v>
      </c>
      <c r="Q283" s="1" t="str">
        <f>VLOOKUP(P283,Vlookup!$A$2:$D$781,2,FALSE)</f>
        <v>Dimmitt</v>
      </c>
      <c r="R283" s="1" t="str">
        <f>VLOOKUP(P283,Vlookup!$A$2:$D$76,3,FALSE)</f>
        <v>TX</v>
      </c>
      <c r="S283" s="15">
        <f>VLOOKUP(P283,Vlookup!$A$2:$D$781,4,FALSE)</f>
        <v>79027</v>
      </c>
    </row>
    <row r="284" spans="1:19" ht="14.4" x14ac:dyDescent="0.3">
      <c r="A284" s="12">
        <v>21</v>
      </c>
      <c r="B284" s="1" t="s">
        <v>881</v>
      </c>
      <c r="D284" s="20">
        <v>44305</v>
      </c>
      <c r="E284" s="3" t="s">
        <v>357</v>
      </c>
      <c r="F284" s="3" t="s">
        <v>1019</v>
      </c>
      <c r="G284" s="3" t="s">
        <v>921</v>
      </c>
      <c r="H284" s="3" t="s">
        <v>922</v>
      </c>
      <c r="I284" t="str">
        <f>VLOOKUP(H284,'Product Line Lookup'!$A$2:$B$8,2,FALSE)</f>
        <v>Animate</v>
      </c>
      <c r="J284" s="1">
        <v>10</v>
      </c>
      <c r="K284" s="1">
        <v>0.24229000000000001</v>
      </c>
      <c r="L284" s="1">
        <v>484.58</v>
      </c>
      <c r="M284" s="1">
        <v>4845.8</v>
      </c>
      <c r="N284" s="8">
        <f t="shared" si="12"/>
        <v>2.4229000000000003</v>
      </c>
      <c r="O284" s="3" t="s">
        <v>432</v>
      </c>
      <c r="P284" s="3" t="s">
        <v>433</v>
      </c>
      <c r="Q284" s="1" t="str">
        <f>VLOOKUP(P284,Vlookup!$A$2:$D$781,2,FALSE)</f>
        <v>Dimmitt</v>
      </c>
      <c r="R284" s="1" t="s">
        <v>833</v>
      </c>
      <c r="S284" s="15">
        <f>VLOOKUP(P284,Vlookup!$A$2:$D$781,4,FALSE)</f>
        <v>79027</v>
      </c>
    </row>
    <row r="285" spans="1:19" ht="14.4" x14ac:dyDescent="0.3">
      <c r="A285" s="12">
        <v>21</v>
      </c>
      <c r="B285" s="1" t="s">
        <v>893</v>
      </c>
      <c r="D285" s="20">
        <v>44355</v>
      </c>
      <c r="E285" s="3" t="s">
        <v>357</v>
      </c>
      <c r="F285" s="3" t="s">
        <v>1019</v>
      </c>
      <c r="G285" s="3" t="s">
        <v>342</v>
      </c>
      <c r="H285" s="3" t="s">
        <v>368</v>
      </c>
      <c r="I285" t="str">
        <f>VLOOKUP(H285,'Product Line Lookup'!$A$2:$B$8,2,FALSE)</f>
        <v>Animate</v>
      </c>
      <c r="J285" s="21">
        <v>3.875</v>
      </c>
      <c r="K285" s="22">
        <v>0.24229000000000001</v>
      </c>
      <c r="L285" s="21">
        <v>484.58</v>
      </c>
      <c r="M285" s="21">
        <v>1877.748</v>
      </c>
      <c r="N285" s="8">
        <f t="shared" si="12"/>
        <v>0.93887399999999999</v>
      </c>
      <c r="O285" s="3" t="s">
        <v>432</v>
      </c>
      <c r="P285" s="3" t="s">
        <v>433</v>
      </c>
      <c r="Q285" s="1" t="str">
        <f>VLOOKUP(P285,Vlookup!$A$2:$D$781,2,FALSE)</f>
        <v>Dimmitt</v>
      </c>
      <c r="R285" s="1" t="s">
        <v>833</v>
      </c>
      <c r="S285" s="15">
        <f>VLOOKUP(P285,Vlookup!$A$2:$D$781,4,FALSE)</f>
        <v>79027</v>
      </c>
    </row>
    <row r="286" spans="1:19" ht="14.4" x14ac:dyDescent="0.3">
      <c r="A286" s="12">
        <v>21</v>
      </c>
      <c r="B286" s="1" t="s">
        <v>893</v>
      </c>
      <c r="D286" s="20">
        <v>44363</v>
      </c>
      <c r="E286" s="3" t="s">
        <v>357</v>
      </c>
      <c r="F286" s="3" t="s">
        <v>1019</v>
      </c>
      <c r="G286" s="3" t="s">
        <v>342</v>
      </c>
      <c r="H286" s="3" t="s">
        <v>368</v>
      </c>
      <c r="I286" t="str">
        <f>VLOOKUP(H286,'Product Line Lookup'!$A$2:$B$8,2,FALSE)</f>
        <v>Animate</v>
      </c>
      <c r="J286" s="21">
        <v>10</v>
      </c>
      <c r="K286" s="22">
        <v>0.24229000000000001</v>
      </c>
      <c r="L286" s="21">
        <v>484.58</v>
      </c>
      <c r="M286" s="21">
        <v>4845.8</v>
      </c>
      <c r="N286" s="8">
        <f t="shared" si="12"/>
        <v>2.4229000000000003</v>
      </c>
      <c r="O286" s="3" t="s">
        <v>432</v>
      </c>
      <c r="P286" s="3" t="s">
        <v>433</v>
      </c>
      <c r="Q286" s="1" t="str">
        <f>VLOOKUP(P286,Vlookup!$A$2:$D$781,2,FALSE)</f>
        <v>Dimmitt</v>
      </c>
      <c r="R286" s="1" t="s">
        <v>833</v>
      </c>
      <c r="S286" s="15">
        <f>VLOOKUP(P286,Vlookup!$A$2:$D$781,4,FALSE)</f>
        <v>79027</v>
      </c>
    </row>
    <row r="287" spans="1:19" ht="14.4" x14ac:dyDescent="0.3">
      <c r="A287" s="12">
        <v>22</v>
      </c>
      <c r="B287" s="1" t="s">
        <v>881</v>
      </c>
      <c r="D287" s="52">
        <v>44677</v>
      </c>
      <c r="E287" s="17" t="s">
        <v>1172</v>
      </c>
      <c r="F287" s="17" t="s">
        <v>1173</v>
      </c>
      <c r="G287" s="17" t="s">
        <v>889</v>
      </c>
      <c r="H287" s="17" t="s">
        <v>890</v>
      </c>
      <c r="I287" s="35" t="str">
        <f>VLOOKUP(H287,'Product Line Lookup'!$A$2:$B$8,2,FALSE)</f>
        <v>OmniGen Pro</v>
      </c>
      <c r="J287" s="54">
        <v>1</v>
      </c>
      <c r="K287" s="55">
        <v>2.3716999999999998E-2</v>
      </c>
      <c r="L287" s="54">
        <v>47.433999999999997</v>
      </c>
      <c r="M287" s="54">
        <v>47.433999999999997</v>
      </c>
      <c r="N287" s="48">
        <f t="shared" si="12"/>
        <v>2.3716999999999998E-2</v>
      </c>
      <c r="O287" s="17" t="s">
        <v>1175</v>
      </c>
      <c r="P287" s="17" t="s">
        <v>1177</v>
      </c>
      <c r="Q287" s="31" t="str">
        <f>VLOOKUP(P287,Vlookup!$A$2:$D$142,2,FALSE)</f>
        <v>Hilmar</v>
      </c>
      <c r="R287" s="1" t="str">
        <f>VLOOKUP(P287,Vlookup!$A$2:$D$142,3,FALSE)</f>
        <v>CA</v>
      </c>
      <c r="S287" s="49">
        <f>VLOOKUP(P287,Vlookup!$A$2:$D$781,4,FALSE)</f>
        <v>95324</v>
      </c>
    </row>
    <row r="288" spans="1:19" ht="14.4" x14ac:dyDescent="0.3">
      <c r="A288" s="12">
        <v>21</v>
      </c>
      <c r="B288" s="1" t="s">
        <v>882</v>
      </c>
      <c r="D288" s="20">
        <v>44330</v>
      </c>
      <c r="E288" s="3" t="s">
        <v>357</v>
      </c>
      <c r="F288" s="3" t="s">
        <v>1019</v>
      </c>
      <c r="G288" s="3" t="s">
        <v>921</v>
      </c>
      <c r="H288" s="3" t="s">
        <v>922</v>
      </c>
      <c r="I288" t="str">
        <f>VLOOKUP(H288,'Product Line Lookup'!$A$2:$B$8,2,FALSE)</f>
        <v>Animate</v>
      </c>
      <c r="J288" s="1">
        <v>8</v>
      </c>
      <c r="K288" s="1">
        <v>0.24229000000000001</v>
      </c>
      <c r="L288" s="1">
        <v>484.58</v>
      </c>
      <c r="M288" s="1">
        <v>3876.64</v>
      </c>
      <c r="N288" s="8">
        <f t="shared" si="12"/>
        <v>1.93832</v>
      </c>
      <c r="O288" s="1" t="s">
        <v>430</v>
      </c>
      <c r="P288" s="3" t="s">
        <v>431</v>
      </c>
      <c r="Q288" s="1" t="str">
        <f>VLOOKUP(P288,Vlookup!$A$2:$D$781,2,FALSE)</f>
        <v>Muleshoe</v>
      </c>
      <c r="R288" s="1" t="s">
        <v>833</v>
      </c>
      <c r="S288" s="15">
        <f>VLOOKUP(P288,Vlookup!$A$2:$D$781,4,FALSE)</f>
        <v>79347</v>
      </c>
    </row>
    <row r="289" spans="1:19" ht="14.4" x14ac:dyDescent="0.3">
      <c r="A289" s="12">
        <v>20</v>
      </c>
      <c r="B289" s="1" t="str">
        <f t="shared" ref="B289:B307" si="13">TEXT(D289,"MMM")</f>
        <v>Sep</v>
      </c>
      <c r="C289" s="3" t="s">
        <v>217</v>
      </c>
      <c r="D289" s="20">
        <v>43714</v>
      </c>
      <c r="E289" s="3" t="s">
        <v>357</v>
      </c>
      <c r="F289" s="3" t="s">
        <v>383</v>
      </c>
      <c r="G289" s="3" t="s">
        <v>342</v>
      </c>
      <c r="H289" s="3" t="s">
        <v>368</v>
      </c>
      <c r="I289" t="str">
        <f>VLOOKUP(H289,'Product Line Lookup'!$A$2:$B$7,2,FALSE)</f>
        <v>Animate</v>
      </c>
      <c r="J289" s="21">
        <v>5.95</v>
      </c>
      <c r="K289" s="22">
        <v>0.26855400000000001</v>
      </c>
      <c r="L289" s="21">
        <v>537.10799999999995</v>
      </c>
      <c r="M289" s="21">
        <v>3195.7930000000001</v>
      </c>
      <c r="N289" s="8">
        <f t="shared" si="12"/>
        <v>1.5978965000000001</v>
      </c>
      <c r="O289" s="3" t="s">
        <v>430</v>
      </c>
      <c r="P289" s="3" t="s">
        <v>431</v>
      </c>
      <c r="Q289" s="1" t="str">
        <f>VLOOKUP(P289,Vlookup!$A$2:$D$781,2,FALSE)</f>
        <v>Muleshoe</v>
      </c>
      <c r="R289" s="1" t="str">
        <f>VLOOKUP(P289,Vlookup!$A$2:$D$76,3,FALSE)</f>
        <v>TX</v>
      </c>
      <c r="S289" s="15">
        <f>VLOOKUP(P289,Vlookup!$A$2:$D$781,4,FALSE)</f>
        <v>79347</v>
      </c>
    </row>
    <row r="290" spans="1:19" ht="14.4" x14ac:dyDescent="0.3">
      <c r="A290" s="12">
        <v>20</v>
      </c>
      <c r="B290" s="1" t="str">
        <f t="shared" si="13"/>
        <v>Sep</v>
      </c>
      <c r="C290" s="3" t="s">
        <v>217</v>
      </c>
      <c r="D290" s="20">
        <v>43714</v>
      </c>
      <c r="E290" s="3" t="s">
        <v>342</v>
      </c>
      <c r="F290" s="3" t="s">
        <v>368</v>
      </c>
      <c r="G290" s="3" t="s">
        <v>342</v>
      </c>
      <c r="H290" s="3" t="s">
        <v>368</v>
      </c>
      <c r="I290" t="str">
        <f>VLOOKUP(H290,'Product Line Lookup'!$A$2:$B$7,2,FALSE)</f>
        <v>Animate</v>
      </c>
      <c r="J290" s="21">
        <v>3.3069999999999999</v>
      </c>
      <c r="K290" s="22">
        <v>1</v>
      </c>
      <c r="L290" s="21">
        <v>2000</v>
      </c>
      <c r="M290" s="21">
        <v>6614</v>
      </c>
      <c r="N290" s="8">
        <f t="shared" si="12"/>
        <v>3.3069999999999999</v>
      </c>
      <c r="O290" s="3" t="s">
        <v>430</v>
      </c>
      <c r="P290" s="3" t="s">
        <v>431</v>
      </c>
      <c r="Q290" s="1" t="str">
        <f>VLOOKUP(P290,Vlookup!$A$2:$D$781,2,FALSE)</f>
        <v>Muleshoe</v>
      </c>
      <c r="R290" s="1" t="str">
        <f>VLOOKUP(P290,Vlookup!$A$2:$D$76,3,FALSE)</f>
        <v>TX</v>
      </c>
      <c r="S290" s="15">
        <f>VLOOKUP(P290,Vlookup!$A$2:$D$781,4,FALSE)</f>
        <v>79347</v>
      </c>
    </row>
    <row r="291" spans="1:19" ht="14.4" x14ac:dyDescent="0.3">
      <c r="A291" s="12">
        <v>20</v>
      </c>
      <c r="B291" s="1" t="str">
        <f t="shared" si="13"/>
        <v>Sep</v>
      </c>
      <c r="C291" s="3" t="s">
        <v>244</v>
      </c>
      <c r="D291" s="20">
        <v>43727</v>
      </c>
      <c r="E291" s="3" t="s">
        <v>357</v>
      </c>
      <c r="F291" s="3" t="s">
        <v>383</v>
      </c>
      <c r="G291" s="3" t="s">
        <v>342</v>
      </c>
      <c r="H291" s="3" t="s">
        <v>368</v>
      </c>
      <c r="I291" t="str">
        <f>VLOOKUP(H291,'Product Line Lookup'!$A$2:$B$7,2,FALSE)</f>
        <v>Animate</v>
      </c>
      <c r="J291" s="21">
        <v>6</v>
      </c>
      <c r="K291" s="22">
        <v>0.26855400000000001</v>
      </c>
      <c r="L291" s="21">
        <v>537.10799999999995</v>
      </c>
      <c r="M291" s="21">
        <v>3222.6480000000001</v>
      </c>
      <c r="N291" s="8">
        <f t="shared" si="12"/>
        <v>1.611324</v>
      </c>
      <c r="O291" s="3" t="s">
        <v>430</v>
      </c>
      <c r="P291" s="3" t="s">
        <v>431</v>
      </c>
      <c r="Q291" s="1" t="str">
        <f>VLOOKUP(P291,Vlookup!$A$2:$D$781,2,FALSE)</f>
        <v>Muleshoe</v>
      </c>
      <c r="R291" s="1" t="str">
        <f>VLOOKUP(P291,Vlookup!$A$2:$D$76,3,FALSE)</f>
        <v>TX</v>
      </c>
      <c r="S291" s="15">
        <f>VLOOKUP(P291,Vlookup!$A$2:$D$781,4,FALSE)</f>
        <v>79347</v>
      </c>
    </row>
    <row r="292" spans="1:19" ht="14.4" x14ac:dyDescent="0.3">
      <c r="A292" s="12">
        <v>20</v>
      </c>
      <c r="B292" s="1" t="str">
        <f t="shared" si="13"/>
        <v>Sep</v>
      </c>
      <c r="C292" s="3" t="s">
        <v>244</v>
      </c>
      <c r="D292" s="20">
        <v>43727</v>
      </c>
      <c r="E292" s="3" t="s">
        <v>342</v>
      </c>
      <c r="F292" s="3" t="s">
        <v>368</v>
      </c>
      <c r="G292" s="3" t="s">
        <v>342</v>
      </c>
      <c r="H292" s="3" t="s">
        <v>368</v>
      </c>
      <c r="I292" t="str">
        <f>VLOOKUP(H292,'Product Line Lookup'!$A$2:$B$7,2,FALSE)</f>
        <v>Animate</v>
      </c>
      <c r="J292" s="21">
        <v>2.2050000000000001</v>
      </c>
      <c r="K292" s="22">
        <v>1</v>
      </c>
      <c r="L292" s="21">
        <v>2000</v>
      </c>
      <c r="M292" s="21">
        <v>4410</v>
      </c>
      <c r="N292" s="8">
        <f t="shared" si="12"/>
        <v>2.2050000000000001</v>
      </c>
      <c r="O292" s="3" t="s">
        <v>430</v>
      </c>
      <c r="P292" s="3" t="s">
        <v>431</v>
      </c>
      <c r="Q292" s="1" t="str">
        <f>VLOOKUP(P292,Vlookup!$A$2:$D$781,2,FALSE)</f>
        <v>Muleshoe</v>
      </c>
      <c r="R292" s="1" t="str">
        <f>VLOOKUP(P292,Vlookup!$A$2:$D$76,3,FALSE)</f>
        <v>TX</v>
      </c>
      <c r="S292" s="15">
        <f>VLOOKUP(P292,Vlookup!$A$2:$D$781,4,FALSE)</f>
        <v>79347</v>
      </c>
    </row>
    <row r="293" spans="1:19" ht="14.4" x14ac:dyDescent="0.3">
      <c r="A293" s="12">
        <v>20</v>
      </c>
      <c r="B293" s="1" t="str">
        <f t="shared" si="13"/>
        <v>Jul</v>
      </c>
      <c r="C293" s="3" t="s">
        <v>86</v>
      </c>
      <c r="D293" s="20">
        <v>43655</v>
      </c>
      <c r="E293" s="3" t="s">
        <v>357</v>
      </c>
      <c r="F293" s="3" t="s">
        <v>383</v>
      </c>
      <c r="G293" s="3" t="s">
        <v>342</v>
      </c>
      <c r="H293" s="3" t="s">
        <v>368</v>
      </c>
      <c r="I293" t="str">
        <f>VLOOKUP(H293,'Product Line Lookup'!$A$2:$B$7,2,FALSE)</f>
        <v>Animate</v>
      </c>
      <c r="J293" s="21">
        <v>5.85</v>
      </c>
      <c r="K293" s="22">
        <v>0.26855400000000001</v>
      </c>
      <c r="L293" s="21">
        <v>537.10799999999995</v>
      </c>
      <c r="M293" s="21">
        <v>3142.0819999999999</v>
      </c>
      <c r="N293" s="8">
        <f t="shared" si="12"/>
        <v>1.5710409999999999</v>
      </c>
      <c r="O293" s="3" t="s">
        <v>430</v>
      </c>
      <c r="P293" s="3" t="s">
        <v>431</v>
      </c>
      <c r="Q293" s="1" t="str">
        <f>VLOOKUP(P293,Vlookup!$A$2:$D$781,2,FALSE)</f>
        <v>Muleshoe</v>
      </c>
      <c r="R293" s="1" t="str">
        <f>VLOOKUP(P293,Vlookup!$A$2:$D$76,3,FALSE)</f>
        <v>TX</v>
      </c>
      <c r="S293" s="15">
        <f>VLOOKUP(P293,Vlookup!$A$2:$D$781,4,FALSE)</f>
        <v>79347</v>
      </c>
    </row>
    <row r="294" spans="1:19" ht="14.4" x14ac:dyDescent="0.3">
      <c r="A294" s="12">
        <v>20</v>
      </c>
      <c r="B294" s="1" t="str">
        <f t="shared" si="13"/>
        <v>Jul</v>
      </c>
      <c r="C294" s="3" t="s">
        <v>99</v>
      </c>
      <c r="D294" s="20">
        <v>43663</v>
      </c>
      <c r="E294" s="3" t="s">
        <v>357</v>
      </c>
      <c r="F294" s="3" t="s">
        <v>383</v>
      </c>
      <c r="G294" s="3" t="s">
        <v>342</v>
      </c>
      <c r="H294" s="3" t="s">
        <v>368</v>
      </c>
      <c r="I294" t="str">
        <f>VLOOKUP(H294,'Product Line Lookup'!$A$2:$B$7,2,FALSE)</f>
        <v>Animate</v>
      </c>
      <c r="J294" s="21">
        <v>4.05</v>
      </c>
      <c r="K294" s="22">
        <v>0.26855400000000001</v>
      </c>
      <c r="L294" s="21">
        <v>537.10799999999995</v>
      </c>
      <c r="M294" s="21">
        <v>2175.2869999999998</v>
      </c>
      <c r="N294" s="8">
        <f t="shared" si="12"/>
        <v>1.0876435</v>
      </c>
      <c r="O294" s="3" t="s">
        <v>430</v>
      </c>
      <c r="P294" s="3" t="s">
        <v>431</v>
      </c>
      <c r="Q294" s="1" t="str">
        <f>VLOOKUP(P294,Vlookup!$A$2:$D$781,2,FALSE)</f>
        <v>Muleshoe</v>
      </c>
      <c r="R294" s="1" t="str">
        <f>VLOOKUP(P294,Vlookup!$A$2:$D$76,3,FALSE)</f>
        <v>TX</v>
      </c>
      <c r="S294" s="15">
        <f>VLOOKUP(P294,Vlookup!$A$2:$D$781,4,FALSE)</f>
        <v>79347</v>
      </c>
    </row>
    <row r="295" spans="1:19" ht="14.4" x14ac:dyDescent="0.3">
      <c r="A295" s="12">
        <v>20</v>
      </c>
      <c r="B295" s="1" t="str">
        <f t="shared" si="13"/>
        <v>Jul</v>
      </c>
      <c r="C295" s="3" t="s">
        <v>99</v>
      </c>
      <c r="D295" s="20">
        <v>43663</v>
      </c>
      <c r="E295" s="3" t="s">
        <v>342</v>
      </c>
      <c r="F295" s="3" t="s">
        <v>368</v>
      </c>
      <c r="G295" s="3" t="s">
        <v>342</v>
      </c>
      <c r="H295" s="3" t="s">
        <v>368</v>
      </c>
      <c r="I295" t="str">
        <f>VLOOKUP(H295,'Product Line Lookup'!$A$2:$B$7,2,FALSE)</f>
        <v>Animate</v>
      </c>
      <c r="J295" s="21">
        <v>4.4089999999999998</v>
      </c>
      <c r="K295" s="22">
        <v>1</v>
      </c>
      <c r="L295" s="21">
        <v>2000</v>
      </c>
      <c r="M295" s="21">
        <v>8818</v>
      </c>
      <c r="N295" s="8">
        <f t="shared" si="12"/>
        <v>4.4089999999999998</v>
      </c>
      <c r="O295" s="3" t="s">
        <v>430</v>
      </c>
      <c r="P295" s="3" t="s">
        <v>431</v>
      </c>
      <c r="Q295" s="1" t="str">
        <f>VLOOKUP(P295,Vlookup!$A$2:$D$781,2,FALSE)</f>
        <v>Muleshoe</v>
      </c>
      <c r="R295" s="1" t="str">
        <f>VLOOKUP(P295,Vlookup!$A$2:$D$76,3,FALSE)</f>
        <v>TX</v>
      </c>
      <c r="S295" s="15">
        <f>VLOOKUP(P295,Vlookup!$A$2:$D$781,4,FALSE)</f>
        <v>79347</v>
      </c>
    </row>
    <row r="296" spans="1:19" ht="14.4" x14ac:dyDescent="0.3">
      <c r="A296" s="12">
        <v>20</v>
      </c>
      <c r="B296" s="1" t="str">
        <f t="shared" si="13"/>
        <v>Jul</v>
      </c>
      <c r="C296" s="3" t="s">
        <v>111</v>
      </c>
      <c r="D296" s="20">
        <v>43670</v>
      </c>
      <c r="E296" s="3" t="s">
        <v>357</v>
      </c>
      <c r="F296" s="3" t="s">
        <v>383</v>
      </c>
      <c r="G296" s="3" t="s">
        <v>342</v>
      </c>
      <c r="H296" s="3" t="s">
        <v>368</v>
      </c>
      <c r="I296" t="str">
        <f>VLOOKUP(H296,'Product Line Lookup'!$A$2:$B$7,2,FALSE)</f>
        <v>Animate</v>
      </c>
      <c r="J296" s="21">
        <v>6</v>
      </c>
      <c r="K296" s="22">
        <v>0.26855400000000001</v>
      </c>
      <c r="L296" s="21">
        <v>537.10799999999995</v>
      </c>
      <c r="M296" s="21">
        <v>3222.6480000000001</v>
      </c>
      <c r="N296" s="8">
        <f t="shared" si="12"/>
        <v>1.611324</v>
      </c>
      <c r="O296" s="3" t="s">
        <v>430</v>
      </c>
      <c r="P296" s="3" t="s">
        <v>431</v>
      </c>
      <c r="Q296" s="1" t="str">
        <f>VLOOKUP(P296,Vlookup!$A$2:$D$781,2,FALSE)</f>
        <v>Muleshoe</v>
      </c>
      <c r="R296" s="1" t="str">
        <f>VLOOKUP(P296,Vlookup!$A$2:$D$76,3,FALSE)</f>
        <v>TX</v>
      </c>
      <c r="S296" s="15">
        <f>VLOOKUP(P296,Vlookup!$A$2:$D$781,4,FALSE)</f>
        <v>79347</v>
      </c>
    </row>
    <row r="297" spans="1:19" ht="14.4" x14ac:dyDescent="0.3">
      <c r="A297" s="12">
        <v>20</v>
      </c>
      <c r="B297" s="1" t="str">
        <f t="shared" si="13"/>
        <v>Jul</v>
      </c>
      <c r="C297" s="3" t="s">
        <v>111</v>
      </c>
      <c r="D297" s="20">
        <v>43670</v>
      </c>
      <c r="E297" s="3" t="s">
        <v>342</v>
      </c>
      <c r="F297" s="3" t="s">
        <v>368</v>
      </c>
      <c r="G297" s="3" t="s">
        <v>342</v>
      </c>
      <c r="H297" s="3" t="s">
        <v>368</v>
      </c>
      <c r="I297" t="str">
        <f>VLOOKUP(H297,'Product Line Lookup'!$A$2:$B$7,2,FALSE)</f>
        <v>Animate</v>
      </c>
      <c r="J297" s="21">
        <v>4.4089999999999998</v>
      </c>
      <c r="K297" s="22">
        <v>1</v>
      </c>
      <c r="L297" s="21">
        <v>2000</v>
      </c>
      <c r="M297" s="21">
        <v>8818</v>
      </c>
      <c r="N297" s="8">
        <f t="shared" si="12"/>
        <v>4.4089999999999998</v>
      </c>
      <c r="O297" s="3" t="s">
        <v>430</v>
      </c>
      <c r="P297" s="3" t="s">
        <v>431</v>
      </c>
      <c r="Q297" s="1" t="str">
        <f>VLOOKUP(P297,Vlookup!$A$2:$D$781,2,FALSE)</f>
        <v>Muleshoe</v>
      </c>
      <c r="R297" s="1" t="str">
        <f>VLOOKUP(P297,Vlookup!$A$2:$D$76,3,FALSE)</f>
        <v>TX</v>
      </c>
      <c r="S297" s="15">
        <f>VLOOKUP(P297,Vlookup!$A$2:$D$781,4,FALSE)</f>
        <v>79347</v>
      </c>
    </row>
    <row r="298" spans="1:19" ht="14.4" x14ac:dyDescent="0.3">
      <c r="A298" s="12">
        <v>20</v>
      </c>
      <c r="B298" s="1" t="str">
        <f t="shared" si="13"/>
        <v>Aug</v>
      </c>
      <c r="C298" s="3" t="s">
        <v>133</v>
      </c>
      <c r="D298" s="20">
        <v>43679</v>
      </c>
      <c r="E298" s="3" t="s">
        <v>342</v>
      </c>
      <c r="F298" s="3" t="s">
        <v>368</v>
      </c>
      <c r="G298" s="3" t="s">
        <v>342</v>
      </c>
      <c r="H298" s="3" t="s">
        <v>368</v>
      </c>
      <c r="I298" t="str">
        <f>VLOOKUP(H298,'Product Line Lookup'!$A$2:$B$7,2,FALSE)</f>
        <v>Animate</v>
      </c>
      <c r="J298" s="21">
        <v>3.3069999999999999</v>
      </c>
      <c r="K298" s="22">
        <v>1</v>
      </c>
      <c r="L298" s="21">
        <v>2000</v>
      </c>
      <c r="M298" s="21">
        <v>6614</v>
      </c>
      <c r="N298" s="8">
        <f t="shared" si="12"/>
        <v>3.3069999999999999</v>
      </c>
      <c r="O298" s="3" t="s">
        <v>430</v>
      </c>
      <c r="P298" s="3" t="s">
        <v>431</v>
      </c>
      <c r="Q298" s="1" t="str">
        <f>VLOOKUP(P298,Vlookup!$A$2:$D$781,2,FALSE)</f>
        <v>Muleshoe</v>
      </c>
      <c r="R298" s="1" t="str">
        <f>VLOOKUP(P298,Vlookup!$A$2:$D$76,3,FALSE)</f>
        <v>TX</v>
      </c>
      <c r="S298" s="15">
        <f>VLOOKUP(P298,Vlookup!$A$2:$D$781,4,FALSE)</f>
        <v>79347</v>
      </c>
    </row>
    <row r="299" spans="1:19" ht="14.4" x14ac:dyDescent="0.3">
      <c r="A299" s="12">
        <v>20</v>
      </c>
      <c r="B299" s="1" t="str">
        <f t="shared" si="13"/>
        <v>Aug</v>
      </c>
      <c r="C299" s="3" t="s">
        <v>159</v>
      </c>
      <c r="D299" s="20">
        <v>43692</v>
      </c>
      <c r="E299" s="3" t="s">
        <v>357</v>
      </c>
      <c r="F299" s="3" t="s">
        <v>383</v>
      </c>
      <c r="G299" s="3" t="s">
        <v>342</v>
      </c>
      <c r="H299" s="3" t="s">
        <v>368</v>
      </c>
      <c r="I299" t="str">
        <f>VLOOKUP(H299,'Product Line Lookup'!$A$2:$B$7,2,FALSE)</f>
        <v>Animate</v>
      </c>
      <c r="J299" s="21">
        <v>5.9749999999999996</v>
      </c>
      <c r="K299" s="22">
        <v>0.26855400000000001</v>
      </c>
      <c r="L299" s="21">
        <v>537.10799999999995</v>
      </c>
      <c r="M299" s="21">
        <v>3209.22</v>
      </c>
      <c r="N299" s="8">
        <f t="shared" si="12"/>
        <v>1.6046099999999999</v>
      </c>
      <c r="O299" s="3" t="s">
        <v>430</v>
      </c>
      <c r="P299" s="3" t="s">
        <v>431</v>
      </c>
      <c r="Q299" s="1" t="str">
        <f>VLOOKUP(P299,Vlookup!$A$2:$D$781,2,FALSE)</f>
        <v>Muleshoe</v>
      </c>
      <c r="R299" s="1" t="str">
        <f>VLOOKUP(P299,Vlookup!$A$2:$D$76,3,FALSE)</f>
        <v>TX</v>
      </c>
      <c r="S299" s="15">
        <f>VLOOKUP(P299,Vlookup!$A$2:$D$781,4,FALSE)</f>
        <v>79347</v>
      </c>
    </row>
    <row r="300" spans="1:19" ht="14.4" x14ac:dyDescent="0.3">
      <c r="A300" s="12">
        <v>20</v>
      </c>
      <c r="B300" s="1" t="str">
        <f t="shared" si="13"/>
        <v>Aug</v>
      </c>
      <c r="C300" s="3" t="s">
        <v>177</v>
      </c>
      <c r="D300" s="20">
        <v>43698</v>
      </c>
      <c r="E300" s="3" t="s">
        <v>357</v>
      </c>
      <c r="F300" s="3" t="s">
        <v>383</v>
      </c>
      <c r="G300" s="3" t="s">
        <v>342</v>
      </c>
      <c r="H300" s="3" t="s">
        <v>368</v>
      </c>
      <c r="I300" t="str">
        <f>VLOOKUP(H300,'Product Line Lookup'!$A$2:$B$7,2,FALSE)</f>
        <v>Animate</v>
      </c>
      <c r="J300" s="21">
        <v>12.275</v>
      </c>
      <c r="K300" s="22">
        <v>0.26855400000000001</v>
      </c>
      <c r="L300" s="21">
        <v>537.10799999999995</v>
      </c>
      <c r="M300" s="21">
        <v>6593.0010000000002</v>
      </c>
      <c r="N300" s="8">
        <f t="shared" si="12"/>
        <v>3.2965005000000001</v>
      </c>
      <c r="O300" s="3" t="s">
        <v>430</v>
      </c>
      <c r="P300" s="3" t="s">
        <v>431</v>
      </c>
      <c r="Q300" s="1" t="str">
        <f>VLOOKUP(P300,Vlookup!$A$2:$D$781,2,FALSE)</f>
        <v>Muleshoe</v>
      </c>
      <c r="R300" s="1" t="str">
        <f>VLOOKUP(P300,Vlookup!$A$2:$D$76,3,FALSE)</f>
        <v>TX</v>
      </c>
      <c r="S300" s="15">
        <f>VLOOKUP(P300,Vlookup!$A$2:$D$781,4,FALSE)</f>
        <v>79347</v>
      </c>
    </row>
    <row r="301" spans="1:19" ht="14.4" x14ac:dyDescent="0.3">
      <c r="A301" s="12">
        <v>20</v>
      </c>
      <c r="B301" s="1" t="str">
        <f t="shared" si="13"/>
        <v>Aug</v>
      </c>
      <c r="C301" s="3" t="s">
        <v>177</v>
      </c>
      <c r="D301" s="20">
        <v>43698</v>
      </c>
      <c r="E301" s="3" t="s">
        <v>342</v>
      </c>
      <c r="F301" s="3" t="s">
        <v>368</v>
      </c>
      <c r="G301" s="3" t="s">
        <v>342</v>
      </c>
      <c r="H301" s="3" t="s">
        <v>368</v>
      </c>
      <c r="I301" t="str">
        <f>VLOOKUP(H301,'Product Line Lookup'!$A$2:$B$7,2,FALSE)</f>
        <v>Animate</v>
      </c>
      <c r="J301" s="21">
        <v>3.3069999999999999</v>
      </c>
      <c r="K301" s="22">
        <v>1</v>
      </c>
      <c r="L301" s="21">
        <v>2000</v>
      </c>
      <c r="M301" s="21">
        <v>6614</v>
      </c>
      <c r="N301" s="8">
        <f t="shared" si="12"/>
        <v>3.3069999999999999</v>
      </c>
      <c r="O301" s="3" t="s">
        <v>430</v>
      </c>
      <c r="P301" s="3" t="s">
        <v>431</v>
      </c>
      <c r="Q301" s="1" t="str">
        <f>VLOOKUP(P301,Vlookup!$A$2:$D$781,2,FALSE)</f>
        <v>Muleshoe</v>
      </c>
      <c r="R301" s="1" t="str">
        <f>VLOOKUP(P301,Vlookup!$A$2:$D$76,3,FALSE)</f>
        <v>TX</v>
      </c>
      <c r="S301" s="15">
        <f>VLOOKUP(P301,Vlookup!$A$2:$D$781,4,FALSE)</f>
        <v>79347</v>
      </c>
    </row>
    <row r="302" spans="1:19" ht="14.4" x14ac:dyDescent="0.3">
      <c r="A302" s="12">
        <v>20</v>
      </c>
      <c r="B302" s="1" t="str">
        <f t="shared" si="13"/>
        <v>Oct</v>
      </c>
      <c r="C302" s="3" t="s">
        <v>274</v>
      </c>
      <c r="D302" s="20">
        <v>43740</v>
      </c>
      <c r="E302" s="3" t="s">
        <v>357</v>
      </c>
      <c r="F302" s="3" t="s">
        <v>383</v>
      </c>
      <c r="G302" s="3" t="s">
        <v>342</v>
      </c>
      <c r="H302" s="3" t="s">
        <v>368</v>
      </c>
      <c r="I302" t="str">
        <f>VLOOKUP(H302,'Product Line Lookup'!$A$2:$B$7,2,FALSE)</f>
        <v>Animate</v>
      </c>
      <c r="J302" s="21">
        <v>5.9749999999999996</v>
      </c>
      <c r="K302" s="22">
        <v>0.26855400000000001</v>
      </c>
      <c r="L302" s="21">
        <v>537.10799999999995</v>
      </c>
      <c r="M302" s="21">
        <v>3209.22</v>
      </c>
      <c r="N302" s="8">
        <f t="shared" si="12"/>
        <v>1.6046099999999999</v>
      </c>
      <c r="O302" s="3" t="s">
        <v>430</v>
      </c>
      <c r="P302" s="3" t="s">
        <v>431</v>
      </c>
      <c r="Q302" s="1" t="str">
        <f>VLOOKUP(P302,Vlookup!$A$2:$D$781,2,FALSE)</f>
        <v>Muleshoe</v>
      </c>
      <c r="R302" s="1" t="str">
        <f>VLOOKUP(P302,Vlookup!$A$2:$D$76,3,FALSE)</f>
        <v>TX</v>
      </c>
      <c r="S302" s="15">
        <f>VLOOKUP(P302,Vlookup!$A$2:$D$781,4,FALSE)</f>
        <v>79347</v>
      </c>
    </row>
    <row r="303" spans="1:19" ht="14.4" x14ac:dyDescent="0.3">
      <c r="A303" s="12">
        <v>20</v>
      </c>
      <c r="B303" s="1" t="str">
        <f t="shared" si="13"/>
        <v>Oct</v>
      </c>
      <c r="C303" s="3" t="s">
        <v>274</v>
      </c>
      <c r="D303" s="20">
        <v>43740</v>
      </c>
      <c r="E303" s="3" t="s">
        <v>342</v>
      </c>
      <c r="F303" s="3" t="s">
        <v>368</v>
      </c>
      <c r="G303" s="3" t="s">
        <v>342</v>
      </c>
      <c r="H303" s="3" t="s">
        <v>368</v>
      </c>
      <c r="I303" t="str">
        <f>VLOOKUP(H303,'Product Line Lookup'!$A$2:$B$7,2,FALSE)</f>
        <v>Animate</v>
      </c>
      <c r="J303" s="21">
        <v>3.3069999999999999</v>
      </c>
      <c r="K303" s="22">
        <v>1</v>
      </c>
      <c r="L303" s="21">
        <v>2000</v>
      </c>
      <c r="M303" s="21">
        <v>6614</v>
      </c>
      <c r="N303" s="8">
        <f t="shared" si="12"/>
        <v>3.3069999999999999</v>
      </c>
      <c r="O303" s="3" t="s">
        <v>430</v>
      </c>
      <c r="P303" s="3" t="s">
        <v>431</v>
      </c>
      <c r="Q303" s="1" t="str">
        <f>VLOOKUP(P303,Vlookup!$A$2:$D$781,2,FALSE)</f>
        <v>Muleshoe</v>
      </c>
      <c r="R303" s="1" t="str">
        <f>VLOOKUP(P303,Vlookup!$A$2:$D$76,3,FALSE)</f>
        <v>TX</v>
      </c>
      <c r="S303" s="15">
        <f>VLOOKUP(P303,Vlookup!$A$2:$D$781,4,FALSE)</f>
        <v>79347</v>
      </c>
    </row>
    <row r="304" spans="1:19" ht="14.4" x14ac:dyDescent="0.3">
      <c r="A304" s="12">
        <v>20</v>
      </c>
      <c r="B304" s="1" t="str">
        <f t="shared" si="13"/>
        <v>Oct</v>
      </c>
      <c r="C304" s="3" t="s">
        <v>290</v>
      </c>
      <c r="D304" s="20">
        <v>43748</v>
      </c>
      <c r="E304" s="3" t="s">
        <v>342</v>
      </c>
      <c r="F304" s="3" t="s">
        <v>368</v>
      </c>
      <c r="G304" s="3" t="s">
        <v>342</v>
      </c>
      <c r="H304" s="3" t="s">
        <v>368</v>
      </c>
      <c r="I304" t="str">
        <f>VLOOKUP(H304,'Product Line Lookup'!$A$2:$B$7,2,FALSE)</f>
        <v>Animate</v>
      </c>
      <c r="J304" s="21">
        <v>9.9209999999999994</v>
      </c>
      <c r="K304" s="22">
        <v>1</v>
      </c>
      <c r="L304" s="21">
        <v>2000</v>
      </c>
      <c r="M304" s="21">
        <v>19842</v>
      </c>
      <c r="N304" s="8">
        <f t="shared" si="12"/>
        <v>9.9209999999999994</v>
      </c>
      <c r="O304" s="3" t="s">
        <v>430</v>
      </c>
      <c r="P304" s="3" t="s">
        <v>431</v>
      </c>
      <c r="Q304" s="1" t="str">
        <f>VLOOKUP(P304,Vlookup!$A$2:$D$781,2,FALSE)</f>
        <v>Muleshoe</v>
      </c>
      <c r="R304" s="1" t="str">
        <f>VLOOKUP(P304,Vlookup!$A$2:$D$76,3,FALSE)</f>
        <v>TX</v>
      </c>
      <c r="S304" s="15">
        <f>VLOOKUP(P304,Vlookup!$A$2:$D$781,4,FALSE)</f>
        <v>79347</v>
      </c>
    </row>
    <row r="305" spans="1:19" ht="14.4" x14ac:dyDescent="0.3">
      <c r="A305" s="12">
        <v>20</v>
      </c>
      <c r="B305" s="1" t="str">
        <f t="shared" si="13"/>
        <v>Oct</v>
      </c>
      <c r="C305" s="3" t="s">
        <v>304</v>
      </c>
      <c r="D305" s="20">
        <v>43756</v>
      </c>
      <c r="E305" s="3" t="s">
        <v>357</v>
      </c>
      <c r="F305" s="3" t="s">
        <v>383</v>
      </c>
      <c r="G305" s="3" t="s">
        <v>342</v>
      </c>
      <c r="H305" s="3" t="s">
        <v>368</v>
      </c>
      <c r="I305" t="str">
        <f>VLOOKUP(H305,'Product Line Lookup'!$A$2:$B$7,2,FALSE)</f>
        <v>Animate</v>
      </c>
      <c r="J305" s="21">
        <v>10.45</v>
      </c>
      <c r="K305" s="22">
        <v>0.26855400000000001</v>
      </c>
      <c r="L305" s="21">
        <v>537.10799999999995</v>
      </c>
      <c r="M305" s="21">
        <v>5612.7790000000005</v>
      </c>
      <c r="N305" s="8">
        <f t="shared" si="12"/>
        <v>2.8063895000000003</v>
      </c>
      <c r="O305" s="3" t="s">
        <v>430</v>
      </c>
      <c r="P305" s="3" t="s">
        <v>431</v>
      </c>
      <c r="Q305" s="1" t="str">
        <f>VLOOKUP(P305,Vlookup!$A$2:$D$781,2,FALSE)</f>
        <v>Muleshoe</v>
      </c>
      <c r="R305" s="1" t="str">
        <f>VLOOKUP(P305,Vlookup!$A$2:$D$76,3,FALSE)</f>
        <v>TX</v>
      </c>
      <c r="S305" s="15">
        <f>VLOOKUP(P305,Vlookup!$A$2:$D$781,4,FALSE)</f>
        <v>79347</v>
      </c>
    </row>
    <row r="306" spans="1:19" ht="14.4" x14ac:dyDescent="0.3">
      <c r="A306" s="12">
        <v>20</v>
      </c>
      <c r="B306" s="1" t="str">
        <f t="shared" si="13"/>
        <v>Nov</v>
      </c>
      <c r="C306" s="3" t="s">
        <v>727</v>
      </c>
      <c r="D306" s="20">
        <v>43775</v>
      </c>
      <c r="E306" s="3" t="s">
        <v>342</v>
      </c>
      <c r="F306" s="3" t="s">
        <v>368</v>
      </c>
      <c r="G306" s="3" t="s">
        <v>342</v>
      </c>
      <c r="H306" s="3" t="s">
        <v>368</v>
      </c>
      <c r="I306" t="str">
        <f>VLOOKUP(H306,'Product Line Lookup'!$A$2:$B$7,2,FALSE)</f>
        <v>Animate</v>
      </c>
      <c r="J306" s="21">
        <v>8.8179999999999996</v>
      </c>
      <c r="K306" s="22">
        <v>1</v>
      </c>
      <c r="L306" s="21">
        <v>2000</v>
      </c>
      <c r="M306" s="21">
        <v>17636</v>
      </c>
      <c r="N306" s="8">
        <f t="shared" si="12"/>
        <v>8.8179999999999996</v>
      </c>
      <c r="O306" s="3" t="s">
        <v>430</v>
      </c>
      <c r="P306" s="3" t="s">
        <v>431</v>
      </c>
      <c r="Q306" s="1" t="str">
        <f>VLOOKUP(P306,Vlookup!$A$2:$D$781,2,FALSE)</f>
        <v>Muleshoe</v>
      </c>
      <c r="R306" s="1" t="str">
        <f>VLOOKUP(P306,Vlookup!$A$2:$D$76,3,FALSE)</f>
        <v>TX</v>
      </c>
      <c r="S306" s="15">
        <f>VLOOKUP(P306,Vlookup!$A$2:$D$781,4,FALSE)</f>
        <v>79347</v>
      </c>
    </row>
    <row r="307" spans="1:19" ht="14.4" x14ac:dyDescent="0.3">
      <c r="A307" s="12">
        <v>20</v>
      </c>
      <c r="B307" s="1" t="str">
        <f t="shared" si="13"/>
        <v>Nov</v>
      </c>
      <c r="C307" s="3" t="s">
        <v>667</v>
      </c>
      <c r="D307" s="20">
        <v>43777</v>
      </c>
      <c r="E307" s="3" t="s">
        <v>357</v>
      </c>
      <c r="F307" s="3" t="s">
        <v>383</v>
      </c>
      <c r="G307" s="3" t="s">
        <v>342</v>
      </c>
      <c r="H307" s="3" t="s">
        <v>368</v>
      </c>
      <c r="I307" t="str">
        <f>VLOOKUP(H307,'Product Line Lookup'!$A$2:$B$7,2,FALSE)</f>
        <v>Animate</v>
      </c>
      <c r="J307" s="21">
        <v>9.9499999999999993</v>
      </c>
      <c r="K307" s="22">
        <v>0.26855400000000001</v>
      </c>
      <c r="L307" s="21">
        <v>537.10799999999995</v>
      </c>
      <c r="M307" s="21">
        <v>5344.2250000000004</v>
      </c>
      <c r="N307" s="8">
        <f t="shared" si="12"/>
        <v>2.6721125000000003</v>
      </c>
      <c r="O307" s="3" t="s">
        <v>430</v>
      </c>
      <c r="P307" s="3" t="s">
        <v>431</v>
      </c>
      <c r="Q307" s="1" t="str">
        <f>VLOOKUP(P307,Vlookup!$A$2:$D$781,2,FALSE)</f>
        <v>Muleshoe</v>
      </c>
      <c r="R307" s="1" t="str">
        <f>VLOOKUP(P307,Vlookup!$A$2:$D$76,3,FALSE)</f>
        <v>TX</v>
      </c>
      <c r="S307" s="15">
        <f>VLOOKUP(P307,Vlookup!$A$2:$D$781,4,FALSE)</f>
        <v>79347</v>
      </c>
    </row>
    <row r="308" spans="1:19" ht="14.4" x14ac:dyDescent="0.3">
      <c r="A308" s="12">
        <v>21</v>
      </c>
      <c r="B308" s="1" t="s">
        <v>881</v>
      </c>
      <c r="D308" s="20">
        <v>44305</v>
      </c>
      <c r="E308" s="3" t="s">
        <v>357</v>
      </c>
      <c r="F308" s="3" t="s">
        <v>1019</v>
      </c>
      <c r="G308" s="3" t="s">
        <v>921</v>
      </c>
      <c r="H308" s="3" t="s">
        <v>922</v>
      </c>
      <c r="I308" t="str">
        <f>VLOOKUP(H308,'Product Line Lookup'!$A$2:$B$8,2,FALSE)</f>
        <v>Animate</v>
      </c>
      <c r="J308" s="1">
        <v>6.25</v>
      </c>
      <c r="K308" s="1">
        <v>0.24229000000000001</v>
      </c>
      <c r="L308" s="1">
        <v>484.58</v>
      </c>
      <c r="M308" s="1">
        <v>3028.625</v>
      </c>
      <c r="N308" s="8">
        <f t="shared" si="12"/>
        <v>1.5143125</v>
      </c>
      <c r="O308" s="3" t="s">
        <v>430</v>
      </c>
      <c r="P308" s="3" t="s">
        <v>431</v>
      </c>
      <c r="Q308" s="1" t="str">
        <f>VLOOKUP(P308,Vlookup!$A$2:$D$781,2,FALSE)</f>
        <v>Muleshoe</v>
      </c>
      <c r="R308" s="1" t="s">
        <v>833</v>
      </c>
      <c r="S308" s="15">
        <f>VLOOKUP(P308,Vlookup!$A$2:$D$781,4,FALSE)</f>
        <v>79347</v>
      </c>
    </row>
    <row r="309" spans="1:19" ht="14.4" x14ac:dyDescent="0.3">
      <c r="A309" s="12">
        <v>21</v>
      </c>
      <c r="B309" s="1" t="s">
        <v>893</v>
      </c>
      <c r="D309" s="20">
        <v>44363</v>
      </c>
      <c r="E309" s="3" t="s">
        <v>357</v>
      </c>
      <c r="F309" s="3" t="s">
        <v>1019</v>
      </c>
      <c r="G309" s="3" t="s">
        <v>342</v>
      </c>
      <c r="H309" s="3" t="s">
        <v>368</v>
      </c>
      <c r="I309" t="str">
        <f>VLOOKUP(H309,'Product Line Lookup'!$A$2:$B$8,2,FALSE)</f>
        <v>Animate</v>
      </c>
      <c r="J309" s="21">
        <v>10.074999999999999</v>
      </c>
      <c r="K309" s="22">
        <v>0.24229000000000001</v>
      </c>
      <c r="L309" s="21">
        <v>484.58</v>
      </c>
      <c r="M309" s="21">
        <v>4882.1440000000002</v>
      </c>
      <c r="N309" s="8">
        <f t="shared" si="12"/>
        <v>2.4410720000000001</v>
      </c>
      <c r="O309" s="3" t="s">
        <v>430</v>
      </c>
      <c r="P309" s="3" t="s">
        <v>431</v>
      </c>
      <c r="Q309" s="1" t="str">
        <f>VLOOKUP(P309,Vlookup!$A$2:$D$781,2,FALSE)</f>
        <v>Muleshoe</v>
      </c>
      <c r="R309" s="1" t="s">
        <v>833</v>
      </c>
      <c r="S309" s="15">
        <f>VLOOKUP(P309,Vlookup!$A$2:$D$781,4,FALSE)</f>
        <v>79347</v>
      </c>
    </row>
    <row r="310" spans="1:19" ht="14.4" x14ac:dyDescent="0.3">
      <c r="A310" s="12">
        <v>22</v>
      </c>
      <c r="B310" s="1" t="s">
        <v>866</v>
      </c>
      <c r="D310" s="20">
        <v>44651</v>
      </c>
      <c r="E310" s="16" t="s">
        <v>357</v>
      </c>
      <c r="F310" s="3" t="s">
        <v>1019</v>
      </c>
      <c r="G310" s="3" t="s">
        <v>921</v>
      </c>
      <c r="H310" s="3" t="s">
        <v>922</v>
      </c>
      <c r="I310" s="35" t="str">
        <f>VLOOKUP(H310,'Product Line Lookup'!$A$2:$B$8,2,FALSE)</f>
        <v>Animate</v>
      </c>
      <c r="J310" s="21">
        <v>12.5</v>
      </c>
      <c r="K310" s="22">
        <v>0.24229000000000001</v>
      </c>
      <c r="L310" s="21">
        <v>484.58</v>
      </c>
      <c r="M310" s="21">
        <v>6057.25</v>
      </c>
      <c r="N310" s="48">
        <f t="shared" si="12"/>
        <v>3.0286249999999999</v>
      </c>
      <c r="O310" s="3" t="s">
        <v>430</v>
      </c>
      <c r="P310" s="3" t="s">
        <v>431</v>
      </c>
      <c r="Q310" s="31" t="str">
        <f>VLOOKUP(P310,Vlookup!$A$2:$D$142,2,FALSE)</f>
        <v>Muleshoe</v>
      </c>
      <c r="R310" s="1" t="str">
        <f>VLOOKUP(P310,Vlookup!$A$2:$D$142,3,FALSE)</f>
        <v>TX</v>
      </c>
      <c r="S310" s="49">
        <f>VLOOKUP(P310,Vlookup!$A$2:$D$781,4,FALSE)</f>
        <v>79347</v>
      </c>
    </row>
    <row r="311" spans="1:19" ht="14.4" x14ac:dyDescent="0.3">
      <c r="A311" s="12">
        <v>22</v>
      </c>
      <c r="B311" s="1" t="s">
        <v>903</v>
      </c>
      <c r="D311" s="20">
        <v>44421</v>
      </c>
      <c r="E311" s="3" t="s">
        <v>340</v>
      </c>
      <c r="F311" s="3" t="s">
        <v>366</v>
      </c>
      <c r="G311" s="3" t="s">
        <v>340</v>
      </c>
      <c r="H311" s="3" t="s">
        <v>366</v>
      </c>
      <c r="I311" t="str">
        <f>VLOOKUP(H311,'Product Line Lookup'!$A$2:$B$8,2,FALSE)</f>
        <v>AB20</v>
      </c>
      <c r="J311" s="21">
        <v>1.1020000000000001</v>
      </c>
      <c r="K311" s="22">
        <v>1</v>
      </c>
      <c r="L311" s="21">
        <v>2000</v>
      </c>
      <c r="M311" s="21">
        <v>2204</v>
      </c>
      <c r="N311" s="8">
        <f t="shared" si="12"/>
        <v>1.1020000000000001</v>
      </c>
      <c r="O311" s="3" t="s">
        <v>1075</v>
      </c>
      <c r="P311" s="3" t="s">
        <v>1076</v>
      </c>
      <c r="Q311" s="31" t="str">
        <f>VLOOKUP(P311,Vlookup!$A$2:$D$142,2,FALSE)</f>
        <v>Corcoran</v>
      </c>
      <c r="R311" s="1" t="str">
        <f>VLOOKUP(P311,Vlookup!$A$2:$D$142,3,FALSE)</f>
        <v>CA</v>
      </c>
      <c r="S311" s="49">
        <f>VLOOKUP(P311,Vlookup!$A$2:$D$781,4,FALSE)</f>
        <v>93212</v>
      </c>
    </row>
    <row r="312" spans="1:19" ht="14.4" x14ac:dyDescent="0.3">
      <c r="A312" s="12">
        <v>22</v>
      </c>
      <c r="B312" s="1" t="s">
        <v>903</v>
      </c>
      <c r="D312" s="20">
        <v>44421</v>
      </c>
      <c r="E312" s="3" t="s">
        <v>340</v>
      </c>
      <c r="F312" s="3" t="s">
        <v>366</v>
      </c>
      <c r="G312" s="3" t="s">
        <v>340</v>
      </c>
      <c r="H312" s="3" t="s">
        <v>366</v>
      </c>
      <c r="I312" t="str">
        <f>VLOOKUP(H312,'Product Line Lookup'!$A$2:$B$8,2,FALSE)</f>
        <v>AB20</v>
      </c>
      <c r="J312" s="21">
        <v>1.1020000000000001</v>
      </c>
      <c r="K312" s="22">
        <v>1</v>
      </c>
      <c r="L312" s="21">
        <v>2000</v>
      </c>
      <c r="M312" s="21">
        <v>2204</v>
      </c>
      <c r="N312" s="8">
        <f t="shared" si="12"/>
        <v>1.1020000000000001</v>
      </c>
      <c r="O312" s="3" t="s">
        <v>1075</v>
      </c>
      <c r="P312" s="3" t="s">
        <v>1076</v>
      </c>
      <c r="Q312" s="31" t="str">
        <f>VLOOKUP(P312,Vlookup!$A$2:$D$142,2,FALSE)</f>
        <v>Corcoran</v>
      </c>
      <c r="R312" s="1" t="str">
        <f>VLOOKUP(P312,Vlookup!$A$2:$D$142,3,FALSE)</f>
        <v>CA</v>
      </c>
      <c r="S312" s="49">
        <f>VLOOKUP(P312,Vlookup!$A$2:$D$781,4,FALSE)</f>
        <v>93212</v>
      </c>
    </row>
    <row r="313" spans="1:19" ht="14.4" x14ac:dyDescent="0.3">
      <c r="A313" s="12">
        <v>22</v>
      </c>
      <c r="B313" s="1" t="s">
        <v>903</v>
      </c>
      <c r="D313" s="20">
        <v>44424</v>
      </c>
      <c r="E313" s="3" t="s">
        <v>340</v>
      </c>
      <c r="F313" s="3" t="s">
        <v>366</v>
      </c>
      <c r="G313" s="3" t="s">
        <v>340</v>
      </c>
      <c r="H313" s="3" t="s">
        <v>366</v>
      </c>
      <c r="I313" t="str">
        <f>VLOOKUP(H313,'Product Line Lookup'!$A$2:$B$8,2,FALSE)</f>
        <v>AB20</v>
      </c>
      <c r="J313" s="21">
        <v>1.1020000000000001</v>
      </c>
      <c r="K313" s="22">
        <v>1</v>
      </c>
      <c r="L313" s="21">
        <v>2000</v>
      </c>
      <c r="M313" s="21">
        <v>2204</v>
      </c>
      <c r="N313" s="8">
        <f t="shared" si="12"/>
        <v>1.1020000000000001</v>
      </c>
      <c r="O313" s="3" t="s">
        <v>1075</v>
      </c>
      <c r="P313" s="3" t="s">
        <v>1076</v>
      </c>
      <c r="Q313" s="31" t="str">
        <f>VLOOKUP(P313,Vlookup!$A$2:$D$142,2,FALSE)</f>
        <v>Corcoran</v>
      </c>
      <c r="R313" s="1" t="str">
        <f>VLOOKUP(P313,Vlookup!$A$2:$D$142,3,FALSE)</f>
        <v>CA</v>
      </c>
      <c r="S313" s="49">
        <f>VLOOKUP(P313,Vlookup!$A$2:$D$781,4,FALSE)</f>
        <v>93212</v>
      </c>
    </row>
    <row r="314" spans="1:19" ht="14.4" x14ac:dyDescent="0.3">
      <c r="A314" s="12">
        <v>22</v>
      </c>
      <c r="B314" s="1" t="s">
        <v>903</v>
      </c>
      <c r="D314" s="20">
        <v>44425</v>
      </c>
      <c r="E314" s="3" t="s">
        <v>340</v>
      </c>
      <c r="F314" s="3" t="s">
        <v>366</v>
      </c>
      <c r="G314" s="3" t="s">
        <v>340</v>
      </c>
      <c r="H314" s="3" t="s">
        <v>366</v>
      </c>
      <c r="I314" t="str">
        <f>VLOOKUP(H314,'Product Line Lookup'!$A$2:$B$8,2,FALSE)</f>
        <v>AB20</v>
      </c>
      <c r="J314" s="21">
        <v>5.5119999999999996</v>
      </c>
      <c r="K314" s="22">
        <v>1</v>
      </c>
      <c r="L314" s="21">
        <v>2000</v>
      </c>
      <c r="M314" s="21">
        <v>11024</v>
      </c>
      <c r="N314" s="8">
        <f t="shared" si="12"/>
        <v>5.5119999999999996</v>
      </c>
      <c r="O314" s="3" t="s">
        <v>1075</v>
      </c>
      <c r="P314" s="3" t="s">
        <v>1076</v>
      </c>
      <c r="Q314" s="31" t="str">
        <f>VLOOKUP(P314,Vlookup!$A$2:$D$142,2,FALSE)</f>
        <v>Corcoran</v>
      </c>
      <c r="R314" s="1" t="str">
        <f>VLOOKUP(P314,Vlookup!$A$2:$D$142,3,FALSE)</f>
        <v>CA</v>
      </c>
      <c r="S314" s="49">
        <f>VLOOKUP(P314,Vlookup!$A$2:$D$781,4,FALSE)</f>
        <v>93212</v>
      </c>
    </row>
    <row r="315" spans="1:19" ht="14.4" x14ac:dyDescent="0.3">
      <c r="A315" s="12">
        <v>22</v>
      </c>
      <c r="B315" s="1" t="s">
        <v>903</v>
      </c>
      <c r="D315" s="20">
        <v>44428</v>
      </c>
      <c r="E315" s="3" t="s">
        <v>340</v>
      </c>
      <c r="F315" s="3" t="s">
        <v>366</v>
      </c>
      <c r="G315" s="3" t="s">
        <v>340</v>
      </c>
      <c r="H315" s="3" t="s">
        <v>366</v>
      </c>
      <c r="I315" t="str">
        <f>VLOOKUP(H315,'Product Line Lookup'!$A$2:$B$8,2,FALSE)</f>
        <v>AB20</v>
      </c>
      <c r="J315" s="21">
        <v>11.023</v>
      </c>
      <c r="K315" s="22">
        <v>1</v>
      </c>
      <c r="L315" s="21">
        <v>2000</v>
      </c>
      <c r="M315" s="21">
        <v>22046</v>
      </c>
      <c r="N315" s="8">
        <f t="shared" si="12"/>
        <v>11.023</v>
      </c>
      <c r="O315" s="3" t="s">
        <v>1075</v>
      </c>
      <c r="P315" s="3" t="s">
        <v>1076</v>
      </c>
      <c r="Q315" s="31" t="str">
        <f>VLOOKUP(P315,Vlookup!$A$2:$D$142,2,FALSE)</f>
        <v>Corcoran</v>
      </c>
      <c r="R315" s="1" t="str">
        <f>VLOOKUP(P315,Vlookup!$A$2:$D$142,3,FALSE)</f>
        <v>CA</v>
      </c>
      <c r="S315" s="49">
        <f>VLOOKUP(P315,Vlookup!$A$2:$D$781,4,FALSE)</f>
        <v>93212</v>
      </c>
    </row>
    <row r="316" spans="1:19" ht="14.4" x14ac:dyDescent="0.3">
      <c r="A316" s="12">
        <v>22</v>
      </c>
      <c r="B316" s="1" t="s">
        <v>958</v>
      </c>
      <c r="D316" s="45">
        <v>44573</v>
      </c>
      <c r="E316" s="37" t="s">
        <v>1102</v>
      </c>
      <c r="F316" s="37" t="s">
        <v>1103</v>
      </c>
      <c r="G316" s="37" t="s">
        <v>889</v>
      </c>
      <c r="H316" s="37" t="s">
        <v>890</v>
      </c>
      <c r="I316" s="35" t="str">
        <f>VLOOKUP(H316,'Product Line Lookup'!$A$2:$B$8,2,FALSE)</f>
        <v>OmniGen Pro</v>
      </c>
      <c r="J316" s="46">
        <v>23.69</v>
      </c>
      <c r="K316" s="47">
        <v>1.5073899999999999E-2</v>
      </c>
      <c r="L316" s="46">
        <v>30.148</v>
      </c>
      <c r="M316" s="46">
        <v>714.20600000000002</v>
      </c>
      <c r="N316" s="48">
        <f t="shared" si="12"/>
        <v>0.357103</v>
      </c>
      <c r="O316" s="37" t="s">
        <v>1042</v>
      </c>
      <c r="P316" s="37" t="s">
        <v>1049</v>
      </c>
      <c r="Q316" s="31" t="str">
        <f>VLOOKUP(P316,Vlookup!$A$2:$D$142,2,FALSE)</f>
        <v>Hilmar</v>
      </c>
      <c r="R316" s="1" t="str">
        <f>VLOOKUP(P316,Vlookup!$A$2:$D$142,3,FALSE)</f>
        <v>CA</v>
      </c>
      <c r="S316" s="49">
        <f>VLOOKUP(P316,Vlookup!$A$2:$D$781,4,FALSE)</f>
        <v>95324</v>
      </c>
    </row>
    <row r="317" spans="1:19" ht="14.4" x14ac:dyDescent="0.3">
      <c r="A317" s="12">
        <v>22</v>
      </c>
      <c r="B317" s="1" t="s">
        <v>958</v>
      </c>
      <c r="D317" s="45">
        <v>44588</v>
      </c>
      <c r="E317" s="37" t="s">
        <v>1102</v>
      </c>
      <c r="F317" s="37" t="s">
        <v>1103</v>
      </c>
      <c r="G317" s="37" t="s">
        <v>889</v>
      </c>
      <c r="H317" s="37" t="s">
        <v>890</v>
      </c>
      <c r="I317" s="35" t="str">
        <f>VLOOKUP(H317,'Product Line Lookup'!$A$2:$B$8,2,FALSE)</f>
        <v>OmniGen Pro</v>
      </c>
      <c r="J317" s="46">
        <v>23.81</v>
      </c>
      <c r="K317" s="47">
        <v>1.5073899999999999E-2</v>
      </c>
      <c r="L317" s="46">
        <v>30.148</v>
      </c>
      <c r="M317" s="46">
        <v>717.82399999999996</v>
      </c>
      <c r="N317" s="48">
        <f t="shared" si="12"/>
        <v>0.35891199999999995</v>
      </c>
      <c r="O317" s="37" t="s">
        <v>1042</v>
      </c>
      <c r="P317" s="37" t="s">
        <v>1049</v>
      </c>
      <c r="Q317" s="31" t="str">
        <f>VLOOKUP(P317,Vlookup!$A$2:$D$142,2,FALSE)</f>
        <v>Hilmar</v>
      </c>
      <c r="R317" s="1" t="str">
        <f>VLOOKUP(P317,Vlookup!$A$2:$D$142,3,FALSE)</f>
        <v>CA</v>
      </c>
      <c r="S317" s="49">
        <f>VLOOKUP(P317,Vlookup!$A$2:$D$781,4,FALSE)</f>
        <v>95324</v>
      </c>
    </row>
    <row r="318" spans="1:19" ht="14.4" x14ac:dyDescent="0.3">
      <c r="A318" s="12">
        <v>22</v>
      </c>
      <c r="B318" s="1" t="s">
        <v>958</v>
      </c>
      <c r="D318" s="45">
        <v>44569</v>
      </c>
      <c r="E318" s="37" t="s">
        <v>1030</v>
      </c>
      <c r="F318" s="37" t="s">
        <v>1036</v>
      </c>
      <c r="G318" s="37" t="s">
        <v>889</v>
      </c>
      <c r="H318" s="37" t="s">
        <v>890</v>
      </c>
      <c r="I318" s="35" t="str">
        <f>VLOOKUP(H318,'Product Line Lookup'!$A$2:$B$8,2,FALSE)</f>
        <v>OmniGen Pro</v>
      </c>
      <c r="J318" s="46">
        <v>24.02</v>
      </c>
      <c r="K318" s="47">
        <v>8.7849999999999998E-2</v>
      </c>
      <c r="L318" s="46">
        <v>175.7</v>
      </c>
      <c r="M318" s="46">
        <v>4220.3140000000003</v>
      </c>
      <c r="N318" s="48">
        <f t="shared" si="12"/>
        <v>2.1101570000000001</v>
      </c>
      <c r="O318" s="37" t="s">
        <v>1042</v>
      </c>
      <c r="P318" s="37" t="s">
        <v>1049</v>
      </c>
      <c r="Q318" s="31" t="str">
        <f>VLOOKUP(P318,Vlookup!$A$2:$D$142,2,FALSE)</f>
        <v>Hilmar</v>
      </c>
      <c r="R318" s="1" t="str">
        <f>VLOOKUP(P318,Vlookup!$A$2:$D$142,3,FALSE)</f>
        <v>CA</v>
      </c>
      <c r="S318" s="49">
        <f>VLOOKUP(P318,Vlookup!$A$2:$D$781,4,FALSE)</f>
        <v>95324</v>
      </c>
    </row>
    <row r="319" spans="1:19" ht="14.4" x14ac:dyDescent="0.3">
      <c r="A319" s="12">
        <v>22</v>
      </c>
      <c r="B319" s="1" t="s">
        <v>958</v>
      </c>
      <c r="D319" s="45">
        <v>44575</v>
      </c>
      <c r="E319" s="37" t="s">
        <v>1030</v>
      </c>
      <c r="F319" s="37" t="s">
        <v>1036</v>
      </c>
      <c r="G319" s="37" t="s">
        <v>889</v>
      </c>
      <c r="H319" s="37" t="s">
        <v>890</v>
      </c>
      <c r="I319" s="35" t="str">
        <f>VLOOKUP(H319,'Product Line Lookup'!$A$2:$B$8,2,FALSE)</f>
        <v>OmniGen Pro</v>
      </c>
      <c r="J319" s="46">
        <v>23.95</v>
      </c>
      <c r="K319" s="47">
        <v>8.7849999999999998E-2</v>
      </c>
      <c r="L319" s="46">
        <v>175.7</v>
      </c>
      <c r="M319" s="46">
        <v>4208.0150000000003</v>
      </c>
      <c r="N319" s="48">
        <f t="shared" si="12"/>
        <v>2.1040075000000003</v>
      </c>
      <c r="O319" s="37" t="s">
        <v>1042</v>
      </c>
      <c r="P319" s="37" t="s">
        <v>1049</v>
      </c>
      <c r="Q319" s="31" t="str">
        <f>VLOOKUP(P319,Vlookup!$A$2:$D$142,2,FALSE)</f>
        <v>Hilmar</v>
      </c>
      <c r="R319" s="1" t="str">
        <f>VLOOKUP(P319,Vlookup!$A$2:$D$142,3,FALSE)</f>
        <v>CA</v>
      </c>
      <c r="S319" s="49">
        <f>VLOOKUP(P319,Vlookup!$A$2:$D$781,4,FALSE)</f>
        <v>95324</v>
      </c>
    </row>
    <row r="320" spans="1:19" ht="14.4" x14ac:dyDescent="0.3">
      <c r="A320" s="12">
        <v>22</v>
      </c>
      <c r="B320" s="1" t="s">
        <v>958</v>
      </c>
      <c r="D320" s="45">
        <v>44582</v>
      </c>
      <c r="E320" s="37" t="s">
        <v>1030</v>
      </c>
      <c r="F320" s="37" t="s">
        <v>1036</v>
      </c>
      <c r="G320" s="37" t="s">
        <v>889</v>
      </c>
      <c r="H320" s="37" t="s">
        <v>890</v>
      </c>
      <c r="I320" s="35" t="str">
        <f>VLOOKUP(H320,'Product Line Lookup'!$A$2:$B$8,2,FALSE)</f>
        <v>OmniGen Pro</v>
      </c>
      <c r="J320" s="46">
        <v>24.37</v>
      </c>
      <c r="K320" s="47">
        <v>8.7849999999999998E-2</v>
      </c>
      <c r="L320" s="46">
        <v>175.7</v>
      </c>
      <c r="M320" s="46">
        <v>4281.8090000000002</v>
      </c>
      <c r="N320" s="48">
        <f t="shared" si="12"/>
        <v>2.1409045</v>
      </c>
      <c r="O320" s="37" t="s">
        <v>1042</v>
      </c>
      <c r="P320" s="37" t="s">
        <v>1049</v>
      </c>
      <c r="Q320" s="31" t="str">
        <f>VLOOKUP(P320,Vlookup!$A$2:$D$142,2,FALSE)</f>
        <v>Hilmar</v>
      </c>
      <c r="R320" s="1" t="str">
        <f>VLOOKUP(P320,Vlookup!$A$2:$D$142,3,FALSE)</f>
        <v>CA</v>
      </c>
      <c r="S320" s="49">
        <f>VLOOKUP(P320,Vlookup!$A$2:$D$781,4,FALSE)</f>
        <v>95324</v>
      </c>
    </row>
    <row r="321" spans="1:19" ht="14.4" x14ac:dyDescent="0.3">
      <c r="A321" s="12">
        <v>22</v>
      </c>
      <c r="B321" s="1" t="s">
        <v>958</v>
      </c>
      <c r="D321" s="45">
        <v>44589</v>
      </c>
      <c r="E321" s="37" t="s">
        <v>1030</v>
      </c>
      <c r="F321" s="37" t="s">
        <v>1036</v>
      </c>
      <c r="G321" s="37" t="s">
        <v>889</v>
      </c>
      <c r="H321" s="37" t="s">
        <v>890</v>
      </c>
      <c r="I321" s="35" t="str">
        <f>VLOOKUP(H321,'Product Line Lookup'!$A$2:$B$8,2,FALSE)</f>
        <v>OmniGen Pro</v>
      </c>
      <c r="J321" s="46">
        <v>24.27</v>
      </c>
      <c r="K321" s="47">
        <v>8.7849999999999998E-2</v>
      </c>
      <c r="L321" s="46">
        <v>175.7</v>
      </c>
      <c r="M321" s="46">
        <v>4264.2389999999996</v>
      </c>
      <c r="N321" s="48">
        <f t="shared" si="12"/>
        <v>2.1321194999999999</v>
      </c>
      <c r="O321" s="37" t="s">
        <v>1042</v>
      </c>
      <c r="P321" s="37" t="s">
        <v>1049</v>
      </c>
      <c r="Q321" s="31" t="str">
        <f>VLOOKUP(P321,Vlookup!$A$2:$D$142,2,FALSE)</f>
        <v>Hilmar</v>
      </c>
      <c r="R321" s="1" t="str">
        <f>VLOOKUP(P321,Vlookup!$A$2:$D$142,3,FALSE)</f>
        <v>CA</v>
      </c>
      <c r="S321" s="49">
        <f>VLOOKUP(P321,Vlookup!$A$2:$D$781,4,FALSE)</f>
        <v>95324</v>
      </c>
    </row>
    <row r="322" spans="1:19" ht="14.4" x14ac:dyDescent="0.3">
      <c r="A322" s="12">
        <v>22</v>
      </c>
      <c r="B322" s="1" t="s">
        <v>913</v>
      </c>
      <c r="D322" s="20">
        <v>44441</v>
      </c>
      <c r="E322" s="3" t="s">
        <v>1030</v>
      </c>
      <c r="F322" s="3" t="s">
        <v>1036</v>
      </c>
      <c r="G322" s="3" t="s">
        <v>889</v>
      </c>
      <c r="H322" s="3" t="s">
        <v>890</v>
      </c>
      <c r="I322" t="str">
        <f>VLOOKUP(H322,'Product Line Lookup'!$A$2:$B$8,2,FALSE)</f>
        <v>OmniGen Pro</v>
      </c>
      <c r="J322" s="21">
        <v>24.35</v>
      </c>
      <c r="K322" s="22">
        <v>8.7849999999999998E-2</v>
      </c>
      <c r="L322" s="21">
        <v>175.7</v>
      </c>
      <c r="M322" s="21">
        <v>4278.2950000000001</v>
      </c>
      <c r="N322" s="8">
        <f t="shared" si="12"/>
        <v>2.1391475</v>
      </c>
      <c r="O322" s="3" t="s">
        <v>1042</v>
      </c>
      <c r="P322" s="3" t="s">
        <v>1049</v>
      </c>
      <c r="Q322" s="31" t="str">
        <f>VLOOKUP(P322,Vlookup!$A$2:$D$142,2,FALSE)</f>
        <v>Hilmar</v>
      </c>
      <c r="R322" s="1" t="str">
        <f>VLOOKUP(P322,Vlookup!$A$2:$D$142,3,FALSE)</f>
        <v>CA</v>
      </c>
      <c r="S322" s="49">
        <f>VLOOKUP(P322,Vlookup!$A$2:$D$781,4,FALSE)</f>
        <v>95324</v>
      </c>
    </row>
    <row r="323" spans="1:19" ht="14.4" x14ac:dyDescent="0.3">
      <c r="A323" s="12">
        <v>22</v>
      </c>
      <c r="B323" s="1" t="s">
        <v>913</v>
      </c>
      <c r="D323" s="20">
        <v>44447</v>
      </c>
      <c r="E323" s="3" t="s">
        <v>1030</v>
      </c>
      <c r="F323" s="3" t="s">
        <v>1036</v>
      </c>
      <c r="G323" s="3" t="s">
        <v>889</v>
      </c>
      <c r="H323" s="3" t="s">
        <v>890</v>
      </c>
      <c r="I323" t="str">
        <f>VLOOKUP(H323,'Product Line Lookup'!$A$2:$B$8,2,FALSE)</f>
        <v>OmniGen Pro</v>
      </c>
      <c r="J323" s="21">
        <v>25.3</v>
      </c>
      <c r="K323" s="22">
        <v>8.7849999999999998E-2</v>
      </c>
      <c r="L323" s="21">
        <v>175.7</v>
      </c>
      <c r="M323" s="21">
        <v>4445.21</v>
      </c>
      <c r="N323" s="8">
        <f t="shared" si="12"/>
        <v>2.2226050000000002</v>
      </c>
      <c r="O323" s="3" t="s">
        <v>1042</v>
      </c>
      <c r="P323" s="3" t="s">
        <v>1049</v>
      </c>
      <c r="Q323" s="31" t="str">
        <f>VLOOKUP(P323,Vlookup!$A$2:$D$142,2,FALSE)</f>
        <v>Hilmar</v>
      </c>
      <c r="R323" s="1" t="str">
        <f>VLOOKUP(P323,Vlookup!$A$2:$D$142,3,FALSE)</f>
        <v>CA</v>
      </c>
      <c r="S323" s="49">
        <f>VLOOKUP(P323,Vlookup!$A$2:$D$781,4,FALSE)</f>
        <v>95324</v>
      </c>
    </row>
    <row r="324" spans="1:19" ht="14.4" x14ac:dyDescent="0.3">
      <c r="A324" s="12">
        <v>22</v>
      </c>
      <c r="B324" s="1" t="s">
        <v>913</v>
      </c>
      <c r="D324" s="20">
        <v>44453</v>
      </c>
      <c r="E324" s="3" t="s">
        <v>1030</v>
      </c>
      <c r="F324" s="3" t="s">
        <v>1036</v>
      </c>
      <c r="G324" s="3" t="s">
        <v>889</v>
      </c>
      <c r="H324" s="3" t="s">
        <v>890</v>
      </c>
      <c r="I324" t="str">
        <f>VLOOKUP(H324,'Product Line Lookup'!$A$2:$B$8,2,FALSE)</f>
        <v>OmniGen Pro</v>
      </c>
      <c r="J324" s="21">
        <v>24.42</v>
      </c>
      <c r="K324" s="22">
        <v>8.7849999999999998E-2</v>
      </c>
      <c r="L324" s="21">
        <v>175.7</v>
      </c>
      <c r="M324" s="21">
        <v>4290.5940000000001</v>
      </c>
      <c r="N324" s="8">
        <f t="shared" si="12"/>
        <v>2.1452970000000002</v>
      </c>
      <c r="O324" s="3" t="s">
        <v>1042</v>
      </c>
      <c r="P324" s="3" t="s">
        <v>1049</v>
      </c>
      <c r="Q324" s="31" t="str">
        <f>VLOOKUP(P324,Vlookup!$A$2:$D$142,2,FALSE)</f>
        <v>Hilmar</v>
      </c>
      <c r="R324" s="1" t="str">
        <f>VLOOKUP(P324,Vlookup!$A$2:$D$142,3,FALSE)</f>
        <v>CA</v>
      </c>
      <c r="S324" s="49">
        <f>VLOOKUP(P324,Vlookup!$A$2:$D$781,4,FALSE)</f>
        <v>95324</v>
      </c>
    </row>
    <row r="325" spans="1:19" ht="14.4" x14ac:dyDescent="0.3">
      <c r="A325" s="12">
        <v>22</v>
      </c>
      <c r="B325" s="1" t="s">
        <v>913</v>
      </c>
      <c r="D325" s="20">
        <v>44459</v>
      </c>
      <c r="E325" s="3" t="s">
        <v>1030</v>
      </c>
      <c r="F325" s="3" t="s">
        <v>1036</v>
      </c>
      <c r="G325" s="3" t="s">
        <v>889</v>
      </c>
      <c r="H325" s="3" t="s">
        <v>890</v>
      </c>
      <c r="I325" t="str">
        <f>VLOOKUP(H325,'Product Line Lookup'!$A$2:$B$8,2,FALSE)</f>
        <v>OmniGen Pro</v>
      </c>
      <c r="J325" s="21">
        <v>24.38</v>
      </c>
      <c r="K325" s="22">
        <v>8.7849999999999998E-2</v>
      </c>
      <c r="L325" s="21">
        <v>175.7</v>
      </c>
      <c r="M325" s="21">
        <v>4283.5659999999998</v>
      </c>
      <c r="N325" s="8">
        <f t="shared" si="12"/>
        <v>2.1417829999999998</v>
      </c>
      <c r="O325" s="3" t="s">
        <v>1042</v>
      </c>
      <c r="P325" s="3" t="s">
        <v>1049</v>
      </c>
      <c r="Q325" s="31" t="str">
        <f>VLOOKUP(P325,Vlookup!$A$2:$D$142,2,FALSE)</f>
        <v>Hilmar</v>
      </c>
      <c r="R325" s="1" t="str">
        <f>VLOOKUP(P325,Vlookup!$A$2:$D$142,3,FALSE)</f>
        <v>CA</v>
      </c>
      <c r="S325" s="49">
        <f>VLOOKUP(P325,Vlookup!$A$2:$D$781,4,FALSE)</f>
        <v>95324</v>
      </c>
    </row>
    <row r="326" spans="1:19" ht="14.4" x14ac:dyDescent="0.3">
      <c r="A326" s="12">
        <v>22</v>
      </c>
      <c r="B326" s="1" t="s">
        <v>913</v>
      </c>
      <c r="D326" s="20">
        <v>44468</v>
      </c>
      <c r="E326" s="3" t="s">
        <v>1030</v>
      </c>
      <c r="F326" s="3" t="s">
        <v>1036</v>
      </c>
      <c r="G326" s="3" t="s">
        <v>889</v>
      </c>
      <c r="H326" s="3" t="s">
        <v>890</v>
      </c>
      <c r="I326" t="str">
        <f>VLOOKUP(H326,'Product Line Lookup'!$A$2:$B$8,2,FALSE)</f>
        <v>OmniGen Pro</v>
      </c>
      <c r="J326" s="21">
        <v>24.47</v>
      </c>
      <c r="K326" s="22">
        <v>8.7849999999999998E-2</v>
      </c>
      <c r="L326" s="21">
        <v>175.7</v>
      </c>
      <c r="M326" s="21">
        <v>4299.3789999999999</v>
      </c>
      <c r="N326" s="8">
        <f t="shared" si="12"/>
        <v>2.1496895</v>
      </c>
      <c r="O326" s="3" t="s">
        <v>1042</v>
      </c>
      <c r="P326" s="3" t="s">
        <v>1049</v>
      </c>
      <c r="Q326" s="31" t="str">
        <f>VLOOKUP(P326,Vlookup!$A$2:$D$142,2,FALSE)</f>
        <v>Hilmar</v>
      </c>
      <c r="R326" s="1" t="str">
        <f>VLOOKUP(P326,Vlookup!$A$2:$D$142,3,FALSE)</f>
        <v>CA</v>
      </c>
      <c r="S326" s="49">
        <f>VLOOKUP(P326,Vlookup!$A$2:$D$781,4,FALSE)</f>
        <v>95324</v>
      </c>
    </row>
    <row r="327" spans="1:19" ht="14.4" x14ac:dyDescent="0.3">
      <c r="A327" s="12">
        <v>21</v>
      </c>
      <c r="B327" s="1" t="s">
        <v>882</v>
      </c>
      <c r="D327" s="20">
        <v>44330</v>
      </c>
      <c r="E327" s="3" t="s">
        <v>1030</v>
      </c>
      <c r="F327" s="3" t="s">
        <v>1036</v>
      </c>
      <c r="G327" s="3" t="s">
        <v>889</v>
      </c>
      <c r="H327" s="3" t="s">
        <v>890</v>
      </c>
      <c r="I327" t="str">
        <f>VLOOKUP(H327,'Product Line Lookup'!$A$2:$B$8,2,FALSE)</f>
        <v>OmniGen Pro</v>
      </c>
      <c r="J327" s="1">
        <v>23.03</v>
      </c>
      <c r="K327" s="1">
        <v>8.7849999999999998E-2</v>
      </c>
      <c r="L327" s="1">
        <v>175.7</v>
      </c>
      <c r="M327" s="1">
        <v>4046.3710000000001</v>
      </c>
      <c r="N327" s="8">
        <f t="shared" si="12"/>
        <v>2.0231854999999999</v>
      </c>
      <c r="O327" s="1" t="s">
        <v>1042</v>
      </c>
      <c r="P327" s="3" t="s">
        <v>1049</v>
      </c>
      <c r="Q327" s="1" t="str">
        <f>VLOOKUP(P327,Vlookup!$A$2:$D$781,2,FALSE)</f>
        <v>Hilmar</v>
      </c>
      <c r="R327" s="14" t="s">
        <v>817</v>
      </c>
      <c r="S327" s="15">
        <f>VLOOKUP(P327,Vlookup!$A$2:$D$781,4,FALSE)</f>
        <v>95324</v>
      </c>
    </row>
    <row r="328" spans="1:19" ht="14.4" x14ac:dyDescent="0.3">
      <c r="A328" s="12">
        <v>21</v>
      </c>
      <c r="B328" s="1" t="s">
        <v>882</v>
      </c>
      <c r="D328" s="20">
        <v>44336</v>
      </c>
      <c r="E328" s="3" t="s">
        <v>1030</v>
      </c>
      <c r="F328" s="3" t="s">
        <v>1036</v>
      </c>
      <c r="G328" s="3" t="s">
        <v>889</v>
      </c>
      <c r="H328" s="3" t="s">
        <v>890</v>
      </c>
      <c r="I328" t="str">
        <f>VLOOKUP(H328,'Product Line Lookup'!$A$2:$B$8,2,FALSE)</f>
        <v>OmniGen Pro</v>
      </c>
      <c r="J328" s="1">
        <v>24.23</v>
      </c>
      <c r="K328" s="1">
        <v>8.7849999999999998E-2</v>
      </c>
      <c r="L328" s="1">
        <v>175.7</v>
      </c>
      <c r="M328" s="1">
        <v>4257.2110000000002</v>
      </c>
      <c r="N328" s="8">
        <f t="shared" si="12"/>
        <v>2.1286054999999999</v>
      </c>
      <c r="O328" s="1" t="s">
        <v>1042</v>
      </c>
      <c r="P328" s="3" t="s">
        <v>1049</v>
      </c>
      <c r="Q328" s="1" t="str">
        <f>VLOOKUP(P328,Vlookup!$A$2:$D$781,2,FALSE)</f>
        <v>Hilmar</v>
      </c>
      <c r="R328" s="14" t="s">
        <v>817</v>
      </c>
      <c r="S328" s="15">
        <f>VLOOKUP(P328,Vlookup!$A$2:$D$781,4,FALSE)</f>
        <v>95324</v>
      </c>
    </row>
    <row r="329" spans="1:19" ht="14.4" x14ac:dyDescent="0.3">
      <c r="A329" s="12">
        <v>21</v>
      </c>
      <c r="B329" s="1" t="s">
        <v>882</v>
      </c>
      <c r="D329" s="20">
        <v>44343</v>
      </c>
      <c r="E329" s="3" t="s">
        <v>1030</v>
      </c>
      <c r="F329" s="3" t="s">
        <v>1036</v>
      </c>
      <c r="G329" s="3" t="s">
        <v>889</v>
      </c>
      <c r="H329" s="3" t="s">
        <v>890</v>
      </c>
      <c r="I329" t="str">
        <f>VLOOKUP(H329,'Product Line Lookup'!$A$2:$B$8,2,FALSE)</f>
        <v>OmniGen Pro</v>
      </c>
      <c r="J329" s="1">
        <v>24.66</v>
      </c>
      <c r="K329" s="1">
        <v>8.7849999999999998E-2</v>
      </c>
      <c r="L329" s="1">
        <v>175.7</v>
      </c>
      <c r="M329" s="1">
        <v>4332.7619999999997</v>
      </c>
      <c r="N329" s="8">
        <f t="shared" si="12"/>
        <v>2.1663809999999999</v>
      </c>
      <c r="O329" s="1" t="s">
        <v>1042</v>
      </c>
      <c r="P329" s="3" t="s">
        <v>1049</v>
      </c>
      <c r="Q329" s="1" t="str">
        <f>VLOOKUP(P329,Vlookup!$A$2:$D$781,2,FALSE)</f>
        <v>Hilmar</v>
      </c>
      <c r="R329" s="14" t="s">
        <v>817</v>
      </c>
      <c r="S329" s="15">
        <f>VLOOKUP(P329,Vlookup!$A$2:$D$781,4,FALSE)</f>
        <v>95324</v>
      </c>
    </row>
    <row r="330" spans="1:19" ht="14.4" x14ac:dyDescent="0.3">
      <c r="A330" s="12">
        <v>21</v>
      </c>
      <c r="B330" s="1" t="s">
        <v>893</v>
      </c>
      <c r="D330" s="20">
        <v>44351</v>
      </c>
      <c r="E330" s="3" t="s">
        <v>1030</v>
      </c>
      <c r="F330" s="3" t="s">
        <v>1036</v>
      </c>
      <c r="G330" s="3" t="s">
        <v>889</v>
      </c>
      <c r="H330" s="3" t="s">
        <v>890</v>
      </c>
      <c r="I330" t="str">
        <f>VLOOKUP(H330,'Product Line Lookup'!$A$2:$B$8,2,FALSE)</f>
        <v>OmniGen Pro</v>
      </c>
      <c r="J330" s="21">
        <v>24.95</v>
      </c>
      <c r="K330" s="22">
        <v>8.7849999999999998E-2</v>
      </c>
      <c r="L330" s="21">
        <v>175.7</v>
      </c>
      <c r="M330" s="21">
        <v>4383.7150000000001</v>
      </c>
      <c r="N330" s="8">
        <f t="shared" si="12"/>
        <v>2.1918575000000002</v>
      </c>
      <c r="O330" s="3" t="s">
        <v>1042</v>
      </c>
      <c r="P330" s="3" t="s">
        <v>1049</v>
      </c>
      <c r="Q330" s="1" t="str">
        <f>VLOOKUP(P330,Vlookup!$A$2:$D$781,2,FALSE)</f>
        <v>Hilmar</v>
      </c>
      <c r="R330" s="1" t="s">
        <v>817</v>
      </c>
      <c r="S330" s="15">
        <f>VLOOKUP(P330,Vlookup!$A$2:$D$781,4,FALSE)</f>
        <v>95324</v>
      </c>
    </row>
    <row r="331" spans="1:19" ht="14.4" x14ac:dyDescent="0.3">
      <c r="A331" s="12">
        <v>21</v>
      </c>
      <c r="B331" s="1" t="s">
        <v>893</v>
      </c>
      <c r="D331" s="20">
        <v>44362</v>
      </c>
      <c r="E331" s="3" t="s">
        <v>1030</v>
      </c>
      <c r="F331" s="3" t="s">
        <v>1036</v>
      </c>
      <c r="G331" s="3" t="s">
        <v>889</v>
      </c>
      <c r="H331" s="3" t="s">
        <v>890</v>
      </c>
      <c r="I331" t="str">
        <f>VLOOKUP(H331,'Product Line Lookup'!$A$2:$B$8,2,FALSE)</f>
        <v>OmniGen Pro</v>
      </c>
      <c r="J331" s="21">
        <v>24.1</v>
      </c>
      <c r="K331" s="22">
        <v>8.7849999999999998E-2</v>
      </c>
      <c r="L331" s="21">
        <v>175.7</v>
      </c>
      <c r="M331" s="21">
        <v>4234.37</v>
      </c>
      <c r="N331" s="8">
        <f t="shared" si="12"/>
        <v>2.1171850000000001</v>
      </c>
      <c r="O331" s="3" t="s">
        <v>1042</v>
      </c>
      <c r="P331" s="3" t="s">
        <v>1049</v>
      </c>
      <c r="Q331" s="1" t="str">
        <f>VLOOKUP(P331,Vlookup!$A$2:$D$781,2,FALSE)</f>
        <v>Hilmar</v>
      </c>
      <c r="R331" s="1" t="s">
        <v>817</v>
      </c>
      <c r="S331" s="15">
        <f>VLOOKUP(P331,Vlookup!$A$2:$D$781,4,FALSE)</f>
        <v>95324</v>
      </c>
    </row>
    <row r="332" spans="1:19" ht="14.4" x14ac:dyDescent="0.3">
      <c r="A332" s="12">
        <v>21</v>
      </c>
      <c r="B332" s="1" t="s">
        <v>893</v>
      </c>
      <c r="D332" s="20">
        <v>44368</v>
      </c>
      <c r="E332" s="3" t="s">
        <v>1030</v>
      </c>
      <c r="F332" s="3" t="s">
        <v>1036</v>
      </c>
      <c r="G332" s="3" t="s">
        <v>889</v>
      </c>
      <c r="H332" s="3" t="s">
        <v>890</v>
      </c>
      <c r="I332" t="str">
        <f>VLOOKUP(H332,'Product Line Lookup'!$A$2:$B$8,2,FALSE)</f>
        <v>OmniGen Pro</v>
      </c>
      <c r="J332" s="21">
        <v>24.88</v>
      </c>
      <c r="K332" s="22">
        <v>8.7849999999999998E-2</v>
      </c>
      <c r="L332" s="21">
        <v>175.7</v>
      </c>
      <c r="M332" s="21">
        <v>4371.4160000000002</v>
      </c>
      <c r="N332" s="8">
        <f t="shared" si="12"/>
        <v>2.185708</v>
      </c>
      <c r="O332" s="3" t="s">
        <v>1042</v>
      </c>
      <c r="P332" s="3" t="s">
        <v>1049</v>
      </c>
      <c r="Q332" s="1" t="str">
        <f>VLOOKUP(P332,Vlookup!$A$2:$D$781,2,FALSE)</f>
        <v>Hilmar</v>
      </c>
      <c r="R332" s="1" t="s">
        <v>817</v>
      </c>
      <c r="S332" s="15">
        <f>VLOOKUP(P332,Vlookup!$A$2:$D$781,4,FALSE)</f>
        <v>95324</v>
      </c>
    </row>
    <row r="333" spans="1:19" ht="14.4" x14ac:dyDescent="0.3">
      <c r="A333" s="12">
        <v>21</v>
      </c>
      <c r="B333" s="1" t="s">
        <v>893</v>
      </c>
      <c r="D333" s="20">
        <v>44375</v>
      </c>
      <c r="E333" s="3" t="s">
        <v>1030</v>
      </c>
      <c r="F333" s="3" t="s">
        <v>1036</v>
      </c>
      <c r="G333" s="3" t="s">
        <v>889</v>
      </c>
      <c r="H333" s="3" t="s">
        <v>890</v>
      </c>
      <c r="I333" t="str">
        <f>VLOOKUP(H333,'Product Line Lookup'!$A$2:$B$8,2,FALSE)</f>
        <v>OmniGen Pro</v>
      </c>
      <c r="J333" s="21">
        <v>24.56</v>
      </c>
      <c r="K333" s="22">
        <v>8.7849999999999998E-2</v>
      </c>
      <c r="L333" s="21">
        <v>175.7</v>
      </c>
      <c r="M333" s="21">
        <v>4315.192</v>
      </c>
      <c r="N333" s="8">
        <f t="shared" si="12"/>
        <v>2.1575959999999998</v>
      </c>
      <c r="O333" s="3" t="s">
        <v>1042</v>
      </c>
      <c r="P333" s="3" t="s">
        <v>1049</v>
      </c>
      <c r="Q333" s="1" t="str">
        <f>VLOOKUP(P333,Vlookup!$A$2:$D$781,2,FALSE)</f>
        <v>Hilmar</v>
      </c>
      <c r="R333" s="1" t="s">
        <v>817</v>
      </c>
      <c r="S333" s="15">
        <f>VLOOKUP(P333,Vlookup!$A$2:$D$781,4,FALSE)</f>
        <v>95324</v>
      </c>
    </row>
    <row r="334" spans="1:19" ht="14.4" x14ac:dyDescent="0.3">
      <c r="A334" s="12">
        <v>22</v>
      </c>
      <c r="B334" s="1" t="s">
        <v>483</v>
      </c>
      <c r="D334" s="20">
        <v>44384</v>
      </c>
      <c r="E334" s="3" t="s">
        <v>1030</v>
      </c>
      <c r="F334" s="3" t="s">
        <v>1036</v>
      </c>
      <c r="G334" s="3" t="s">
        <v>889</v>
      </c>
      <c r="H334" s="3" t="s">
        <v>890</v>
      </c>
      <c r="I334" t="str">
        <f>VLOOKUP(H334,'Product Line Lookup'!$A$2:$B$8,2,FALSE)</f>
        <v>OmniGen Pro</v>
      </c>
      <c r="J334" s="21">
        <v>24.38</v>
      </c>
      <c r="K334" s="22">
        <v>8.7849999999999998E-2</v>
      </c>
      <c r="L334" s="21">
        <v>175.7</v>
      </c>
      <c r="M334" s="21">
        <v>4283.5659999999998</v>
      </c>
      <c r="N334" s="8">
        <f t="shared" ref="N334:N397" si="14">M334/2000</f>
        <v>2.1417829999999998</v>
      </c>
      <c r="O334" s="3" t="s">
        <v>1042</v>
      </c>
      <c r="P334" s="3" t="s">
        <v>1049</v>
      </c>
      <c r="Q334" s="31" t="str">
        <f>VLOOKUP(P334,Vlookup!$A$2:$D$142,2,FALSE)</f>
        <v>Hilmar</v>
      </c>
      <c r="R334" s="1" t="str">
        <f>VLOOKUP(P334,Vlookup!$A$2:$D$142,3,FALSE)</f>
        <v>CA</v>
      </c>
      <c r="S334" s="49">
        <f>VLOOKUP(P334,Vlookup!$A$2:$D$781,4,FALSE)</f>
        <v>95324</v>
      </c>
    </row>
    <row r="335" spans="1:19" ht="14.4" x14ac:dyDescent="0.3">
      <c r="A335" s="12">
        <v>22</v>
      </c>
      <c r="B335" s="1" t="s">
        <v>483</v>
      </c>
      <c r="D335" s="20">
        <v>44391</v>
      </c>
      <c r="E335" s="3" t="s">
        <v>1030</v>
      </c>
      <c r="F335" s="3" t="s">
        <v>1036</v>
      </c>
      <c r="G335" s="3" t="s">
        <v>889</v>
      </c>
      <c r="H335" s="3" t="s">
        <v>890</v>
      </c>
      <c r="I335" t="str">
        <f>VLOOKUP(H335,'Product Line Lookup'!$A$2:$B$8,2,FALSE)</f>
        <v>OmniGen Pro</v>
      </c>
      <c r="J335" s="21">
        <v>24.35</v>
      </c>
      <c r="K335" s="22">
        <v>8.7849999999999998E-2</v>
      </c>
      <c r="L335" s="21">
        <v>175.7</v>
      </c>
      <c r="M335" s="21">
        <v>4278.2950000000001</v>
      </c>
      <c r="N335" s="8">
        <f t="shared" si="14"/>
        <v>2.1391475</v>
      </c>
      <c r="O335" s="3" t="s">
        <v>1042</v>
      </c>
      <c r="P335" s="3" t="s">
        <v>1049</v>
      </c>
      <c r="Q335" s="31" t="str">
        <f>VLOOKUP(P335,Vlookup!$A$2:$D$142,2,FALSE)</f>
        <v>Hilmar</v>
      </c>
      <c r="R335" s="1" t="str">
        <f>VLOOKUP(P335,Vlookup!$A$2:$D$142,3,FALSE)</f>
        <v>CA</v>
      </c>
      <c r="S335" s="49">
        <f>VLOOKUP(P335,Vlookup!$A$2:$D$781,4,FALSE)</f>
        <v>95324</v>
      </c>
    </row>
    <row r="336" spans="1:19" ht="14.4" x14ac:dyDescent="0.3">
      <c r="A336" s="12">
        <v>22</v>
      </c>
      <c r="B336" s="1" t="s">
        <v>483</v>
      </c>
      <c r="D336" s="20">
        <v>44398</v>
      </c>
      <c r="E336" s="3" t="s">
        <v>1030</v>
      </c>
      <c r="F336" s="3" t="s">
        <v>1036</v>
      </c>
      <c r="G336" s="3" t="s">
        <v>889</v>
      </c>
      <c r="H336" s="3" t="s">
        <v>890</v>
      </c>
      <c r="I336" t="str">
        <f>VLOOKUP(H336,'Product Line Lookup'!$A$2:$B$8,2,FALSE)</f>
        <v>OmniGen Pro</v>
      </c>
      <c r="J336" s="21">
        <v>24.45</v>
      </c>
      <c r="K336" s="22">
        <v>8.7849999999999998E-2</v>
      </c>
      <c r="L336" s="21">
        <v>175.7</v>
      </c>
      <c r="M336" s="21">
        <v>4295.8649999999998</v>
      </c>
      <c r="N336" s="8">
        <f t="shared" si="14"/>
        <v>2.1479325</v>
      </c>
      <c r="O336" s="3" t="s">
        <v>1042</v>
      </c>
      <c r="P336" s="3" t="s">
        <v>1049</v>
      </c>
      <c r="Q336" s="31" t="str">
        <f>VLOOKUP(P336,Vlookup!$A$2:$D$142,2,FALSE)</f>
        <v>Hilmar</v>
      </c>
      <c r="R336" s="1" t="str">
        <f>VLOOKUP(P336,Vlookup!$A$2:$D$142,3,FALSE)</f>
        <v>CA</v>
      </c>
      <c r="S336" s="49">
        <f>VLOOKUP(P336,Vlookup!$A$2:$D$781,4,FALSE)</f>
        <v>95324</v>
      </c>
    </row>
    <row r="337" spans="1:19" ht="14.4" x14ac:dyDescent="0.3">
      <c r="A337" s="12">
        <v>22</v>
      </c>
      <c r="B337" s="1" t="s">
        <v>483</v>
      </c>
      <c r="D337" s="20">
        <v>44404</v>
      </c>
      <c r="E337" s="3" t="s">
        <v>1030</v>
      </c>
      <c r="F337" s="3" t="s">
        <v>1036</v>
      </c>
      <c r="G337" s="3" t="s">
        <v>889</v>
      </c>
      <c r="H337" s="3" t="s">
        <v>890</v>
      </c>
      <c r="I337" t="str">
        <f>VLOOKUP(H337,'Product Line Lookup'!$A$2:$B$8,2,FALSE)</f>
        <v>OmniGen Pro</v>
      </c>
      <c r="J337" s="21">
        <v>24.52</v>
      </c>
      <c r="K337" s="22">
        <v>8.7849999999999998E-2</v>
      </c>
      <c r="L337" s="21">
        <v>175.7</v>
      </c>
      <c r="M337" s="21">
        <v>4308.1639999999998</v>
      </c>
      <c r="N337" s="8">
        <f t="shared" si="14"/>
        <v>2.1540819999999998</v>
      </c>
      <c r="O337" s="3" t="s">
        <v>1042</v>
      </c>
      <c r="P337" s="3" t="s">
        <v>1049</v>
      </c>
      <c r="Q337" s="31" t="str">
        <f>VLOOKUP(P337,Vlookup!$A$2:$D$142,2,FALSE)</f>
        <v>Hilmar</v>
      </c>
      <c r="R337" s="1" t="str">
        <f>VLOOKUP(P337,Vlookup!$A$2:$D$142,3,FALSE)</f>
        <v>CA</v>
      </c>
      <c r="S337" s="49">
        <f>VLOOKUP(P337,Vlookup!$A$2:$D$781,4,FALSE)</f>
        <v>95324</v>
      </c>
    </row>
    <row r="338" spans="1:19" ht="14.4" x14ac:dyDescent="0.3">
      <c r="A338" s="12">
        <v>22</v>
      </c>
      <c r="B338" s="1" t="s">
        <v>903</v>
      </c>
      <c r="D338" s="20">
        <v>44412</v>
      </c>
      <c r="E338" s="3" t="s">
        <v>1030</v>
      </c>
      <c r="F338" s="3" t="s">
        <v>1036</v>
      </c>
      <c r="G338" s="3" t="s">
        <v>889</v>
      </c>
      <c r="H338" s="3" t="s">
        <v>890</v>
      </c>
      <c r="I338" t="str">
        <f>VLOOKUP(H338,'Product Line Lookup'!$A$2:$B$8,2,FALSE)</f>
        <v>OmniGen Pro</v>
      </c>
      <c r="J338" s="21">
        <v>24.06</v>
      </c>
      <c r="K338" s="22">
        <v>8.7849999999999998E-2</v>
      </c>
      <c r="L338" s="21">
        <v>175.7</v>
      </c>
      <c r="M338" s="21">
        <v>4227.3419999999996</v>
      </c>
      <c r="N338" s="8">
        <f t="shared" si="14"/>
        <v>2.1136709999999996</v>
      </c>
      <c r="O338" s="3" t="s">
        <v>1042</v>
      </c>
      <c r="P338" s="3" t="s">
        <v>1049</v>
      </c>
      <c r="Q338" s="31" t="str">
        <f>VLOOKUP(P338,Vlookup!$A$2:$D$142,2,FALSE)</f>
        <v>Hilmar</v>
      </c>
      <c r="R338" s="1" t="str">
        <f>VLOOKUP(P338,Vlookup!$A$2:$D$142,3,FALSE)</f>
        <v>CA</v>
      </c>
      <c r="S338" s="49">
        <f>VLOOKUP(P338,Vlookup!$A$2:$D$781,4,FALSE)</f>
        <v>95324</v>
      </c>
    </row>
    <row r="339" spans="1:19" ht="14.4" x14ac:dyDescent="0.3">
      <c r="A339" s="12">
        <v>22</v>
      </c>
      <c r="B339" s="1" t="s">
        <v>903</v>
      </c>
      <c r="D339" s="20">
        <v>44424</v>
      </c>
      <c r="E339" s="3" t="s">
        <v>1030</v>
      </c>
      <c r="F339" s="3" t="s">
        <v>1036</v>
      </c>
      <c r="G339" s="3" t="s">
        <v>889</v>
      </c>
      <c r="H339" s="3" t="s">
        <v>890</v>
      </c>
      <c r="I339" t="str">
        <f>VLOOKUP(H339,'Product Line Lookup'!$A$2:$B$8,2,FALSE)</f>
        <v>OmniGen Pro</v>
      </c>
      <c r="J339" s="21">
        <v>17.899999999999999</v>
      </c>
      <c r="K339" s="22">
        <v>8.7849999999999998E-2</v>
      </c>
      <c r="L339" s="21">
        <v>175.7</v>
      </c>
      <c r="M339" s="21">
        <v>3145.03</v>
      </c>
      <c r="N339" s="8">
        <f t="shared" si="14"/>
        <v>1.5725150000000001</v>
      </c>
      <c r="O339" s="3" t="s">
        <v>1042</v>
      </c>
      <c r="P339" s="3" t="s">
        <v>1049</v>
      </c>
      <c r="Q339" s="31" t="str">
        <f>VLOOKUP(P339,Vlookup!$A$2:$D$142,2,FALSE)</f>
        <v>Hilmar</v>
      </c>
      <c r="R339" s="1" t="str">
        <f>VLOOKUP(P339,Vlookup!$A$2:$D$142,3,FALSE)</f>
        <v>CA</v>
      </c>
      <c r="S339" s="49">
        <f>VLOOKUP(P339,Vlookup!$A$2:$D$781,4,FALSE)</f>
        <v>95324</v>
      </c>
    </row>
    <row r="340" spans="1:19" ht="14.4" x14ac:dyDescent="0.3">
      <c r="A340" s="12">
        <v>22</v>
      </c>
      <c r="B340" s="1" t="s">
        <v>903</v>
      </c>
      <c r="D340" s="20">
        <v>44425</v>
      </c>
      <c r="E340" s="3" t="s">
        <v>1030</v>
      </c>
      <c r="F340" s="3" t="s">
        <v>1036</v>
      </c>
      <c r="G340" s="3" t="s">
        <v>889</v>
      </c>
      <c r="H340" s="3" t="s">
        <v>890</v>
      </c>
      <c r="I340" t="str">
        <f>VLOOKUP(H340,'Product Line Lookup'!$A$2:$B$8,2,FALSE)</f>
        <v>OmniGen Pro</v>
      </c>
      <c r="J340" s="21">
        <v>24.55</v>
      </c>
      <c r="K340" s="22">
        <v>8.7849999999999998E-2</v>
      </c>
      <c r="L340" s="21">
        <v>175.7</v>
      </c>
      <c r="M340" s="21">
        <v>4313.4350000000004</v>
      </c>
      <c r="N340" s="8">
        <f t="shared" si="14"/>
        <v>2.1567175000000001</v>
      </c>
      <c r="O340" s="3" t="s">
        <v>1042</v>
      </c>
      <c r="P340" s="3" t="s">
        <v>1049</v>
      </c>
      <c r="Q340" s="31" t="str">
        <f>VLOOKUP(P340,Vlookup!$A$2:$D$142,2,FALSE)</f>
        <v>Hilmar</v>
      </c>
      <c r="R340" s="1" t="str">
        <f>VLOOKUP(P340,Vlookup!$A$2:$D$142,3,FALSE)</f>
        <v>CA</v>
      </c>
      <c r="S340" s="49">
        <f>VLOOKUP(P340,Vlookup!$A$2:$D$781,4,FALSE)</f>
        <v>95324</v>
      </c>
    </row>
    <row r="341" spans="1:19" ht="14.4" x14ac:dyDescent="0.3">
      <c r="A341" s="12">
        <v>22</v>
      </c>
      <c r="B341" s="1" t="s">
        <v>903</v>
      </c>
      <c r="D341" s="20">
        <v>44433</v>
      </c>
      <c r="E341" s="3" t="s">
        <v>1030</v>
      </c>
      <c r="F341" s="3" t="s">
        <v>1036</v>
      </c>
      <c r="G341" s="3" t="s">
        <v>889</v>
      </c>
      <c r="H341" s="3" t="s">
        <v>890</v>
      </c>
      <c r="I341" t="str">
        <f>VLOOKUP(H341,'Product Line Lookup'!$A$2:$B$8,2,FALSE)</f>
        <v>OmniGen Pro</v>
      </c>
      <c r="J341" s="21">
        <v>24.78</v>
      </c>
      <c r="K341" s="22">
        <v>8.7849999999999998E-2</v>
      </c>
      <c r="L341" s="21">
        <v>175.7</v>
      </c>
      <c r="M341" s="21">
        <v>4353.8459999999995</v>
      </c>
      <c r="N341" s="8">
        <f t="shared" si="14"/>
        <v>2.1769229999999999</v>
      </c>
      <c r="O341" s="3" t="s">
        <v>1042</v>
      </c>
      <c r="P341" s="3" t="s">
        <v>1049</v>
      </c>
      <c r="Q341" s="31" t="str">
        <f>VLOOKUP(P341,Vlookup!$A$2:$D$142,2,FALSE)</f>
        <v>Hilmar</v>
      </c>
      <c r="R341" s="1" t="str">
        <f>VLOOKUP(P341,Vlookup!$A$2:$D$142,3,FALSE)</f>
        <v>CA</v>
      </c>
      <c r="S341" s="49">
        <f>VLOOKUP(P341,Vlookup!$A$2:$D$781,4,FALSE)</f>
        <v>95324</v>
      </c>
    </row>
    <row r="342" spans="1:19" ht="14.4" x14ac:dyDescent="0.3">
      <c r="A342" s="12">
        <v>22</v>
      </c>
      <c r="B342" s="1" t="s">
        <v>914</v>
      </c>
      <c r="D342" s="20">
        <v>44477</v>
      </c>
      <c r="E342" s="3" t="s">
        <v>1030</v>
      </c>
      <c r="F342" s="3" t="s">
        <v>1036</v>
      </c>
      <c r="G342" s="3" t="s">
        <v>889</v>
      </c>
      <c r="H342" s="3" t="s">
        <v>890</v>
      </c>
      <c r="I342" t="str">
        <f>VLOOKUP(H342,'Product Line Lookup'!$A$2:$B$8,2,FALSE)</f>
        <v>OmniGen Pro</v>
      </c>
      <c r="J342" s="21">
        <v>24.31</v>
      </c>
      <c r="K342" s="22">
        <v>8.7849999999999998E-2</v>
      </c>
      <c r="L342" s="21">
        <v>175.7</v>
      </c>
      <c r="M342" s="21">
        <v>4271.2669999999998</v>
      </c>
      <c r="N342" s="8">
        <f t="shared" si="14"/>
        <v>2.1356335</v>
      </c>
      <c r="O342" s="3" t="s">
        <v>1042</v>
      </c>
      <c r="P342" s="3" t="s">
        <v>1049</v>
      </c>
      <c r="Q342" s="31" t="str">
        <f>VLOOKUP(P342,Vlookup!$A$2:$D$142,2,FALSE)</f>
        <v>Hilmar</v>
      </c>
      <c r="R342" s="1" t="str">
        <f>VLOOKUP(P342,Vlookup!$A$2:$D$142,3,FALSE)</f>
        <v>CA</v>
      </c>
      <c r="S342" s="49">
        <f>VLOOKUP(P342,Vlookup!$A$2:$D$781,4,FALSE)</f>
        <v>95324</v>
      </c>
    </row>
    <row r="343" spans="1:19" ht="14.4" x14ac:dyDescent="0.3">
      <c r="A343" s="12">
        <v>22</v>
      </c>
      <c r="B343" s="1" t="s">
        <v>914</v>
      </c>
      <c r="D343" s="20">
        <v>44482</v>
      </c>
      <c r="E343" s="3" t="s">
        <v>1030</v>
      </c>
      <c r="F343" s="3" t="s">
        <v>1036</v>
      </c>
      <c r="G343" s="3" t="s">
        <v>889</v>
      </c>
      <c r="H343" s="3" t="s">
        <v>890</v>
      </c>
      <c r="I343" t="str">
        <f>VLOOKUP(H343,'Product Line Lookup'!$A$2:$B$8,2,FALSE)</f>
        <v>OmniGen Pro</v>
      </c>
      <c r="J343" s="21">
        <v>23.86</v>
      </c>
      <c r="K343" s="22">
        <v>8.7849999999999998E-2</v>
      </c>
      <c r="L343" s="21">
        <v>175.7</v>
      </c>
      <c r="M343" s="21">
        <v>4192.2020000000002</v>
      </c>
      <c r="N343" s="8">
        <f t="shared" si="14"/>
        <v>2.096101</v>
      </c>
      <c r="O343" s="3" t="s">
        <v>1042</v>
      </c>
      <c r="P343" s="3" t="s">
        <v>1049</v>
      </c>
      <c r="Q343" s="31" t="str">
        <f>VLOOKUP(P343,Vlookup!$A$2:$D$142,2,FALSE)</f>
        <v>Hilmar</v>
      </c>
      <c r="R343" s="1" t="str">
        <f>VLOOKUP(P343,Vlookup!$A$2:$D$142,3,FALSE)</f>
        <v>CA</v>
      </c>
      <c r="S343" s="49">
        <f>VLOOKUP(P343,Vlookup!$A$2:$D$781,4,FALSE)</f>
        <v>95324</v>
      </c>
    </row>
    <row r="344" spans="1:19" ht="14.4" x14ac:dyDescent="0.3">
      <c r="A344" s="12">
        <v>22</v>
      </c>
      <c r="B344" s="1" t="s">
        <v>914</v>
      </c>
      <c r="D344" s="20">
        <v>44490</v>
      </c>
      <c r="E344" s="3" t="s">
        <v>1030</v>
      </c>
      <c r="F344" s="3" t="s">
        <v>1036</v>
      </c>
      <c r="G344" s="3" t="s">
        <v>889</v>
      </c>
      <c r="H344" s="3" t="s">
        <v>890</v>
      </c>
      <c r="I344" t="str">
        <f>VLOOKUP(H344,'Product Line Lookup'!$A$2:$B$8,2,FALSE)</f>
        <v>OmniGen Pro</v>
      </c>
      <c r="J344" s="21">
        <v>24.29</v>
      </c>
      <c r="K344" s="22">
        <v>8.7849999999999998E-2</v>
      </c>
      <c r="L344" s="21">
        <v>175.7</v>
      </c>
      <c r="M344" s="21">
        <v>4267.7529999999997</v>
      </c>
      <c r="N344" s="8">
        <f t="shared" si="14"/>
        <v>2.1338765</v>
      </c>
      <c r="O344" s="3" t="s">
        <v>1042</v>
      </c>
      <c r="P344" s="3" t="s">
        <v>1049</v>
      </c>
      <c r="Q344" s="31" t="str">
        <f>VLOOKUP(P344,Vlookup!$A$2:$D$142,2,FALSE)</f>
        <v>Hilmar</v>
      </c>
      <c r="R344" s="1" t="str">
        <f>VLOOKUP(P344,Vlookup!$A$2:$D$142,3,FALSE)</f>
        <v>CA</v>
      </c>
      <c r="S344" s="49">
        <f>VLOOKUP(P344,Vlookup!$A$2:$D$781,4,FALSE)</f>
        <v>95324</v>
      </c>
    </row>
    <row r="345" spans="1:19" ht="14.4" x14ac:dyDescent="0.3">
      <c r="A345" s="12">
        <v>22</v>
      </c>
      <c r="B345" s="1" t="s">
        <v>914</v>
      </c>
      <c r="D345" s="20">
        <v>44498</v>
      </c>
      <c r="E345" s="3" t="s">
        <v>1030</v>
      </c>
      <c r="F345" s="3" t="s">
        <v>1036</v>
      </c>
      <c r="G345" s="3" t="s">
        <v>889</v>
      </c>
      <c r="H345" s="3" t="s">
        <v>890</v>
      </c>
      <c r="I345" t="str">
        <f>VLOOKUP(H345,'Product Line Lookup'!$A$2:$B$8,2,FALSE)</f>
        <v>OmniGen Pro</v>
      </c>
      <c r="J345" s="21">
        <v>24.34</v>
      </c>
      <c r="K345" s="22">
        <v>8.7849999999999998E-2</v>
      </c>
      <c r="L345" s="21">
        <v>175.7</v>
      </c>
      <c r="M345" s="21">
        <v>4276.5379999999996</v>
      </c>
      <c r="N345" s="8">
        <f t="shared" si="14"/>
        <v>2.1382689999999998</v>
      </c>
      <c r="O345" s="3" t="s">
        <v>1042</v>
      </c>
      <c r="P345" s="3" t="s">
        <v>1049</v>
      </c>
      <c r="Q345" s="31" t="str">
        <f>VLOOKUP(P345,Vlookup!$A$2:$D$142,2,FALSE)</f>
        <v>Hilmar</v>
      </c>
      <c r="R345" s="1" t="str">
        <f>VLOOKUP(P345,Vlookup!$A$2:$D$142,3,FALSE)</f>
        <v>CA</v>
      </c>
      <c r="S345" s="49">
        <f>VLOOKUP(P345,Vlookup!$A$2:$D$781,4,FALSE)</f>
        <v>95324</v>
      </c>
    </row>
    <row r="346" spans="1:19" ht="14.4" x14ac:dyDescent="0.3">
      <c r="A346" s="12">
        <v>22</v>
      </c>
      <c r="B346" s="1" t="s">
        <v>914</v>
      </c>
      <c r="D346" s="20">
        <v>44477</v>
      </c>
      <c r="E346" s="3" t="s">
        <v>1102</v>
      </c>
      <c r="F346" s="3" t="s">
        <v>1103</v>
      </c>
      <c r="G346" s="3" t="s">
        <v>889</v>
      </c>
      <c r="H346" s="3" t="s">
        <v>890</v>
      </c>
      <c r="I346" t="str">
        <f>VLOOKUP(H346,'Product Line Lookup'!$A$2:$B$8,2,FALSE)</f>
        <v>OmniGen Pro</v>
      </c>
      <c r="J346" s="1">
        <v>23.72</v>
      </c>
      <c r="K346" s="1">
        <v>1.5074000000000001E-2</v>
      </c>
      <c r="L346" s="1">
        <v>30.148</v>
      </c>
      <c r="M346" s="1">
        <v>715.11099999999999</v>
      </c>
      <c r="N346" s="8">
        <f t="shared" si="14"/>
        <v>0.35755549999999997</v>
      </c>
      <c r="O346" s="9" t="s">
        <v>1042</v>
      </c>
      <c r="P346" s="14" t="s">
        <v>1049</v>
      </c>
      <c r="Q346" s="31" t="str">
        <f>VLOOKUP(P346,Vlookup!$A$2:$D$142,2,FALSE)</f>
        <v>Hilmar</v>
      </c>
      <c r="R346" s="1" t="str">
        <f>VLOOKUP(P346,Vlookup!$A$2:$D$142,3,FALSE)</f>
        <v>CA</v>
      </c>
      <c r="S346" s="49">
        <f>VLOOKUP(P346,Vlookup!$A$2:$D$781,4,FALSE)</f>
        <v>95324</v>
      </c>
    </row>
    <row r="347" spans="1:19" ht="14.4" x14ac:dyDescent="0.3">
      <c r="A347" s="12">
        <v>22</v>
      </c>
      <c r="B347" s="1" t="s">
        <v>914</v>
      </c>
      <c r="D347" s="20">
        <v>44496</v>
      </c>
      <c r="E347" s="3" t="s">
        <v>1102</v>
      </c>
      <c r="F347" s="3" t="s">
        <v>1103</v>
      </c>
      <c r="G347" s="3" t="s">
        <v>889</v>
      </c>
      <c r="H347" s="3" t="s">
        <v>890</v>
      </c>
      <c r="I347" t="str">
        <f>VLOOKUP(H347,'Product Line Lookup'!$A$2:$B$8,2,FALSE)</f>
        <v>OmniGen Pro</v>
      </c>
      <c r="J347" s="1">
        <v>23.69</v>
      </c>
      <c r="K347" s="1">
        <v>1.5074000000000001E-2</v>
      </c>
      <c r="L347" s="1">
        <v>30.148</v>
      </c>
      <c r="M347" s="1">
        <v>714.20600000000002</v>
      </c>
      <c r="N347" s="8">
        <f t="shared" si="14"/>
        <v>0.357103</v>
      </c>
      <c r="O347" s="9" t="s">
        <v>1042</v>
      </c>
      <c r="P347" s="14" t="s">
        <v>1049</v>
      </c>
      <c r="Q347" s="31" t="str">
        <f>VLOOKUP(P347,Vlookup!$A$2:$D$142,2,FALSE)</f>
        <v>Hilmar</v>
      </c>
      <c r="R347" s="1" t="str">
        <f>VLOOKUP(P347,Vlookup!$A$2:$D$142,3,FALSE)</f>
        <v>CA</v>
      </c>
      <c r="S347" s="49">
        <f>VLOOKUP(P347,Vlookup!$A$2:$D$781,4,FALSE)</f>
        <v>95324</v>
      </c>
    </row>
    <row r="348" spans="1:19" ht="14.4" x14ac:dyDescent="0.3">
      <c r="A348" s="12">
        <v>22</v>
      </c>
      <c r="B348" s="1" t="s">
        <v>928</v>
      </c>
      <c r="D348" s="20">
        <v>44508</v>
      </c>
      <c r="E348" s="3" t="s">
        <v>1030</v>
      </c>
      <c r="F348" s="3" t="s">
        <v>1036</v>
      </c>
      <c r="G348" s="3" t="s">
        <v>889</v>
      </c>
      <c r="H348" s="3" t="s">
        <v>890</v>
      </c>
      <c r="I348" t="str">
        <f>VLOOKUP(H348,'Product Line Lookup'!$A$2:$B$8,2,FALSE)</f>
        <v>OmniGen Pro</v>
      </c>
      <c r="J348" s="21">
        <v>24.39</v>
      </c>
      <c r="K348" s="22">
        <v>8.7849999999999998E-2</v>
      </c>
      <c r="L348" s="21">
        <v>175.7</v>
      </c>
      <c r="M348" s="21">
        <v>4285.3230000000003</v>
      </c>
      <c r="N348" s="8">
        <f t="shared" si="14"/>
        <v>2.1426615</v>
      </c>
      <c r="O348" s="3" t="s">
        <v>1042</v>
      </c>
      <c r="P348" s="3" t="s">
        <v>1049</v>
      </c>
      <c r="Q348" s="31" t="str">
        <f>VLOOKUP(P348,Vlookup!$A$2:$D$142,2,FALSE)</f>
        <v>Hilmar</v>
      </c>
      <c r="R348" s="1" t="str">
        <f>VLOOKUP(P348,Vlookup!$A$2:$D$142,3,FALSE)</f>
        <v>CA</v>
      </c>
      <c r="S348" s="49">
        <f>VLOOKUP(P348,Vlookup!$A$2:$D$781,4,FALSE)</f>
        <v>95324</v>
      </c>
    </row>
    <row r="349" spans="1:19" ht="14.4" x14ac:dyDescent="0.3">
      <c r="A349" s="12">
        <v>22</v>
      </c>
      <c r="B349" s="1" t="s">
        <v>928</v>
      </c>
      <c r="D349" s="20">
        <v>44515</v>
      </c>
      <c r="E349" s="3" t="s">
        <v>1030</v>
      </c>
      <c r="F349" s="3" t="s">
        <v>1036</v>
      </c>
      <c r="G349" s="3" t="s">
        <v>889</v>
      </c>
      <c r="H349" s="3" t="s">
        <v>890</v>
      </c>
      <c r="I349" t="str">
        <f>VLOOKUP(H349,'Product Line Lookup'!$A$2:$B$8,2,FALSE)</f>
        <v>OmniGen Pro</v>
      </c>
      <c r="J349" s="21">
        <v>24.11</v>
      </c>
      <c r="K349" s="22">
        <v>8.7849999999999998E-2</v>
      </c>
      <c r="L349" s="21">
        <v>175.7</v>
      </c>
      <c r="M349" s="21">
        <v>4236.1270000000004</v>
      </c>
      <c r="N349" s="8">
        <f t="shared" si="14"/>
        <v>2.1180635000000003</v>
      </c>
      <c r="O349" s="3" t="s">
        <v>1042</v>
      </c>
      <c r="P349" s="3" t="s">
        <v>1049</v>
      </c>
      <c r="Q349" s="31" t="str">
        <f>VLOOKUP(P349,Vlookup!$A$2:$D$142,2,FALSE)</f>
        <v>Hilmar</v>
      </c>
      <c r="R349" s="1" t="str">
        <f>VLOOKUP(P349,Vlookup!$A$2:$D$142,3,FALSE)</f>
        <v>CA</v>
      </c>
      <c r="S349" s="49">
        <f>VLOOKUP(P349,Vlookup!$A$2:$D$781,4,FALSE)</f>
        <v>95324</v>
      </c>
    </row>
    <row r="350" spans="1:19" ht="14.4" x14ac:dyDescent="0.3">
      <c r="A350" s="12">
        <v>22</v>
      </c>
      <c r="B350" s="1" t="s">
        <v>928</v>
      </c>
      <c r="D350" s="20">
        <v>44522</v>
      </c>
      <c r="E350" s="3" t="s">
        <v>1030</v>
      </c>
      <c r="F350" s="3" t="s">
        <v>1036</v>
      </c>
      <c r="G350" s="3" t="s">
        <v>889</v>
      </c>
      <c r="H350" s="3" t="s">
        <v>890</v>
      </c>
      <c r="I350" t="str">
        <f>VLOOKUP(H350,'Product Line Lookup'!$A$2:$B$8,2,FALSE)</f>
        <v>OmniGen Pro</v>
      </c>
      <c r="J350" s="21">
        <v>24.05</v>
      </c>
      <c r="K350" s="22">
        <v>8.7849999999999998E-2</v>
      </c>
      <c r="L350" s="21">
        <v>175.7</v>
      </c>
      <c r="M350" s="21">
        <v>4225.585</v>
      </c>
      <c r="N350" s="8">
        <f t="shared" si="14"/>
        <v>2.1127924999999999</v>
      </c>
      <c r="O350" s="3" t="s">
        <v>1042</v>
      </c>
      <c r="P350" s="3" t="s">
        <v>1049</v>
      </c>
      <c r="Q350" s="31" t="str">
        <f>VLOOKUP(P350,Vlookup!$A$2:$D$142,2,FALSE)</f>
        <v>Hilmar</v>
      </c>
      <c r="R350" s="1" t="str">
        <f>VLOOKUP(P350,Vlookup!$A$2:$D$142,3,FALSE)</f>
        <v>CA</v>
      </c>
      <c r="S350" s="49">
        <f>VLOOKUP(P350,Vlookup!$A$2:$D$781,4,FALSE)</f>
        <v>95324</v>
      </c>
    </row>
    <row r="351" spans="1:19" ht="14.4" x14ac:dyDescent="0.3">
      <c r="A351" s="12">
        <v>22</v>
      </c>
      <c r="B351" s="1" t="s">
        <v>928</v>
      </c>
      <c r="D351" s="20">
        <v>44530</v>
      </c>
      <c r="E351" s="3" t="s">
        <v>1030</v>
      </c>
      <c r="F351" s="3" t="s">
        <v>1036</v>
      </c>
      <c r="G351" s="3" t="s">
        <v>889</v>
      </c>
      <c r="H351" s="3" t="s">
        <v>890</v>
      </c>
      <c r="I351" t="str">
        <f>VLOOKUP(H351,'Product Line Lookup'!$A$2:$B$8,2,FALSE)</f>
        <v>OmniGen Pro</v>
      </c>
      <c r="J351" s="21">
        <v>24.72</v>
      </c>
      <c r="K351" s="22">
        <v>8.7849999999999998E-2</v>
      </c>
      <c r="L351" s="21">
        <v>175.7</v>
      </c>
      <c r="M351" s="21">
        <v>4343.3040000000001</v>
      </c>
      <c r="N351" s="8">
        <f t="shared" si="14"/>
        <v>2.1716519999999999</v>
      </c>
      <c r="O351" s="3" t="s">
        <v>1042</v>
      </c>
      <c r="P351" s="3" t="s">
        <v>1049</v>
      </c>
      <c r="Q351" s="31" t="str">
        <f>VLOOKUP(P351,Vlookup!$A$2:$D$142,2,FALSE)</f>
        <v>Hilmar</v>
      </c>
      <c r="R351" s="1" t="str">
        <f>VLOOKUP(P351,Vlookup!$A$2:$D$142,3,FALSE)</f>
        <v>CA</v>
      </c>
      <c r="S351" s="49">
        <f>VLOOKUP(P351,Vlookup!$A$2:$D$781,4,FALSE)</f>
        <v>95324</v>
      </c>
    </row>
    <row r="352" spans="1:19" ht="14.4" x14ac:dyDescent="0.3">
      <c r="A352" s="12">
        <v>22</v>
      </c>
      <c r="B352" s="1" t="s">
        <v>928</v>
      </c>
      <c r="D352" s="20">
        <v>44519</v>
      </c>
      <c r="E352" s="3" t="s">
        <v>1102</v>
      </c>
      <c r="F352" s="3" t="s">
        <v>1103</v>
      </c>
      <c r="G352" s="3" t="s">
        <v>889</v>
      </c>
      <c r="H352" s="3" t="s">
        <v>890</v>
      </c>
      <c r="I352" t="str">
        <f>VLOOKUP(H352,'Product Line Lookup'!$A$2:$B$8,2,FALSE)</f>
        <v>OmniGen Pro</v>
      </c>
      <c r="J352" s="21">
        <v>23.62</v>
      </c>
      <c r="K352" s="22">
        <v>1.5073899999999999E-2</v>
      </c>
      <c r="L352" s="21">
        <v>30.148</v>
      </c>
      <c r="M352" s="21">
        <v>712.096</v>
      </c>
      <c r="N352" s="8">
        <f t="shared" si="14"/>
        <v>0.35604799999999998</v>
      </c>
      <c r="O352" s="3" t="s">
        <v>1042</v>
      </c>
      <c r="P352" s="3" t="s">
        <v>1049</v>
      </c>
      <c r="Q352" s="31" t="str">
        <f>VLOOKUP(P352,Vlookup!$A$2:$D$142,2,FALSE)</f>
        <v>Hilmar</v>
      </c>
      <c r="R352" s="1" t="str">
        <f>VLOOKUP(P352,Vlookup!$A$2:$D$142,3,FALSE)</f>
        <v>CA</v>
      </c>
      <c r="S352" s="49">
        <f>VLOOKUP(P352,Vlookup!$A$2:$D$781,4,FALSE)</f>
        <v>95324</v>
      </c>
    </row>
    <row r="353" spans="1:19" ht="14.4" x14ac:dyDescent="0.3">
      <c r="A353" s="12">
        <v>22</v>
      </c>
      <c r="B353" s="1" t="s">
        <v>948</v>
      </c>
      <c r="D353" s="20">
        <v>44537</v>
      </c>
      <c r="E353" s="3" t="s">
        <v>1030</v>
      </c>
      <c r="F353" s="3" t="s">
        <v>1036</v>
      </c>
      <c r="G353" s="3" t="s">
        <v>889</v>
      </c>
      <c r="H353" s="3" t="s">
        <v>890</v>
      </c>
      <c r="I353" t="str">
        <f>VLOOKUP(H353,'Product Line Lookup'!$A$2:$B$8,2,FALSE)</f>
        <v>OmniGen Pro</v>
      </c>
      <c r="J353" s="21">
        <v>24.31</v>
      </c>
      <c r="K353" s="22">
        <v>8.7849999999999998E-2</v>
      </c>
      <c r="L353" s="21">
        <v>175.7</v>
      </c>
      <c r="M353" s="21">
        <v>4271.2669999999998</v>
      </c>
      <c r="N353" s="8">
        <f t="shared" si="14"/>
        <v>2.1356335</v>
      </c>
      <c r="O353" s="3" t="s">
        <v>1042</v>
      </c>
      <c r="P353" s="3" t="s">
        <v>1049</v>
      </c>
      <c r="Q353" s="31" t="str">
        <f>VLOOKUP(P353,Vlookup!$A$2:$D$142,2,FALSE)</f>
        <v>Hilmar</v>
      </c>
      <c r="R353" s="1" t="str">
        <f>VLOOKUP(P353,Vlookup!$A$2:$D$142,3,FALSE)</f>
        <v>CA</v>
      </c>
      <c r="S353" s="49">
        <f>VLOOKUP(P353,Vlookup!$A$2:$D$781,4,FALSE)</f>
        <v>95324</v>
      </c>
    </row>
    <row r="354" spans="1:19" ht="14.4" x14ac:dyDescent="0.3">
      <c r="A354" s="12">
        <v>22</v>
      </c>
      <c r="B354" s="1" t="s">
        <v>948</v>
      </c>
      <c r="D354" s="20">
        <v>44545</v>
      </c>
      <c r="E354" s="3" t="s">
        <v>1030</v>
      </c>
      <c r="F354" s="3" t="s">
        <v>1036</v>
      </c>
      <c r="G354" s="3" t="s">
        <v>889</v>
      </c>
      <c r="H354" s="3" t="s">
        <v>890</v>
      </c>
      <c r="I354" t="str">
        <f>VLOOKUP(H354,'Product Line Lookup'!$A$2:$B$8,2,FALSE)</f>
        <v>OmniGen Pro</v>
      </c>
      <c r="J354" s="21">
        <v>23.97</v>
      </c>
      <c r="K354" s="22">
        <v>8.7849999999999998E-2</v>
      </c>
      <c r="L354" s="21">
        <v>175.7</v>
      </c>
      <c r="M354" s="21">
        <v>4211.5290000000005</v>
      </c>
      <c r="N354" s="8">
        <f t="shared" si="14"/>
        <v>2.1057645000000003</v>
      </c>
      <c r="O354" s="3" t="s">
        <v>1042</v>
      </c>
      <c r="P354" s="3" t="s">
        <v>1049</v>
      </c>
      <c r="Q354" s="31" t="str">
        <f>VLOOKUP(P354,Vlookup!$A$2:$D$142,2,FALSE)</f>
        <v>Hilmar</v>
      </c>
      <c r="R354" s="1" t="str">
        <f>VLOOKUP(P354,Vlookup!$A$2:$D$142,3,FALSE)</f>
        <v>CA</v>
      </c>
      <c r="S354" s="49">
        <f>VLOOKUP(P354,Vlookup!$A$2:$D$781,4,FALSE)</f>
        <v>95324</v>
      </c>
    </row>
    <row r="355" spans="1:19" ht="14.4" x14ac:dyDescent="0.3">
      <c r="A355" s="12">
        <v>22</v>
      </c>
      <c r="B355" s="1" t="s">
        <v>948</v>
      </c>
      <c r="D355" s="20">
        <v>44552</v>
      </c>
      <c r="E355" s="3" t="s">
        <v>1030</v>
      </c>
      <c r="F355" s="3" t="s">
        <v>1036</v>
      </c>
      <c r="G355" s="3" t="s">
        <v>889</v>
      </c>
      <c r="H355" s="3" t="s">
        <v>890</v>
      </c>
      <c r="I355" t="str">
        <f>VLOOKUP(H355,'Product Line Lookup'!$A$2:$B$8,2,FALSE)</f>
        <v>OmniGen Pro</v>
      </c>
      <c r="J355" s="21">
        <v>23.79</v>
      </c>
      <c r="K355" s="22">
        <v>8.7849999999999998E-2</v>
      </c>
      <c r="L355" s="21">
        <v>175.7</v>
      </c>
      <c r="M355" s="21">
        <v>4179.9030000000002</v>
      </c>
      <c r="N355" s="8">
        <f t="shared" si="14"/>
        <v>2.0899515000000002</v>
      </c>
      <c r="O355" s="3" t="s">
        <v>1042</v>
      </c>
      <c r="P355" s="3" t="s">
        <v>1049</v>
      </c>
      <c r="Q355" s="31" t="str">
        <f>VLOOKUP(P355,Vlookup!$A$2:$D$142,2,FALSE)</f>
        <v>Hilmar</v>
      </c>
      <c r="R355" s="1" t="str">
        <f>VLOOKUP(P355,Vlookup!$A$2:$D$142,3,FALSE)</f>
        <v>CA</v>
      </c>
      <c r="S355" s="49">
        <f>VLOOKUP(P355,Vlookup!$A$2:$D$781,4,FALSE)</f>
        <v>95324</v>
      </c>
    </row>
    <row r="356" spans="1:19" ht="14.4" x14ac:dyDescent="0.3">
      <c r="A356" s="12">
        <v>22</v>
      </c>
      <c r="B356" s="1" t="s">
        <v>948</v>
      </c>
      <c r="D356" s="20">
        <v>44560</v>
      </c>
      <c r="E356" s="3" t="s">
        <v>1030</v>
      </c>
      <c r="F356" s="3" t="s">
        <v>1036</v>
      </c>
      <c r="G356" s="3" t="s">
        <v>889</v>
      </c>
      <c r="H356" s="3" t="s">
        <v>890</v>
      </c>
      <c r="I356" t="str">
        <f>VLOOKUP(H356,'Product Line Lookup'!$A$2:$B$8,2,FALSE)</f>
        <v>OmniGen Pro</v>
      </c>
      <c r="J356" s="21">
        <v>24.59</v>
      </c>
      <c r="K356" s="22">
        <v>8.7849999999999998E-2</v>
      </c>
      <c r="L356" s="21">
        <v>175.7</v>
      </c>
      <c r="M356" s="21">
        <v>4320.4629999999997</v>
      </c>
      <c r="N356" s="8">
        <f t="shared" si="14"/>
        <v>2.1602315000000001</v>
      </c>
      <c r="O356" s="3" t="s">
        <v>1042</v>
      </c>
      <c r="P356" s="3" t="s">
        <v>1049</v>
      </c>
      <c r="Q356" s="31" t="str">
        <f>VLOOKUP(P356,Vlookup!$A$2:$D$142,2,FALSE)</f>
        <v>Hilmar</v>
      </c>
      <c r="R356" s="1" t="str">
        <f>VLOOKUP(P356,Vlookup!$A$2:$D$142,3,FALSE)</f>
        <v>CA</v>
      </c>
      <c r="S356" s="49">
        <f>VLOOKUP(P356,Vlookup!$A$2:$D$781,4,FALSE)</f>
        <v>95324</v>
      </c>
    </row>
    <row r="357" spans="1:19" ht="14.4" x14ac:dyDescent="0.3">
      <c r="A357" s="12">
        <v>22</v>
      </c>
      <c r="B357" s="1" t="s">
        <v>948</v>
      </c>
      <c r="D357" s="20">
        <v>44541</v>
      </c>
      <c r="E357" s="3" t="s">
        <v>1102</v>
      </c>
      <c r="F357" s="3" t="s">
        <v>1103</v>
      </c>
      <c r="G357" s="3" t="s">
        <v>889</v>
      </c>
      <c r="H357" s="3" t="s">
        <v>890</v>
      </c>
      <c r="I357" t="str">
        <f>VLOOKUP(H357,'Product Line Lookup'!$A$2:$B$8,2,FALSE)</f>
        <v>OmniGen Pro</v>
      </c>
      <c r="J357" s="21">
        <v>24.06</v>
      </c>
      <c r="K357" s="22">
        <v>1.5073899999999999E-2</v>
      </c>
      <c r="L357" s="21">
        <v>30.148</v>
      </c>
      <c r="M357" s="21">
        <v>725.36099999999999</v>
      </c>
      <c r="N357" s="8">
        <f t="shared" si="14"/>
        <v>0.36268050000000002</v>
      </c>
      <c r="O357" s="3" t="s">
        <v>1042</v>
      </c>
      <c r="P357" s="3" t="s">
        <v>1049</v>
      </c>
      <c r="Q357" s="31" t="str">
        <f>VLOOKUP(P357,Vlookup!$A$2:$D$142,2,FALSE)</f>
        <v>Hilmar</v>
      </c>
      <c r="R357" s="1" t="str">
        <f>VLOOKUP(P357,Vlookup!$A$2:$D$142,3,FALSE)</f>
        <v>CA</v>
      </c>
      <c r="S357" s="49">
        <f>VLOOKUP(P357,Vlookup!$A$2:$D$781,4,FALSE)</f>
        <v>95324</v>
      </c>
    </row>
    <row r="358" spans="1:19" ht="14.4" x14ac:dyDescent="0.3">
      <c r="A358" s="12">
        <v>22</v>
      </c>
      <c r="B358" s="1" t="s">
        <v>948</v>
      </c>
      <c r="D358" s="20">
        <v>44559</v>
      </c>
      <c r="E358" s="3" t="s">
        <v>1102</v>
      </c>
      <c r="F358" s="3" t="s">
        <v>1103</v>
      </c>
      <c r="G358" s="3" t="s">
        <v>889</v>
      </c>
      <c r="H358" s="3" t="s">
        <v>890</v>
      </c>
      <c r="I358" t="str">
        <f>VLOOKUP(H358,'Product Line Lookup'!$A$2:$B$8,2,FALSE)</f>
        <v>OmniGen Pro</v>
      </c>
      <c r="J358" s="21">
        <v>23.79</v>
      </c>
      <c r="K358" s="22">
        <v>1.5073899999999999E-2</v>
      </c>
      <c r="L358" s="21">
        <v>30.148</v>
      </c>
      <c r="M358" s="21">
        <v>717.221</v>
      </c>
      <c r="N358" s="8">
        <f t="shared" si="14"/>
        <v>0.3586105</v>
      </c>
      <c r="O358" s="3" t="s">
        <v>1042</v>
      </c>
      <c r="P358" s="3" t="s">
        <v>1049</v>
      </c>
      <c r="Q358" s="31" t="str">
        <f>VLOOKUP(P358,Vlookup!$A$2:$D$142,2,FALSE)</f>
        <v>Hilmar</v>
      </c>
      <c r="R358" s="1" t="str">
        <f>VLOOKUP(P358,Vlookup!$A$2:$D$142,3,FALSE)</f>
        <v>CA</v>
      </c>
      <c r="S358" s="49">
        <f>VLOOKUP(P358,Vlookup!$A$2:$D$781,4,FALSE)</f>
        <v>95324</v>
      </c>
    </row>
    <row r="359" spans="1:19" ht="14.4" x14ac:dyDescent="0.3">
      <c r="A359" s="12">
        <v>22</v>
      </c>
      <c r="B359" s="1" t="s">
        <v>1004</v>
      </c>
      <c r="D359" s="20">
        <v>44595</v>
      </c>
      <c r="E359" s="3" t="s">
        <v>1030</v>
      </c>
      <c r="F359" s="3" t="s">
        <v>1036</v>
      </c>
      <c r="G359" s="3" t="s">
        <v>889</v>
      </c>
      <c r="H359" s="3" t="s">
        <v>890</v>
      </c>
      <c r="I359" s="35" t="str">
        <f>VLOOKUP(H359,'Product Line Lookup'!$A$2:$B$8,2,FALSE)</f>
        <v>OmniGen Pro</v>
      </c>
      <c r="J359" s="21">
        <v>24.26</v>
      </c>
      <c r="K359" s="22">
        <v>8.7849999999999998E-2</v>
      </c>
      <c r="L359" s="21">
        <v>175.7</v>
      </c>
      <c r="M359" s="21">
        <v>4262.482</v>
      </c>
      <c r="N359" s="48">
        <f t="shared" si="14"/>
        <v>2.1312410000000002</v>
      </c>
      <c r="O359" s="3" t="s">
        <v>1042</v>
      </c>
      <c r="P359" s="3" t="s">
        <v>1049</v>
      </c>
      <c r="Q359" s="31" t="str">
        <f>VLOOKUP(P359,Vlookup!$A$2:$D$142,2,FALSE)</f>
        <v>Hilmar</v>
      </c>
      <c r="R359" s="1" t="str">
        <f>VLOOKUP(P359,Vlookup!$A$2:$D$142,3,FALSE)</f>
        <v>CA</v>
      </c>
      <c r="S359" s="49">
        <f>VLOOKUP(P359,Vlookup!$A$2:$D$781,4,FALSE)</f>
        <v>95324</v>
      </c>
    </row>
    <row r="360" spans="1:19" ht="14.4" x14ac:dyDescent="0.3">
      <c r="A360" s="12">
        <v>22</v>
      </c>
      <c r="B360" s="1" t="s">
        <v>1004</v>
      </c>
      <c r="D360" s="20">
        <v>44602</v>
      </c>
      <c r="E360" s="3" t="s">
        <v>1030</v>
      </c>
      <c r="F360" s="3" t="s">
        <v>1036</v>
      </c>
      <c r="G360" s="3" t="s">
        <v>889</v>
      </c>
      <c r="H360" s="3" t="s">
        <v>890</v>
      </c>
      <c r="I360" s="35" t="str">
        <f>VLOOKUP(H360,'Product Line Lookup'!$A$2:$B$8,2,FALSE)</f>
        <v>OmniGen Pro</v>
      </c>
      <c r="J360" s="21">
        <v>22.39</v>
      </c>
      <c r="K360" s="22">
        <v>8.7849999999999998E-2</v>
      </c>
      <c r="L360" s="21">
        <v>175.7</v>
      </c>
      <c r="M360" s="21">
        <v>3933.9229999999998</v>
      </c>
      <c r="N360" s="48">
        <f t="shared" si="14"/>
        <v>1.9669614999999998</v>
      </c>
      <c r="O360" s="3" t="s">
        <v>1042</v>
      </c>
      <c r="P360" s="3" t="s">
        <v>1049</v>
      </c>
      <c r="Q360" s="31" t="str">
        <f>VLOOKUP(P360,Vlookup!$A$2:$D$142,2,FALSE)</f>
        <v>Hilmar</v>
      </c>
      <c r="R360" s="1" t="str">
        <f>VLOOKUP(P360,Vlookup!$A$2:$D$142,3,FALSE)</f>
        <v>CA</v>
      </c>
      <c r="S360" s="49">
        <f>VLOOKUP(P360,Vlookup!$A$2:$D$781,4,FALSE)</f>
        <v>95324</v>
      </c>
    </row>
    <row r="361" spans="1:19" ht="14.4" x14ac:dyDescent="0.3">
      <c r="A361" s="12">
        <v>22</v>
      </c>
      <c r="B361" s="1" t="s">
        <v>1004</v>
      </c>
      <c r="D361" s="20">
        <v>44609</v>
      </c>
      <c r="E361" s="3" t="s">
        <v>1030</v>
      </c>
      <c r="F361" s="3" t="s">
        <v>1036</v>
      </c>
      <c r="G361" s="3" t="s">
        <v>889</v>
      </c>
      <c r="H361" s="3" t="s">
        <v>890</v>
      </c>
      <c r="I361" s="35" t="str">
        <f>VLOOKUP(H361,'Product Line Lookup'!$A$2:$B$8,2,FALSE)</f>
        <v>OmniGen Pro</v>
      </c>
      <c r="J361" s="21">
        <v>24.04</v>
      </c>
      <c r="K361" s="22">
        <v>8.7849999999999998E-2</v>
      </c>
      <c r="L361" s="21">
        <v>175.7</v>
      </c>
      <c r="M361" s="21">
        <v>4223.8280000000004</v>
      </c>
      <c r="N361" s="48">
        <f t="shared" si="14"/>
        <v>2.1119140000000001</v>
      </c>
      <c r="O361" s="3" t="s">
        <v>1042</v>
      </c>
      <c r="P361" s="3" t="s">
        <v>1049</v>
      </c>
      <c r="Q361" s="31" t="str">
        <f>VLOOKUP(P361,Vlookup!$A$2:$D$142,2,FALSE)</f>
        <v>Hilmar</v>
      </c>
      <c r="R361" s="1" t="str">
        <f>VLOOKUP(P361,Vlookup!$A$2:$D$142,3,FALSE)</f>
        <v>CA</v>
      </c>
      <c r="S361" s="49">
        <f>VLOOKUP(P361,Vlookup!$A$2:$D$781,4,FALSE)</f>
        <v>95324</v>
      </c>
    </row>
    <row r="362" spans="1:19" ht="14.4" x14ac:dyDescent="0.3">
      <c r="A362" s="12">
        <v>22</v>
      </c>
      <c r="B362" s="1" t="s">
        <v>1004</v>
      </c>
      <c r="D362" s="20">
        <v>44616</v>
      </c>
      <c r="E362" s="3" t="s">
        <v>1030</v>
      </c>
      <c r="F362" s="3" t="s">
        <v>1036</v>
      </c>
      <c r="G362" s="3" t="s">
        <v>889</v>
      </c>
      <c r="H362" s="3" t="s">
        <v>890</v>
      </c>
      <c r="I362" s="35" t="str">
        <f>VLOOKUP(H362,'Product Line Lookup'!$A$2:$B$8,2,FALSE)</f>
        <v>OmniGen Pro</v>
      </c>
      <c r="J362" s="21">
        <v>23.93</v>
      </c>
      <c r="K362" s="22">
        <v>8.7849999999999998E-2</v>
      </c>
      <c r="L362" s="21">
        <v>175.7</v>
      </c>
      <c r="M362" s="21">
        <v>4204.5010000000002</v>
      </c>
      <c r="N362" s="48">
        <f t="shared" si="14"/>
        <v>2.1022505000000002</v>
      </c>
      <c r="O362" s="3" t="s">
        <v>1042</v>
      </c>
      <c r="P362" s="3" t="s">
        <v>1049</v>
      </c>
      <c r="Q362" s="31" t="str">
        <f>VLOOKUP(P362,Vlookup!$A$2:$D$142,2,FALSE)</f>
        <v>Hilmar</v>
      </c>
      <c r="R362" s="1" t="str">
        <f>VLOOKUP(P362,Vlookup!$A$2:$D$142,3,FALSE)</f>
        <v>CA</v>
      </c>
      <c r="S362" s="49">
        <f>VLOOKUP(P362,Vlookup!$A$2:$D$781,4,FALSE)</f>
        <v>95324</v>
      </c>
    </row>
    <row r="363" spans="1:19" ht="14.4" x14ac:dyDescent="0.3">
      <c r="A363" s="12">
        <v>22</v>
      </c>
      <c r="B363" s="1" t="s">
        <v>866</v>
      </c>
      <c r="D363" s="45">
        <v>44629</v>
      </c>
      <c r="E363" s="37" t="s">
        <v>1102</v>
      </c>
      <c r="F363" s="37" t="s">
        <v>1103</v>
      </c>
      <c r="G363" s="37" t="s">
        <v>889</v>
      </c>
      <c r="H363" s="37" t="s">
        <v>890</v>
      </c>
      <c r="I363" s="35" t="str">
        <f>VLOOKUP(H363,'Product Line Lookup'!$A$2:$B$8,2,FALSE)</f>
        <v>OmniGen Pro</v>
      </c>
      <c r="J363" s="46">
        <v>23.51</v>
      </c>
      <c r="K363" s="47">
        <v>1.5073899999999999E-2</v>
      </c>
      <c r="L363" s="46">
        <v>30.148</v>
      </c>
      <c r="M363" s="46">
        <v>708.779</v>
      </c>
      <c r="N363" s="48">
        <f t="shared" si="14"/>
        <v>0.35438950000000002</v>
      </c>
      <c r="O363" s="37" t="s">
        <v>1042</v>
      </c>
      <c r="P363" s="37" t="s">
        <v>1049</v>
      </c>
      <c r="Q363" s="31" t="str">
        <f>VLOOKUP(P363,Vlookup!$A$2:$D$142,2,FALSE)</f>
        <v>Hilmar</v>
      </c>
      <c r="R363" s="1" t="str">
        <f>VLOOKUP(P363,Vlookup!$A$2:$D$142,3,FALSE)</f>
        <v>CA</v>
      </c>
      <c r="S363" s="49">
        <f>VLOOKUP(P363,Vlookup!$A$2:$D$781,4,FALSE)</f>
        <v>95324</v>
      </c>
    </row>
    <row r="364" spans="1:19" ht="14.4" x14ac:dyDescent="0.3">
      <c r="A364" s="12">
        <v>22</v>
      </c>
      <c r="B364" s="1" t="s">
        <v>866</v>
      </c>
      <c r="D364" s="20">
        <v>44622</v>
      </c>
      <c r="E364" s="3" t="s">
        <v>1030</v>
      </c>
      <c r="F364" s="3" t="s">
        <v>1161</v>
      </c>
      <c r="G364" s="3" t="s">
        <v>889</v>
      </c>
      <c r="H364" s="3" t="s">
        <v>890</v>
      </c>
      <c r="I364" s="35" t="str">
        <f>VLOOKUP(H364,'Product Line Lookup'!$A$2:$B$8,2,FALSE)</f>
        <v>OmniGen Pro</v>
      </c>
      <c r="J364" s="21">
        <v>24.26</v>
      </c>
      <c r="K364" s="22">
        <v>8.7849999999999998E-2</v>
      </c>
      <c r="L364" s="21">
        <v>175.7</v>
      </c>
      <c r="M364" s="21">
        <v>4262.482</v>
      </c>
      <c r="N364" s="48">
        <f t="shared" si="14"/>
        <v>2.1312410000000002</v>
      </c>
      <c r="O364" s="3" t="s">
        <v>1042</v>
      </c>
      <c r="P364" s="3" t="s">
        <v>1049</v>
      </c>
      <c r="Q364" s="31" t="str">
        <f>VLOOKUP(P364,Vlookup!$A$2:$D$142,2,FALSE)</f>
        <v>Hilmar</v>
      </c>
      <c r="R364" s="1" t="str">
        <f>VLOOKUP(P364,Vlookup!$A$2:$D$142,3,FALSE)</f>
        <v>CA</v>
      </c>
      <c r="S364" s="49">
        <f>VLOOKUP(P364,Vlookup!$A$2:$D$781,4,FALSE)</f>
        <v>95324</v>
      </c>
    </row>
    <row r="365" spans="1:19" ht="14.4" x14ac:dyDescent="0.3">
      <c r="A365" s="12">
        <v>22</v>
      </c>
      <c r="B365" s="1" t="s">
        <v>866</v>
      </c>
      <c r="D365" s="20">
        <v>44629</v>
      </c>
      <c r="E365" s="3" t="s">
        <v>1030</v>
      </c>
      <c r="F365" s="3" t="s">
        <v>1161</v>
      </c>
      <c r="G365" s="3" t="s">
        <v>889</v>
      </c>
      <c r="H365" s="3" t="s">
        <v>890</v>
      </c>
      <c r="I365" s="35" t="str">
        <f>VLOOKUP(H365,'Product Line Lookup'!$A$2:$B$8,2,FALSE)</f>
        <v>OmniGen Pro</v>
      </c>
      <c r="J365" s="21">
        <v>23.95</v>
      </c>
      <c r="K365" s="22">
        <v>8.7849999999999998E-2</v>
      </c>
      <c r="L365" s="21">
        <v>175.7</v>
      </c>
      <c r="M365" s="21">
        <v>4208.0150000000003</v>
      </c>
      <c r="N365" s="48">
        <f t="shared" si="14"/>
        <v>2.1040075000000003</v>
      </c>
      <c r="O365" s="3" t="s">
        <v>1042</v>
      </c>
      <c r="P365" s="3" t="s">
        <v>1049</v>
      </c>
      <c r="Q365" s="31" t="str">
        <f>VLOOKUP(P365,Vlookup!$A$2:$D$142,2,FALSE)</f>
        <v>Hilmar</v>
      </c>
      <c r="R365" s="1" t="str">
        <f>VLOOKUP(P365,Vlookup!$A$2:$D$142,3,FALSE)</f>
        <v>CA</v>
      </c>
      <c r="S365" s="49">
        <f>VLOOKUP(P365,Vlookup!$A$2:$D$781,4,FALSE)</f>
        <v>95324</v>
      </c>
    </row>
    <row r="366" spans="1:19" ht="14.4" x14ac:dyDescent="0.3">
      <c r="A366" s="12">
        <v>22</v>
      </c>
      <c r="B366" s="1" t="s">
        <v>866</v>
      </c>
      <c r="D366" s="20">
        <v>44631</v>
      </c>
      <c r="E366" s="3" t="s">
        <v>1030</v>
      </c>
      <c r="F366" s="3" t="s">
        <v>1161</v>
      </c>
      <c r="G366" s="3" t="s">
        <v>889</v>
      </c>
      <c r="H366" s="3" t="s">
        <v>890</v>
      </c>
      <c r="I366" s="35" t="str">
        <f>VLOOKUP(H366,'Product Line Lookup'!$A$2:$B$8,2,FALSE)</f>
        <v>OmniGen Pro</v>
      </c>
      <c r="J366" s="21">
        <v>24.19</v>
      </c>
      <c r="K366" s="22">
        <v>8.7849999999999998E-2</v>
      </c>
      <c r="L366" s="21">
        <v>175.7</v>
      </c>
      <c r="M366" s="21">
        <v>4250.183</v>
      </c>
      <c r="N366" s="48">
        <f t="shared" si="14"/>
        <v>2.1250914999999999</v>
      </c>
      <c r="O366" s="3" t="s">
        <v>1042</v>
      </c>
      <c r="P366" s="3" t="s">
        <v>1049</v>
      </c>
      <c r="Q366" s="31" t="str">
        <f>VLOOKUP(P366,Vlookup!$A$2:$D$142,2,FALSE)</f>
        <v>Hilmar</v>
      </c>
      <c r="R366" s="1" t="str">
        <f>VLOOKUP(P366,Vlookup!$A$2:$D$142,3,FALSE)</f>
        <v>CA</v>
      </c>
      <c r="S366" s="49">
        <f>VLOOKUP(P366,Vlookup!$A$2:$D$781,4,FALSE)</f>
        <v>95324</v>
      </c>
    </row>
    <row r="367" spans="1:19" ht="14.4" x14ac:dyDescent="0.3">
      <c r="A367" s="12">
        <v>22</v>
      </c>
      <c r="B367" s="1" t="s">
        <v>866</v>
      </c>
      <c r="D367" s="20">
        <v>44641</v>
      </c>
      <c r="E367" s="3" t="s">
        <v>1030</v>
      </c>
      <c r="F367" s="3" t="s">
        <v>1161</v>
      </c>
      <c r="G367" s="3" t="s">
        <v>889</v>
      </c>
      <c r="H367" s="3" t="s">
        <v>890</v>
      </c>
      <c r="I367" s="35" t="str">
        <f>VLOOKUP(H367,'Product Line Lookup'!$A$2:$B$8,2,FALSE)</f>
        <v>OmniGen Pro</v>
      </c>
      <c r="J367" s="21">
        <v>23.54</v>
      </c>
      <c r="K367" s="22">
        <v>8.7849999999999998E-2</v>
      </c>
      <c r="L367" s="21">
        <v>175.7</v>
      </c>
      <c r="M367" s="21">
        <v>4135.9780000000001</v>
      </c>
      <c r="N367" s="48">
        <f t="shared" si="14"/>
        <v>2.0679889999999999</v>
      </c>
      <c r="O367" s="3" t="s">
        <v>1042</v>
      </c>
      <c r="P367" s="3" t="s">
        <v>1049</v>
      </c>
      <c r="Q367" s="31" t="str">
        <f>VLOOKUP(P367,Vlookup!$A$2:$D$142,2,FALSE)</f>
        <v>Hilmar</v>
      </c>
      <c r="R367" s="1" t="str">
        <f>VLOOKUP(P367,Vlookup!$A$2:$D$142,3,FALSE)</f>
        <v>CA</v>
      </c>
      <c r="S367" s="49">
        <f>VLOOKUP(P367,Vlookup!$A$2:$D$781,4,FALSE)</f>
        <v>95324</v>
      </c>
    </row>
    <row r="368" spans="1:19" ht="14.4" x14ac:dyDescent="0.3">
      <c r="A368" s="12">
        <v>22</v>
      </c>
      <c r="B368" s="1" t="s">
        <v>866</v>
      </c>
      <c r="D368" s="20">
        <v>44645</v>
      </c>
      <c r="E368" s="3" t="s">
        <v>1030</v>
      </c>
      <c r="F368" s="3" t="s">
        <v>1161</v>
      </c>
      <c r="G368" s="3" t="s">
        <v>889</v>
      </c>
      <c r="H368" s="3" t="s">
        <v>890</v>
      </c>
      <c r="I368" s="35" t="str">
        <f>VLOOKUP(H368,'Product Line Lookup'!$A$2:$B$8,2,FALSE)</f>
        <v>OmniGen Pro</v>
      </c>
      <c r="J368" s="21">
        <v>23.76</v>
      </c>
      <c r="K368" s="22">
        <v>8.7849999999999998E-2</v>
      </c>
      <c r="L368" s="21">
        <v>175.7</v>
      </c>
      <c r="M368" s="21">
        <v>4174.6319999999996</v>
      </c>
      <c r="N368" s="48">
        <f t="shared" si="14"/>
        <v>2.0873159999999999</v>
      </c>
      <c r="O368" s="3" t="s">
        <v>1042</v>
      </c>
      <c r="P368" s="3" t="s">
        <v>1049</v>
      </c>
      <c r="Q368" s="31" t="str">
        <f>VLOOKUP(P368,Vlookup!$A$2:$D$142,2,FALSE)</f>
        <v>Hilmar</v>
      </c>
      <c r="R368" s="1" t="str">
        <f>VLOOKUP(P368,Vlookup!$A$2:$D$142,3,FALSE)</f>
        <v>CA</v>
      </c>
      <c r="S368" s="49">
        <f>VLOOKUP(P368,Vlookup!$A$2:$D$781,4,FALSE)</f>
        <v>95324</v>
      </c>
    </row>
    <row r="369" spans="1:19" ht="14.4" x14ac:dyDescent="0.3">
      <c r="A369" s="12">
        <v>22</v>
      </c>
      <c r="B369" s="1" t="s">
        <v>881</v>
      </c>
      <c r="D369" s="52">
        <v>44670</v>
      </c>
      <c r="E369" s="17" t="s">
        <v>1108</v>
      </c>
      <c r="F369" s="17" t="s">
        <v>1109</v>
      </c>
      <c r="G369" s="17" t="s">
        <v>342</v>
      </c>
      <c r="H369" s="17" t="s">
        <v>368</v>
      </c>
      <c r="I369" s="35" t="str">
        <f>VLOOKUP(H369,'Product Line Lookup'!$A$2:$B$8,2,FALSE)</f>
        <v>Animate</v>
      </c>
      <c r="J369" s="54">
        <v>3.05</v>
      </c>
      <c r="K369" s="55">
        <v>7.4645000000000003E-2</v>
      </c>
      <c r="L369" s="54">
        <v>149.29</v>
      </c>
      <c r="M369" s="54">
        <v>455.33499999999998</v>
      </c>
      <c r="N369" s="48">
        <f t="shared" si="14"/>
        <v>0.22766749999999999</v>
      </c>
      <c r="O369" s="17" t="s">
        <v>1118</v>
      </c>
      <c r="P369" s="17" t="s">
        <v>1119</v>
      </c>
      <c r="Q369" s="31" t="str">
        <f>VLOOKUP(P369,Vlookup!$A$2:$D$142,2,FALSE)</f>
        <v>Tracy</v>
      </c>
      <c r="R369" s="1" t="str">
        <f>VLOOKUP(P369,Vlookup!$A$2:$D$142,3,FALSE)</f>
        <v>CA</v>
      </c>
      <c r="S369" s="49">
        <f>VLOOKUP(P369,Vlookup!$A$2:$D$781,4,FALSE)</f>
        <v>95304</v>
      </c>
    </row>
    <row r="370" spans="1:19" ht="14.4" x14ac:dyDescent="0.3">
      <c r="A370" s="12">
        <v>22</v>
      </c>
      <c r="B370" s="1" t="s">
        <v>881</v>
      </c>
      <c r="D370" s="52">
        <v>44679</v>
      </c>
      <c r="E370" s="17" t="s">
        <v>1145</v>
      </c>
      <c r="F370" s="17" t="s">
        <v>1146</v>
      </c>
      <c r="G370" s="17" t="s">
        <v>342</v>
      </c>
      <c r="H370" s="17" t="s">
        <v>368</v>
      </c>
      <c r="I370" s="35" t="str">
        <f>VLOOKUP(H370,'Product Line Lookup'!$A$2:$B$8,2,FALSE)</f>
        <v>Animate</v>
      </c>
      <c r="J370" s="54">
        <v>3.0249999999999999</v>
      </c>
      <c r="K370" s="55">
        <v>7.9439999999999997E-2</v>
      </c>
      <c r="L370" s="54">
        <v>158.88</v>
      </c>
      <c r="M370" s="54">
        <v>480.61200000000002</v>
      </c>
      <c r="N370" s="48">
        <f t="shared" si="14"/>
        <v>0.24030600000000002</v>
      </c>
      <c r="O370" s="17" t="s">
        <v>1147</v>
      </c>
      <c r="P370" s="17" t="s">
        <v>1148</v>
      </c>
      <c r="Q370" s="31" t="str">
        <f>VLOOKUP(P370,Vlookup!$A$2:$D$142,2,FALSE)</f>
        <v>Merced</v>
      </c>
      <c r="R370" s="1" t="str">
        <f>VLOOKUP(P370,Vlookup!$A$2:$D$142,3,FALSE)</f>
        <v>CA</v>
      </c>
      <c r="S370" s="49">
        <f>VLOOKUP(P370,Vlookup!$A$2:$D$781,4,FALSE)</f>
        <v>95341</v>
      </c>
    </row>
    <row r="371" spans="1:19" ht="14.4" x14ac:dyDescent="0.3">
      <c r="A371" s="12">
        <v>22</v>
      </c>
      <c r="B371" s="1" t="s">
        <v>881</v>
      </c>
      <c r="D371" s="20">
        <v>44656</v>
      </c>
      <c r="E371" s="3" t="s">
        <v>1008</v>
      </c>
      <c r="F371" s="3" t="s">
        <v>1013</v>
      </c>
      <c r="G371" s="3" t="s">
        <v>889</v>
      </c>
      <c r="H371" s="3" t="s">
        <v>890</v>
      </c>
      <c r="I371" s="35" t="str">
        <f>VLOOKUP(H371,'Product Line Lookup'!$A$2:$B$8,2,FALSE)</f>
        <v>OmniGen Pro</v>
      </c>
      <c r="J371" s="21">
        <v>24.18</v>
      </c>
      <c r="K371" s="22">
        <v>0.1009</v>
      </c>
      <c r="L371" s="21">
        <v>201.8</v>
      </c>
      <c r="M371" s="21">
        <v>4879.5240000000003</v>
      </c>
      <c r="N371" s="48">
        <f t="shared" si="14"/>
        <v>2.439762</v>
      </c>
      <c r="O371" s="3" t="s">
        <v>400</v>
      </c>
      <c r="P371" s="3" t="s">
        <v>401</v>
      </c>
      <c r="Q371" s="31" t="str">
        <f>VLOOKUP(P371,Vlookup!$A$2:$D$142,2,FALSE)</f>
        <v>Hilmar</v>
      </c>
      <c r="R371" s="1" t="str">
        <f>VLOOKUP(P371,Vlookup!$A$2:$D$142,3,FALSE)</f>
        <v>CA</v>
      </c>
      <c r="S371" s="49">
        <f>VLOOKUP(P371,Vlookup!$A$2:$D$781,4,FALSE)</f>
        <v>95324</v>
      </c>
    </row>
    <row r="372" spans="1:19" ht="14.4" x14ac:dyDescent="0.3">
      <c r="A372" s="12">
        <v>22</v>
      </c>
      <c r="B372" s="1" t="s">
        <v>881</v>
      </c>
      <c r="D372" s="20">
        <v>44677</v>
      </c>
      <c r="E372" s="3" t="s">
        <v>340</v>
      </c>
      <c r="F372" s="3" t="s">
        <v>366</v>
      </c>
      <c r="G372" s="3" t="s">
        <v>340</v>
      </c>
      <c r="H372" s="3" t="s">
        <v>366</v>
      </c>
      <c r="I372" s="35" t="str">
        <f>VLOOKUP(H372,'Product Line Lookup'!$A$2:$B$8,2,FALSE)</f>
        <v>AB20</v>
      </c>
      <c r="J372" s="21">
        <v>2.2050000000000001</v>
      </c>
      <c r="K372" s="22">
        <v>1</v>
      </c>
      <c r="L372" s="21">
        <v>2000</v>
      </c>
      <c r="M372" s="21">
        <v>4410</v>
      </c>
      <c r="N372" s="48">
        <f t="shared" si="14"/>
        <v>2.2050000000000001</v>
      </c>
      <c r="O372" s="3" t="s">
        <v>450</v>
      </c>
      <c r="P372" s="6" t="s">
        <v>927</v>
      </c>
      <c r="Q372" s="31" t="str">
        <f>VLOOKUP(P372,Vlookup!$A$2:$D$142,2,FALSE)</f>
        <v>Turlock</v>
      </c>
      <c r="R372" s="1" t="str">
        <f>VLOOKUP(P372,Vlookup!$A$2:$D$142,3,FALSE)</f>
        <v>CA</v>
      </c>
      <c r="S372" s="49">
        <f>VLOOKUP(P372,Vlookup!$A$2:$D$781,4,FALSE)</f>
        <v>95380</v>
      </c>
    </row>
    <row r="373" spans="1:19" ht="14.4" x14ac:dyDescent="0.3">
      <c r="A373" s="12">
        <v>22</v>
      </c>
      <c r="B373" s="1" t="s">
        <v>881</v>
      </c>
      <c r="D373" s="20">
        <v>44658</v>
      </c>
      <c r="E373" s="3" t="s">
        <v>342</v>
      </c>
      <c r="F373" s="3" t="s">
        <v>368</v>
      </c>
      <c r="G373" s="3" t="s">
        <v>342</v>
      </c>
      <c r="H373" s="3" t="s">
        <v>368</v>
      </c>
      <c r="I373" s="35" t="str">
        <f>VLOOKUP(H373,'Product Line Lookup'!$A$2:$B$8,2,FALSE)</f>
        <v>Animate</v>
      </c>
      <c r="J373" s="21">
        <v>7.7160000000000002</v>
      </c>
      <c r="K373" s="22">
        <v>1</v>
      </c>
      <c r="L373" s="21">
        <v>2000</v>
      </c>
      <c r="M373" s="21">
        <v>15432</v>
      </c>
      <c r="N373" s="48">
        <f t="shared" si="14"/>
        <v>7.7160000000000002</v>
      </c>
      <c r="O373" s="3" t="s">
        <v>450</v>
      </c>
      <c r="P373" s="6" t="s">
        <v>927</v>
      </c>
      <c r="Q373" s="31" t="str">
        <f>VLOOKUP(P373,Vlookup!$A$2:$D$142,2,FALSE)</f>
        <v>Turlock</v>
      </c>
      <c r="R373" s="1" t="str">
        <f>VLOOKUP(P373,Vlookup!$A$2:$D$142,3,FALSE)</f>
        <v>CA</v>
      </c>
      <c r="S373" s="49">
        <f>VLOOKUP(P373,Vlookup!$A$2:$D$781,4,FALSE)</f>
        <v>95380</v>
      </c>
    </row>
    <row r="374" spans="1:19" ht="14.4" x14ac:dyDescent="0.3">
      <c r="A374" s="12">
        <v>22</v>
      </c>
      <c r="B374" s="1" t="s">
        <v>913</v>
      </c>
      <c r="D374" s="20">
        <v>44452</v>
      </c>
      <c r="E374" s="3" t="s">
        <v>1017</v>
      </c>
      <c r="F374" s="3" t="s">
        <v>1071</v>
      </c>
      <c r="G374" s="3" t="s">
        <v>921</v>
      </c>
      <c r="H374" s="3" t="s">
        <v>922</v>
      </c>
      <c r="I374" t="str">
        <f>VLOOKUP(H374,'Product Line Lookup'!$A$2:$B$8,2,FALSE)</f>
        <v>Animate</v>
      </c>
      <c r="J374" s="21">
        <v>7.9249999999999998</v>
      </c>
      <c r="K374" s="22">
        <v>0.33395000000000002</v>
      </c>
      <c r="L374" s="21">
        <v>667.9</v>
      </c>
      <c r="M374" s="21">
        <v>5293.1080000000002</v>
      </c>
      <c r="N374" s="8">
        <f t="shared" si="14"/>
        <v>2.6465540000000001</v>
      </c>
      <c r="O374" s="3" t="s">
        <v>416</v>
      </c>
      <c r="P374" s="3" t="s">
        <v>417</v>
      </c>
      <c r="Q374" s="31" t="str">
        <f>VLOOKUP(P374,Vlookup!$A$2:$D$142,2,FALSE)</f>
        <v>Chino</v>
      </c>
      <c r="R374" s="1" t="str">
        <f>VLOOKUP(P374,Vlookup!$A$2:$D$142,3,FALSE)</f>
        <v>CA</v>
      </c>
      <c r="S374" s="49">
        <f>VLOOKUP(P374,Vlookup!$A$2:$D$781,4,FALSE)</f>
        <v>91710</v>
      </c>
    </row>
    <row r="375" spans="1:19" ht="14.4" x14ac:dyDescent="0.3">
      <c r="A375" s="12">
        <v>20</v>
      </c>
      <c r="B375" s="1" t="str">
        <f t="shared" ref="B375:B395" si="15">TEXT(D375,"MMM")</f>
        <v>Sep</v>
      </c>
      <c r="C375" s="3" t="s">
        <v>206</v>
      </c>
      <c r="D375" s="20">
        <v>43717</v>
      </c>
      <c r="E375" s="3" t="s">
        <v>352</v>
      </c>
      <c r="F375" s="3" t="s">
        <v>468</v>
      </c>
      <c r="G375" s="3" t="s">
        <v>394</v>
      </c>
      <c r="H375" s="3" t="s">
        <v>395</v>
      </c>
      <c r="I375" t="str">
        <f>VLOOKUP(H375,'Product Line Lookup'!$A$2:$B$7,2,FALSE)</f>
        <v>Cellerate</v>
      </c>
      <c r="J375" s="21">
        <v>21.27</v>
      </c>
      <c r="K375" s="22">
        <v>1.695E-2</v>
      </c>
      <c r="L375" s="21">
        <v>33.9</v>
      </c>
      <c r="M375" s="21">
        <v>721.053</v>
      </c>
      <c r="N375" s="8">
        <f t="shared" si="14"/>
        <v>0.36052649999999997</v>
      </c>
      <c r="O375" s="3" t="s">
        <v>416</v>
      </c>
      <c r="P375" s="3" t="s">
        <v>417</v>
      </c>
      <c r="Q375" s="1" t="str">
        <f>VLOOKUP(P375,Vlookup!$A$2:$D$781,2,FALSE)</f>
        <v>Chino</v>
      </c>
      <c r="R375" s="1" t="str">
        <f>VLOOKUP(P375,Vlookup!$A$2:$D$76,3,FALSE)</f>
        <v>CA</v>
      </c>
      <c r="S375" s="15">
        <f>VLOOKUP(P375,Vlookup!$A$2:$D$781,4,FALSE)</f>
        <v>91710</v>
      </c>
    </row>
    <row r="376" spans="1:19" ht="14.4" x14ac:dyDescent="0.3">
      <c r="A376" s="12">
        <v>20</v>
      </c>
      <c r="B376" s="1" t="str">
        <f t="shared" si="15"/>
        <v>Sep</v>
      </c>
      <c r="C376" s="3" t="s">
        <v>242</v>
      </c>
      <c r="D376" s="20">
        <v>43728</v>
      </c>
      <c r="E376" s="3" t="s">
        <v>352</v>
      </c>
      <c r="F376" s="3" t="s">
        <v>378</v>
      </c>
      <c r="G376" s="3" t="s">
        <v>394</v>
      </c>
      <c r="H376" s="3" t="s">
        <v>395</v>
      </c>
      <c r="I376" t="str">
        <f>VLOOKUP(H376,'Product Line Lookup'!$A$2:$B$7,2,FALSE)</f>
        <v>Cellerate</v>
      </c>
      <c r="J376" s="21">
        <v>23.23</v>
      </c>
      <c r="K376" s="22">
        <v>1.72E-2</v>
      </c>
      <c r="L376" s="21">
        <v>34.4</v>
      </c>
      <c r="M376" s="21">
        <v>799.11199999999997</v>
      </c>
      <c r="N376" s="8">
        <f t="shared" si="14"/>
        <v>0.39955599999999997</v>
      </c>
      <c r="O376" s="3" t="s">
        <v>416</v>
      </c>
      <c r="P376" s="3" t="s">
        <v>417</v>
      </c>
      <c r="Q376" s="1" t="str">
        <f>VLOOKUP(P376,Vlookup!$A$2:$D$781,2,FALSE)</f>
        <v>Chino</v>
      </c>
      <c r="R376" s="1" t="str">
        <f>VLOOKUP(P376,Vlookup!$A$2:$D$76,3,FALSE)</f>
        <v>CA</v>
      </c>
      <c r="S376" s="15">
        <f>VLOOKUP(P376,Vlookup!$A$2:$D$781,4,FALSE)</f>
        <v>91710</v>
      </c>
    </row>
    <row r="377" spans="1:19" ht="14.4" x14ac:dyDescent="0.3">
      <c r="A377" s="12">
        <v>20</v>
      </c>
      <c r="B377" s="1" t="str">
        <f t="shared" si="15"/>
        <v>Sep</v>
      </c>
      <c r="C377" s="3" t="s">
        <v>261</v>
      </c>
      <c r="D377" s="20">
        <v>43734</v>
      </c>
      <c r="E377" s="3" t="s">
        <v>352</v>
      </c>
      <c r="F377" s="3" t="s">
        <v>378</v>
      </c>
      <c r="G377" s="3" t="s">
        <v>394</v>
      </c>
      <c r="H377" s="3" t="s">
        <v>395</v>
      </c>
      <c r="I377" t="str">
        <f>VLOOKUP(H377,'Product Line Lookup'!$A$2:$B$7,2,FALSE)</f>
        <v>Cellerate</v>
      </c>
      <c r="J377" s="21">
        <v>21.21</v>
      </c>
      <c r="K377" s="22">
        <v>1.72E-2</v>
      </c>
      <c r="L377" s="21">
        <v>34.4</v>
      </c>
      <c r="M377" s="21">
        <v>729.62400000000002</v>
      </c>
      <c r="N377" s="8">
        <f t="shared" si="14"/>
        <v>0.36481200000000003</v>
      </c>
      <c r="O377" s="3" t="s">
        <v>416</v>
      </c>
      <c r="P377" s="3" t="s">
        <v>417</v>
      </c>
      <c r="Q377" s="1" t="str">
        <f>VLOOKUP(P377,Vlookup!$A$2:$D$781,2,FALSE)</f>
        <v>Chino</v>
      </c>
      <c r="R377" s="1" t="str">
        <f>VLOOKUP(P377,Vlookup!$A$2:$D$76,3,FALSE)</f>
        <v>CA</v>
      </c>
      <c r="S377" s="15">
        <f>VLOOKUP(P377,Vlookup!$A$2:$D$781,4,FALSE)</f>
        <v>91710</v>
      </c>
    </row>
    <row r="378" spans="1:19" ht="14.4" x14ac:dyDescent="0.3">
      <c r="A378" s="12">
        <v>20</v>
      </c>
      <c r="B378" s="1" t="str">
        <f t="shared" si="15"/>
        <v>Jul</v>
      </c>
      <c r="C378" s="3" t="s">
        <v>69</v>
      </c>
      <c r="D378" s="20">
        <v>43657</v>
      </c>
      <c r="E378" s="3" t="s">
        <v>352</v>
      </c>
      <c r="F378" s="3" t="s">
        <v>468</v>
      </c>
      <c r="G378" s="3" t="s">
        <v>394</v>
      </c>
      <c r="H378" s="3" t="s">
        <v>395</v>
      </c>
      <c r="I378" t="str">
        <f>VLOOKUP(H378,'Product Line Lookup'!$A$2:$B$7,2,FALSE)</f>
        <v>Cellerate</v>
      </c>
      <c r="J378" s="21">
        <v>20.190000000000001</v>
      </c>
      <c r="K378" s="22">
        <v>1.695E-2</v>
      </c>
      <c r="L378" s="21">
        <v>33.9</v>
      </c>
      <c r="M378" s="21">
        <v>684.44100000000003</v>
      </c>
      <c r="N378" s="8">
        <f t="shared" si="14"/>
        <v>0.34222050000000004</v>
      </c>
      <c r="O378" s="3" t="s">
        <v>416</v>
      </c>
      <c r="P378" s="3" t="s">
        <v>417</v>
      </c>
      <c r="Q378" s="1" t="str">
        <f>VLOOKUP(P378,Vlookup!$A$2:$D$781,2,FALSE)</f>
        <v>Chino</v>
      </c>
      <c r="R378" s="1" t="str">
        <f>VLOOKUP(P378,Vlookup!$A$2:$D$76,3,FALSE)</f>
        <v>CA</v>
      </c>
      <c r="S378" s="15">
        <f>VLOOKUP(P378,Vlookup!$A$2:$D$781,4,FALSE)</f>
        <v>91710</v>
      </c>
    </row>
    <row r="379" spans="1:19" ht="14.4" x14ac:dyDescent="0.3">
      <c r="A379" s="12">
        <v>20</v>
      </c>
      <c r="B379" s="1" t="str">
        <f t="shared" si="15"/>
        <v>Jul</v>
      </c>
      <c r="C379" s="3" t="s">
        <v>83</v>
      </c>
      <c r="D379" s="20">
        <v>43665</v>
      </c>
      <c r="E379" s="3" t="s">
        <v>352</v>
      </c>
      <c r="F379" s="3" t="s">
        <v>468</v>
      </c>
      <c r="G379" s="3" t="s">
        <v>394</v>
      </c>
      <c r="H379" s="3" t="s">
        <v>395</v>
      </c>
      <c r="I379" t="str">
        <f>VLOOKUP(H379,'Product Line Lookup'!$A$2:$B$7,2,FALSE)</f>
        <v>Cellerate</v>
      </c>
      <c r="J379" s="21">
        <v>23.97</v>
      </c>
      <c r="K379" s="22">
        <v>1.695E-2</v>
      </c>
      <c r="L379" s="21">
        <v>33.9</v>
      </c>
      <c r="M379" s="21">
        <v>812.58299999999997</v>
      </c>
      <c r="N379" s="8">
        <f t="shared" si="14"/>
        <v>0.40629149999999997</v>
      </c>
      <c r="O379" s="3" t="s">
        <v>416</v>
      </c>
      <c r="P379" s="3" t="s">
        <v>417</v>
      </c>
      <c r="Q379" s="1" t="str">
        <f>VLOOKUP(P379,Vlookup!$A$2:$D$781,2,FALSE)</f>
        <v>Chino</v>
      </c>
      <c r="R379" s="1" t="str">
        <f>VLOOKUP(P379,Vlookup!$A$2:$D$76,3,FALSE)</f>
        <v>CA</v>
      </c>
      <c r="S379" s="15">
        <f>VLOOKUP(P379,Vlookup!$A$2:$D$781,4,FALSE)</f>
        <v>91710</v>
      </c>
    </row>
    <row r="380" spans="1:19" ht="14.4" x14ac:dyDescent="0.3">
      <c r="A380" s="12">
        <v>20</v>
      </c>
      <c r="B380" s="1" t="str">
        <f t="shared" si="15"/>
        <v>Jul</v>
      </c>
      <c r="C380" s="3" t="s">
        <v>103</v>
      </c>
      <c r="D380" s="20">
        <v>43672</v>
      </c>
      <c r="E380" s="3" t="s">
        <v>352</v>
      </c>
      <c r="F380" s="3" t="s">
        <v>468</v>
      </c>
      <c r="G380" s="3" t="s">
        <v>394</v>
      </c>
      <c r="H380" s="3" t="s">
        <v>395</v>
      </c>
      <c r="I380" t="str">
        <f>VLOOKUP(H380,'Product Line Lookup'!$A$2:$B$7,2,FALSE)</f>
        <v>Cellerate</v>
      </c>
      <c r="J380" s="21">
        <v>24.46</v>
      </c>
      <c r="K380" s="22">
        <v>1.695E-2</v>
      </c>
      <c r="L380" s="21">
        <v>33.9</v>
      </c>
      <c r="M380" s="21">
        <v>829.19399999999996</v>
      </c>
      <c r="N380" s="8">
        <f t="shared" si="14"/>
        <v>0.41459699999999999</v>
      </c>
      <c r="O380" s="3" t="s">
        <v>416</v>
      </c>
      <c r="P380" s="3" t="s">
        <v>417</v>
      </c>
      <c r="Q380" s="1" t="str">
        <f>VLOOKUP(P380,Vlookup!$A$2:$D$781,2,FALSE)</f>
        <v>Chino</v>
      </c>
      <c r="R380" s="1" t="str">
        <f>VLOOKUP(P380,Vlookup!$A$2:$D$76,3,FALSE)</f>
        <v>CA</v>
      </c>
      <c r="S380" s="15">
        <f>VLOOKUP(P380,Vlookup!$A$2:$D$781,4,FALSE)</f>
        <v>91710</v>
      </c>
    </row>
    <row r="381" spans="1:19" ht="14.4" x14ac:dyDescent="0.3">
      <c r="A381" s="12">
        <v>20</v>
      </c>
      <c r="B381" s="1" t="str">
        <f t="shared" si="15"/>
        <v>Jul</v>
      </c>
      <c r="C381" s="3" t="s">
        <v>119</v>
      </c>
      <c r="D381" s="20">
        <v>43677</v>
      </c>
      <c r="E381" s="3" t="s">
        <v>352</v>
      </c>
      <c r="F381" s="3" t="s">
        <v>468</v>
      </c>
      <c r="G381" s="3" t="s">
        <v>394</v>
      </c>
      <c r="H381" s="3" t="s">
        <v>395</v>
      </c>
      <c r="I381" t="str">
        <f>VLOOKUP(H381,'Product Line Lookup'!$A$2:$B$7,2,FALSE)</f>
        <v>Cellerate</v>
      </c>
      <c r="J381" s="21">
        <v>24.2</v>
      </c>
      <c r="K381" s="22">
        <v>1.695E-2</v>
      </c>
      <c r="L381" s="21">
        <v>33.9</v>
      </c>
      <c r="M381" s="21">
        <v>820.38</v>
      </c>
      <c r="N381" s="8">
        <f t="shared" si="14"/>
        <v>0.41019</v>
      </c>
      <c r="O381" s="3" t="s">
        <v>416</v>
      </c>
      <c r="P381" s="3" t="s">
        <v>417</v>
      </c>
      <c r="Q381" s="1" t="str">
        <f>VLOOKUP(P381,Vlookup!$A$2:$D$781,2,FALSE)</f>
        <v>Chino</v>
      </c>
      <c r="R381" s="1" t="str">
        <f>VLOOKUP(P381,Vlookup!$A$2:$D$76,3,FALSE)</f>
        <v>CA</v>
      </c>
      <c r="S381" s="15">
        <f>VLOOKUP(P381,Vlookup!$A$2:$D$781,4,FALSE)</f>
        <v>91710</v>
      </c>
    </row>
    <row r="382" spans="1:19" ht="14.4" x14ac:dyDescent="0.3">
      <c r="A382" s="12">
        <v>20</v>
      </c>
      <c r="B382" s="1" t="str">
        <f t="shared" si="15"/>
        <v>Aug</v>
      </c>
      <c r="C382" s="3" t="s">
        <v>145</v>
      </c>
      <c r="D382" s="20">
        <v>43690</v>
      </c>
      <c r="E382" s="3" t="s">
        <v>352</v>
      </c>
      <c r="F382" s="3" t="s">
        <v>468</v>
      </c>
      <c r="G382" s="3" t="s">
        <v>394</v>
      </c>
      <c r="H382" s="3" t="s">
        <v>395</v>
      </c>
      <c r="I382" t="str">
        <f>VLOOKUP(H382,'Product Line Lookup'!$A$2:$B$7,2,FALSE)</f>
        <v>Cellerate</v>
      </c>
      <c r="J382" s="21">
        <v>20.52</v>
      </c>
      <c r="K382" s="22">
        <v>1.695E-2</v>
      </c>
      <c r="L382" s="21">
        <v>33.9</v>
      </c>
      <c r="M382" s="21">
        <v>695.62800000000004</v>
      </c>
      <c r="N382" s="8">
        <f t="shared" si="14"/>
        <v>0.34781400000000001</v>
      </c>
      <c r="O382" s="3" t="s">
        <v>416</v>
      </c>
      <c r="P382" s="3" t="s">
        <v>417</v>
      </c>
      <c r="Q382" s="1" t="str">
        <f>VLOOKUP(P382,Vlookup!$A$2:$D$781,2,FALSE)</f>
        <v>Chino</v>
      </c>
      <c r="R382" s="1" t="str">
        <f>VLOOKUP(P382,Vlookup!$A$2:$D$76,3,FALSE)</f>
        <v>CA</v>
      </c>
      <c r="S382" s="15">
        <f>VLOOKUP(P382,Vlookup!$A$2:$D$781,4,FALSE)</f>
        <v>91710</v>
      </c>
    </row>
    <row r="383" spans="1:19" ht="14.4" x14ac:dyDescent="0.3">
      <c r="A383" s="12">
        <v>20</v>
      </c>
      <c r="B383" s="1" t="str">
        <f t="shared" si="15"/>
        <v>Aug</v>
      </c>
      <c r="C383" s="3" t="s">
        <v>176</v>
      </c>
      <c r="D383" s="20">
        <v>43703</v>
      </c>
      <c r="E383" s="3" t="s">
        <v>352</v>
      </c>
      <c r="F383" s="3" t="s">
        <v>468</v>
      </c>
      <c r="G383" s="3" t="s">
        <v>394</v>
      </c>
      <c r="H383" s="3" t="s">
        <v>395</v>
      </c>
      <c r="I383" t="str">
        <f>VLOOKUP(H383,'Product Line Lookup'!$A$2:$B$7,2,FALSE)</f>
        <v>Cellerate</v>
      </c>
      <c r="J383" s="21">
        <v>23.87</v>
      </c>
      <c r="K383" s="22">
        <v>1.695E-2</v>
      </c>
      <c r="L383" s="21">
        <v>33.9</v>
      </c>
      <c r="M383" s="21">
        <v>809.19299999999998</v>
      </c>
      <c r="N383" s="8">
        <f t="shared" si="14"/>
        <v>0.40459649999999997</v>
      </c>
      <c r="O383" s="3" t="s">
        <v>416</v>
      </c>
      <c r="P383" s="3" t="s">
        <v>417</v>
      </c>
      <c r="Q383" s="1" t="str">
        <f>VLOOKUP(P383,Vlookup!$A$2:$D$781,2,FALSE)</f>
        <v>Chino</v>
      </c>
      <c r="R383" s="1" t="str">
        <f>VLOOKUP(P383,Vlookup!$A$2:$D$76,3,FALSE)</f>
        <v>CA</v>
      </c>
      <c r="S383" s="15">
        <f>VLOOKUP(P383,Vlookup!$A$2:$D$781,4,FALSE)</f>
        <v>91710</v>
      </c>
    </row>
    <row r="384" spans="1:19" ht="14.4" x14ac:dyDescent="0.3">
      <c r="A384" s="12">
        <v>20</v>
      </c>
      <c r="B384" s="1" t="str">
        <f t="shared" si="15"/>
        <v>Oct</v>
      </c>
      <c r="C384" s="3" t="s">
        <v>314</v>
      </c>
      <c r="D384" s="20">
        <v>43754</v>
      </c>
      <c r="E384" s="3" t="s">
        <v>352</v>
      </c>
      <c r="F384" s="3" t="s">
        <v>378</v>
      </c>
      <c r="G384" s="3" t="s">
        <v>394</v>
      </c>
      <c r="H384" s="3" t="s">
        <v>395</v>
      </c>
      <c r="I384" t="str">
        <f>VLOOKUP(H384,'Product Line Lookup'!$A$2:$B$7,2,FALSE)</f>
        <v>Cellerate</v>
      </c>
      <c r="J384" s="21">
        <v>24.22</v>
      </c>
      <c r="K384" s="22">
        <v>1.72E-2</v>
      </c>
      <c r="L384" s="21">
        <v>34.4</v>
      </c>
      <c r="M384" s="21">
        <v>833.16800000000001</v>
      </c>
      <c r="N384" s="8">
        <f t="shared" si="14"/>
        <v>0.41658400000000001</v>
      </c>
      <c r="O384" s="3" t="s">
        <v>416</v>
      </c>
      <c r="P384" s="3" t="s">
        <v>417</v>
      </c>
      <c r="Q384" s="1" t="str">
        <f>VLOOKUP(P384,Vlookup!$A$2:$D$781,2,FALSE)</f>
        <v>Chino</v>
      </c>
      <c r="R384" s="1" t="str">
        <f>VLOOKUP(P384,Vlookup!$A$2:$D$76,3,FALSE)</f>
        <v>CA</v>
      </c>
      <c r="S384" s="15">
        <f>VLOOKUP(P384,Vlookup!$A$2:$D$781,4,FALSE)</f>
        <v>91710</v>
      </c>
    </row>
    <row r="385" spans="1:19" ht="14.4" x14ac:dyDescent="0.3">
      <c r="A385" s="12">
        <v>20</v>
      </c>
      <c r="B385" s="1" t="str">
        <f t="shared" si="15"/>
        <v>Oct</v>
      </c>
      <c r="C385" s="3" t="s">
        <v>321</v>
      </c>
      <c r="D385" s="20">
        <v>43767</v>
      </c>
      <c r="E385" s="3" t="s">
        <v>352</v>
      </c>
      <c r="F385" s="3" t="s">
        <v>378</v>
      </c>
      <c r="G385" s="3" t="s">
        <v>394</v>
      </c>
      <c r="H385" s="3" t="s">
        <v>395</v>
      </c>
      <c r="I385" t="str">
        <f>VLOOKUP(H385,'Product Line Lookup'!$A$2:$B$7,2,FALSE)</f>
        <v>Cellerate</v>
      </c>
      <c r="J385" s="21">
        <v>24.51</v>
      </c>
      <c r="K385" s="22">
        <v>1.72E-2</v>
      </c>
      <c r="L385" s="21">
        <v>34.4</v>
      </c>
      <c r="M385" s="21">
        <v>843.14400000000001</v>
      </c>
      <c r="N385" s="8">
        <f t="shared" si="14"/>
        <v>0.421572</v>
      </c>
      <c r="O385" s="3" t="s">
        <v>416</v>
      </c>
      <c r="P385" s="3" t="s">
        <v>417</v>
      </c>
      <c r="Q385" s="1" t="str">
        <f>VLOOKUP(P385,Vlookup!$A$2:$D$781,2,FALSE)</f>
        <v>Chino</v>
      </c>
      <c r="R385" s="1" t="str">
        <f>VLOOKUP(P385,Vlookup!$A$2:$D$76,3,FALSE)</f>
        <v>CA</v>
      </c>
      <c r="S385" s="15">
        <f>VLOOKUP(P385,Vlookup!$A$2:$D$781,4,FALSE)</f>
        <v>91710</v>
      </c>
    </row>
    <row r="386" spans="1:19" ht="14.4" x14ac:dyDescent="0.3">
      <c r="A386" s="12">
        <v>20</v>
      </c>
      <c r="B386" s="1" t="str">
        <f t="shared" si="15"/>
        <v>Nov</v>
      </c>
      <c r="C386" s="3" t="s">
        <v>760</v>
      </c>
      <c r="D386" s="20">
        <v>43780</v>
      </c>
      <c r="E386" s="3" t="s">
        <v>352</v>
      </c>
      <c r="F386" s="3" t="s">
        <v>378</v>
      </c>
      <c r="G386" s="3" t="s">
        <v>394</v>
      </c>
      <c r="H386" s="3" t="s">
        <v>395</v>
      </c>
      <c r="I386" t="str">
        <f>VLOOKUP(H386,'Product Line Lookup'!$A$2:$B$7,2,FALSE)</f>
        <v>Cellerate</v>
      </c>
      <c r="J386" s="21">
        <v>24.08</v>
      </c>
      <c r="K386" s="22">
        <v>1.72E-2</v>
      </c>
      <c r="L386" s="21">
        <v>34.4</v>
      </c>
      <c r="M386" s="21">
        <v>828.35199999999998</v>
      </c>
      <c r="N386" s="8">
        <f t="shared" si="14"/>
        <v>0.41417599999999999</v>
      </c>
      <c r="O386" s="3" t="s">
        <v>416</v>
      </c>
      <c r="P386" s="3" t="s">
        <v>417</v>
      </c>
      <c r="Q386" s="1" t="str">
        <f>VLOOKUP(P386,Vlookup!$A$2:$D$781,2,FALSE)</f>
        <v>Chino</v>
      </c>
      <c r="R386" s="1" t="str">
        <f>VLOOKUP(P386,Vlookup!$A$2:$D$76,3,FALSE)</f>
        <v>CA</v>
      </c>
      <c r="S386" s="15">
        <f>VLOOKUP(P386,Vlookup!$A$2:$D$781,4,FALSE)</f>
        <v>91710</v>
      </c>
    </row>
    <row r="387" spans="1:19" ht="14.4" x14ac:dyDescent="0.3">
      <c r="A387" s="12">
        <v>20</v>
      </c>
      <c r="B387" s="1" t="str">
        <f t="shared" si="15"/>
        <v>Nov</v>
      </c>
      <c r="C387" s="3" t="s">
        <v>761</v>
      </c>
      <c r="D387" s="20">
        <v>43789</v>
      </c>
      <c r="E387" s="3" t="s">
        <v>352</v>
      </c>
      <c r="F387" s="3" t="s">
        <v>378</v>
      </c>
      <c r="G387" s="3" t="s">
        <v>394</v>
      </c>
      <c r="H387" s="3" t="s">
        <v>395</v>
      </c>
      <c r="I387" t="str">
        <f>VLOOKUP(H387,'Product Line Lookup'!$A$2:$B$7,2,FALSE)</f>
        <v>Cellerate</v>
      </c>
      <c r="J387" s="21">
        <v>23.86</v>
      </c>
      <c r="K387" s="22">
        <v>1.72E-2</v>
      </c>
      <c r="L387" s="21">
        <v>34.4</v>
      </c>
      <c r="M387" s="21">
        <v>820.78399999999999</v>
      </c>
      <c r="N387" s="8">
        <f t="shared" si="14"/>
        <v>0.41039199999999998</v>
      </c>
      <c r="O387" s="3" t="s">
        <v>416</v>
      </c>
      <c r="P387" s="3" t="s">
        <v>417</v>
      </c>
      <c r="Q387" s="1" t="str">
        <f>VLOOKUP(P387,Vlookup!$A$2:$D$781,2,FALSE)</f>
        <v>Chino</v>
      </c>
      <c r="R387" s="1" t="str">
        <f>VLOOKUP(P387,Vlookup!$A$2:$D$76,3,FALSE)</f>
        <v>CA</v>
      </c>
      <c r="S387" s="15">
        <f>VLOOKUP(P387,Vlookup!$A$2:$D$781,4,FALSE)</f>
        <v>91710</v>
      </c>
    </row>
    <row r="388" spans="1:19" ht="14.4" x14ac:dyDescent="0.3">
      <c r="A388" s="12">
        <v>20</v>
      </c>
      <c r="B388" s="1" t="str">
        <f t="shared" si="15"/>
        <v>Dec</v>
      </c>
      <c r="C388" s="3" t="s">
        <v>762</v>
      </c>
      <c r="D388" s="20">
        <v>43801</v>
      </c>
      <c r="E388" s="3" t="s">
        <v>352</v>
      </c>
      <c r="F388" s="3" t="s">
        <v>378</v>
      </c>
      <c r="G388" s="3" t="s">
        <v>394</v>
      </c>
      <c r="H388" s="3" t="s">
        <v>395</v>
      </c>
      <c r="I388" t="str">
        <f>VLOOKUP(H388,'Product Line Lookup'!$A$2:$B$7,2,FALSE)</f>
        <v>Cellerate</v>
      </c>
      <c r="J388" s="21">
        <v>22.5</v>
      </c>
      <c r="K388" s="22">
        <v>1.72E-2</v>
      </c>
      <c r="L388" s="21">
        <v>34.4</v>
      </c>
      <c r="M388" s="21">
        <v>774</v>
      </c>
      <c r="N388" s="8">
        <f t="shared" si="14"/>
        <v>0.38700000000000001</v>
      </c>
      <c r="O388" s="3" t="s">
        <v>416</v>
      </c>
      <c r="P388" s="3" t="s">
        <v>417</v>
      </c>
      <c r="Q388" s="1" t="str">
        <f>VLOOKUP(P388,Vlookup!$A$2:$D$781,2,FALSE)</f>
        <v>Chino</v>
      </c>
      <c r="R388" s="1" t="str">
        <f>VLOOKUP(P388,Vlookup!$A$2:$D$76,3,FALSE)</f>
        <v>CA</v>
      </c>
      <c r="S388" s="15">
        <f>VLOOKUP(P388,Vlookup!$A$2:$D$781,4,FALSE)</f>
        <v>91710</v>
      </c>
    </row>
    <row r="389" spans="1:19" ht="14.4" x14ac:dyDescent="0.3">
      <c r="A389" s="12">
        <v>20</v>
      </c>
      <c r="B389" s="1" t="str">
        <f t="shared" si="15"/>
        <v>Dec</v>
      </c>
      <c r="C389" s="3" t="s">
        <v>763</v>
      </c>
      <c r="D389" s="20">
        <v>43812</v>
      </c>
      <c r="E389" s="3" t="s">
        <v>352</v>
      </c>
      <c r="F389" s="3" t="s">
        <v>378</v>
      </c>
      <c r="G389" s="3" t="s">
        <v>394</v>
      </c>
      <c r="H389" s="3" t="s">
        <v>395</v>
      </c>
      <c r="I389" t="str">
        <f>VLOOKUP(H389,'Product Line Lookup'!$A$2:$B$7,2,FALSE)</f>
        <v>Cellerate</v>
      </c>
      <c r="J389" s="21">
        <v>23.954999999999998</v>
      </c>
      <c r="K389" s="22">
        <v>1.72E-2</v>
      </c>
      <c r="L389" s="21">
        <v>34.4</v>
      </c>
      <c r="M389" s="21">
        <v>824.05200000000002</v>
      </c>
      <c r="N389" s="8">
        <f t="shared" si="14"/>
        <v>0.412026</v>
      </c>
      <c r="O389" s="3" t="s">
        <v>416</v>
      </c>
      <c r="P389" s="3" t="s">
        <v>417</v>
      </c>
      <c r="Q389" s="1" t="str">
        <f>VLOOKUP(P389,Vlookup!$A$2:$D$781,2,FALSE)</f>
        <v>Chino</v>
      </c>
      <c r="R389" s="1" t="str">
        <f>VLOOKUP(P389,Vlookup!$A$2:$D$76,3,FALSE)</f>
        <v>CA</v>
      </c>
      <c r="S389" s="15">
        <f>VLOOKUP(P389,Vlookup!$A$2:$D$781,4,FALSE)</f>
        <v>91710</v>
      </c>
    </row>
    <row r="390" spans="1:19" ht="14.4" x14ac:dyDescent="0.3">
      <c r="A390" s="12">
        <v>20</v>
      </c>
      <c r="B390" s="1" t="str">
        <f t="shared" si="15"/>
        <v>Dec</v>
      </c>
      <c r="C390" s="3" t="s">
        <v>764</v>
      </c>
      <c r="D390" s="20">
        <v>43826</v>
      </c>
      <c r="E390" s="3" t="s">
        <v>352</v>
      </c>
      <c r="F390" s="3" t="s">
        <v>765</v>
      </c>
      <c r="G390" s="3" t="s">
        <v>394</v>
      </c>
      <c r="H390" s="3" t="s">
        <v>395</v>
      </c>
      <c r="I390" t="str">
        <f>VLOOKUP(H390,'Product Line Lookup'!$A$2:$B$7,2,FALSE)</f>
        <v>Cellerate</v>
      </c>
      <c r="J390" s="21">
        <v>23.56</v>
      </c>
      <c r="K390" s="22">
        <v>2.155E-2</v>
      </c>
      <c r="L390" s="21">
        <v>43.1</v>
      </c>
      <c r="M390" s="21">
        <v>1015.436</v>
      </c>
      <c r="N390" s="8">
        <f t="shared" si="14"/>
        <v>0.507718</v>
      </c>
      <c r="O390" s="3" t="s">
        <v>416</v>
      </c>
      <c r="P390" s="3" t="s">
        <v>417</v>
      </c>
      <c r="Q390" s="1" t="str">
        <f>VLOOKUP(P390,Vlookup!$A$2:$D$781,2,FALSE)</f>
        <v>Chino</v>
      </c>
      <c r="R390" s="1" t="str">
        <f>VLOOKUP(P390,Vlookup!$A$2:$D$76,3,FALSE)</f>
        <v>CA</v>
      </c>
      <c r="S390" s="15">
        <f>VLOOKUP(P390,Vlookup!$A$2:$D$781,4,FALSE)</f>
        <v>91710</v>
      </c>
    </row>
    <row r="391" spans="1:19" ht="14.4" x14ac:dyDescent="0.3">
      <c r="A391" s="12">
        <v>20</v>
      </c>
      <c r="B391" s="1" t="str">
        <f t="shared" si="15"/>
        <v>Jan</v>
      </c>
      <c r="C391" s="3" t="s">
        <v>766</v>
      </c>
      <c r="D391" s="20">
        <v>43836</v>
      </c>
      <c r="E391" s="3" t="s">
        <v>352</v>
      </c>
      <c r="F391" s="3" t="s">
        <v>765</v>
      </c>
      <c r="G391" s="3" t="s">
        <v>394</v>
      </c>
      <c r="H391" s="3" t="s">
        <v>395</v>
      </c>
      <c r="I391" t="str">
        <f>VLOOKUP(H391,'Product Line Lookup'!$A$2:$B$7,2,FALSE)</f>
        <v>Cellerate</v>
      </c>
      <c r="J391" s="21">
        <v>14.96</v>
      </c>
      <c r="K391" s="22">
        <v>2.155E-2</v>
      </c>
      <c r="L391" s="21">
        <v>43.1</v>
      </c>
      <c r="M391" s="21">
        <v>644.77599999999995</v>
      </c>
      <c r="N391" s="8">
        <f t="shared" si="14"/>
        <v>0.32238799999999995</v>
      </c>
      <c r="O391" s="3" t="s">
        <v>416</v>
      </c>
      <c r="P391" s="3" t="s">
        <v>417</v>
      </c>
      <c r="Q391" s="1" t="str">
        <f>VLOOKUP(P391,Vlookup!$A$2:$D$781,2,FALSE)</f>
        <v>Chino</v>
      </c>
      <c r="R391" s="1" t="str">
        <f>VLOOKUP(P391,Vlookup!$A$2:$D$76,3,FALSE)</f>
        <v>CA</v>
      </c>
      <c r="S391" s="15">
        <f>VLOOKUP(P391,Vlookup!$A$2:$D$781,4,FALSE)</f>
        <v>91710</v>
      </c>
    </row>
    <row r="392" spans="1:19" ht="14.4" x14ac:dyDescent="0.3">
      <c r="A392" s="12">
        <v>20</v>
      </c>
      <c r="B392" s="1" t="str">
        <f t="shared" si="15"/>
        <v>Jan</v>
      </c>
      <c r="C392" s="3" t="s">
        <v>767</v>
      </c>
      <c r="D392" s="20">
        <v>43852</v>
      </c>
      <c r="E392" s="3" t="s">
        <v>352</v>
      </c>
      <c r="F392" s="3" t="s">
        <v>765</v>
      </c>
      <c r="G392" s="3" t="s">
        <v>394</v>
      </c>
      <c r="H392" s="3" t="s">
        <v>395</v>
      </c>
      <c r="I392" t="str">
        <f>VLOOKUP(H392,'Product Line Lookup'!$A$2:$B$7,2,FALSE)</f>
        <v>Cellerate</v>
      </c>
      <c r="J392" s="21">
        <v>23.92</v>
      </c>
      <c r="K392" s="22">
        <v>2.155E-2</v>
      </c>
      <c r="L392" s="21">
        <v>43.1</v>
      </c>
      <c r="M392" s="21">
        <v>1030.952</v>
      </c>
      <c r="N392" s="8">
        <f t="shared" si="14"/>
        <v>0.51547600000000005</v>
      </c>
      <c r="O392" s="3" t="s">
        <v>416</v>
      </c>
      <c r="P392" s="3" t="s">
        <v>417</v>
      </c>
      <c r="Q392" s="1" t="str">
        <f>VLOOKUP(P392,Vlookup!$A$2:$D$781,2,FALSE)</f>
        <v>Chino</v>
      </c>
      <c r="R392" s="1" t="str">
        <f>VLOOKUP(P392,Vlookup!$A$2:$D$76,3,FALSE)</f>
        <v>CA</v>
      </c>
      <c r="S392" s="15">
        <f>VLOOKUP(P392,Vlookup!$A$2:$D$781,4,FALSE)</f>
        <v>91710</v>
      </c>
    </row>
    <row r="393" spans="1:19" ht="14.4" x14ac:dyDescent="0.3">
      <c r="A393" s="12">
        <v>20</v>
      </c>
      <c r="B393" s="1" t="str">
        <f t="shared" si="15"/>
        <v>Feb</v>
      </c>
      <c r="D393" s="20">
        <v>43889</v>
      </c>
      <c r="E393" s="3" t="s">
        <v>352</v>
      </c>
      <c r="F393" s="3" t="s">
        <v>765</v>
      </c>
      <c r="G393" s="3" t="s">
        <v>394</v>
      </c>
      <c r="H393" s="3" t="s">
        <v>395</v>
      </c>
      <c r="I393" t="str">
        <f>VLOOKUP(H393,'Product Line Lookup'!$A$2:$B$7,2,FALSE)</f>
        <v>Cellerate</v>
      </c>
      <c r="J393" s="21">
        <v>16.02</v>
      </c>
      <c r="K393" s="22">
        <v>2.155E-2</v>
      </c>
      <c r="L393" s="21">
        <v>43.1</v>
      </c>
      <c r="M393" s="21">
        <v>690.46199999999999</v>
      </c>
      <c r="N393" s="8">
        <f t="shared" si="14"/>
        <v>0.34523100000000001</v>
      </c>
      <c r="O393" s="3" t="s">
        <v>416</v>
      </c>
      <c r="P393" s="3" t="s">
        <v>417</v>
      </c>
      <c r="Q393" s="1" t="str">
        <f>VLOOKUP(P393,Vlookup!$A$2:$D$781,2,FALSE)</f>
        <v>Chino</v>
      </c>
      <c r="R393" s="1" t="str">
        <f>VLOOKUP(P393,Vlookup!$A$2:$D$76,3,FALSE)</f>
        <v>CA</v>
      </c>
      <c r="S393" s="15">
        <f>VLOOKUP(P393,Vlookup!$A$2:$D$781,4,FALSE)</f>
        <v>91710</v>
      </c>
    </row>
    <row r="394" spans="1:19" ht="14.4" x14ac:dyDescent="0.3">
      <c r="A394" s="12">
        <v>20</v>
      </c>
      <c r="B394" s="1" t="str">
        <f t="shared" si="15"/>
        <v>Feb</v>
      </c>
      <c r="D394" s="20">
        <v>43875</v>
      </c>
      <c r="E394" s="3" t="s">
        <v>352</v>
      </c>
      <c r="F394" s="3" t="s">
        <v>765</v>
      </c>
      <c r="G394" s="3" t="s">
        <v>394</v>
      </c>
      <c r="H394" s="3" t="s">
        <v>395</v>
      </c>
      <c r="I394" t="str">
        <f>VLOOKUP(H394,'Product Line Lookup'!$A$2:$B$7,2,FALSE)</f>
        <v>Cellerate</v>
      </c>
      <c r="J394" s="21">
        <v>23.58</v>
      </c>
      <c r="K394" s="22">
        <v>2.155E-2</v>
      </c>
      <c r="L394" s="21">
        <v>43.1</v>
      </c>
      <c r="M394" s="21">
        <v>1016.298</v>
      </c>
      <c r="N394" s="8">
        <f t="shared" si="14"/>
        <v>0.50814899999999996</v>
      </c>
      <c r="O394" s="3" t="s">
        <v>416</v>
      </c>
      <c r="P394" s="3" t="s">
        <v>417</v>
      </c>
      <c r="Q394" s="1" t="str">
        <f>VLOOKUP(P394,Vlookup!$A$2:$D$781,2,FALSE)</f>
        <v>Chino</v>
      </c>
      <c r="R394" s="1" t="str">
        <f>VLOOKUP(P394,Vlookup!$A$2:$D$76,3,FALSE)</f>
        <v>CA</v>
      </c>
      <c r="S394" s="15">
        <f>VLOOKUP(P394,Vlookup!$A$2:$D$781,4,FALSE)</f>
        <v>91710</v>
      </c>
    </row>
    <row r="395" spans="1:19" ht="14.4" x14ac:dyDescent="0.3">
      <c r="A395" s="12">
        <v>20</v>
      </c>
      <c r="B395" s="1" t="str">
        <f t="shared" si="15"/>
        <v>Feb</v>
      </c>
      <c r="D395" s="20">
        <v>43868</v>
      </c>
      <c r="E395" s="3" t="s">
        <v>352</v>
      </c>
      <c r="F395" s="3" t="s">
        <v>765</v>
      </c>
      <c r="G395" s="3" t="s">
        <v>394</v>
      </c>
      <c r="H395" s="3" t="s">
        <v>395</v>
      </c>
      <c r="I395" t="str">
        <f>VLOOKUP(H395,'Product Line Lookup'!$A$2:$B$7,2,FALSE)</f>
        <v>Cellerate</v>
      </c>
      <c r="J395" s="21">
        <v>21.33</v>
      </c>
      <c r="K395" s="22">
        <v>2.155E-2</v>
      </c>
      <c r="L395" s="21">
        <v>43.1</v>
      </c>
      <c r="M395" s="21">
        <v>919.32299999999998</v>
      </c>
      <c r="N395" s="8">
        <f t="shared" si="14"/>
        <v>0.4596615</v>
      </c>
      <c r="O395" s="3" t="s">
        <v>416</v>
      </c>
      <c r="P395" s="3" t="s">
        <v>417</v>
      </c>
      <c r="Q395" s="1" t="str">
        <f>VLOOKUP(P395,Vlookup!$A$2:$D$781,2,FALSE)</f>
        <v>Chino</v>
      </c>
      <c r="R395" s="1" t="str">
        <f>VLOOKUP(P395,Vlookup!$A$2:$D$76,3,FALSE)</f>
        <v>CA</v>
      </c>
      <c r="S395" s="15">
        <f>VLOOKUP(P395,Vlookup!$A$2:$D$781,4,FALSE)</f>
        <v>91710</v>
      </c>
    </row>
    <row r="396" spans="1:19" ht="14.4" x14ac:dyDescent="0.3">
      <c r="A396" s="12">
        <v>20</v>
      </c>
      <c r="B396" s="1" t="s">
        <v>866</v>
      </c>
      <c r="D396" s="20">
        <v>43901</v>
      </c>
      <c r="E396" s="3" t="s">
        <v>352</v>
      </c>
      <c r="F396" s="3" t="s">
        <v>765</v>
      </c>
      <c r="G396" s="3" t="s">
        <v>394</v>
      </c>
      <c r="H396" s="3" t="s">
        <v>395</v>
      </c>
      <c r="I396" t="str">
        <f>VLOOKUP(H396,'Product Line Lookup'!$A$2:$B$7,2,FALSE)</f>
        <v>Cellerate</v>
      </c>
      <c r="J396" s="21">
        <v>22.16</v>
      </c>
      <c r="K396" s="22">
        <v>2.155E-2</v>
      </c>
      <c r="L396" s="21">
        <v>43.1</v>
      </c>
      <c r="M396" s="21">
        <v>955.096</v>
      </c>
      <c r="N396" s="8">
        <f t="shared" si="14"/>
        <v>0.47754800000000003</v>
      </c>
      <c r="O396" s="3" t="s">
        <v>416</v>
      </c>
      <c r="P396" s="3" t="s">
        <v>417</v>
      </c>
      <c r="Q396" s="1" t="str">
        <f>VLOOKUP(P396,Vlookup!$A$2:$D$781,2,FALSE)</f>
        <v>Chino</v>
      </c>
      <c r="R396" s="1" t="str">
        <f>VLOOKUP(P396,Vlookup!$A$2:$D$76,3,FALSE)</f>
        <v>CA</v>
      </c>
      <c r="S396" s="15">
        <f>VLOOKUP(P396,Vlookup!$A$2:$D$781,4,FALSE)</f>
        <v>91710</v>
      </c>
    </row>
    <row r="397" spans="1:19" ht="14.4" x14ac:dyDescent="0.3">
      <c r="A397" s="12">
        <v>20</v>
      </c>
      <c r="B397" s="1" t="s">
        <v>866</v>
      </c>
      <c r="D397" s="20">
        <v>43915</v>
      </c>
      <c r="E397" s="3" t="s">
        <v>352</v>
      </c>
      <c r="F397" s="3" t="s">
        <v>765</v>
      </c>
      <c r="G397" s="3" t="s">
        <v>394</v>
      </c>
      <c r="H397" s="3" t="s">
        <v>395</v>
      </c>
      <c r="I397" t="str">
        <f>VLOOKUP(H397,'Product Line Lookup'!$A$2:$B$7,2,FALSE)</f>
        <v>Cellerate</v>
      </c>
      <c r="J397" s="21">
        <v>24.12</v>
      </c>
      <c r="K397" s="22">
        <v>2.155E-2</v>
      </c>
      <c r="L397" s="21">
        <v>43.1</v>
      </c>
      <c r="M397" s="21">
        <v>1039.5719999999999</v>
      </c>
      <c r="N397" s="8">
        <f t="shared" si="14"/>
        <v>0.51978599999999997</v>
      </c>
      <c r="O397" s="3" t="s">
        <v>416</v>
      </c>
      <c r="P397" s="3" t="s">
        <v>417</v>
      </c>
      <c r="Q397" s="1" t="str">
        <f>VLOOKUP(P397,Vlookup!$A$2:$D$781,2,FALSE)</f>
        <v>Chino</v>
      </c>
      <c r="R397" s="1" t="str">
        <f>VLOOKUP(P397,Vlookup!$A$2:$D$76,3,FALSE)</f>
        <v>CA</v>
      </c>
      <c r="S397" s="15">
        <f>VLOOKUP(P397,Vlookup!$A$2:$D$781,4,FALSE)</f>
        <v>91710</v>
      </c>
    </row>
    <row r="398" spans="1:19" ht="14.4" x14ac:dyDescent="0.3">
      <c r="A398" s="12">
        <v>20</v>
      </c>
      <c r="B398" s="1" t="s">
        <v>881</v>
      </c>
      <c r="D398" s="20">
        <v>43925</v>
      </c>
      <c r="E398" s="3" t="s">
        <v>352</v>
      </c>
      <c r="F398" s="3" t="s">
        <v>765</v>
      </c>
      <c r="G398" s="3" t="s">
        <v>394</v>
      </c>
      <c r="H398" s="3" t="s">
        <v>395</v>
      </c>
      <c r="I398" t="str">
        <f>VLOOKUP(H398,'Product Line Lookup'!$A$2:$B$7,2,FALSE)</f>
        <v>Cellerate</v>
      </c>
      <c r="J398" s="21">
        <v>23.96</v>
      </c>
      <c r="K398" s="22">
        <v>2.155E-2</v>
      </c>
      <c r="L398" s="21">
        <v>43.1</v>
      </c>
      <c r="M398" s="21">
        <v>1032.6759999999999</v>
      </c>
      <c r="N398" s="8">
        <f t="shared" ref="N398:N461" si="16">M398/2000</f>
        <v>0.51633799999999996</v>
      </c>
      <c r="O398" s="3" t="s">
        <v>416</v>
      </c>
      <c r="P398" s="3" t="s">
        <v>417</v>
      </c>
      <c r="Q398" s="1" t="str">
        <f>VLOOKUP(P398,Vlookup!$A$2:$D$781,2,FALSE)</f>
        <v>Chino</v>
      </c>
      <c r="R398" s="1" t="str">
        <f>VLOOKUP(P398,Vlookup!$A$2:$D$76,3,FALSE)</f>
        <v>CA</v>
      </c>
      <c r="S398" s="15">
        <f>VLOOKUP(P398,Vlookup!$A$2:$D$781,4,FALSE)</f>
        <v>91710</v>
      </c>
    </row>
    <row r="399" spans="1:19" ht="14.4" x14ac:dyDescent="0.3">
      <c r="A399" s="12">
        <v>21</v>
      </c>
      <c r="B399" s="1" t="s">
        <v>881</v>
      </c>
      <c r="D399" s="20">
        <v>44316</v>
      </c>
      <c r="E399" s="3" t="s">
        <v>1017</v>
      </c>
      <c r="F399" s="3" t="s">
        <v>1020</v>
      </c>
      <c r="G399" s="3" t="s">
        <v>921</v>
      </c>
      <c r="H399" s="3" t="s">
        <v>922</v>
      </c>
      <c r="I399" t="str">
        <f>VLOOKUP(H399,'Product Line Lookup'!$A$2:$B$8,2,FALSE)</f>
        <v>Animate</v>
      </c>
      <c r="J399" s="1">
        <v>3</v>
      </c>
      <c r="K399" s="1">
        <v>0.33355000000000001</v>
      </c>
      <c r="L399" s="1">
        <v>667.1</v>
      </c>
      <c r="M399" s="1">
        <v>2001.3</v>
      </c>
      <c r="N399" s="8">
        <f t="shared" si="16"/>
        <v>1.00065</v>
      </c>
      <c r="O399" s="3" t="s">
        <v>416</v>
      </c>
      <c r="P399" s="3" t="s">
        <v>417</v>
      </c>
      <c r="Q399" s="1" t="str">
        <f>VLOOKUP(P399,Vlookup!$A$2:$D$781,2,FALSE)</f>
        <v>Chino</v>
      </c>
      <c r="R399" s="1" t="s">
        <v>817</v>
      </c>
      <c r="S399" s="15">
        <f>VLOOKUP(P399,Vlookup!$A$2:$D$781,4,FALSE)</f>
        <v>91710</v>
      </c>
    </row>
    <row r="400" spans="1:19" ht="14.4" x14ac:dyDescent="0.3">
      <c r="A400" s="12">
        <v>21</v>
      </c>
      <c r="B400" s="1" t="s">
        <v>893</v>
      </c>
      <c r="D400" s="20">
        <v>44351</v>
      </c>
      <c r="E400" s="3" t="s">
        <v>1017</v>
      </c>
      <c r="F400" s="3" t="s">
        <v>1020</v>
      </c>
      <c r="G400" s="3" t="s">
        <v>921</v>
      </c>
      <c r="H400" s="3" t="s">
        <v>922</v>
      </c>
      <c r="I400" t="str">
        <f>VLOOKUP(H400,'Product Line Lookup'!$A$2:$B$8,2,FALSE)</f>
        <v>Animate</v>
      </c>
      <c r="J400" s="21">
        <v>1.925</v>
      </c>
      <c r="K400" s="22">
        <v>0.33355000000000001</v>
      </c>
      <c r="L400" s="21">
        <v>667.1</v>
      </c>
      <c r="M400" s="21">
        <v>1284.1679999999999</v>
      </c>
      <c r="N400" s="8">
        <f t="shared" si="16"/>
        <v>0.64208399999999999</v>
      </c>
      <c r="O400" s="3" t="s">
        <v>416</v>
      </c>
      <c r="P400" s="3" t="s">
        <v>417</v>
      </c>
      <c r="Q400" s="1" t="str">
        <f>VLOOKUP(P400,Vlookup!$A$2:$D$781,2,FALSE)</f>
        <v>Chino</v>
      </c>
      <c r="R400" s="1" t="s">
        <v>817</v>
      </c>
      <c r="S400" s="15">
        <f>VLOOKUP(P400,Vlookup!$A$2:$D$781,4,FALSE)</f>
        <v>91710</v>
      </c>
    </row>
    <row r="401" spans="1:19" ht="14.4" x14ac:dyDescent="0.3">
      <c r="A401" s="12">
        <v>21</v>
      </c>
      <c r="B401" s="1" t="s">
        <v>893</v>
      </c>
      <c r="D401" s="20">
        <v>44368</v>
      </c>
      <c r="E401" s="3" t="s">
        <v>1017</v>
      </c>
      <c r="F401" s="3" t="s">
        <v>1020</v>
      </c>
      <c r="G401" s="3" t="s">
        <v>921</v>
      </c>
      <c r="H401" s="3" t="s">
        <v>922</v>
      </c>
      <c r="I401" t="str">
        <f>VLOOKUP(H401,'Product Line Lookup'!$A$2:$B$8,2,FALSE)</f>
        <v>Animate</v>
      </c>
      <c r="J401" s="21">
        <v>3.4249999999999998</v>
      </c>
      <c r="K401" s="22">
        <v>0.33355000000000001</v>
      </c>
      <c r="L401" s="21">
        <v>667.1</v>
      </c>
      <c r="M401" s="21">
        <v>2284.8180000000002</v>
      </c>
      <c r="N401" s="8">
        <f t="shared" si="16"/>
        <v>1.142409</v>
      </c>
      <c r="O401" s="3" t="s">
        <v>416</v>
      </c>
      <c r="P401" s="3" t="s">
        <v>417</v>
      </c>
      <c r="Q401" s="1" t="str">
        <f>VLOOKUP(P401,Vlookup!$A$2:$D$781,2,FALSE)</f>
        <v>Chino</v>
      </c>
      <c r="R401" s="1" t="s">
        <v>817</v>
      </c>
      <c r="S401" s="15">
        <f>VLOOKUP(P401,Vlookup!$A$2:$D$781,4,FALSE)</f>
        <v>91710</v>
      </c>
    </row>
    <row r="402" spans="1:19" ht="14.4" x14ac:dyDescent="0.3">
      <c r="A402" s="12">
        <v>22</v>
      </c>
      <c r="B402" s="1" t="s">
        <v>903</v>
      </c>
      <c r="D402" s="20">
        <v>44410</v>
      </c>
      <c r="E402" s="3" t="s">
        <v>1017</v>
      </c>
      <c r="F402" s="3" t="s">
        <v>1071</v>
      </c>
      <c r="G402" s="3" t="s">
        <v>921</v>
      </c>
      <c r="H402" s="3" t="s">
        <v>922</v>
      </c>
      <c r="I402" t="str">
        <f>VLOOKUP(H402,'Product Line Lookup'!$A$2:$B$8,2,FALSE)</f>
        <v>Animate</v>
      </c>
      <c r="J402" s="21">
        <v>3.0249999999999999</v>
      </c>
      <c r="K402" s="22">
        <v>0.33395000000000002</v>
      </c>
      <c r="L402" s="21">
        <v>667.9</v>
      </c>
      <c r="M402" s="21">
        <v>2020.3979999999999</v>
      </c>
      <c r="N402" s="8">
        <f t="shared" si="16"/>
        <v>1.0101989999999998</v>
      </c>
      <c r="O402" s="3" t="s">
        <v>416</v>
      </c>
      <c r="P402" s="3" t="s">
        <v>417</v>
      </c>
      <c r="Q402" s="31" t="str">
        <f>VLOOKUP(P402,Vlookup!$A$2:$D$142,2,FALSE)</f>
        <v>Chino</v>
      </c>
      <c r="R402" s="1" t="str">
        <f>VLOOKUP(P402,Vlookup!$A$2:$D$142,3,FALSE)</f>
        <v>CA</v>
      </c>
      <c r="S402" s="49">
        <f>VLOOKUP(P402,Vlookup!$A$2:$D$781,4,FALSE)</f>
        <v>91710</v>
      </c>
    </row>
    <row r="403" spans="1:19" ht="14.4" x14ac:dyDescent="0.3">
      <c r="A403" s="12">
        <v>22</v>
      </c>
      <c r="B403" s="1" t="s">
        <v>903</v>
      </c>
      <c r="D403" s="20">
        <v>44434</v>
      </c>
      <c r="E403" s="3" t="s">
        <v>1017</v>
      </c>
      <c r="F403" s="3" t="s">
        <v>1071</v>
      </c>
      <c r="G403" s="3" t="s">
        <v>921</v>
      </c>
      <c r="H403" s="3" t="s">
        <v>922</v>
      </c>
      <c r="I403" t="str">
        <f>VLOOKUP(H403,'Product Line Lookup'!$A$2:$B$8,2,FALSE)</f>
        <v>Animate</v>
      </c>
      <c r="J403" s="21">
        <v>3.15</v>
      </c>
      <c r="K403" s="22">
        <v>0.33395000000000002</v>
      </c>
      <c r="L403" s="21">
        <v>667.9</v>
      </c>
      <c r="M403" s="21">
        <v>2103.8850000000002</v>
      </c>
      <c r="N403" s="8">
        <f t="shared" si="16"/>
        <v>1.0519425</v>
      </c>
      <c r="O403" s="3" t="s">
        <v>416</v>
      </c>
      <c r="P403" s="3" t="s">
        <v>417</v>
      </c>
      <c r="Q403" s="31" t="str">
        <f>VLOOKUP(P403,Vlookup!$A$2:$D$142,2,FALSE)</f>
        <v>Chino</v>
      </c>
      <c r="R403" s="1" t="str">
        <f>VLOOKUP(P403,Vlookup!$A$2:$D$142,3,FALSE)</f>
        <v>CA</v>
      </c>
      <c r="S403" s="49">
        <f>VLOOKUP(P403,Vlookup!$A$2:$D$781,4,FALSE)</f>
        <v>91710</v>
      </c>
    </row>
    <row r="404" spans="1:19" ht="14.4" x14ac:dyDescent="0.3">
      <c r="A404" s="12">
        <v>22</v>
      </c>
      <c r="B404" s="1" t="s">
        <v>913</v>
      </c>
      <c r="D404" s="20">
        <v>44453</v>
      </c>
      <c r="E404" s="3" t="s">
        <v>342</v>
      </c>
      <c r="F404" s="3" t="s">
        <v>368</v>
      </c>
      <c r="G404" s="3" t="s">
        <v>342</v>
      </c>
      <c r="H404" s="3" t="s">
        <v>368</v>
      </c>
      <c r="I404" t="str">
        <f>VLOOKUP(H404,'Product Line Lookup'!$A$2:$B$8,2,FALSE)</f>
        <v>Animate</v>
      </c>
      <c r="J404" s="21">
        <v>1.1020000000000001</v>
      </c>
      <c r="K404" s="22">
        <v>1</v>
      </c>
      <c r="L404" s="21">
        <v>2000</v>
      </c>
      <c r="M404" s="21">
        <v>2204</v>
      </c>
      <c r="N404" s="8">
        <f t="shared" si="16"/>
        <v>1.1020000000000001</v>
      </c>
      <c r="O404" s="3" t="s">
        <v>446</v>
      </c>
      <c r="P404" s="3" t="s">
        <v>447</v>
      </c>
      <c r="Q404" s="31" t="str">
        <f>VLOOKUP(P404,Vlookup!$A$2:$D$142,2,FALSE)</f>
        <v>Corcoran</v>
      </c>
      <c r="R404" s="1" t="str">
        <f>VLOOKUP(P404,Vlookup!$A$2:$D$142,3,FALSE)</f>
        <v>CA</v>
      </c>
      <c r="S404" s="49">
        <f>VLOOKUP(P404,Vlookup!$A$2:$D$781,4,FALSE)</f>
        <v>93212</v>
      </c>
    </row>
    <row r="405" spans="1:19" ht="14.4" x14ac:dyDescent="0.3">
      <c r="A405" s="12">
        <v>22</v>
      </c>
      <c r="B405" s="1" t="s">
        <v>913</v>
      </c>
      <c r="D405" s="20">
        <v>44456</v>
      </c>
      <c r="E405" s="3" t="s">
        <v>342</v>
      </c>
      <c r="F405" s="3" t="s">
        <v>368</v>
      </c>
      <c r="G405" s="3" t="s">
        <v>342</v>
      </c>
      <c r="H405" s="3" t="s">
        <v>368</v>
      </c>
      <c r="I405" t="str">
        <f>VLOOKUP(H405,'Product Line Lookup'!$A$2:$B$8,2,FALSE)</f>
        <v>Animate</v>
      </c>
      <c r="J405" s="21">
        <v>1.1020000000000001</v>
      </c>
      <c r="K405" s="22">
        <v>1</v>
      </c>
      <c r="L405" s="21">
        <v>2000</v>
      </c>
      <c r="M405" s="21">
        <v>2204</v>
      </c>
      <c r="N405" s="8">
        <f t="shared" si="16"/>
        <v>1.1020000000000001</v>
      </c>
      <c r="O405" s="3" t="s">
        <v>446</v>
      </c>
      <c r="P405" s="3" t="s">
        <v>447</v>
      </c>
      <c r="Q405" s="31" t="str">
        <f>VLOOKUP(P405,Vlookup!$A$2:$D$142,2,FALSE)</f>
        <v>Corcoran</v>
      </c>
      <c r="R405" s="1" t="str">
        <f>VLOOKUP(P405,Vlookup!$A$2:$D$142,3,FALSE)</f>
        <v>CA</v>
      </c>
      <c r="S405" s="49">
        <f>VLOOKUP(P405,Vlookup!$A$2:$D$781,4,FALSE)</f>
        <v>93212</v>
      </c>
    </row>
    <row r="406" spans="1:19" ht="14.4" x14ac:dyDescent="0.3">
      <c r="A406" s="12">
        <v>21</v>
      </c>
      <c r="B406" s="1" t="s">
        <v>948</v>
      </c>
      <c r="D406" s="20">
        <v>44184</v>
      </c>
      <c r="E406" s="3" t="s">
        <v>342</v>
      </c>
      <c r="F406" s="3" t="s">
        <v>368</v>
      </c>
      <c r="G406" s="3" t="s">
        <v>342</v>
      </c>
      <c r="H406" s="3" t="s">
        <v>368</v>
      </c>
      <c r="I406" t="str">
        <f>VLOOKUP(H406,'Product Line Lookup'!$A$2:$B$8,2,FALSE)</f>
        <v>Animate</v>
      </c>
      <c r="J406" s="21">
        <v>1.1020000000000001</v>
      </c>
      <c r="K406" s="22">
        <v>1</v>
      </c>
      <c r="L406" s="21">
        <v>2000</v>
      </c>
      <c r="M406" s="21">
        <v>2204</v>
      </c>
      <c r="N406" s="8">
        <f t="shared" si="16"/>
        <v>1.1020000000000001</v>
      </c>
      <c r="O406" s="3" t="s">
        <v>446</v>
      </c>
      <c r="P406" s="3" t="s">
        <v>447</v>
      </c>
      <c r="Q406" s="1" t="str">
        <f>VLOOKUP(P406,Vlookup!$A$2:$D$781,2,FALSE)</f>
        <v>Corcoran</v>
      </c>
      <c r="R406" s="1" t="s">
        <v>817</v>
      </c>
      <c r="S406" s="15">
        <f>VLOOKUP(P406,Vlookup!$A$2:$D$781,4,FALSE)</f>
        <v>93212</v>
      </c>
    </row>
    <row r="407" spans="1:19" ht="14.4" x14ac:dyDescent="0.3">
      <c r="A407" s="12">
        <v>20</v>
      </c>
      <c r="B407" s="1" t="str">
        <f t="shared" ref="B407:B412" si="17">TEXT(D407,"MMM")</f>
        <v>Sep</v>
      </c>
      <c r="C407" s="3" t="s">
        <v>207</v>
      </c>
      <c r="D407" s="20">
        <v>43718</v>
      </c>
      <c r="E407" s="3" t="s">
        <v>342</v>
      </c>
      <c r="F407" s="3" t="s">
        <v>368</v>
      </c>
      <c r="G407" s="3" t="s">
        <v>342</v>
      </c>
      <c r="H407" s="3" t="s">
        <v>368</v>
      </c>
      <c r="I407" t="str">
        <f>VLOOKUP(H407,'Product Line Lookup'!$A$2:$B$7,2,FALSE)</f>
        <v>Animate</v>
      </c>
      <c r="J407" s="21">
        <v>1.1020000000000001</v>
      </c>
      <c r="K407" s="22">
        <v>1</v>
      </c>
      <c r="L407" s="21">
        <v>2000</v>
      </c>
      <c r="M407" s="21">
        <v>2204</v>
      </c>
      <c r="N407" s="8">
        <f t="shared" si="16"/>
        <v>1.1020000000000001</v>
      </c>
      <c r="O407" s="3" t="s">
        <v>446</v>
      </c>
      <c r="P407" s="3" t="s">
        <v>447</v>
      </c>
      <c r="Q407" s="1" t="str">
        <f>VLOOKUP(P407,Vlookup!$A$2:$D$781,2,FALSE)</f>
        <v>Corcoran</v>
      </c>
      <c r="R407" s="1" t="str">
        <f>VLOOKUP(P407,Vlookup!$A$2:$D$76,3,FALSE)</f>
        <v>CA</v>
      </c>
      <c r="S407" s="15">
        <f>VLOOKUP(P407,Vlookup!$A$2:$D$781,4,FALSE)</f>
        <v>93212</v>
      </c>
    </row>
    <row r="408" spans="1:19" ht="14.4" x14ac:dyDescent="0.3">
      <c r="A408" s="12">
        <v>20</v>
      </c>
      <c r="B408" s="1" t="str">
        <f t="shared" si="17"/>
        <v>Sep</v>
      </c>
      <c r="C408" s="3" t="s">
        <v>245</v>
      </c>
      <c r="D408" s="20">
        <v>43731</v>
      </c>
      <c r="E408" s="3" t="s">
        <v>342</v>
      </c>
      <c r="F408" s="3" t="s">
        <v>368</v>
      </c>
      <c r="G408" s="3" t="s">
        <v>342</v>
      </c>
      <c r="H408" s="3" t="s">
        <v>368</v>
      </c>
      <c r="I408" t="str">
        <f>VLOOKUP(H408,'Product Line Lookup'!$A$2:$B$7,2,FALSE)</f>
        <v>Animate</v>
      </c>
      <c r="J408" s="21">
        <v>1.1020000000000001</v>
      </c>
      <c r="K408" s="22">
        <v>1</v>
      </c>
      <c r="L408" s="21">
        <v>2000</v>
      </c>
      <c r="M408" s="21">
        <v>2204</v>
      </c>
      <c r="N408" s="8">
        <f t="shared" si="16"/>
        <v>1.1020000000000001</v>
      </c>
      <c r="O408" s="3" t="s">
        <v>446</v>
      </c>
      <c r="P408" s="3" t="s">
        <v>447</v>
      </c>
      <c r="Q408" s="1" t="str">
        <f>VLOOKUP(P408,Vlookup!$A$2:$D$781,2,FALSE)</f>
        <v>Corcoran</v>
      </c>
      <c r="R408" s="1" t="str">
        <f>VLOOKUP(P408,Vlookup!$A$2:$D$76,3,FALSE)</f>
        <v>CA</v>
      </c>
      <c r="S408" s="15">
        <f>VLOOKUP(P408,Vlookup!$A$2:$D$781,4,FALSE)</f>
        <v>93212</v>
      </c>
    </row>
    <row r="409" spans="1:19" ht="14.4" x14ac:dyDescent="0.3">
      <c r="A409" s="12">
        <v>20</v>
      </c>
      <c r="B409" s="1" t="str">
        <f t="shared" si="17"/>
        <v>Aug</v>
      </c>
      <c r="C409" s="3" t="s">
        <v>175</v>
      </c>
      <c r="D409" s="20">
        <v>43703</v>
      </c>
      <c r="E409" s="3" t="s">
        <v>342</v>
      </c>
      <c r="F409" s="3" t="s">
        <v>368</v>
      </c>
      <c r="G409" s="3" t="s">
        <v>342</v>
      </c>
      <c r="H409" s="3" t="s">
        <v>368</v>
      </c>
      <c r="I409" t="str">
        <f>VLOOKUP(H409,'Product Line Lookup'!$A$2:$B$7,2,FALSE)</f>
        <v>Animate</v>
      </c>
      <c r="J409" s="21">
        <v>1.1020000000000001</v>
      </c>
      <c r="K409" s="22">
        <v>1</v>
      </c>
      <c r="L409" s="21">
        <v>2000</v>
      </c>
      <c r="M409" s="21">
        <v>2204</v>
      </c>
      <c r="N409" s="8">
        <f t="shared" si="16"/>
        <v>1.1020000000000001</v>
      </c>
      <c r="O409" s="3" t="s">
        <v>446</v>
      </c>
      <c r="P409" s="3" t="s">
        <v>447</v>
      </c>
      <c r="Q409" s="1" t="str">
        <f>VLOOKUP(P409,Vlookup!$A$2:$D$781,2,FALSE)</f>
        <v>Corcoran</v>
      </c>
      <c r="R409" s="1" t="str">
        <f>VLOOKUP(P409,Vlookup!$A$2:$D$76,3,FALSE)</f>
        <v>CA</v>
      </c>
      <c r="S409" s="15">
        <f>VLOOKUP(P409,Vlookup!$A$2:$D$781,4,FALSE)</f>
        <v>93212</v>
      </c>
    </row>
    <row r="410" spans="1:19" ht="14.4" x14ac:dyDescent="0.3">
      <c r="A410" s="12">
        <v>20</v>
      </c>
      <c r="B410" s="1" t="str">
        <f t="shared" si="17"/>
        <v>Nov</v>
      </c>
      <c r="C410" s="3" t="s">
        <v>726</v>
      </c>
      <c r="D410" s="20">
        <v>43777</v>
      </c>
      <c r="E410" s="3" t="s">
        <v>342</v>
      </c>
      <c r="F410" s="3" t="s">
        <v>368</v>
      </c>
      <c r="G410" s="3" t="s">
        <v>342</v>
      </c>
      <c r="H410" s="3" t="s">
        <v>368</v>
      </c>
      <c r="I410" t="str">
        <f>VLOOKUP(H410,'Product Line Lookup'!$A$2:$B$7,2,FALSE)</f>
        <v>Animate</v>
      </c>
      <c r="J410" s="21">
        <v>1.1020000000000001</v>
      </c>
      <c r="K410" s="22">
        <v>1</v>
      </c>
      <c r="L410" s="21">
        <v>2000</v>
      </c>
      <c r="M410" s="21">
        <v>2204</v>
      </c>
      <c r="N410" s="8">
        <f t="shared" si="16"/>
        <v>1.1020000000000001</v>
      </c>
      <c r="O410" s="3" t="s">
        <v>446</v>
      </c>
      <c r="P410" s="3" t="s">
        <v>447</v>
      </c>
      <c r="Q410" s="1" t="str">
        <f>VLOOKUP(P410,Vlookup!$A$2:$D$781,2,FALSE)</f>
        <v>Corcoran</v>
      </c>
      <c r="R410" s="1" t="str">
        <f>VLOOKUP(P410,Vlookup!$A$2:$D$76,3,FALSE)</f>
        <v>CA</v>
      </c>
      <c r="S410" s="15">
        <f>VLOOKUP(P410,Vlookup!$A$2:$D$781,4,FALSE)</f>
        <v>93212</v>
      </c>
    </row>
    <row r="411" spans="1:19" ht="14.4" x14ac:dyDescent="0.3">
      <c r="A411" s="12">
        <v>20</v>
      </c>
      <c r="B411" s="1" t="str">
        <f t="shared" si="17"/>
        <v>Nov</v>
      </c>
      <c r="C411" s="3" t="s">
        <v>730</v>
      </c>
      <c r="D411" s="20">
        <v>43787</v>
      </c>
      <c r="E411" s="3" t="s">
        <v>342</v>
      </c>
      <c r="F411" s="3" t="s">
        <v>368</v>
      </c>
      <c r="G411" s="3" t="s">
        <v>342</v>
      </c>
      <c r="H411" s="3" t="s">
        <v>368</v>
      </c>
      <c r="I411" t="str">
        <f>VLOOKUP(H411,'Product Line Lookup'!$A$2:$B$7,2,FALSE)</f>
        <v>Animate</v>
      </c>
      <c r="J411" s="21">
        <v>1.1020000000000001</v>
      </c>
      <c r="K411" s="22">
        <v>1</v>
      </c>
      <c r="L411" s="21">
        <v>2000</v>
      </c>
      <c r="M411" s="21">
        <v>2204</v>
      </c>
      <c r="N411" s="8">
        <f t="shared" si="16"/>
        <v>1.1020000000000001</v>
      </c>
      <c r="O411" s="3" t="s">
        <v>446</v>
      </c>
      <c r="P411" s="3" t="s">
        <v>447</v>
      </c>
      <c r="Q411" s="1" t="str">
        <f>VLOOKUP(P411,Vlookup!$A$2:$D$781,2,FALSE)</f>
        <v>Corcoran</v>
      </c>
      <c r="R411" s="1" t="str">
        <f>VLOOKUP(P411,Vlookup!$A$2:$D$76,3,FALSE)</f>
        <v>CA</v>
      </c>
      <c r="S411" s="15">
        <f>VLOOKUP(P411,Vlookup!$A$2:$D$781,4,FALSE)</f>
        <v>93212</v>
      </c>
    </row>
    <row r="412" spans="1:19" ht="14.4" x14ac:dyDescent="0.3">
      <c r="A412" s="12">
        <v>20</v>
      </c>
      <c r="B412" s="1" t="str">
        <f t="shared" si="17"/>
        <v>Jan</v>
      </c>
      <c r="C412" s="3" t="s">
        <v>747</v>
      </c>
      <c r="D412" s="20">
        <v>43839</v>
      </c>
      <c r="E412" s="3" t="s">
        <v>342</v>
      </c>
      <c r="F412" s="3" t="s">
        <v>368</v>
      </c>
      <c r="G412" s="3" t="s">
        <v>342</v>
      </c>
      <c r="H412" s="3" t="s">
        <v>368</v>
      </c>
      <c r="I412" t="str">
        <f>VLOOKUP(H412,'Product Line Lookup'!$A$2:$B$7,2,FALSE)</f>
        <v>Animate</v>
      </c>
      <c r="J412" s="21">
        <v>2.2050000000000001</v>
      </c>
      <c r="K412" s="22">
        <v>1</v>
      </c>
      <c r="L412" s="21">
        <v>2000</v>
      </c>
      <c r="M412" s="21">
        <v>4410</v>
      </c>
      <c r="N412" s="8">
        <f t="shared" si="16"/>
        <v>2.2050000000000001</v>
      </c>
      <c r="O412" s="3" t="s">
        <v>446</v>
      </c>
      <c r="P412" s="3" t="s">
        <v>447</v>
      </c>
      <c r="Q412" s="1" t="str">
        <f>VLOOKUP(P412,Vlookup!$A$2:$D$781,2,FALSE)</f>
        <v>Corcoran</v>
      </c>
      <c r="R412" s="1" t="str">
        <f>VLOOKUP(P412,Vlookup!$A$2:$D$76,3,FALSE)</f>
        <v>CA</v>
      </c>
      <c r="S412" s="15">
        <f>VLOOKUP(P412,Vlookup!$A$2:$D$781,4,FALSE)</f>
        <v>93212</v>
      </c>
    </row>
    <row r="413" spans="1:19" ht="14.4" x14ac:dyDescent="0.3">
      <c r="A413" s="12">
        <v>20</v>
      </c>
      <c r="B413" s="1" t="s">
        <v>893</v>
      </c>
      <c r="D413" s="20">
        <v>43990</v>
      </c>
      <c r="E413" s="3" t="s">
        <v>342</v>
      </c>
      <c r="F413" s="3" t="s">
        <v>368</v>
      </c>
      <c r="G413" s="3" t="s">
        <v>342</v>
      </c>
      <c r="H413" s="3" t="s">
        <v>368</v>
      </c>
      <c r="I413" t="str">
        <f>VLOOKUP(H413,'Product Line Lookup'!$A$2:$B$8,2,FALSE)</f>
        <v>Animate</v>
      </c>
      <c r="J413" s="21">
        <v>1.1299999999999999</v>
      </c>
      <c r="K413" s="22">
        <v>1</v>
      </c>
      <c r="L413" s="21">
        <v>2000</v>
      </c>
      <c r="M413" s="21">
        <v>2260</v>
      </c>
      <c r="N413" s="8">
        <f t="shared" si="16"/>
        <v>1.1299999999999999</v>
      </c>
      <c r="O413" s="3" t="s">
        <v>446</v>
      </c>
      <c r="P413" s="3" t="s">
        <v>447</v>
      </c>
      <c r="Q413" s="1" t="str">
        <f>VLOOKUP(P413,Vlookup!$A$2:$D$781,2,FALSE)</f>
        <v>Corcoran</v>
      </c>
      <c r="R413" s="1" t="str">
        <f>VLOOKUP(P413,Vlookup!$A$2:$D$76,3,FALSE)</f>
        <v>CA</v>
      </c>
      <c r="S413" s="15">
        <f>VLOOKUP(P413,Vlookup!$A$2:$D$781,4,FALSE)</f>
        <v>93212</v>
      </c>
    </row>
    <row r="414" spans="1:19" ht="14.4" x14ac:dyDescent="0.3">
      <c r="A414" s="12">
        <v>21</v>
      </c>
      <c r="B414" s="1" t="s">
        <v>483</v>
      </c>
      <c r="D414" s="20">
        <v>44013</v>
      </c>
      <c r="E414" s="3" t="s">
        <v>342</v>
      </c>
      <c r="F414" s="3" t="s">
        <v>368</v>
      </c>
      <c r="G414" s="3" t="s">
        <v>342</v>
      </c>
      <c r="H414" s="3" t="s">
        <v>368</v>
      </c>
      <c r="I414" t="str">
        <f>VLOOKUP(H414,'Product Line Lookup'!$A$2:$B$8,2,FALSE)</f>
        <v>Animate</v>
      </c>
      <c r="J414" s="21">
        <v>1.1020000000000001</v>
      </c>
      <c r="K414" s="22">
        <v>1</v>
      </c>
      <c r="L414" s="21">
        <v>2000</v>
      </c>
      <c r="M414" s="21">
        <v>2204</v>
      </c>
      <c r="N414" s="8">
        <f t="shared" si="16"/>
        <v>1.1020000000000001</v>
      </c>
      <c r="O414" s="3" t="s">
        <v>446</v>
      </c>
      <c r="P414" s="3" t="s">
        <v>447</v>
      </c>
      <c r="Q414" s="1" t="str">
        <f>VLOOKUP(P414,Vlookup!$A$2:$D$781,2,FALSE)</f>
        <v>Corcoran</v>
      </c>
      <c r="R414" s="1" t="str">
        <f>VLOOKUP(P414,Vlookup!$A$2:$D$76,3,FALSE)</f>
        <v>CA</v>
      </c>
      <c r="S414" s="15">
        <f>VLOOKUP(P414,Vlookup!$A$2:$D$781,4,FALSE)</f>
        <v>93212</v>
      </c>
    </row>
    <row r="415" spans="1:19" ht="14.4" x14ac:dyDescent="0.3">
      <c r="A415" s="12">
        <v>21</v>
      </c>
      <c r="B415" s="1" t="s">
        <v>483</v>
      </c>
      <c r="D415" s="20">
        <v>44036</v>
      </c>
      <c r="E415" s="3" t="s">
        <v>342</v>
      </c>
      <c r="F415" s="3" t="s">
        <v>368</v>
      </c>
      <c r="G415" s="3" t="s">
        <v>342</v>
      </c>
      <c r="H415" s="3" t="s">
        <v>368</v>
      </c>
      <c r="I415" t="str">
        <f>VLOOKUP(H415,'Product Line Lookup'!$A$2:$B$8,2,FALSE)</f>
        <v>Animate</v>
      </c>
      <c r="J415" s="21">
        <v>1.1020000000000001</v>
      </c>
      <c r="K415" s="22">
        <v>1</v>
      </c>
      <c r="L415" s="21">
        <v>2000</v>
      </c>
      <c r="M415" s="21">
        <v>2204</v>
      </c>
      <c r="N415" s="8">
        <f t="shared" si="16"/>
        <v>1.1020000000000001</v>
      </c>
      <c r="O415" s="3" t="s">
        <v>446</v>
      </c>
      <c r="P415" s="3" t="s">
        <v>447</v>
      </c>
      <c r="Q415" s="1" t="str">
        <f>VLOOKUP(P415,Vlookup!$A$2:$D$781,2,FALSE)</f>
        <v>Corcoran</v>
      </c>
      <c r="R415" s="1" t="str">
        <f>VLOOKUP(P415,Vlookup!$A$2:$D$76,3,FALSE)</f>
        <v>CA</v>
      </c>
      <c r="S415" s="15">
        <f>VLOOKUP(P415,Vlookup!$A$2:$D$781,4,FALSE)</f>
        <v>93212</v>
      </c>
    </row>
    <row r="416" spans="1:19" ht="14.4" x14ac:dyDescent="0.3">
      <c r="A416" s="12">
        <v>21</v>
      </c>
      <c r="B416" s="1" t="s">
        <v>914</v>
      </c>
      <c r="D416" s="20">
        <v>44132</v>
      </c>
      <c r="E416" s="3" t="s">
        <v>342</v>
      </c>
      <c r="F416" s="3" t="s">
        <v>368</v>
      </c>
      <c r="G416" s="3" t="s">
        <v>342</v>
      </c>
      <c r="H416" s="3" t="s">
        <v>368</v>
      </c>
      <c r="I416" t="str">
        <f>VLOOKUP(H416,'Product Line Lookup'!$A$2:$B$8,2,FALSE)</f>
        <v>Animate</v>
      </c>
      <c r="J416" s="21">
        <v>1.1020000000000001</v>
      </c>
      <c r="K416" s="22">
        <v>1</v>
      </c>
      <c r="L416" s="21">
        <v>2000</v>
      </c>
      <c r="M416" s="21">
        <v>2204</v>
      </c>
      <c r="N416" s="8">
        <f t="shared" si="16"/>
        <v>1.1020000000000001</v>
      </c>
      <c r="O416" s="3" t="s">
        <v>446</v>
      </c>
      <c r="P416" s="3" t="s">
        <v>447</v>
      </c>
      <c r="Q416" s="1" t="str">
        <f>VLOOKUP(P416,Vlookup!$A$2:$D$781,2,FALSE)</f>
        <v>Corcoran</v>
      </c>
      <c r="R416" s="1" t="str">
        <f>VLOOKUP(P416,Vlookup!$A$2:$D$76,3,FALSE)</f>
        <v>CA</v>
      </c>
      <c r="S416" s="15">
        <f>VLOOKUP(P416,Vlookup!$A$2:$D$781,4,FALSE)</f>
        <v>93212</v>
      </c>
    </row>
    <row r="417" spans="1:19" ht="14.4" x14ac:dyDescent="0.3">
      <c r="A417" s="12">
        <v>21</v>
      </c>
      <c r="B417" s="1" t="str">
        <f>TEXT(D417,"MMM")</f>
        <v>Sep</v>
      </c>
      <c r="D417" s="20">
        <v>44095</v>
      </c>
      <c r="E417" s="3" t="s">
        <v>342</v>
      </c>
      <c r="F417" s="3" t="s">
        <v>368</v>
      </c>
      <c r="G417" s="3" t="s">
        <v>342</v>
      </c>
      <c r="H417" s="3" t="s">
        <v>368</v>
      </c>
      <c r="I417" t="str">
        <f>VLOOKUP(H417,'Product Line Lookup'!$A$2:$B$8,2,FALSE)</f>
        <v>Animate</v>
      </c>
      <c r="J417" s="21">
        <v>1.1020000000000001</v>
      </c>
      <c r="K417" s="22">
        <v>1</v>
      </c>
      <c r="L417" s="21">
        <v>2000</v>
      </c>
      <c r="M417" s="21">
        <v>2204</v>
      </c>
      <c r="N417" s="8">
        <f t="shared" si="16"/>
        <v>1.1020000000000001</v>
      </c>
      <c r="O417" s="3" t="s">
        <v>446</v>
      </c>
      <c r="P417" s="3" t="s">
        <v>447</v>
      </c>
      <c r="Q417" s="1" t="str">
        <f>VLOOKUP(P417,Vlookup!$A$2:$D$781,2,FALSE)</f>
        <v>Corcoran</v>
      </c>
      <c r="R417" s="1" t="str">
        <f>VLOOKUP(P417,Vlookup!$A$2:$D$76,3,FALSE)</f>
        <v>CA</v>
      </c>
      <c r="S417" s="15">
        <f>VLOOKUP(P417,Vlookup!$A$2:$D$781,4,FALSE)</f>
        <v>93212</v>
      </c>
    </row>
    <row r="418" spans="1:19" ht="14.4" x14ac:dyDescent="0.3">
      <c r="A418" s="12">
        <v>21</v>
      </c>
      <c r="B418" s="1" t="s">
        <v>928</v>
      </c>
      <c r="D418" s="20">
        <v>44155</v>
      </c>
      <c r="E418" s="3" t="s">
        <v>342</v>
      </c>
      <c r="F418" s="3" t="s">
        <v>368</v>
      </c>
      <c r="G418" s="3" t="s">
        <v>342</v>
      </c>
      <c r="H418" s="3" t="s">
        <v>368</v>
      </c>
      <c r="I418" t="str">
        <f>VLOOKUP(H418,'Product Line Lookup'!$A$2:$B$8,2,FALSE)</f>
        <v>Animate</v>
      </c>
      <c r="J418" s="1">
        <v>1.1020000000000001</v>
      </c>
      <c r="K418" s="22">
        <v>1</v>
      </c>
      <c r="L418" s="21">
        <v>2000</v>
      </c>
      <c r="M418" s="21">
        <v>2204</v>
      </c>
      <c r="N418" s="8">
        <f t="shared" si="16"/>
        <v>1.1020000000000001</v>
      </c>
      <c r="O418" s="3" t="s">
        <v>446</v>
      </c>
      <c r="P418" s="3" t="s">
        <v>447</v>
      </c>
      <c r="Q418" s="1" t="str">
        <f>VLOOKUP(P418,Vlookup!$A$2:$D$781,2,FALSE)</f>
        <v>Corcoran</v>
      </c>
      <c r="R418" s="1" t="str">
        <f>VLOOKUP(P418,Vlookup!$A$2:$D$76,3,FALSE)</f>
        <v>CA</v>
      </c>
      <c r="S418" s="15">
        <f>VLOOKUP(P418,Vlookup!$A$2:$D$781,4,FALSE)</f>
        <v>93212</v>
      </c>
    </row>
    <row r="419" spans="1:19" ht="14.4" x14ac:dyDescent="0.3">
      <c r="A419" s="12">
        <v>21</v>
      </c>
      <c r="B419" s="1" t="s">
        <v>1004</v>
      </c>
      <c r="D419" s="24">
        <v>44228</v>
      </c>
      <c r="E419" s="25" t="s">
        <v>342</v>
      </c>
      <c r="F419" s="25" t="s">
        <v>368</v>
      </c>
      <c r="G419" s="25" t="s">
        <v>342</v>
      </c>
      <c r="H419" s="25" t="s">
        <v>368</v>
      </c>
      <c r="I419" t="str">
        <f>VLOOKUP(H419,'Product Line Lookup'!$A$2:$B$8,2,FALSE)</f>
        <v>Animate</v>
      </c>
      <c r="J419" s="26">
        <v>1.1020000000000001</v>
      </c>
      <c r="K419" s="27">
        <v>1</v>
      </c>
      <c r="L419" s="26">
        <v>2000</v>
      </c>
      <c r="M419" s="26">
        <v>2204</v>
      </c>
      <c r="N419" s="8">
        <f t="shared" si="16"/>
        <v>1.1020000000000001</v>
      </c>
      <c r="O419" s="25" t="s">
        <v>446</v>
      </c>
      <c r="P419" s="25" t="s">
        <v>447</v>
      </c>
      <c r="Q419" s="1" t="str">
        <f>VLOOKUP(P419,Vlookup!$A$2:$D$781,2,FALSE)</f>
        <v>Corcoran</v>
      </c>
      <c r="R419" s="28" t="s">
        <v>817</v>
      </c>
      <c r="S419" s="15">
        <f>VLOOKUP(P419,Vlookup!$A$2:$D$781,4,FALSE)</f>
        <v>93212</v>
      </c>
    </row>
    <row r="420" spans="1:19" ht="14.4" x14ac:dyDescent="0.3">
      <c r="A420" s="12">
        <v>21</v>
      </c>
      <c r="B420" s="1" t="s">
        <v>866</v>
      </c>
      <c r="D420" s="20">
        <v>44258</v>
      </c>
      <c r="E420" s="3" t="s">
        <v>342</v>
      </c>
      <c r="F420" s="3" t="s">
        <v>368</v>
      </c>
      <c r="G420" s="3" t="s">
        <v>342</v>
      </c>
      <c r="H420" s="3" t="s">
        <v>368</v>
      </c>
      <c r="I420" t="str">
        <f>VLOOKUP(H420,'Product Line Lookup'!$A$2:$B$8,2,FALSE)</f>
        <v>Animate</v>
      </c>
      <c r="J420" s="21">
        <v>1.1020000000000001</v>
      </c>
      <c r="K420" s="22">
        <v>1</v>
      </c>
      <c r="L420" s="21">
        <v>2000</v>
      </c>
      <c r="M420" s="21">
        <v>2204</v>
      </c>
      <c r="N420" s="8">
        <f t="shared" si="16"/>
        <v>1.1020000000000001</v>
      </c>
      <c r="O420" s="3" t="s">
        <v>446</v>
      </c>
      <c r="P420" s="3" t="s">
        <v>447</v>
      </c>
      <c r="Q420" s="1" t="str">
        <f>VLOOKUP(P420,Vlookup!$A$2:$D$781,2,FALSE)</f>
        <v>Corcoran</v>
      </c>
      <c r="R420" s="1" t="s">
        <v>817</v>
      </c>
      <c r="S420" s="15">
        <f>VLOOKUP(P420,Vlookup!$A$2:$D$781,4,FALSE)</f>
        <v>93212</v>
      </c>
    </row>
    <row r="421" spans="1:19" ht="14.4" x14ac:dyDescent="0.3">
      <c r="A421" s="12">
        <v>22</v>
      </c>
      <c r="B421" s="1" t="s">
        <v>483</v>
      </c>
      <c r="D421" s="20">
        <v>44378</v>
      </c>
      <c r="E421" s="3" t="s">
        <v>342</v>
      </c>
      <c r="F421" s="3" t="s">
        <v>368</v>
      </c>
      <c r="G421" s="3" t="s">
        <v>342</v>
      </c>
      <c r="H421" s="3" t="s">
        <v>368</v>
      </c>
      <c r="I421" t="str">
        <f>VLOOKUP(H421,'Product Line Lookup'!$A$2:$B$8,2,FALSE)</f>
        <v>Animate</v>
      </c>
      <c r="J421" s="21">
        <v>1.1020000000000001</v>
      </c>
      <c r="K421" s="22">
        <v>1</v>
      </c>
      <c r="L421" s="21">
        <v>2000</v>
      </c>
      <c r="M421" s="21">
        <v>2204</v>
      </c>
      <c r="N421" s="8">
        <f t="shared" si="16"/>
        <v>1.1020000000000001</v>
      </c>
      <c r="O421" s="3" t="s">
        <v>446</v>
      </c>
      <c r="P421" s="3" t="s">
        <v>447</v>
      </c>
      <c r="Q421" s="31" t="str">
        <f>VLOOKUP(P421,Vlookup!$A$2:$D$142,2,FALSE)</f>
        <v>Corcoran</v>
      </c>
      <c r="R421" s="1" t="str">
        <f>VLOOKUP(P421,Vlookup!$A$2:$D$142,3,FALSE)</f>
        <v>CA</v>
      </c>
      <c r="S421" s="49">
        <f>VLOOKUP(P421,Vlookup!$A$2:$D$781,4,FALSE)</f>
        <v>93212</v>
      </c>
    </row>
    <row r="422" spans="1:19" ht="14.4" x14ac:dyDescent="0.3">
      <c r="A422" s="12">
        <v>22</v>
      </c>
      <c r="B422" s="1" t="s">
        <v>928</v>
      </c>
      <c r="D422" s="20">
        <v>44523</v>
      </c>
      <c r="E422" s="3" t="s">
        <v>342</v>
      </c>
      <c r="F422" s="3" t="s">
        <v>368</v>
      </c>
      <c r="G422" s="3" t="s">
        <v>342</v>
      </c>
      <c r="H422" s="3" t="s">
        <v>368</v>
      </c>
      <c r="I422" t="str">
        <f>VLOOKUP(H422,'Product Line Lookup'!$A$2:$B$8,2,FALSE)</f>
        <v>Animate</v>
      </c>
      <c r="J422" s="21">
        <v>1.1020000000000001</v>
      </c>
      <c r="K422" s="22">
        <v>1</v>
      </c>
      <c r="L422" s="21">
        <v>2000</v>
      </c>
      <c r="M422" s="21">
        <v>2204</v>
      </c>
      <c r="N422" s="8">
        <f t="shared" si="16"/>
        <v>1.1020000000000001</v>
      </c>
      <c r="O422" s="3" t="s">
        <v>446</v>
      </c>
      <c r="P422" s="3" t="s">
        <v>447</v>
      </c>
      <c r="Q422" s="31" t="str">
        <f>VLOOKUP(P422,Vlookup!$A$2:$D$142,2,FALSE)</f>
        <v>Corcoran</v>
      </c>
      <c r="R422" s="1" t="str">
        <f>VLOOKUP(P422,Vlookup!$A$2:$D$142,3,FALSE)</f>
        <v>CA</v>
      </c>
      <c r="S422" s="49">
        <f>VLOOKUP(P422,Vlookup!$A$2:$D$781,4,FALSE)</f>
        <v>93212</v>
      </c>
    </row>
    <row r="423" spans="1:19" ht="14.4" x14ac:dyDescent="0.3">
      <c r="A423" s="12">
        <v>22</v>
      </c>
      <c r="B423" s="1" t="s">
        <v>948</v>
      </c>
      <c r="D423" s="20">
        <v>44532</v>
      </c>
      <c r="E423" s="3" t="s">
        <v>342</v>
      </c>
      <c r="F423" s="3" t="s">
        <v>368</v>
      </c>
      <c r="G423" s="3" t="s">
        <v>342</v>
      </c>
      <c r="H423" s="3" t="s">
        <v>368</v>
      </c>
      <c r="I423" t="str">
        <f>VLOOKUP(H423,'Product Line Lookup'!$A$2:$B$8,2,FALSE)</f>
        <v>Animate</v>
      </c>
      <c r="J423" s="21">
        <v>1.1020000000000001</v>
      </c>
      <c r="K423" s="22">
        <v>1</v>
      </c>
      <c r="L423" s="21">
        <v>2000</v>
      </c>
      <c r="M423" s="21">
        <v>2204</v>
      </c>
      <c r="N423" s="8">
        <f t="shared" si="16"/>
        <v>1.1020000000000001</v>
      </c>
      <c r="O423" s="3" t="s">
        <v>446</v>
      </c>
      <c r="P423" s="3" t="s">
        <v>447</v>
      </c>
      <c r="Q423" s="31" t="str">
        <f>VLOOKUP(P423,Vlookup!$A$2:$D$142,2,FALSE)</f>
        <v>Corcoran</v>
      </c>
      <c r="R423" s="1" t="str">
        <f>VLOOKUP(P423,Vlookup!$A$2:$D$142,3,FALSE)</f>
        <v>CA</v>
      </c>
      <c r="S423" s="49">
        <f>VLOOKUP(P423,Vlookup!$A$2:$D$781,4,FALSE)</f>
        <v>93212</v>
      </c>
    </row>
    <row r="424" spans="1:19" ht="14.4" x14ac:dyDescent="0.3">
      <c r="A424" s="12">
        <v>22</v>
      </c>
      <c r="B424" s="1" t="s">
        <v>948</v>
      </c>
      <c r="D424" s="20">
        <v>44543</v>
      </c>
      <c r="E424" s="3" t="s">
        <v>342</v>
      </c>
      <c r="F424" s="3" t="s">
        <v>368</v>
      </c>
      <c r="G424" s="3" t="s">
        <v>342</v>
      </c>
      <c r="H424" s="3" t="s">
        <v>368</v>
      </c>
      <c r="I424" t="str">
        <f>VLOOKUP(H424,'Product Line Lookup'!$A$2:$B$8,2,FALSE)</f>
        <v>Animate</v>
      </c>
      <c r="J424" s="21">
        <v>1.1020000000000001</v>
      </c>
      <c r="K424" s="22">
        <v>1</v>
      </c>
      <c r="L424" s="21">
        <v>2000</v>
      </c>
      <c r="M424" s="21">
        <v>2204</v>
      </c>
      <c r="N424" s="8">
        <f t="shared" si="16"/>
        <v>1.1020000000000001</v>
      </c>
      <c r="O424" s="3" t="s">
        <v>446</v>
      </c>
      <c r="P424" s="3" t="s">
        <v>447</v>
      </c>
      <c r="Q424" s="31" t="str">
        <f>VLOOKUP(P424,Vlookup!$A$2:$D$142,2,FALSE)</f>
        <v>Corcoran</v>
      </c>
      <c r="R424" s="1" t="str">
        <f>VLOOKUP(P424,Vlookup!$A$2:$D$142,3,FALSE)</f>
        <v>CA</v>
      </c>
      <c r="S424" s="49">
        <f>VLOOKUP(P424,Vlookup!$A$2:$D$781,4,FALSE)</f>
        <v>93212</v>
      </c>
    </row>
    <row r="425" spans="1:19" ht="14.4" x14ac:dyDescent="0.3">
      <c r="A425" s="12">
        <v>22</v>
      </c>
      <c r="B425" s="1" t="s">
        <v>866</v>
      </c>
      <c r="D425" s="20">
        <v>44629</v>
      </c>
      <c r="E425" s="3" t="s">
        <v>342</v>
      </c>
      <c r="F425" s="3" t="s">
        <v>368</v>
      </c>
      <c r="G425" s="3" t="s">
        <v>342</v>
      </c>
      <c r="H425" s="3" t="s">
        <v>368</v>
      </c>
      <c r="I425" s="35" t="str">
        <f>VLOOKUP(H425,'Product Line Lookup'!$A$2:$B$8,2,FALSE)</f>
        <v>Animate</v>
      </c>
      <c r="J425" s="21">
        <v>1.1020000000000001</v>
      </c>
      <c r="K425" s="22">
        <v>1</v>
      </c>
      <c r="L425" s="21">
        <v>2000</v>
      </c>
      <c r="M425" s="21">
        <v>2204</v>
      </c>
      <c r="N425" s="48">
        <f t="shared" si="16"/>
        <v>1.1020000000000001</v>
      </c>
      <c r="O425" s="3" t="s">
        <v>446</v>
      </c>
      <c r="P425" s="3" t="s">
        <v>447</v>
      </c>
      <c r="Q425" s="31" t="str">
        <f>VLOOKUP(P425,Vlookup!$A$2:$D$142,2,FALSE)</f>
        <v>Corcoran</v>
      </c>
      <c r="R425" s="1" t="str">
        <f>VLOOKUP(P425,Vlookup!$A$2:$D$142,3,FALSE)</f>
        <v>CA</v>
      </c>
      <c r="S425" s="49">
        <f>VLOOKUP(P425,Vlookup!$A$2:$D$781,4,FALSE)</f>
        <v>93212</v>
      </c>
    </row>
    <row r="426" spans="1:19" ht="14.4" x14ac:dyDescent="0.3">
      <c r="A426" s="12">
        <v>22</v>
      </c>
      <c r="B426" s="1" t="s">
        <v>881</v>
      </c>
      <c r="D426" s="20">
        <v>44662</v>
      </c>
      <c r="E426" s="3" t="s">
        <v>340</v>
      </c>
      <c r="F426" s="3" t="s">
        <v>366</v>
      </c>
      <c r="G426" s="3" t="s">
        <v>340</v>
      </c>
      <c r="H426" s="3" t="s">
        <v>366</v>
      </c>
      <c r="I426" s="35" t="str">
        <f>VLOOKUP(H426,'Product Line Lookup'!$A$2:$B$8,2,FALSE)</f>
        <v>AB20</v>
      </c>
      <c r="J426" s="21">
        <v>11.023</v>
      </c>
      <c r="K426" s="22">
        <v>1</v>
      </c>
      <c r="L426" s="21">
        <v>2000</v>
      </c>
      <c r="M426" s="21">
        <v>22046</v>
      </c>
      <c r="N426" s="48">
        <f t="shared" si="16"/>
        <v>11.023</v>
      </c>
      <c r="O426" s="3" t="s">
        <v>424</v>
      </c>
      <c r="P426" s="3" t="s">
        <v>425</v>
      </c>
      <c r="Q426" s="31" t="str">
        <f>VLOOKUP(P426,Vlookup!$A$2:$D$142,2,FALSE)</f>
        <v>Bakersfield</v>
      </c>
      <c r="R426" s="1" t="str">
        <f>VLOOKUP(P426,Vlookup!$A$2:$D$142,3,FALSE)</f>
        <v>CA</v>
      </c>
      <c r="S426" s="49">
        <f>VLOOKUP(P426,Vlookup!$A$2:$D$781,4,FALSE)</f>
        <v>93311</v>
      </c>
    </row>
    <row r="427" spans="1:19" ht="14.4" x14ac:dyDescent="0.3">
      <c r="A427" s="12">
        <v>22</v>
      </c>
      <c r="B427" s="1" t="s">
        <v>958</v>
      </c>
      <c r="D427" s="45">
        <v>44569</v>
      </c>
      <c r="E427" s="37" t="s">
        <v>889</v>
      </c>
      <c r="F427" s="37" t="s">
        <v>890</v>
      </c>
      <c r="G427" s="37" t="s">
        <v>889</v>
      </c>
      <c r="H427" s="37" t="s">
        <v>890</v>
      </c>
      <c r="I427" s="35" t="str">
        <f>VLOOKUP(H427,'Product Line Lookup'!$A$2:$B$8,2,FALSE)</f>
        <v>OmniGen Pro</v>
      </c>
      <c r="J427" s="46">
        <v>2.2050000000000001</v>
      </c>
      <c r="K427" s="47">
        <v>1</v>
      </c>
      <c r="L427" s="46">
        <v>2000</v>
      </c>
      <c r="M427" s="46">
        <v>4410</v>
      </c>
      <c r="N427" s="48">
        <f t="shared" si="16"/>
        <v>2.2050000000000001</v>
      </c>
      <c r="O427" s="37" t="s">
        <v>440</v>
      </c>
      <c r="P427" s="37" t="s">
        <v>441</v>
      </c>
      <c r="Q427" s="31" t="str">
        <f>VLOOKUP(P427,Vlookup!$A$2:$D$142,2,FALSE)</f>
        <v>Tipton</v>
      </c>
      <c r="R427" s="1" t="str">
        <f>VLOOKUP(P427,Vlookup!$A$2:$D$142,3,FALSE)</f>
        <v>CA</v>
      </c>
      <c r="S427" s="49">
        <f>VLOOKUP(P427,Vlookup!$A$2:$D$781,4,FALSE)</f>
        <v>93272</v>
      </c>
    </row>
    <row r="428" spans="1:19" ht="14.4" x14ac:dyDescent="0.3">
      <c r="A428" s="12">
        <v>22</v>
      </c>
      <c r="B428" s="1" t="s">
        <v>958</v>
      </c>
      <c r="D428" s="45">
        <v>44578</v>
      </c>
      <c r="E428" s="37" t="s">
        <v>889</v>
      </c>
      <c r="F428" s="37" t="s">
        <v>890</v>
      </c>
      <c r="G428" s="37" t="s">
        <v>889</v>
      </c>
      <c r="H428" s="37" t="s">
        <v>890</v>
      </c>
      <c r="I428" s="35" t="str">
        <f>VLOOKUP(H428,'Product Line Lookup'!$A$2:$B$8,2,FALSE)</f>
        <v>OmniGen Pro</v>
      </c>
      <c r="J428" s="46">
        <v>2.2050000000000001</v>
      </c>
      <c r="K428" s="47">
        <v>1</v>
      </c>
      <c r="L428" s="46">
        <v>2000</v>
      </c>
      <c r="M428" s="46">
        <v>4410</v>
      </c>
      <c r="N428" s="48">
        <f t="shared" si="16"/>
        <v>2.2050000000000001</v>
      </c>
      <c r="O428" s="37" t="s">
        <v>440</v>
      </c>
      <c r="P428" s="37" t="s">
        <v>441</v>
      </c>
      <c r="Q428" s="31" t="str">
        <f>VLOOKUP(P428,Vlookup!$A$2:$D$142,2,FALSE)</f>
        <v>Tipton</v>
      </c>
      <c r="R428" s="1" t="str">
        <f>VLOOKUP(P428,Vlookup!$A$2:$D$142,3,FALSE)</f>
        <v>CA</v>
      </c>
      <c r="S428" s="49">
        <f>VLOOKUP(P428,Vlookup!$A$2:$D$781,4,FALSE)</f>
        <v>93272</v>
      </c>
    </row>
    <row r="429" spans="1:19" ht="14.4" x14ac:dyDescent="0.3">
      <c r="A429" s="12">
        <v>22</v>
      </c>
      <c r="B429" s="1" t="s">
        <v>913</v>
      </c>
      <c r="D429" s="20">
        <v>44446</v>
      </c>
      <c r="E429" s="3" t="s">
        <v>889</v>
      </c>
      <c r="F429" s="3" t="s">
        <v>890</v>
      </c>
      <c r="G429" s="3" t="s">
        <v>889</v>
      </c>
      <c r="H429" s="3" t="s">
        <v>890</v>
      </c>
      <c r="I429" t="str">
        <f>VLOOKUP(H429,'Product Line Lookup'!$A$2:$B$8,2,FALSE)</f>
        <v>OmniGen Pro</v>
      </c>
      <c r="J429" s="21">
        <v>2.2050000000000001</v>
      </c>
      <c r="K429" s="22">
        <v>1</v>
      </c>
      <c r="L429" s="21">
        <v>2000</v>
      </c>
      <c r="M429" s="21">
        <v>4410</v>
      </c>
      <c r="N429" s="8">
        <f t="shared" si="16"/>
        <v>2.2050000000000001</v>
      </c>
      <c r="O429" s="3" t="s">
        <v>440</v>
      </c>
      <c r="P429" s="3" t="s">
        <v>441</v>
      </c>
      <c r="Q429" s="31" t="str">
        <f>VLOOKUP(P429,Vlookup!$A$2:$D$142,2,FALSE)</f>
        <v>Tipton</v>
      </c>
      <c r="R429" s="1" t="str">
        <f>VLOOKUP(P429,Vlookup!$A$2:$D$142,3,FALSE)</f>
        <v>CA</v>
      </c>
      <c r="S429" s="49">
        <f>VLOOKUP(P429,Vlookup!$A$2:$D$781,4,FALSE)</f>
        <v>93272</v>
      </c>
    </row>
    <row r="430" spans="1:19" ht="14.4" x14ac:dyDescent="0.3">
      <c r="A430" s="12">
        <v>22</v>
      </c>
      <c r="B430" s="1" t="s">
        <v>913</v>
      </c>
      <c r="D430" s="20">
        <v>44467</v>
      </c>
      <c r="E430" s="3" t="s">
        <v>889</v>
      </c>
      <c r="F430" s="3" t="s">
        <v>890</v>
      </c>
      <c r="G430" s="3" t="s">
        <v>889</v>
      </c>
      <c r="H430" s="3" t="s">
        <v>890</v>
      </c>
      <c r="I430" t="str">
        <f>VLOOKUP(H430,'Product Line Lookup'!$A$2:$B$8,2,FALSE)</f>
        <v>OmniGen Pro</v>
      </c>
      <c r="J430" s="21">
        <v>2.2050000000000001</v>
      </c>
      <c r="K430" s="22">
        <v>1</v>
      </c>
      <c r="L430" s="21">
        <v>2000</v>
      </c>
      <c r="M430" s="21">
        <v>4410</v>
      </c>
      <c r="N430" s="8">
        <f t="shared" si="16"/>
        <v>2.2050000000000001</v>
      </c>
      <c r="O430" s="3" t="s">
        <v>440</v>
      </c>
      <c r="P430" s="3" t="s">
        <v>441</v>
      </c>
      <c r="Q430" s="31" t="str">
        <f>VLOOKUP(P430,Vlookup!$A$2:$D$142,2,FALSE)</f>
        <v>Tipton</v>
      </c>
      <c r="R430" s="1" t="str">
        <f>VLOOKUP(P430,Vlookup!$A$2:$D$142,3,FALSE)</f>
        <v>CA</v>
      </c>
      <c r="S430" s="49">
        <f>VLOOKUP(P430,Vlookup!$A$2:$D$781,4,FALSE)</f>
        <v>93272</v>
      </c>
    </row>
    <row r="431" spans="1:19" ht="14.4" x14ac:dyDescent="0.3">
      <c r="A431" s="12">
        <v>21</v>
      </c>
      <c r="B431" s="1" t="s">
        <v>882</v>
      </c>
      <c r="D431" s="20">
        <v>44327</v>
      </c>
      <c r="E431" s="3" t="s">
        <v>889</v>
      </c>
      <c r="F431" s="3" t="s">
        <v>890</v>
      </c>
      <c r="G431" s="3" t="s">
        <v>889</v>
      </c>
      <c r="H431" s="3" t="s">
        <v>890</v>
      </c>
      <c r="I431" t="str">
        <f>VLOOKUP(H431,'Product Line Lookup'!$A$2:$B$8,2,FALSE)</f>
        <v>OmniGen Pro</v>
      </c>
      <c r="J431" s="1">
        <v>2.2050000000000001</v>
      </c>
      <c r="K431" s="1">
        <v>1</v>
      </c>
      <c r="L431" s="1">
        <v>2000</v>
      </c>
      <c r="M431" s="1">
        <v>4410</v>
      </c>
      <c r="N431" s="8">
        <f t="shared" si="16"/>
        <v>2.2050000000000001</v>
      </c>
      <c r="O431" s="1" t="s">
        <v>440</v>
      </c>
      <c r="P431" s="3" t="s">
        <v>441</v>
      </c>
      <c r="Q431" s="1" t="str">
        <f>VLOOKUP(P431,Vlookup!$A$2:$D$781,2,FALSE)</f>
        <v>Tipton</v>
      </c>
      <c r="R431" s="1" t="s">
        <v>817</v>
      </c>
      <c r="S431" s="15">
        <f>VLOOKUP(P431,Vlookup!$A$2:$D$781,4,FALSE)</f>
        <v>93272</v>
      </c>
    </row>
    <row r="432" spans="1:19" ht="14.4" x14ac:dyDescent="0.3">
      <c r="A432" s="12">
        <v>21</v>
      </c>
      <c r="B432" s="1" t="s">
        <v>948</v>
      </c>
      <c r="D432" s="20">
        <v>44166</v>
      </c>
      <c r="E432" s="3" t="s">
        <v>889</v>
      </c>
      <c r="F432" s="3" t="s">
        <v>890</v>
      </c>
      <c r="G432" s="3" t="s">
        <v>889</v>
      </c>
      <c r="H432" s="3" t="s">
        <v>890</v>
      </c>
      <c r="I432" t="str">
        <f>VLOOKUP(H432,'Product Line Lookup'!$A$2:$B$8,2,FALSE)</f>
        <v>OmniGen Pro</v>
      </c>
      <c r="J432" s="21">
        <v>2.2050000000000001</v>
      </c>
      <c r="K432" s="22">
        <v>1</v>
      </c>
      <c r="L432" s="21">
        <v>2000</v>
      </c>
      <c r="M432" s="21">
        <v>4410</v>
      </c>
      <c r="N432" s="8">
        <f t="shared" si="16"/>
        <v>2.2050000000000001</v>
      </c>
      <c r="O432" s="3" t="s">
        <v>440</v>
      </c>
      <c r="P432" s="3" t="s">
        <v>441</v>
      </c>
      <c r="Q432" s="1" t="str">
        <f>VLOOKUP(P432,Vlookup!$A$2:$D$781,2,FALSE)</f>
        <v>Tipton</v>
      </c>
      <c r="R432" s="1" t="s">
        <v>817</v>
      </c>
      <c r="S432" s="15">
        <f>VLOOKUP(P432,Vlookup!$A$2:$D$781,4,FALSE)</f>
        <v>93272</v>
      </c>
    </row>
    <row r="433" spans="1:19" ht="14.4" x14ac:dyDescent="0.3">
      <c r="A433" s="12">
        <v>21</v>
      </c>
      <c r="B433" s="1" t="s">
        <v>948</v>
      </c>
      <c r="D433" s="20">
        <v>44183</v>
      </c>
      <c r="E433" s="3" t="s">
        <v>889</v>
      </c>
      <c r="F433" s="3" t="s">
        <v>890</v>
      </c>
      <c r="G433" s="3" t="s">
        <v>889</v>
      </c>
      <c r="H433" s="3" t="s">
        <v>890</v>
      </c>
      <c r="I433" t="str">
        <f>VLOOKUP(H433,'Product Line Lookup'!$A$2:$B$8,2,FALSE)</f>
        <v>OmniGen Pro</v>
      </c>
      <c r="J433" s="21">
        <v>1.1020000000000001</v>
      </c>
      <c r="K433" s="22">
        <v>1</v>
      </c>
      <c r="L433" s="21">
        <v>2000</v>
      </c>
      <c r="M433" s="21">
        <v>2204</v>
      </c>
      <c r="N433" s="8">
        <f t="shared" si="16"/>
        <v>1.1020000000000001</v>
      </c>
      <c r="O433" s="3" t="s">
        <v>440</v>
      </c>
      <c r="P433" s="3" t="s">
        <v>441</v>
      </c>
      <c r="Q433" s="1" t="str">
        <f>VLOOKUP(P433,Vlookup!$A$2:$D$781,2,FALSE)</f>
        <v>Tipton</v>
      </c>
      <c r="R433" s="1" t="s">
        <v>817</v>
      </c>
      <c r="S433" s="15">
        <f>VLOOKUP(P433,Vlookup!$A$2:$D$781,4,FALSE)</f>
        <v>93272</v>
      </c>
    </row>
    <row r="434" spans="1:19" ht="14.4" x14ac:dyDescent="0.3">
      <c r="A434" s="12">
        <v>20</v>
      </c>
      <c r="B434" s="1" t="str">
        <f t="shared" ref="B434:B445" si="18">TEXT(D434,"MMM")</f>
        <v>Sep</v>
      </c>
      <c r="C434" s="3" t="s">
        <v>200</v>
      </c>
      <c r="D434" s="20">
        <v>43711</v>
      </c>
      <c r="E434" s="3" t="s">
        <v>343</v>
      </c>
      <c r="F434" s="3" t="s">
        <v>369</v>
      </c>
      <c r="G434" s="3" t="s">
        <v>343</v>
      </c>
      <c r="H434" s="3" t="s">
        <v>369</v>
      </c>
      <c r="I434" t="str">
        <f>VLOOKUP(H434,'Product Line Lookup'!$A$2:$B$7,2,FALSE)</f>
        <v>OmniGen</v>
      </c>
      <c r="J434" s="21">
        <v>2.2050000000000001</v>
      </c>
      <c r="K434" s="22">
        <v>1</v>
      </c>
      <c r="L434" s="21">
        <v>2000</v>
      </c>
      <c r="M434" s="21">
        <v>4410</v>
      </c>
      <c r="N434" s="8">
        <f t="shared" si="16"/>
        <v>2.2050000000000001</v>
      </c>
      <c r="O434" s="3" t="s">
        <v>440</v>
      </c>
      <c r="P434" s="3" t="s">
        <v>441</v>
      </c>
      <c r="Q434" s="1" t="str">
        <f>VLOOKUP(P434,Vlookup!$A$2:$D$781,2,FALSE)</f>
        <v>Tipton</v>
      </c>
      <c r="R434" s="1" t="str">
        <f>VLOOKUP(P434,Vlookup!$A$2:$D$76,3,FALSE)</f>
        <v>CA</v>
      </c>
      <c r="S434" s="15">
        <f>VLOOKUP(P434,Vlookup!$A$2:$D$781,4,FALSE)</f>
        <v>93272</v>
      </c>
    </row>
    <row r="435" spans="1:19" ht="14.4" x14ac:dyDescent="0.3">
      <c r="A435" s="12">
        <v>20</v>
      </c>
      <c r="B435" s="1" t="str">
        <f t="shared" si="18"/>
        <v>Aug</v>
      </c>
      <c r="C435" s="3" t="s">
        <v>136</v>
      </c>
      <c r="D435" s="20">
        <v>43685</v>
      </c>
      <c r="E435" s="3" t="s">
        <v>343</v>
      </c>
      <c r="F435" s="3" t="s">
        <v>369</v>
      </c>
      <c r="G435" s="3" t="s">
        <v>343</v>
      </c>
      <c r="H435" s="3" t="s">
        <v>369</v>
      </c>
      <c r="I435" t="str">
        <f>VLOOKUP(H435,'Product Line Lookup'!$A$2:$B$7,2,FALSE)</f>
        <v>OmniGen</v>
      </c>
      <c r="J435" s="21">
        <v>2.2050000000000001</v>
      </c>
      <c r="K435" s="22">
        <v>1</v>
      </c>
      <c r="L435" s="21">
        <v>2000</v>
      </c>
      <c r="M435" s="21">
        <v>4410</v>
      </c>
      <c r="N435" s="8">
        <f t="shared" si="16"/>
        <v>2.2050000000000001</v>
      </c>
      <c r="O435" s="3" t="s">
        <v>440</v>
      </c>
      <c r="P435" s="3" t="s">
        <v>441</v>
      </c>
      <c r="Q435" s="1" t="str">
        <f>VLOOKUP(P435,Vlookup!$A$2:$D$781,2,FALSE)</f>
        <v>Tipton</v>
      </c>
      <c r="R435" s="1" t="str">
        <f>VLOOKUP(P435,Vlookup!$A$2:$D$76,3,FALSE)</f>
        <v>CA</v>
      </c>
      <c r="S435" s="15">
        <f>VLOOKUP(P435,Vlookup!$A$2:$D$781,4,FALSE)</f>
        <v>93272</v>
      </c>
    </row>
    <row r="436" spans="1:19" ht="14.4" x14ac:dyDescent="0.3">
      <c r="A436" s="12">
        <v>20</v>
      </c>
      <c r="B436" s="1" t="str">
        <f t="shared" si="18"/>
        <v>Oct</v>
      </c>
      <c r="C436" s="3" t="s">
        <v>268</v>
      </c>
      <c r="D436" s="20">
        <v>43740</v>
      </c>
      <c r="E436" s="3" t="s">
        <v>343</v>
      </c>
      <c r="F436" s="3" t="s">
        <v>369</v>
      </c>
      <c r="G436" s="3" t="s">
        <v>343</v>
      </c>
      <c r="H436" s="3" t="s">
        <v>369</v>
      </c>
      <c r="I436" t="str">
        <f>VLOOKUP(H436,'Product Line Lookup'!$A$2:$B$7,2,FALSE)</f>
        <v>OmniGen</v>
      </c>
      <c r="J436" s="21">
        <v>2.2050000000000001</v>
      </c>
      <c r="K436" s="22">
        <v>1</v>
      </c>
      <c r="L436" s="21">
        <v>2000</v>
      </c>
      <c r="M436" s="21">
        <v>4410</v>
      </c>
      <c r="N436" s="8">
        <f t="shared" si="16"/>
        <v>2.2050000000000001</v>
      </c>
      <c r="O436" s="3" t="s">
        <v>440</v>
      </c>
      <c r="P436" s="3" t="s">
        <v>441</v>
      </c>
      <c r="Q436" s="1" t="str">
        <f>VLOOKUP(P436,Vlookup!$A$2:$D$781,2,FALSE)</f>
        <v>Tipton</v>
      </c>
      <c r="R436" s="1" t="str">
        <f>VLOOKUP(P436,Vlookup!$A$2:$D$76,3,FALSE)</f>
        <v>CA</v>
      </c>
      <c r="S436" s="15">
        <f>VLOOKUP(P436,Vlookup!$A$2:$D$781,4,FALSE)</f>
        <v>93272</v>
      </c>
    </row>
    <row r="437" spans="1:19" ht="14.4" x14ac:dyDescent="0.3">
      <c r="A437" s="12">
        <v>20</v>
      </c>
      <c r="B437" s="1" t="str">
        <f t="shared" si="18"/>
        <v>Oct</v>
      </c>
      <c r="C437" s="3" t="s">
        <v>291</v>
      </c>
      <c r="D437" s="20">
        <v>43749</v>
      </c>
      <c r="E437" s="3" t="s">
        <v>340</v>
      </c>
      <c r="F437" s="3" t="s">
        <v>366</v>
      </c>
      <c r="G437" s="3" t="s">
        <v>340</v>
      </c>
      <c r="H437" s="3" t="s">
        <v>366</v>
      </c>
      <c r="I437" t="str">
        <f>VLOOKUP(H437,'Product Line Lookup'!$A$2:$B$7,2,FALSE)</f>
        <v>AB20</v>
      </c>
      <c r="J437" s="21">
        <v>1.1020000000000001</v>
      </c>
      <c r="K437" s="22">
        <v>1</v>
      </c>
      <c r="L437" s="21">
        <v>2000</v>
      </c>
      <c r="M437" s="21">
        <v>2204</v>
      </c>
      <c r="N437" s="8">
        <f t="shared" si="16"/>
        <v>1.1020000000000001</v>
      </c>
      <c r="O437" s="3" t="s">
        <v>440</v>
      </c>
      <c r="P437" s="3" t="s">
        <v>441</v>
      </c>
      <c r="Q437" s="1" t="str">
        <f>VLOOKUP(P437,Vlookup!$A$2:$D$781,2,FALSE)</f>
        <v>Tipton</v>
      </c>
      <c r="R437" s="1" t="str">
        <f>VLOOKUP(P437,Vlookup!$A$2:$D$76,3,FALSE)</f>
        <v>CA</v>
      </c>
      <c r="S437" s="15">
        <f>VLOOKUP(P437,Vlookup!$A$2:$D$781,4,FALSE)</f>
        <v>93272</v>
      </c>
    </row>
    <row r="438" spans="1:19" ht="14.4" x14ac:dyDescent="0.3">
      <c r="A438" s="12">
        <v>20</v>
      </c>
      <c r="B438" s="1" t="str">
        <f t="shared" si="18"/>
        <v>Oct</v>
      </c>
      <c r="C438" s="3" t="s">
        <v>311</v>
      </c>
      <c r="D438" s="20">
        <v>43755</v>
      </c>
      <c r="E438" s="3" t="s">
        <v>340</v>
      </c>
      <c r="F438" s="3" t="s">
        <v>366</v>
      </c>
      <c r="G438" s="3" t="s">
        <v>340</v>
      </c>
      <c r="H438" s="3" t="s">
        <v>366</v>
      </c>
      <c r="I438" t="str">
        <f>VLOOKUP(H438,'Product Line Lookup'!$A$2:$B$7,2,FALSE)</f>
        <v>AB20</v>
      </c>
      <c r="J438" s="21">
        <v>2.2050000000000001</v>
      </c>
      <c r="K438" s="22">
        <v>1</v>
      </c>
      <c r="L438" s="21">
        <v>2000</v>
      </c>
      <c r="M438" s="21">
        <v>4410</v>
      </c>
      <c r="N438" s="8">
        <f t="shared" si="16"/>
        <v>2.2050000000000001</v>
      </c>
      <c r="O438" s="3" t="s">
        <v>440</v>
      </c>
      <c r="P438" s="3" t="s">
        <v>441</v>
      </c>
      <c r="Q438" s="1" t="str">
        <f>VLOOKUP(P438,Vlookup!$A$2:$D$781,2,FALSE)</f>
        <v>Tipton</v>
      </c>
      <c r="R438" s="1" t="str">
        <f>VLOOKUP(P438,Vlookup!$A$2:$D$76,3,FALSE)</f>
        <v>CA</v>
      </c>
      <c r="S438" s="15">
        <f>VLOOKUP(P438,Vlookup!$A$2:$D$781,4,FALSE)</f>
        <v>93272</v>
      </c>
    </row>
    <row r="439" spans="1:19" ht="14.4" x14ac:dyDescent="0.3">
      <c r="A439" s="12">
        <v>20</v>
      </c>
      <c r="B439" s="1" t="str">
        <f t="shared" si="18"/>
        <v>Oct</v>
      </c>
      <c r="C439" s="3" t="s">
        <v>318</v>
      </c>
      <c r="D439" s="20">
        <v>43763</v>
      </c>
      <c r="E439" s="3" t="s">
        <v>340</v>
      </c>
      <c r="F439" s="3" t="s">
        <v>366</v>
      </c>
      <c r="G439" s="3" t="s">
        <v>340</v>
      </c>
      <c r="H439" s="3" t="s">
        <v>366</v>
      </c>
      <c r="I439" t="str">
        <f>VLOOKUP(H439,'Product Line Lookup'!$A$2:$B$7,2,FALSE)</f>
        <v>AB20</v>
      </c>
      <c r="J439" s="21">
        <v>1.1020000000000001</v>
      </c>
      <c r="K439" s="22">
        <v>1</v>
      </c>
      <c r="L439" s="21">
        <v>2000</v>
      </c>
      <c r="M439" s="21">
        <v>2204</v>
      </c>
      <c r="N439" s="8">
        <f t="shared" si="16"/>
        <v>1.1020000000000001</v>
      </c>
      <c r="O439" s="3" t="s">
        <v>440</v>
      </c>
      <c r="P439" s="3" t="s">
        <v>441</v>
      </c>
      <c r="Q439" s="1" t="str">
        <f>VLOOKUP(P439,Vlookup!$A$2:$D$781,2,FALSE)</f>
        <v>Tipton</v>
      </c>
      <c r="R439" s="1" t="str">
        <f>VLOOKUP(P439,Vlookup!$A$2:$D$76,3,FALSE)</f>
        <v>CA</v>
      </c>
      <c r="S439" s="15">
        <f>VLOOKUP(P439,Vlookup!$A$2:$D$781,4,FALSE)</f>
        <v>93272</v>
      </c>
    </row>
    <row r="440" spans="1:19" ht="14.4" x14ac:dyDescent="0.3">
      <c r="A440" s="12">
        <v>20</v>
      </c>
      <c r="B440" s="1" t="str">
        <f t="shared" si="18"/>
        <v>Nov</v>
      </c>
      <c r="C440" s="3" t="s">
        <v>793</v>
      </c>
      <c r="D440" s="20">
        <v>43777</v>
      </c>
      <c r="E440" s="3" t="s">
        <v>343</v>
      </c>
      <c r="F440" s="3" t="s">
        <v>369</v>
      </c>
      <c r="G440" s="3" t="s">
        <v>343</v>
      </c>
      <c r="H440" s="3" t="s">
        <v>369</v>
      </c>
      <c r="I440" t="str">
        <f>VLOOKUP(H440,'Product Line Lookup'!$A$2:$B$7,2,FALSE)</f>
        <v>OmniGen</v>
      </c>
      <c r="J440" s="21">
        <v>2.2050000000000001</v>
      </c>
      <c r="K440" s="22">
        <v>1</v>
      </c>
      <c r="L440" s="21">
        <v>2000</v>
      </c>
      <c r="M440" s="21">
        <v>4410</v>
      </c>
      <c r="N440" s="8">
        <f t="shared" si="16"/>
        <v>2.2050000000000001</v>
      </c>
      <c r="O440" s="3" t="s">
        <v>440</v>
      </c>
      <c r="P440" s="3" t="s">
        <v>441</v>
      </c>
      <c r="Q440" s="1" t="str">
        <f>VLOOKUP(P440,Vlookup!$A$2:$D$781,2,FALSE)</f>
        <v>Tipton</v>
      </c>
      <c r="R440" s="1" t="str">
        <f>VLOOKUP(P440,Vlookup!$A$2:$D$76,3,FALSE)</f>
        <v>CA</v>
      </c>
      <c r="S440" s="15">
        <f>VLOOKUP(P440,Vlookup!$A$2:$D$781,4,FALSE)</f>
        <v>93272</v>
      </c>
    </row>
    <row r="441" spans="1:19" ht="14.4" x14ac:dyDescent="0.3">
      <c r="A441" s="12">
        <v>20</v>
      </c>
      <c r="B441" s="1" t="str">
        <f t="shared" si="18"/>
        <v>Nov</v>
      </c>
      <c r="C441" s="3" t="s">
        <v>796</v>
      </c>
      <c r="D441" s="20">
        <v>43797</v>
      </c>
      <c r="E441" s="3" t="s">
        <v>343</v>
      </c>
      <c r="F441" s="3" t="s">
        <v>369</v>
      </c>
      <c r="G441" s="3" t="s">
        <v>343</v>
      </c>
      <c r="H441" s="3" t="s">
        <v>369</v>
      </c>
      <c r="I441" t="str">
        <f>VLOOKUP(H441,'Product Line Lookup'!$A$2:$B$7,2,FALSE)</f>
        <v>OmniGen</v>
      </c>
      <c r="J441" s="21">
        <v>2.2050000000000001</v>
      </c>
      <c r="K441" s="22">
        <v>1</v>
      </c>
      <c r="L441" s="21">
        <v>2000</v>
      </c>
      <c r="M441" s="21">
        <v>4410</v>
      </c>
      <c r="N441" s="8">
        <f t="shared" si="16"/>
        <v>2.2050000000000001</v>
      </c>
      <c r="O441" s="3" t="s">
        <v>440</v>
      </c>
      <c r="P441" s="3" t="s">
        <v>441</v>
      </c>
      <c r="Q441" s="1" t="str">
        <f>VLOOKUP(P441,Vlookup!$A$2:$D$781,2,FALSE)</f>
        <v>Tipton</v>
      </c>
      <c r="R441" s="1" t="str">
        <f>VLOOKUP(P441,Vlookup!$A$2:$D$76,3,FALSE)</f>
        <v>CA</v>
      </c>
      <c r="S441" s="15">
        <f>VLOOKUP(P441,Vlookup!$A$2:$D$781,4,FALSE)</f>
        <v>93272</v>
      </c>
    </row>
    <row r="442" spans="1:19" ht="14.4" x14ac:dyDescent="0.3">
      <c r="A442" s="12">
        <v>20</v>
      </c>
      <c r="B442" s="1" t="str">
        <f t="shared" si="18"/>
        <v>Dec</v>
      </c>
      <c r="C442" s="3" t="s">
        <v>799</v>
      </c>
      <c r="D442" s="20">
        <v>43825</v>
      </c>
      <c r="E442" s="3" t="s">
        <v>343</v>
      </c>
      <c r="F442" s="3" t="s">
        <v>369</v>
      </c>
      <c r="G442" s="3" t="s">
        <v>343</v>
      </c>
      <c r="H442" s="3" t="s">
        <v>369</v>
      </c>
      <c r="I442" t="str">
        <f>VLOOKUP(H442,'Product Line Lookup'!$A$2:$B$7,2,FALSE)</f>
        <v>OmniGen</v>
      </c>
      <c r="J442" s="21">
        <v>2.2050000000000001</v>
      </c>
      <c r="K442" s="22">
        <v>1</v>
      </c>
      <c r="L442" s="21">
        <v>2000</v>
      </c>
      <c r="M442" s="21">
        <v>4410</v>
      </c>
      <c r="N442" s="8">
        <f t="shared" si="16"/>
        <v>2.2050000000000001</v>
      </c>
      <c r="O442" s="3" t="s">
        <v>440</v>
      </c>
      <c r="P442" s="3" t="s">
        <v>441</v>
      </c>
      <c r="Q442" s="1" t="str">
        <f>VLOOKUP(P442,Vlookup!$A$2:$D$781,2,FALSE)</f>
        <v>Tipton</v>
      </c>
      <c r="R442" s="1" t="str">
        <f>VLOOKUP(P442,Vlookup!$A$2:$D$76,3,FALSE)</f>
        <v>CA</v>
      </c>
      <c r="S442" s="15">
        <f>VLOOKUP(P442,Vlookup!$A$2:$D$781,4,FALSE)</f>
        <v>93272</v>
      </c>
    </row>
    <row r="443" spans="1:19" ht="14.4" x14ac:dyDescent="0.3">
      <c r="A443" s="12">
        <v>20</v>
      </c>
      <c r="B443" s="1" t="str">
        <f t="shared" si="18"/>
        <v>Jan</v>
      </c>
      <c r="C443" s="3" t="s">
        <v>801</v>
      </c>
      <c r="D443" s="20">
        <v>43846</v>
      </c>
      <c r="E443" s="3" t="s">
        <v>343</v>
      </c>
      <c r="F443" s="3" t="s">
        <v>369</v>
      </c>
      <c r="G443" s="3" t="s">
        <v>343</v>
      </c>
      <c r="H443" s="3" t="s">
        <v>369</v>
      </c>
      <c r="I443" t="str">
        <f>VLOOKUP(H443,'Product Line Lookup'!$A$2:$B$7,2,FALSE)</f>
        <v>OmniGen</v>
      </c>
      <c r="J443" s="21">
        <v>2.2050000000000001</v>
      </c>
      <c r="K443" s="22">
        <v>1</v>
      </c>
      <c r="L443" s="21">
        <v>2000</v>
      </c>
      <c r="M443" s="21">
        <v>4410</v>
      </c>
      <c r="N443" s="8">
        <f t="shared" si="16"/>
        <v>2.2050000000000001</v>
      </c>
      <c r="O443" s="3" t="s">
        <v>440</v>
      </c>
      <c r="P443" s="3" t="s">
        <v>441</v>
      </c>
      <c r="Q443" s="1" t="str">
        <f>VLOOKUP(P443,Vlookup!$A$2:$D$781,2,FALSE)</f>
        <v>Tipton</v>
      </c>
      <c r="R443" s="1" t="str">
        <f>VLOOKUP(P443,Vlookup!$A$2:$D$76,3,FALSE)</f>
        <v>CA</v>
      </c>
      <c r="S443" s="15">
        <f>VLOOKUP(P443,Vlookup!$A$2:$D$781,4,FALSE)</f>
        <v>93272</v>
      </c>
    </row>
    <row r="444" spans="1:19" ht="14.4" x14ac:dyDescent="0.3">
      <c r="A444" s="12">
        <v>20</v>
      </c>
      <c r="B444" s="1" t="str">
        <f t="shared" si="18"/>
        <v>Jan</v>
      </c>
      <c r="C444" s="3" t="s">
        <v>804</v>
      </c>
      <c r="D444" s="20">
        <v>43847</v>
      </c>
      <c r="E444" s="3" t="s">
        <v>343</v>
      </c>
      <c r="F444" s="3" t="s">
        <v>369</v>
      </c>
      <c r="G444" s="3" t="s">
        <v>343</v>
      </c>
      <c r="H444" s="3" t="s">
        <v>369</v>
      </c>
      <c r="I444" t="str">
        <f>VLOOKUP(H444,'Product Line Lookup'!$A$2:$B$7,2,FALSE)</f>
        <v>OmniGen</v>
      </c>
      <c r="J444" s="21">
        <v>2.2050000000000001</v>
      </c>
      <c r="K444" s="22">
        <v>1</v>
      </c>
      <c r="L444" s="21">
        <v>2000</v>
      </c>
      <c r="M444" s="21">
        <v>4410</v>
      </c>
      <c r="N444" s="8">
        <f t="shared" si="16"/>
        <v>2.2050000000000001</v>
      </c>
      <c r="O444" s="3" t="s">
        <v>440</v>
      </c>
      <c r="P444" s="3" t="s">
        <v>441</v>
      </c>
      <c r="Q444" s="1" t="str">
        <f>VLOOKUP(P444,Vlookup!$A$2:$D$781,2,FALSE)</f>
        <v>Tipton</v>
      </c>
      <c r="R444" s="1" t="str">
        <f>VLOOKUP(P444,Vlookup!$A$2:$D$76,3,FALSE)</f>
        <v>CA</v>
      </c>
      <c r="S444" s="15">
        <f>VLOOKUP(P444,Vlookup!$A$2:$D$781,4,FALSE)</f>
        <v>93272</v>
      </c>
    </row>
    <row r="445" spans="1:19" ht="14.4" x14ac:dyDescent="0.3">
      <c r="A445" s="12">
        <v>20</v>
      </c>
      <c r="B445" s="1" t="str">
        <f t="shared" si="18"/>
        <v>Feb</v>
      </c>
      <c r="D445" s="20">
        <v>43874</v>
      </c>
      <c r="E445" s="3" t="s">
        <v>343</v>
      </c>
      <c r="F445" s="3" t="s">
        <v>369</v>
      </c>
      <c r="G445" s="3" t="s">
        <v>343</v>
      </c>
      <c r="H445" s="3" t="s">
        <v>369</v>
      </c>
      <c r="I445" t="str">
        <f>VLOOKUP(H445,'Product Line Lookup'!$A$2:$B$7,2,FALSE)</f>
        <v>OmniGen</v>
      </c>
      <c r="J445" s="21">
        <v>2.2050000000000001</v>
      </c>
      <c r="K445" s="22">
        <v>1</v>
      </c>
      <c r="L445" s="21">
        <v>2000</v>
      </c>
      <c r="M445" s="21">
        <v>4410</v>
      </c>
      <c r="N445" s="8">
        <f t="shared" si="16"/>
        <v>2.2050000000000001</v>
      </c>
      <c r="O445" s="3" t="s">
        <v>440</v>
      </c>
      <c r="P445" s="3" t="s">
        <v>441</v>
      </c>
      <c r="Q445" s="1" t="str">
        <f>VLOOKUP(P445,Vlookup!$A$2:$D$781,2,FALSE)</f>
        <v>Tipton</v>
      </c>
      <c r="R445" s="1" t="str">
        <f>VLOOKUP(P445,Vlookup!$A$2:$D$76,3,FALSE)</f>
        <v>CA</v>
      </c>
      <c r="S445" s="15">
        <f>VLOOKUP(P445,Vlookup!$A$2:$D$781,4,FALSE)</f>
        <v>93272</v>
      </c>
    </row>
    <row r="446" spans="1:19" ht="14.4" x14ac:dyDescent="0.3">
      <c r="A446" s="12">
        <v>20</v>
      </c>
      <c r="B446" s="1" t="s">
        <v>882</v>
      </c>
      <c r="D446" s="20">
        <v>43958</v>
      </c>
      <c r="E446" s="3" t="s">
        <v>889</v>
      </c>
      <c r="F446" s="3" t="s">
        <v>890</v>
      </c>
      <c r="G446" s="3" t="s">
        <v>889</v>
      </c>
      <c r="H446" s="3" t="s">
        <v>890</v>
      </c>
      <c r="I446" t="str">
        <f>VLOOKUP(H446,'Product Line Lookup'!$A$2:$B$8,2,FALSE)</f>
        <v>OmniGen Pro</v>
      </c>
      <c r="J446" s="21">
        <v>2.2050000000000001</v>
      </c>
      <c r="K446" s="22">
        <v>1</v>
      </c>
      <c r="L446" s="21">
        <v>2000</v>
      </c>
      <c r="M446" s="21">
        <v>4410</v>
      </c>
      <c r="N446" s="8">
        <f t="shared" si="16"/>
        <v>2.2050000000000001</v>
      </c>
      <c r="O446" s="3" t="s">
        <v>440</v>
      </c>
      <c r="P446" s="3" t="s">
        <v>441</v>
      </c>
      <c r="Q446" s="1" t="str">
        <f>VLOOKUP(P446,Vlookup!$A$2:$D$781,2,FALSE)</f>
        <v>Tipton</v>
      </c>
      <c r="R446" s="1" t="str">
        <f>VLOOKUP(P446,Vlookup!$A$2:$D$76,3,FALSE)</f>
        <v>CA</v>
      </c>
      <c r="S446" s="15">
        <f>VLOOKUP(P446,Vlookup!$A$2:$D$781,4,FALSE)</f>
        <v>93272</v>
      </c>
    </row>
    <row r="447" spans="1:19" ht="14.4" x14ac:dyDescent="0.3">
      <c r="A447" s="12">
        <v>20</v>
      </c>
      <c r="B447" s="1" t="s">
        <v>893</v>
      </c>
      <c r="D447" s="20">
        <v>43990</v>
      </c>
      <c r="E447" s="3" t="s">
        <v>889</v>
      </c>
      <c r="F447" s="3" t="s">
        <v>890</v>
      </c>
      <c r="G447" s="3" t="s">
        <v>889</v>
      </c>
      <c r="H447" s="3" t="s">
        <v>890</v>
      </c>
      <c r="I447" t="str">
        <f>VLOOKUP(H447,'Product Line Lookup'!$A$2:$B$8,2,FALSE)</f>
        <v>OmniGen Pro</v>
      </c>
      <c r="J447" s="21">
        <v>1.1020000000000001</v>
      </c>
      <c r="K447" s="22">
        <v>1</v>
      </c>
      <c r="L447" s="21">
        <v>2000</v>
      </c>
      <c r="M447" s="21">
        <v>2204</v>
      </c>
      <c r="N447" s="8">
        <f t="shared" si="16"/>
        <v>1.1020000000000001</v>
      </c>
      <c r="O447" s="3" t="s">
        <v>440</v>
      </c>
      <c r="P447" s="3" t="s">
        <v>441</v>
      </c>
      <c r="Q447" s="1" t="str">
        <f>VLOOKUP(P447,Vlookup!$A$2:$D$781,2,FALSE)</f>
        <v>Tipton</v>
      </c>
      <c r="R447" s="1" t="str">
        <f>VLOOKUP(P447,Vlookup!$A$2:$D$76,3,FALSE)</f>
        <v>CA</v>
      </c>
      <c r="S447" s="15">
        <f>VLOOKUP(P447,Vlookup!$A$2:$D$781,4,FALSE)</f>
        <v>93272</v>
      </c>
    </row>
    <row r="448" spans="1:19" ht="14.4" x14ac:dyDescent="0.3">
      <c r="A448" s="12">
        <v>20</v>
      </c>
      <c r="B448" s="1" t="s">
        <v>893</v>
      </c>
      <c r="D448" s="20">
        <v>44011</v>
      </c>
      <c r="E448" s="3" t="s">
        <v>889</v>
      </c>
      <c r="F448" s="3" t="s">
        <v>890</v>
      </c>
      <c r="G448" s="3" t="s">
        <v>889</v>
      </c>
      <c r="H448" s="3" t="s">
        <v>890</v>
      </c>
      <c r="I448" t="str">
        <f>VLOOKUP(H448,'Product Line Lookup'!$A$2:$B$8,2,FALSE)</f>
        <v>OmniGen Pro</v>
      </c>
      <c r="J448" s="21">
        <v>1.1020000000000001</v>
      </c>
      <c r="K448" s="22">
        <v>1</v>
      </c>
      <c r="L448" s="21">
        <v>2000</v>
      </c>
      <c r="M448" s="21">
        <v>2204</v>
      </c>
      <c r="N448" s="8">
        <f t="shared" si="16"/>
        <v>1.1020000000000001</v>
      </c>
      <c r="O448" s="3" t="s">
        <v>440</v>
      </c>
      <c r="P448" s="3" t="s">
        <v>441</v>
      </c>
      <c r="Q448" s="1" t="str">
        <f>VLOOKUP(P448,Vlookup!$A$2:$D$781,2,FALSE)</f>
        <v>Tipton</v>
      </c>
      <c r="R448" s="1" t="str">
        <f>VLOOKUP(P448,Vlookup!$A$2:$D$76,3,FALSE)</f>
        <v>CA</v>
      </c>
      <c r="S448" s="15">
        <f>VLOOKUP(P448,Vlookup!$A$2:$D$781,4,FALSE)</f>
        <v>93272</v>
      </c>
    </row>
    <row r="449" spans="1:19" ht="14.4" x14ac:dyDescent="0.3">
      <c r="A449" s="12">
        <v>21</v>
      </c>
      <c r="B449" s="1" t="s">
        <v>483</v>
      </c>
      <c r="D449" s="20">
        <v>44041</v>
      </c>
      <c r="E449" s="3" t="s">
        <v>889</v>
      </c>
      <c r="F449" s="3" t="s">
        <v>890</v>
      </c>
      <c r="G449" s="3" t="s">
        <v>889</v>
      </c>
      <c r="H449" s="3" t="s">
        <v>890</v>
      </c>
      <c r="I449" t="str">
        <f>VLOOKUP(H449,'Product Line Lookup'!$A$2:$B$8,2,FALSE)</f>
        <v>OmniGen Pro</v>
      </c>
      <c r="J449" s="21">
        <v>2.2050000000000001</v>
      </c>
      <c r="K449" s="22">
        <v>1</v>
      </c>
      <c r="L449" s="21">
        <v>2000</v>
      </c>
      <c r="M449" s="21">
        <v>4410</v>
      </c>
      <c r="N449" s="8">
        <f t="shared" si="16"/>
        <v>2.2050000000000001</v>
      </c>
      <c r="O449" s="3" t="s">
        <v>440</v>
      </c>
      <c r="P449" s="3" t="s">
        <v>441</v>
      </c>
      <c r="Q449" s="1" t="str">
        <f>VLOOKUP(P449,Vlookup!$A$2:$D$781,2,FALSE)</f>
        <v>Tipton</v>
      </c>
      <c r="R449" s="1" t="str">
        <f>VLOOKUP(P449,Vlookup!$A$2:$D$76,3,FALSE)</f>
        <v>CA</v>
      </c>
      <c r="S449" s="15">
        <f>VLOOKUP(P449,Vlookup!$A$2:$D$781,4,FALSE)</f>
        <v>93272</v>
      </c>
    </row>
    <row r="450" spans="1:19" ht="14.4" x14ac:dyDescent="0.3">
      <c r="A450" s="12">
        <v>21</v>
      </c>
      <c r="B450" s="1" t="s">
        <v>903</v>
      </c>
      <c r="D450" s="20">
        <v>44067</v>
      </c>
      <c r="E450" s="3" t="s">
        <v>889</v>
      </c>
      <c r="F450" s="3" t="s">
        <v>890</v>
      </c>
      <c r="G450" s="3" t="s">
        <v>889</v>
      </c>
      <c r="H450" s="3" t="s">
        <v>890</v>
      </c>
      <c r="I450" t="str">
        <f>VLOOKUP(H450,'Product Line Lookup'!$A$2:$B$8,2,FALSE)</f>
        <v>OmniGen Pro</v>
      </c>
      <c r="J450" s="21">
        <v>2.2050000000000001</v>
      </c>
      <c r="K450" s="22">
        <v>1</v>
      </c>
      <c r="L450" s="21">
        <v>2000</v>
      </c>
      <c r="M450" s="21">
        <v>4410</v>
      </c>
      <c r="N450" s="8">
        <f t="shared" si="16"/>
        <v>2.2050000000000001</v>
      </c>
      <c r="O450" s="3" t="s">
        <v>440</v>
      </c>
      <c r="P450" s="3" t="s">
        <v>441</v>
      </c>
      <c r="Q450" s="1" t="str">
        <f>VLOOKUP(P450,Vlookup!$A$2:$D$781,2,FALSE)</f>
        <v>Tipton</v>
      </c>
      <c r="R450" s="1" t="str">
        <f>VLOOKUP(P450,Vlookup!$A$2:$D$76,3,FALSE)</f>
        <v>CA</v>
      </c>
      <c r="S450" s="15">
        <f>VLOOKUP(P450,Vlookup!$A$2:$D$781,4,FALSE)</f>
        <v>93272</v>
      </c>
    </row>
    <row r="451" spans="1:19" ht="14.4" x14ac:dyDescent="0.3">
      <c r="A451" s="12">
        <v>21</v>
      </c>
      <c r="B451" s="1" t="s">
        <v>914</v>
      </c>
      <c r="D451" s="20">
        <v>44105</v>
      </c>
      <c r="E451" s="3" t="s">
        <v>889</v>
      </c>
      <c r="F451" s="3" t="s">
        <v>890</v>
      </c>
      <c r="G451" s="3" t="s">
        <v>889</v>
      </c>
      <c r="H451" s="3" t="s">
        <v>890</v>
      </c>
      <c r="I451" t="str">
        <f>VLOOKUP(H451,'Product Line Lookup'!$A$2:$B$8,2,FALSE)</f>
        <v>OmniGen Pro</v>
      </c>
      <c r="J451" s="21">
        <v>2.2050000000000001</v>
      </c>
      <c r="K451" s="22">
        <v>1</v>
      </c>
      <c r="L451" s="21">
        <v>2000</v>
      </c>
      <c r="M451" s="21">
        <v>4410</v>
      </c>
      <c r="N451" s="8">
        <f t="shared" si="16"/>
        <v>2.2050000000000001</v>
      </c>
      <c r="O451" s="3" t="s">
        <v>440</v>
      </c>
      <c r="P451" s="3" t="s">
        <v>441</v>
      </c>
      <c r="Q451" s="1" t="str">
        <f>VLOOKUP(P451,Vlookup!$A$2:$D$781,2,FALSE)</f>
        <v>Tipton</v>
      </c>
      <c r="R451" s="1" t="str">
        <f>VLOOKUP(P451,Vlookup!$A$2:$D$76,3,FALSE)</f>
        <v>CA</v>
      </c>
      <c r="S451" s="15">
        <f>VLOOKUP(P451,Vlookup!$A$2:$D$781,4,FALSE)</f>
        <v>93272</v>
      </c>
    </row>
    <row r="452" spans="1:19" ht="14.4" x14ac:dyDescent="0.3">
      <c r="A452" s="12">
        <v>21</v>
      </c>
      <c r="B452" s="1" t="s">
        <v>914</v>
      </c>
      <c r="D452" s="20">
        <v>44125</v>
      </c>
      <c r="E452" s="3" t="s">
        <v>889</v>
      </c>
      <c r="F452" s="3" t="s">
        <v>890</v>
      </c>
      <c r="G452" s="3" t="s">
        <v>889</v>
      </c>
      <c r="H452" s="3" t="s">
        <v>890</v>
      </c>
      <c r="I452" t="str">
        <f>VLOOKUP(H452,'Product Line Lookup'!$A$2:$B$8,2,FALSE)</f>
        <v>OmniGen Pro</v>
      </c>
      <c r="J452" s="21">
        <v>2.2050000000000001</v>
      </c>
      <c r="K452" s="22">
        <v>1</v>
      </c>
      <c r="L452" s="21">
        <v>2000</v>
      </c>
      <c r="M452" s="21">
        <v>4410</v>
      </c>
      <c r="N452" s="8">
        <f t="shared" si="16"/>
        <v>2.2050000000000001</v>
      </c>
      <c r="O452" s="3" t="s">
        <v>440</v>
      </c>
      <c r="P452" s="3" t="s">
        <v>441</v>
      </c>
      <c r="Q452" s="1" t="str">
        <f>VLOOKUP(P452,Vlookup!$A$2:$D$781,2,FALSE)</f>
        <v>Tipton</v>
      </c>
      <c r="R452" s="1" t="str">
        <f>VLOOKUP(P452,Vlookup!$A$2:$D$76,3,FALSE)</f>
        <v>CA</v>
      </c>
      <c r="S452" s="15">
        <f>VLOOKUP(P452,Vlookup!$A$2:$D$781,4,FALSE)</f>
        <v>93272</v>
      </c>
    </row>
    <row r="453" spans="1:19" ht="14.4" x14ac:dyDescent="0.3">
      <c r="A453" s="12">
        <v>21</v>
      </c>
      <c r="B453" s="1" t="s">
        <v>958</v>
      </c>
      <c r="D453" s="20">
        <v>44203</v>
      </c>
      <c r="E453" s="23" t="s">
        <v>889</v>
      </c>
      <c r="F453" s="3" t="s">
        <v>890</v>
      </c>
      <c r="G453" s="3" t="s">
        <v>889</v>
      </c>
      <c r="H453" s="3" t="s">
        <v>890</v>
      </c>
      <c r="I453" t="str">
        <f>VLOOKUP(H453,'Product Line Lookup'!$A$2:$B$8,2,FALSE)</f>
        <v>OmniGen Pro</v>
      </c>
      <c r="J453" s="21">
        <v>2.2050000000000001</v>
      </c>
      <c r="K453" s="22">
        <v>1</v>
      </c>
      <c r="L453" s="21">
        <v>2000</v>
      </c>
      <c r="M453" s="21">
        <v>4410</v>
      </c>
      <c r="N453" s="8">
        <f t="shared" si="16"/>
        <v>2.2050000000000001</v>
      </c>
      <c r="O453" s="3" t="s">
        <v>440</v>
      </c>
      <c r="P453" s="3" t="s">
        <v>441</v>
      </c>
      <c r="Q453" s="1" t="str">
        <f>VLOOKUP(P453,Vlookup!$A$2:$D$781,2,FALSE)</f>
        <v>Tipton</v>
      </c>
      <c r="R453" s="1" t="s">
        <v>817</v>
      </c>
      <c r="S453" s="15">
        <f>VLOOKUP(P453,Vlookup!$A$2:$D$781,4,FALSE)</f>
        <v>93272</v>
      </c>
    </row>
    <row r="454" spans="1:19" ht="14.4" x14ac:dyDescent="0.3">
      <c r="A454" s="12">
        <v>21</v>
      </c>
      <c r="B454" s="1" t="s">
        <v>866</v>
      </c>
      <c r="D454" s="20">
        <v>44285</v>
      </c>
      <c r="E454" s="3" t="s">
        <v>889</v>
      </c>
      <c r="F454" s="3" t="s">
        <v>890</v>
      </c>
      <c r="G454" s="3" t="s">
        <v>889</v>
      </c>
      <c r="H454" s="3" t="s">
        <v>890</v>
      </c>
      <c r="I454" t="str">
        <f>VLOOKUP(H454,'Product Line Lookup'!$A$2:$B$8,2,FALSE)</f>
        <v>OmniGen Pro</v>
      </c>
      <c r="J454" s="21">
        <v>2.2050000000000001</v>
      </c>
      <c r="K454" s="22">
        <v>1</v>
      </c>
      <c r="L454" s="21">
        <v>2000</v>
      </c>
      <c r="M454" s="21">
        <v>4410</v>
      </c>
      <c r="N454" s="8">
        <f t="shared" si="16"/>
        <v>2.2050000000000001</v>
      </c>
      <c r="O454" s="3" t="s">
        <v>440</v>
      </c>
      <c r="P454" s="3" t="s">
        <v>441</v>
      </c>
      <c r="Q454" s="1" t="str">
        <f>VLOOKUP(P454,Vlookup!$A$2:$D$781,2,FALSE)</f>
        <v>Tipton</v>
      </c>
      <c r="R454" s="1" t="s">
        <v>817</v>
      </c>
      <c r="S454" s="15">
        <f>VLOOKUP(P454,Vlookup!$A$2:$D$781,4,FALSE)</f>
        <v>93272</v>
      </c>
    </row>
    <row r="455" spans="1:19" ht="14.4" x14ac:dyDescent="0.3">
      <c r="A455" s="12">
        <v>21</v>
      </c>
      <c r="B455" s="1" t="s">
        <v>893</v>
      </c>
      <c r="D455" s="20">
        <v>44365</v>
      </c>
      <c r="E455" s="3" t="s">
        <v>889</v>
      </c>
      <c r="F455" s="3" t="s">
        <v>890</v>
      </c>
      <c r="G455" s="3" t="s">
        <v>889</v>
      </c>
      <c r="H455" s="3" t="s">
        <v>890</v>
      </c>
      <c r="I455" t="str">
        <f>VLOOKUP(H455,'Product Line Lookup'!$A$2:$B$8,2,FALSE)</f>
        <v>OmniGen Pro</v>
      </c>
      <c r="J455" s="21">
        <v>2.2050000000000001</v>
      </c>
      <c r="K455" s="22">
        <v>1</v>
      </c>
      <c r="L455" s="21">
        <v>2000</v>
      </c>
      <c r="M455" s="21">
        <v>4410</v>
      </c>
      <c r="N455" s="8">
        <f t="shared" si="16"/>
        <v>2.2050000000000001</v>
      </c>
      <c r="O455" s="3" t="s">
        <v>440</v>
      </c>
      <c r="P455" s="3" t="s">
        <v>441</v>
      </c>
      <c r="Q455" s="1" t="str">
        <f>VLOOKUP(P455,Vlookup!$A$2:$D$781,2,FALSE)</f>
        <v>Tipton</v>
      </c>
      <c r="R455" s="1" t="s">
        <v>817</v>
      </c>
      <c r="S455" s="15">
        <f>VLOOKUP(P455,Vlookup!$A$2:$D$781,4,FALSE)</f>
        <v>93272</v>
      </c>
    </row>
    <row r="456" spans="1:19" ht="14.4" x14ac:dyDescent="0.3">
      <c r="A456" s="12">
        <v>22</v>
      </c>
      <c r="B456" s="1" t="s">
        <v>903</v>
      </c>
      <c r="D456" s="20">
        <v>44413</v>
      </c>
      <c r="E456" s="3" t="s">
        <v>889</v>
      </c>
      <c r="F456" s="3" t="s">
        <v>890</v>
      </c>
      <c r="G456" s="3" t="s">
        <v>889</v>
      </c>
      <c r="H456" s="3" t="s">
        <v>890</v>
      </c>
      <c r="I456" t="str">
        <f>VLOOKUP(H456,'Product Line Lookup'!$A$2:$B$8,2,FALSE)</f>
        <v>OmniGen Pro</v>
      </c>
      <c r="J456" s="21">
        <v>2.2050000000000001</v>
      </c>
      <c r="K456" s="22">
        <v>1</v>
      </c>
      <c r="L456" s="21">
        <v>2000</v>
      </c>
      <c r="M456" s="21">
        <v>4410</v>
      </c>
      <c r="N456" s="8">
        <f t="shared" si="16"/>
        <v>2.2050000000000001</v>
      </c>
      <c r="O456" s="3" t="s">
        <v>440</v>
      </c>
      <c r="P456" s="3" t="s">
        <v>441</v>
      </c>
      <c r="Q456" s="31" t="str">
        <f>VLOOKUP(P456,Vlookup!$A$2:$D$142,2,FALSE)</f>
        <v>Tipton</v>
      </c>
      <c r="R456" s="1" t="str">
        <f>VLOOKUP(P456,Vlookup!$A$2:$D$142,3,FALSE)</f>
        <v>CA</v>
      </c>
      <c r="S456" s="49">
        <f>VLOOKUP(P456,Vlookup!$A$2:$D$781,4,FALSE)</f>
        <v>93272</v>
      </c>
    </row>
    <row r="457" spans="1:19" ht="14.4" x14ac:dyDescent="0.3">
      <c r="A457" s="12">
        <v>22</v>
      </c>
      <c r="B457" s="1" t="s">
        <v>928</v>
      </c>
      <c r="D457" s="20">
        <v>44508</v>
      </c>
      <c r="E457" s="3" t="s">
        <v>889</v>
      </c>
      <c r="F457" s="3" t="s">
        <v>890</v>
      </c>
      <c r="G457" s="3" t="s">
        <v>889</v>
      </c>
      <c r="H457" s="3" t="s">
        <v>890</v>
      </c>
      <c r="I457" t="str">
        <f>VLOOKUP(H457,'Product Line Lookup'!$A$2:$B$8,2,FALSE)</f>
        <v>OmniGen Pro</v>
      </c>
      <c r="J457" s="21">
        <v>3.3069999999999999</v>
      </c>
      <c r="K457" s="22">
        <v>1</v>
      </c>
      <c r="L457" s="21">
        <v>2000</v>
      </c>
      <c r="M457" s="21">
        <v>6614</v>
      </c>
      <c r="N457" s="8">
        <f t="shared" si="16"/>
        <v>3.3069999999999999</v>
      </c>
      <c r="O457" s="3" t="s">
        <v>440</v>
      </c>
      <c r="P457" s="3" t="s">
        <v>441</v>
      </c>
      <c r="Q457" s="31" t="str">
        <f>VLOOKUP(P457,Vlookup!$A$2:$D$142,2,FALSE)</f>
        <v>Tipton</v>
      </c>
      <c r="R457" s="1" t="str">
        <f>VLOOKUP(P457,Vlookup!$A$2:$D$142,3,FALSE)</f>
        <v>CA</v>
      </c>
      <c r="S457" s="49">
        <f>VLOOKUP(P457,Vlookup!$A$2:$D$781,4,FALSE)</f>
        <v>93272</v>
      </c>
    </row>
    <row r="458" spans="1:19" ht="14.4" x14ac:dyDescent="0.3">
      <c r="A458" s="12">
        <v>22</v>
      </c>
      <c r="B458" s="1" t="s">
        <v>928</v>
      </c>
      <c r="D458" s="20">
        <v>44508</v>
      </c>
      <c r="E458" s="3" t="s">
        <v>889</v>
      </c>
      <c r="F458" s="3" t="s">
        <v>890</v>
      </c>
      <c r="G458" s="3" t="s">
        <v>889</v>
      </c>
      <c r="H458" s="3" t="s">
        <v>890</v>
      </c>
      <c r="I458" t="str">
        <f>VLOOKUP(H458,'Product Line Lookup'!$A$2:$B$8,2,FALSE)</f>
        <v>OmniGen Pro</v>
      </c>
      <c r="J458" s="21">
        <v>-2.2050000000000001</v>
      </c>
      <c r="K458" s="22">
        <v>1</v>
      </c>
      <c r="L458" s="21">
        <v>2000</v>
      </c>
      <c r="M458" s="21">
        <v>-4410</v>
      </c>
      <c r="N458" s="8">
        <f t="shared" si="16"/>
        <v>-2.2050000000000001</v>
      </c>
      <c r="O458" s="3" t="s">
        <v>440</v>
      </c>
      <c r="P458" s="3" t="s">
        <v>441</v>
      </c>
      <c r="Q458" s="31" t="str">
        <f>VLOOKUP(P458,Vlookup!$A$2:$D$142,2,FALSE)</f>
        <v>Tipton</v>
      </c>
      <c r="R458" s="1" t="str">
        <f>VLOOKUP(P458,Vlookup!$A$2:$D$142,3,FALSE)</f>
        <v>CA</v>
      </c>
      <c r="S458" s="49">
        <f>VLOOKUP(P458,Vlookup!$A$2:$D$781,4,FALSE)</f>
        <v>93272</v>
      </c>
    </row>
    <row r="459" spans="1:19" ht="14.4" x14ac:dyDescent="0.3">
      <c r="A459" s="12">
        <v>22</v>
      </c>
      <c r="B459" s="1" t="s">
        <v>928</v>
      </c>
      <c r="D459" s="20">
        <v>44508</v>
      </c>
      <c r="E459" s="3" t="s">
        <v>889</v>
      </c>
      <c r="F459" s="3" t="s">
        <v>890</v>
      </c>
      <c r="G459" s="3" t="s">
        <v>889</v>
      </c>
      <c r="H459" s="3" t="s">
        <v>890</v>
      </c>
      <c r="I459" t="str">
        <f>VLOOKUP(H459,'Product Line Lookup'!$A$2:$B$8,2,FALSE)</f>
        <v>OmniGen Pro</v>
      </c>
      <c r="J459" s="21">
        <v>-1.1020000000000001</v>
      </c>
      <c r="K459" s="22">
        <v>1</v>
      </c>
      <c r="L459" s="21">
        <v>2000</v>
      </c>
      <c r="M459" s="21">
        <v>-2204</v>
      </c>
      <c r="N459" s="8">
        <f t="shared" si="16"/>
        <v>-1.1020000000000001</v>
      </c>
      <c r="O459" s="3" t="s">
        <v>440</v>
      </c>
      <c r="P459" s="3" t="s">
        <v>441</v>
      </c>
      <c r="Q459" s="31" t="str">
        <f>VLOOKUP(P459,Vlookup!$A$2:$D$142,2,FALSE)</f>
        <v>Tipton</v>
      </c>
      <c r="R459" s="1" t="str">
        <f>VLOOKUP(P459,Vlookup!$A$2:$D$142,3,FALSE)</f>
        <v>CA</v>
      </c>
      <c r="S459" s="49">
        <f>VLOOKUP(P459,Vlookup!$A$2:$D$781,4,FALSE)</f>
        <v>93272</v>
      </c>
    </row>
    <row r="460" spans="1:19" ht="14.4" x14ac:dyDescent="0.3">
      <c r="A460" s="12">
        <v>22</v>
      </c>
      <c r="B460" s="1" t="s">
        <v>928</v>
      </c>
      <c r="D460" s="20">
        <v>44524</v>
      </c>
      <c r="E460" s="3" t="s">
        <v>889</v>
      </c>
      <c r="F460" s="3" t="s">
        <v>890</v>
      </c>
      <c r="G460" s="3" t="s">
        <v>889</v>
      </c>
      <c r="H460" s="3" t="s">
        <v>890</v>
      </c>
      <c r="I460" t="str">
        <f>VLOOKUP(H460,'Product Line Lookup'!$A$2:$B$8,2,FALSE)</f>
        <v>OmniGen Pro</v>
      </c>
      <c r="J460" s="21">
        <v>3.3069999999999999</v>
      </c>
      <c r="K460" s="22">
        <v>1</v>
      </c>
      <c r="L460" s="21">
        <v>2000</v>
      </c>
      <c r="M460" s="21">
        <v>6614</v>
      </c>
      <c r="N460" s="8">
        <f t="shared" si="16"/>
        <v>3.3069999999999999</v>
      </c>
      <c r="O460" s="3" t="s">
        <v>440</v>
      </c>
      <c r="P460" s="3" t="s">
        <v>441</v>
      </c>
      <c r="Q460" s="31" t="str">
        <f>VLOOKUP(P460,Vlookup!$A$2:$D$142,2,FALSE)</f>
        <v>Tipton</v>
      </c>
      <c r="R460" s="1" t="str">
        <f>VLOOKUP(P460,Vlookup!$A$2:$D$142,3,FALSE)</f>
        <v>CA</v>
      </c>
      <c r="S460" s="49">
        <f>VLOOKUP(P460,Vlookup!$A$2:$D$781,4,FALSE)</f>
        <v>93272</v>
      </c>
    </row>
    <row r="461" spans="1:19" ht="14.4" x14ac:dyDescent="0.3">
      <c r="A461" s="12">
        <v>22</v>
      </c>
      <c r="B461" s="1" t="s">
        <v>948</v>
      </c>
      <c r="D461" s="20">
        <v>44545</v>
      </c>
      <c r="E461" s="3" t="s">
        <v>889</v>
      </c>
      <c r="F461" s="3" t="s">
        <v>890</v>
      </c>
      <c r="G461" s="3" t="s">
        <v>889</v>
      </c>
      <c r="H461" s="3" t="s">
        <v>890</v>
      </c>
      <c r="I461" t="str">
        <f>VLOOKUP(H461,'Product Line Lookup'!$A$2:$B$8,2,FALSE)</f>
        <v>OmniGen Pro</v>
      </c>
      <c r="J461" s="21">
        <v>0.33100000000000002</v>
      </c>
      <c r="K461" s="22">
        <v>1</v>
      </c>
      <c r="L461" s="21">
        <v>2000</v>
      </c>
      <c r="M461" s="21">
        <v>662</v>
      </c>
      <c r="N461" s="8">
        <f t="shared" si="16"/>
        <v>0.33100000000000002</v>
      </c>
      <c r="O461" s="3" t="s">
        <v>440</v>
      </c>
      <c r="P461" s="3" t="s">
        <v>441</v>
      </c>
      <c r="Q461" s="31" t="str">
        <f>VLOOKUP(P461,Vlookup!$A$2:$D$142,2,FALSE)</f>
        <v>Tipton</v>
      </c>
      <c r="R461" s="1" t="str">
        <f>VLOOKUP(P461,Vlookup!$A$2:$D$142,3,FALSE)</f>
        <v>CA</v>
      </c>
      <c r="S461" s="49">
        <f>VLOOKUP(P461,Vlookup!$A$2:$D$781,4,FALSE)</f>
        <v>93272</v>
      </c>
    </row>
    <row r="462" spans="1:19" ht="14.4" x14ac:dyDescent="0.3">
      <c r="A462" s="12">
        <v>22</v>
      </c>
      <c r="B462" s="1" t="s">
        <v>948</v>
      </c>
      <c r="D462" s="20">
        <v>44537</v>
      </c>
      <c r="E462" s="3" t="s">
        <v>889</v>
      </c>
      <c r="F462" s="3" t="s">
        <v>890</v>
      </c>
      <c r="G462" s="3" t="s">
        <v>889</v>
      </c>
      <c r="H462" s="3" t="s">
        <v>890</v>
      </c>
      <c r="I462" t="str">
        <f>VLOOKUP(H462,'Product Line Lookup'!$A$2:$B$8,2,FALSE)</f>
        <v>OmniGen Pro</v>
      </c>
      <c r="J462" s="21">
        <v>2.2050000000000001</v>
      </c>
      <c r="K462" s="22">
        <v>1</v>
      </c>
      <c r="L462" s="21">
        <v>2000</v>
      </c>
      <c r="M462" s="21">
        <v>4410</v>
      </c>
      <c r="N462" s="8">
        <f t="shared" ref="N462:N525" si="19">M462/2000</f>
        <v>2.2050000000000001</v>
      </c>
      <c r="O462" s="3" t="s">
        <v>440</v>
      </c>
      <c r="P462" s="3" t="s">
        <v>441</v>
      </c>
      <c r="Q462" s="31" t="str">
        <f>VLOOKUP(P462,Vlookup!$A$2:$D$142,2,FALSE)</f>
        <v>Tipton</v>
      </c>
      <c r="R462" s="1" t="str">
        <f>VLOOKUP(P462,Vlookup!$A$2:$D$142,3,FALSE)</f>
        <v>CA</v>
      </c>
      <c r="S462" s="49">
        <f>VLOOKUP(P462,Vlookup!$A$2:$D$781,4,FALSE)</f>
        <v>93272</v>
      </c>
    </row>
    <row r="463" spans="1:19" ht="14.4" x14ac:dyDescent="0.3">
      <c r="A463" s="12">
        <v>22</v>
      </c>
      <c r="B463" s="1" t="s">
        <v>948</v>
      </c>
      <c r="D463" s="20">
        <v>44546</v>
      </c>
      <c r="E463" s="3" t="s">
        <v>889</v>
      </c>
      <c r="F463" s="3" t="s">
        <v>890</v>
      </c>
      <c r="G463" s="3" t="s">
        <v>889</v>
      </c>
      <c r="H463" s="3" t="s">
        <v>890</v>
      </c>
      <c r="I463" t="str">
        <f>VLOOKUP(H463,'Product Line Lookup'!$A$2:$B$8,2,FALSE)</f>
        <v>OmniGen Pro</v>
      </c>
      <c r="J463" s="21">
        <v>3.3069999999999999</v>
      </c>
      <c r="K463" s="22">
        <v>1</v>
      </c>
      <c r="L463" s="21">
        <v>2000</v>
      </c>
      <c r="M463" s="21">
        <v>6614</v>
      </c>
      <c r="N463" s="8">
        <f t="shared" si="19"/>
        <v>3.3069999999999999</v>
      </c>
      <c r="O463" s="3" t="s">
        <v>440</v>
      </c>
      <c r="P463" s="3" t="s">
        <v>441</v>
      </c>
      <c r="Q463" s="31" t="str">
        <f>VLOOKUP(P463,Vlookup!$A$2:$D$142,2,FALSE)</f>
        <v>Tipton</v>
      </c>
      <c r="R463" s="1" t="str">
        <f>VLOOKUP(P463,Vlookup!$A$2:$D$142,3,FALSE)</f>
        <v>CA</v>
      </c>
      <c r="S463" s="49">
        <f>VLOOKUP(P463,Vlookup!$A$2:$D$781,4,FALSE)</f>
        <v>93272</v>
      </c>
    </row>
    <row r="464" spans="1:19" ht="14.4" x14ac:dyDescent="0.3">
      <c r="A464" s="12">
        <v>22</v>
      </c>
      <c r="B464" s="1" t="s">
        <v>948</v>
      </c>
      <c r="D464" s="20">
        <v>44560</v>
      </c>
      <c r="E464" s="3" t="s">
        <v>889</v>
      </c>
      <c r="F464" s="3" t="s">
        <v>890</v>
      </c>
      <c r="G464" s="3" t="s">
        <v>889</v>
      </c>
      <c r="H464" s="3" t="s">
        <v>890</v>
      </c>
      <c r="I464" t="str">
        <f>VLOOKUP(H464,'Product Line Lookup'!$A$2:$B$8,2,FALSE)</f>
        <v>OmniGen Pro</v>
      </c>
      <c r="J464" s="21">
        <v>2.2050000000000001</v>
      </c>
      <c r="K464" s="22">
        <v>1</v>
      </c>
      <c r="L464" s="21">
        <v>2000</v>
      </c>
      <c r="M464" s="21">
        <v>4410</v>
      </c>
      <c r="N464" s="8">
        <f t="shared" si="19"/>
        <v>2.2050000000000001</v>
      </c>
      <c r="O464" s="3" t="s">
        <v>440</v>
      </c>
      <c r="P464" s="3" t="s">
        <v>441</v>
      </c>
      <c r="Q464" s="31" t="str">
        <f>VLOOKUP(P464,Vlookup!$A$2:$D$142,2,FALSE)</f>
        <v>Tipton</v>
      </c>
      <c r="R464" s="1" t="str">
        <f>VLOOKUP(P464,Vlookup!$A$2:$D$142,3,FALSE)</f>
        <v>CA</v>
      </c>
      <c r="S464" s="49">
        <f>VLOOKUP(P464,Vlookup!$A$2:$D$781,4,FALSE)</f>
        <v>93272</v>
      </c>
    </row>
    <row r="465" spans="1:19" ht="14.4" x14ac:dyDescent="0.3">
      <c r="A465" s="12">
        <v>22</v>
      </c>
      <c r="B465" s="1" t="s">
        <v>1004</v>
      </c>
      <c r="D465" s="20">
        <v>44594</v>
      </c>
      <c r="E465" s="3" t="s">
        <v>889</v>
      </c>
      <c r="F465" s="3" t="s">
        <v>890</v>
      </c>
      <c r="G465" s="3" t="s">
        <v>889</v>
      </c>
      <c r="H465" s="3" t="s">
        <v>890</v>
      </c>
      <c r="I465" s="35" t="str">
        <f>VLOOKUP(H465,'Product Line Lookup'!$A$2:$B$8,2,FALSE)</f>
        <v>OmniGen Pro</v>
      </c>
      <c r="J465" s="21">
        <v>2.2050000000000001</v>
      </c>
      <c r="K465" s="22">
        <v>1</v>
      </c>
      <c r="L465" s="21">
        <v>2000</v>
      </c>
      <c r="M465" s="21">
        <v>4410</v>
      </c>
      <c r="N465" s="48">
        <f t="shared" si="19"/>
        <v>2.2050000000000001</v>
      </c>
      <c r="O465" s="3" t="s">
        <v>440</v>
      </c>
      <c r="P465" s="3" t="s">
        <v>441</v>
      </c>
      <c r="Q465" s="31" t="str">
        <f>VLOOKUP(P465,Vlookup!$A$2:$D$142,2,FALSE)</f>
        <v>Tipton</v>
      </c>
      <c r="R465" s="1" t="str">
        <f>VLOOKUP(P465,Vlookup!$A$2:$D$142,3,FALSE)</f>
        <v>CA</v>
      </c>
      <c r="S465" s="49">
        <f>VLOOKUP(P465,Vlookup!$A$2:$D$781,4,FALSE)</f>
        <v>93272</v>
      </c>
    </row>
    <row r="466" spans="1:19" ht="14.4" x14ac:dyDescent="0.3">
      <c r="A466" s="12">
        <v>22</v>
      </c>
      <c r="B466" s="1" t="s">
        <v>1004</v>
      </c>
      <c r="D466" s="20">
        <v>44603</v>
      </c>
      <c r="E466" s="3" t="s">
        <v>889</v>
      </c>
      <c r="F466" s="3" t="s">
        <v>890</v>
      </c>
      <c r="G466" s="3" t="s">
        <v>889</v>
      </c>
      <c r="H466" s="3" t="s">
        <v>890</v>
      </c>
      <c r="I466" s="35" t="str">
        <f>VLOOKUP(H466,'Product Line Lookup'!$A$2:$B$8,2,FALSE)</f>
        <v>OmniGen Pro</v>
      </c>
      <c r="J466" s="21">
        <v>2.2050000000000001</v>
      </c>
      <c r="K466" s="22">
        <v>1</v>
      </c>
      <c r="L466" s="21">
        <v>2000</v>
      </c>
      <c r="M466" s="21">
        <v>4410</v>
      </c>
      <c r="N466" s="48">
        <f t="shared" si="19"/>
        <v>2.2050000000000001</v>
      </c>
      <c r="O466" s="3" t="s">
        <v>440</v>
      </c>
      <c r="P466" s="3" t="s">
        <v>441</v>
      </c>
      <c r="Q466" s="31" t="str">
        <f>VLOOKUP(P466,Vlookup!$A$2:$D$142,2,FALSE)</f>
        <v>Tipton</v>
      </c>
      <c r="R466" s="1" t="str">
        <f>VLOOKUP(P466,Vlookup!$A$2:$D$142,3,FALSE)</f>
        <v>CA</v>
      </c>
      <c r="S466" s="49">
        <f>VLOOKUP(P466,Vlookup!$A$2:$D$781,4,FALSE)</f>
        <v>93272</v>
      </c>
    </row>
    <row r="467" spans="1:19" ht="14.4" x14ac:dyDescent="0.3">
      <c r="A467" s="12">
        <v>22</v>
      </c>
      <c r="B467" s="1" t="s">
        <v>866</v>
      </c>
      <c r="D467" s="20">
        <v>44627</v>
      </c>
      <c r="E467" s="3" t="s">
        <v>889</v>
      </c>
      <c r="F467" s="3" t="s">
        <v>890</v>
      </c>
      <c r="G467" s="3" t="s">
        <v>889</v>
      </c>
      <c r="H467" s="3" t="s">
        <v>890</v>
      </c>
      <c r="I467" s="35" t="str">
        <f>VLOOKUP(H467,'Product Line Lookup'!$A$2:$B$8,2,FALSE)</f>
        <v>OmniGen Pro</v>
      </c>
      <c r="J467" s="21">
        <v>1.1020000000000001</v>
      </c>
      <c r="K467" s="22">
        <v>1</v>
      </c>
      <c r="L467" s="21">
        <v>2000</v>
      </c>
      <c r="M467" s="21">
        <v>2204</v>
      </c>
      <c r="N467" s="48">
        <f t="shared" si="19"/>
        <v>1.1020000000000001</v>
      </c>
      <c r="O467" s="3" t="s">
        <v>440</v>
      </c>
      <c r="P467" s="3" t="s">
        <v>441</v>
      </c>
      <c r="Q467" s="31" t="str">
        <f>VLOOKUP(P467,Vlookup!$A$2:$D$142,2,FALSE)</f>
        <v>Tipton</v>
      </c>
      <c r="R467" s="1" t="str">
        <f>VLOOKUP(P467,Vlookup!$A$2:$D$142,3,FALSE)</f>
        <v>CA</v>
      </c>
      <c r="S467" s="49">
        <f>VLOOKUP(P467,Vlookup!$A$2:$D$781,4,FALSE)</f>
        <v>93272</v>
      </c>
    </row>
    <row r="468" spans="1:19" ht="14.4" x14ac:dyDescent="0.3">
      <c r="A468" s="12">
        <v>22</v>
      </c>
      <c r="B468" s="1" t="s">
        <v>881</v>
      </c>
      <c r="D468" s="20">
        <v>44677</v>
      </c>
      <c r="E468" s="3" t="s">
        <v>1084</v>
      </c>
      <c r="F468" s="3" t="s">
        <v>1169</v>
      </c>
      <c r="G468" s="3" t="s">
        <v>921</v>
      </c>
      <c r="H468" s="3" t="s">
        <v>922</v>
      </c>
      <c r="I468" s="35" t="str">
        <f>VLOOKUP(H468,'Product Line Lookup'!$A$2:$B$8,2,FALSE)</f>
        <v>Animate</v>
      </c>
      <c r="J468" s="21">
        <v>24.25</v>
      </c>
      <c r="K468" s="22">
        <v>0.36875000000000002</v>
      </c>
      <c r="L468" s="21">
        <v>737.5</v>
      </c>
      <c r="M468" s="21">
        <v>17884.375</v>
      </c>
      <c r="N468" s="48">
        <f t="shared" si="19"/>
        <v>8.9421874999999993</v>
      </c>
      <c r="O468" s="3" t="s">
        <v>546</v>
      </c>
      <c r="P468" s="3" t="s">
        <v>547</v>
      </c>
      <c r="Q468" s="31" t="str">
        <f>VLOOKUP(P468,Vlookup!$A$2:$D$142,2,FALSE)</f>
        <v>Muleshoe</v>
      </c>
      <c r="R468" s="1" t="str">
        <f>VLOOKUP(P468,Vlookup!$A$2:$D$142,3,FALSE)</f>
        <v>TX</v>
      </c>
      <c r="S468" s="49">
        <f>VLOOKUP(P468,Vlookup!$A$2:$D$781,4,FALSE)</f>
        <v>79347</v>
      </c>
    </row>
    <row r="469" spans="1:19" ht="14.4" x14ac:dyDescent="0.3">
      <c r="A469" s="12">
        <v>22</v>
      </c>
      <c r="B469" s="1" t="s">
        <v>958</v>
      </c>
      <c r="D469" s="45">
        <v>44567</v>
      </c>
      <c r="E469" s="37" t="s">
        <v>1027</v>
      </c>
      <c r="F469" s="37" t="s">
        <v>1136</v>
      </c>
      <c r="G469" s="37" t="s">
        <v>889</v>
      </c>
      <c r="H469" s="37" t="s">
        <v>890</v>
      </c>
      <c r="I469" s="35" t="str">
        <f>VLOOKUP(H469,'Product Line Lookup'!$A$2:$B$8,2,FALSE)</f>
        <v>OmniGen Pro</v>
      </c>
      <c r="J469" s="46">
        <v>24.22</v>
      </c>
      <c r="K469" s="47">
        <v>9.8250000000000004E-2</v>
      </c>
      <c r="L469" s="46">
        <v>196.5</v>
      </c>
      <c r="M469" s="46">
        <v>4759.2299999999996</v>
      </c>
      <c r="N469" s="48">
        <f t="shared" si="19"/>
        <v>2.3796149999999998</v>
      </c>
      <c r="O469" s="37" t="s">
        <v>1038</v>
      </c>
      <c r="P469" s="37" t="s">
        <v>1045</v>
      </c>
      <c r="Q469" s="31" t="str">
        <f>VLOOKUP(P469,Vlookup!$A$2:$D$142,2,FALSE)</f>
        <v>Tipton</v>
      </c>
      <c r="R469" s="1" t="str">
        <f>VLOOKUP(P469,Vlookup!$A$2:$D$142,3,FALSE)</f>
        <v>CA</v>
      </c>
      <c r="S469" s="49">
        <f>VLOOKUP(P469,Vlookup!$A$2:$D$781,4,FALSE)</f>
        <v>93272</v>
      </c>
    </row>
    <row r="470" spans="1:19" ht="14.4" x14ac:dyDescent="0.3">
      <c r="A470" s="12">
        <v>22</v>
      </c>
      <c r="B470" s="1" t="s">
        <v>958</v>
      </c>
      <c r="D470" s="45">
        <v>44572</v>
      </c>
      <c r="E470" s="37" t="s">
        <v>1027</v>
      </c>
      <c r="F470" s="37" t="s">
        <v>1136</v>
      </c>
      <c r="G470" s="37" t="s">
        <v>889</v>
      </c>
      <c r="H470" s="37" t="s">
        <v>890</v>
      </c>
      <c r="I470" s="35" t="str">
        <f>VLOOKUP(H470,'Product Line Lookup'!$A$2:$B$8,2,FALSE)</f>
        <v>OmniGen Pro</v>
      </c>
      <c r="J470" s="46">
        <v>23.85</v>
      </c>
      <c r="K470" s="47">
        <v>9.8250000000000004E-2</v>
      </c>
      <c r="L470" s="46">
        <v>196.5</v>
      </c>
      <c r="M470" s="46">
        <v>4686.5249999999996</v>
      </c>
      <c r="N470" s="48">
        <f t="shared" si="19"/>
        <v>2.3432624999999998</v>
      </c>
      <c r="O470" s="37" t="s">
        <v>1038</v>
      </c>
      <c r="P470" s="37" t="s">
        <v>1045</v>
      </c>
      <c r="Q470" s="31" t="str">
        <f>VLOOKUP(P470,Vlookup!$A$2:$D$142,2,FALSE)</f>
        <v>Tipton</v>
      </c>
      <c r="R470" s="1" t="str">
        <f>VLOOKUP(P470,Vlookup!$A$2:$D$142,3,FALSE)</f>
        <v>CA</v>
      </c>
      <c r="S470" s="49">
        <f>VLOOKUP(P470,Vlookup!$A$2:$D$781,4,FALSE)</f>
        <v>93272</v>
      </c>
    </row>
    <row r="471" spans="1:19" ht="14.4" x14ac:dyDescent="0.3">
      <c r="A471" s="12">
        <v>22</v>
      </c>
      <c r="B471" s="1" t="s">
        <v>958</v>
      </c>
      <c r="D471" s="45">
        <v>44580</v>
      </c>
      <c r="E471" s="37" t="s">
        <v>1027</v>
      </c>
      <c r="F471" s="37" t="s">
        <v>1136</v>
      </c>
      <c r="G471" s="37" t="s">
        <v>889</v>
      </c>
      <c r="H471" s="37" t="s">
        <v>890</v>
      </c>
      <c r="I471" s="35" t="str">
        <f>VLOOKUP(H471,'Product Line Lookup'!$A$2:$B$8,2,FALSE)</f>
        <v>OmniGen Pro</v>
      </c>
      <c r="J471" s="46">
        <v>24.41</v>
      </c>
      <c r="K471" s="47">
        <v>9.8250000000000004E-2</v>
      </c>
      <c r="L471" s="46">
        <v>196.5</v>
      </c>
      <c r="M471" s="46">
        <v>4796.5649999999996</v>
      </c>
      <c r="N471" s="48">
        <f t="shared" si="19"/>
        <v>2.3982824999999997</v>
      </c>
      <c r="O471" s="37" t="s">
        <v>1038</v>
      </c>
      <c r="P471" s="37" t="s">
        <v>1045</v>
      </c>
      <c r="Q471" s="31" t="str">
        <f>VLOOKUP(P471,Vlookup!$A$2:$D$142,2,FALSE)</f>
        <v>Tipton</v>
      </c>
      <c r="R471" s="1" t="str">
        <f>VLOOKUP(P471,Vlookup!$A$2:$D$142,3,FALSE)</f>
        <v>CA</v>
      </c>
      <c r="S471" s="49">
        <f>VLOOKUP(P471,Vlookup!$A$2:$D$781,4,FALSE)</f>
        <v>93272</v>
      </c>
    </row>
    <row r="472" spans="1:19" ht="14.4" x14ac:dyDescent="0.3">
      <c r="A472" s="12">
        <v>22</v>
      </c>
      <c r="B472" s="1" t="s">
        <v>958</v>
      </c>
      <c r="D472" s="45">
        <v>44587</v>
      </c>
      <c r="E472" s="37" t="s">
        <v>1027</v>
      </c>
      <c r="F472" s="37" t="s">
        <v>1136</v>
      </c>
      <c r="G472" s="37" t="s">
        <v>889</v>
      </c>
      <c r="H472" s="37" t="s">
        <v>890</v>
      </c>
      <c r="I472" s="35" t="str">
        <f>VLOOKUP(H472,'Product Line Lookup'!$A$2:$B$8,2,FALSE)</f>
        <v>OmniGen Pro</v>
      </c>
      <c r="J472" s="46">
        <v>24.26</v>
      </c>
      <c r="K472" s="47">
        <v>9.8250000000000004E-2</v>
      </c>
      <c r="L472" s="46">
        <v>196.5</v>
      </c>
      <c r="M472" s="46">
        <v>4767.09</v>
      </c>
      <c r="N472" s="48">
        <f t="shared" si="19"/>
        <v>2.3835450000000002</v>
      </c>
      <c r="O472" s="37" t="s">
        <v>1038</v>
      </c>
      <c r="P472" s="37" t="s">
        <v>1045</v>
      </c>
      <c r="Q472" s="31" t="str">
        <f>VLOOKUP(P472,Vlookup!$A$2:$D$142,2,FALSE)</f>
        <v>Tipton</v>
      </c>
      <c r="R472" s="1" t="str">
        <f>VLOOKUP(P472,Vlookup!$A$2:$D$142,3,FALSE)</f>
        <v>CA</v>
      </c>
      <c r="S472" s="49">
        <f>VLOOKUP(P472,Vlookup!$A$2:$D$781,4,FALSE)</f>
        <v>93272</v>
      </c>
    </row>
    <row r="473" spans="1:19" ht="14.4" x14ac:dyDescent="0.3">
      <c r="A473" s="12">
        <v>22</v>
      </c>
      <c r="B473" s="1" t="s">
        <v>913</v>
      </c>
      <c r="D473" s="20">
        <v>44446</v>
      </c>
      <c r="E473" s="3" t="s">
        <v>1027</v>
      </c>
      <c r="F473" s="3" t="s">
        <v>1031</v>
      </c>
      <c r="G473" s="3" t="s">
        <v>392</v>
      </c>
      <c r="H473" s="3" t="s">
        <v>393</v>
      </c>
      <c r="I473" t="str">
        <f>VLOOKUP(H473,'Product Line Lookup'!$A$2:$B$8,2,FALSE)</f>
        <v>AB20</v>
      </c>
      <c r="J473" s="21">
        <v>24.02</v>
      </c>
      <c r="K473" s="22">
        <v>0.15254999999999999</v>
      </c>
      <c r="L473" s="21">
        <v>305.10000000000002</v>
      </c>
      <c r="M473" s="21">
        <v>7328.5020000000004</v>
      </c>
      <c r="N473" s="8">
        <f t="shared" si="19"/>
        <v>3.6642510000000001</v>
      </c>
      <c r="O473" s="3" t="s">
        <v>1038</v>
      </c>
      <c r="P473" s="3" t="s">
        <v>1045</v>
      </c>
      <c r="Q473" s="31" t="str">
        <f>VLOOKUP(P473,Vlookup!$A$2:$D$142,2,FALSE)</f>
        <v>Tipton</v>
      </c>
      <c r="R473" s="1" t="str">
        <f>VLOOKUP(P473,Vlookup!$A$2:$D$142,3,FALSE)</f>
        <v>CA</v>
      </c>
      <c r="S473" s="49">
        <f>VLOOKUP(P473,Vlookup!$A$2:$D$781,4,FALSE)</f>
        <v>93272</v>
      </c>
    </row>
    <row r="474" spans="1:19" ht="14.4" x14ac:dyDescent="0.3">
      <c r="A474" s="12">
        <v>22</v>
      </c>
      <c r="B474" s="1" t="s">
        <v>913</v>
      </c>
      <c r="D474" s="20">
        <v>44448</v>
      </c>
      <c r="E474" s="3" t="s">
        <v>1027</v>
      </c>
      <c r="F474" s="3" t="s">
        <v>1031</v>
      </c>
      <c r="G474" s="3" t="s">
        <v>392</v>
      </c>
      <c r="H474" s="3" t="s">
        <v>393</v>
      </c>
      <c r="I474" t="str">
        <f>VLOOKUP(H474,'Product Line Lookup'!$A$2:$B$8,2,FALSE)</f>
        <v>AB20</v>
      </c>
      <c r="J474" s="21">
        <v>24.02</v>
      </c>
      <c r="K474" s="22">
        <v>0.15254999999999999</v>
      </c>
      <c r="L474" s="21">
        <v>305.10000000000002</v>
      </c>
      <c r="M474" s="21">
        <v>7328.5020000000004</v>
      </c>
      <c r="N474" s="8">
        <f t="shared" si="19"/>
        <v>3.6642510000000001</v>
      </c>
      <c r="O474" s="3" t="s">
        <v>1038</v>
      </c>
      <c r="P474" s="3" t="s">
        <v>1045</v>
      </c>
      <c r="Q474" s="31" t="str">
        <f>VLOOKUP(P474,Vlookup!$A$2:$D$142,2,FALSE)</f>
        <v>Tipton</v>
      </c>
      <c r="R474" s="1" t="str">
        <f>VLOOKUP(P474,Vlookup!$A$2:$D$142,3,FALSE)</f>
        <v>CA</v>
      </c>
      <c r="S474" s="49">
        <f>VLOOKUP(P474,Vlookup!$A$2:$D$781,4,FALSE)</f>
        <v>93272</v>
      </c>
    </row>
    <row r="475" spans="1:19" ht="14.4" x14ac:dyDescent="0.3">
      <c r="A475" s="12">
        <v>22</v>
      </c>
      <c r="B475" s="1" t="s">
        <v>913</v>
      </c>
      <c r="D475" s="20">
        <v>44455</v>
      </c>
      <c r="E475" s="3" t="s">
        <v>1027</v>
      </c>
      <c r="F475" s="3" t="s">
        <v>1031</v>
      </c>
      <c r="G475" s="3" t="s">
        <v>392</v>
      </c>
      <c r="H475" s="3" t="s">
        <v>393</v>
      </c>
      <c r="I475" t="str">
        <f>VLOOKUP(H475,'Product Line Lookup'!$A$2:$B$8,2,FALSE)</f>
        <v>AB20</v>
      </c>
      <c r="J475" s="21">
        <v>24.32</v>
      </c>
      <c r="K475" s="22">
        <v>0.15254999999999999</v>
      </c>
      <c r="L475" s="21">
        <v>305.10000000000002</v>
      </c>
      <c r="M475" s="21">
        <v>7420.0320000000002</v>
      </c>
      <c r="N475" s="8">
        <f t="shared" si="19"/>
        <v>3.710016</v>
      </c>
      <c r="O475" s="3" t="s">
        <v>1038</v>
      </c>
      <c r="P475" s="3" t="s">
        <v>1045</v>
      </c>
      <c r="Q475" s="31" t="str">
        <f>VLOOKUP(P475,Vlookup!$A$2:$D$142,2,FALSE)</f>
        <v>Tipton</v>
      </c>
      <c r="R475" s="1" t="str">
        <f>VLOOKUP(P475,Vlookup!$A$2:$D$142,3,FALSE)</f>
        <v>CA</v>
      </c>
      <c r="S475" s="49">
        <f>VLOOKUP(P475,Vlookup!$A$2:$D$781,4,FALSE)</f>
        <v>93272</v>
      </c>
    </row>
    <row r="476" spans="1:19" ht="14.4" x14ac:dyDescent="0.3">
      <c r="A476" s="12">
        <v>22</v>
      </c>
      <c r="B476" s="1" t="s">
        <v>913</v>
      </c>
      <c r="D476" s="20">
        <v>44460</v>
      </c>
      <c r="E476" s="3" t="s">
        <v>1027</v>
      </c>
      <c r="F476" s="3" t="s">
        <v>1031</v>
      </c>
      <c r="G476" s="3" t="s">
        <v>392</v>
      </c>
      <c r="H476" s="3" t="s">
        <v>393</v>
      </c>
      <c r="I476" t="str">
        <f>VLOOKUP(H476,'Product Line Lookup'!$A$2:$B$8,2,FALSE)</f>
        <v>AB20</v>
      </c>
      <c r="J476" s="21">
        <v>23.84</v>
      </c>
      <c r="K476" s="22">
        <v>0.15254999999999999</v>
      </c>
      <c r="L476" s="21">
        <v>305.10000000000002</v>
      </c>
      <c r="M476" s="21">
        <v>7273.5839999999998</v>
      </c>
      <c r="N476" s="8">
        <f t="shared" si="19"/>
        <v>3.6367919999999998</v>
      </c>
      <c r="O476" s="3" t="s">
        <v>1038</v>
      </c>
      <c r="P476" s="3" t="s">
        <v>1045</v>
      </c>
      <c r="Q476" s="31" t="str">
        <f>VLOOKUP(P476,Vlookup!$A$2:$D$142,2,FALSE)</f>
        <v>Tipton</v>
      </c>
      <c r="R476" s="1" t="str">
        <f>VLOOKUP(P476,Vlookup!$A$2:$D$142,3,FALSE)</f>
        <v>CA</v>
      </c>
      <c r="S476" s="49">
        <f>VLOOKUP(P476,Vlookup!$A$2:$D$781,4,FALSE)</f>
        <v>93272</v>
      </c>
    </row>
    <row r="477" spans="1:19" ht="14.4" x14ac:dyDescent="0.3">
      <c r="A477" s="12">
        <v>22</v>
      </c>
      <c r="B477" s="1" t="s">
        <v>913</v>
      </c>
      <c r="D477" s="20">
        <v>44467</v>
      </c>
      <c r="E477" s="3" t="s">
        <v>1027</v>
      </c>
      <c r="F477" s="3" t="s">
        <v>1031</v>
      </c>
      <c r="G477" s="3" t="s">
        <v>392</v>
      </c>
      <c r="H477" s="3" t="s">
        <v>393</v>
      </c>
      <c r="I477" t="str">
        <f>VLOOKUP(H477,'Product Line Lookup'!$A$2:$B$8,2,FALSE)</f>
        <v>AB20</v>
      </c>
      <c r="J477" s="21">
        <v>24.08</v>
      </c>
      <c r="K477" s="22">
        <v>0.15254999999999999</v>
      </c>
      <c r="L477" s="21">
        <v>305.10000000000002</v>
      </c>
      <c r="M477" s="21">
        <v>7346.808</v>
      </c>
      <c r="N477" s="8">
        <f t="shared" si="19"/>
        <v>3.6734040000000001</v>
      </c>
      <c r="O477" s="3" t="s">
        <v>1038</v>
      </c>
      <c r="P477" s="3" t="s">
        <v>1045</v>
      </c>
      <c r="Q477" s="31" t="str">
        <f>VLOOKUP(P477,Vlookup!$A$2:$D$142,2,FALSE)</f>
        <v>Tipton</v>
      </c>
      <c r="R477" s="1" t="str">
        <f>VLOOKUP(P477,Vlookup!$A$2:$D$142,3,FALSE)</f>
        <v>CA</v>
      </c>
      <c r="S477" s="49">
        <f>VLOOKUP(P477,Vlookup!$A$2:$D$781,4,FALSE)</f>
        <v>93272</v>
      </c>
    </row>
    <row r="478" spans="1:19" ht="14.4" x14ac:dyDescent="0.3">
      <c r="A478" s="12">
        <v>21</v>
      </c>
      <c r="B478" s="1" t="s">
        <v>882</v>
      </c>
      <c r="D478" s="20">
        <v>44341</v>
      </c>
      <c r="E478" s="3" t="s">
        <v>1027</v>
      </c>
      <c r="F478" s="3" t="s">
        <v>1031</v>
      </c>
      <c r="G478" s="3" t="s">
        <v>392</v>
      </c>
      <c r="H478" s="3" t="s">
        <v>393</v>
      </c>
      <c r="I478" t="str">
        <f>VLOOKUP(H478,'Product Line Lookup'!$A$2:$B$8,2,FALSE)</f>
        <v>AB20</v>
      </c>
      <c r="J478" s="1">
        <v>24.75</v>
      </c>
      <c r="K478" s="1">
        <v>0.15254999999999999</v>
      </c>
      <c r="L478" s="1">
        <v>305.10000000000002</v>
      </c>
      <c r="M478" s="1">
        <v>7551.2250000000004</v>
      </c>
      <c r="N478" s="8">
        <f t="shared" si="19"/>
        <v>3.7756125000000003</v>
      </c>
      <c r="O478" s="1" t="s">
        <v>1038</v>
      </c>
      <c r="P478" s="3" t="s">
        <v>1045</v>
      </c>
      <c r="Q478" s="1" t="str">
        <f>VLOOKUP(P478,Vlookup!$A$2:$D$781,2,FALSE)</f>
        <v>Tipton</v>
      </c>
      <c r="R478" s="14" t="s">
        <v>817</v>
      </c>
      <c r="S478" s="15">
        <f>VLOOKUP(P478,Vlookup!$A$2:$D$781,4,FALSE)</f>
        <v>93272</v>
      </c>
    </row>
    <row r="479" spans="1:19" ht="14.4" x14ac:dyDescent="0.3">
      <c r="A479" s="12">
        <v>21</v>
      </c>
      <c r="B479" s="1" t="s">
        <v>893</v>
      </c>
      <c r="D479" s="20">
        <v>44349</v>
      </c>
      <c r="E479" s="3" t="s">
        <v>1027</v>
      </c>
      <c r="F479" s="3" t="s">
        <v>1031</v>
      </c>
      <c r="G479" s="3" t="s">
        <v>392</v>
      </c>
      <c r="H479" s="3" t="s">
        <v>393</v>
      </c>
      <c r="I479" t="str">
        <f>VLOOKUP(H479,'Product Line Lookup'!$A$2:$B$8,2,FALSE)</f>
        <v>AB20</v>
      </c>
      <c r="J479" s="21">
        <v>24.7</v>
      </c>
      <c r="K479" s="22">
        <v>0.15254999999999999</v>
      </c>
      <c r="L479" s="21">
        <v>305.10000000000002</v>
      </c>
      <c r="M479" s="21">
        <v>7535.97</v>
      </c>
      <c r="N479" s="8">
        <f t="shared" si="19"/>
        <v>3.7679849999999999</v>
      </c>
      <c r="O479" s="3" t="s">
        <v>1038</v>
      </c>
      <c r="P479" s="3" t="s">
        <v>1045</v>
      </c>
      <c r="Q479" s="1" t="str">
        <f>VLOOKUP(P479,Vlookup!$A$2:$D$781,2,FALSE)</f>
        <v>Tipton</v>
      </c>
      <c r="R479" s="1" t="s">
        <v>817</v>
      </c>
      <c r="S479" s="15">
        <f>VLOOKUP(P479,Vlookup!$A$2:$D$781,4,FALSE)</f>
        <v>93272</v>
      </c>
    </row>
    <row r="480" spans="1:19" ht="14.4" x14ac:dyDescent="0.3">
      <c r="A480" s="12">
        <v>21</v>
      </c>
      <c r="B480" s="1" t="s">
        <v>893</v>
      </c>
      <c r="D480" s="20">
        <v>44356</v>
      </c>
      <c r="E480" s="3" t="s">
        <v>1027</v>
      </c>
      <c r="F480" s="3" t="s">
        <v>1031</v>
      </c>
      <c r="G480" s="3" t="s">
        <v>392</v>
      </c>
      <c r="H480" s="3" t="s">
        <v>393</v>
      </c>
      <c r="I480" t="str">
        <f>VLOOKUP(H480,'Product Line Lookup'!$A$2:$B$8,2,FALSE)</f>
        <v>AB20</v>
      </c>
      <c r="J480" s="21">
        <v>23.42</v>
      </c>
      <c r="K480" s="22">
        <v>0.15254999999999999</v>
      </c>
      <c r="L480" s="21">
        <v>305.10000000000002</v>
      </c>
      <c r="M480" s="21">
        <v>7145.442</v>
      </c>
      <c r="N480" s="8">
        <f t="shared" si="19"/>
        <v>3.572721</v>
      </c>
      <c r="O480" s="3" t="s">
        <v>1038</v>
      </c>
      <c r="P480" s="3" t="s">
        <v>1045</v>
      </c>
      <c r="Q480" s="1" t="str">
        <f>VLOOKUP(P480,Vlookup!$A$2:$D$781,2,FALSE)</f>
        <v>Tipton</v>
      </c>
      <c r="R480" s="1" t="s">
        <v>817</v>
      </c>
      <c r="S480" s="15">
        <f>VLOOKUP(P480,Vlookup!$A$2:$D$781,4,FALSE)</f>
        <v>93272</v>
      </c>
    </row>
    <row r="481" spans="1:19" ht="14.4" x14ac:dyDescent="0.3">
      <c r="A481" s="12">
        <v>21</v>
      </c>
      <c r="B481" s="1" t="s">
        <v>893</v>
      </c>
      <c r="D481" s="20">
        <v>44362</v>
      </c>
      <c r="E481" s="3" t="s">
        <v>1027</v>
      </c>
      <c r="F481" s="3" t="s">
        <v>1031</v>
      </c>
      <c r="G481" s="3" t="s">
        <v>392</v>
      </c>
      <c r="H481" s="3" t="s">
        <v>393</v>
      </c>
      <c r="I481" t="str">
        <f>VLOOKUP(H481,'Product Line Lookup'!$A$2:$B$8,2,FALSE)</f>
        <v>AB20</v>
      </c>
      <c r="J481" s="21">
        <v>24.59</v>
      </c>
      <c r="K481" s="22">
        <v>0.15254999999999999</v>
      </c>
      <c r="L481" s="21">
        <v>305.10000000000002</v>
      </c>
      <c r="M481" s="21">
        <v>7502.4089999999997</v>
      </c>
      <c r="N481" s="8">
        <f t="shared" si="19"/>
        <v>3.7512044999999996</v>
      </c>
      <c r="O481" s="3" t="s">
        <v>1038</v>
      </c>
      <c r="P481" s="3" t="s">
        <v>1045</v>
      </c>
      <c r="Q481" s="1" t="str">
        <f>VLOOKUP(P481,Vlookup!$A$2:$D$781,2,FALSE)</f>
        <v>Tipton</v>
      </c>
      <c r="R481" s="1" t="s">
        <v>817</v>
      </c>
      <c r="S481" s="15">
        <f>VLOOKUP(P481,Vlookup!$A$2:$D$781,4,FALSE)</f>
        <v>93272</v>
      </c>
    </row>
    <row r="482" spans="1:19" ht="14.4" x14ac:dyDescent="0.3">
      <c r="A482" s="12">
        <v>21</v>
      </c>
      <c r="B482" s="1" t="s">
        <v>893</v>
      </c>
      <c r="D482" s="20">
        <v>44369</v>
      </c>
      <c r="E482" s="3" t="s">
        <v>1027</v>
      </c>
      <c r="F482" s="3" t="s">
        <v>1031</v>
      </c>
      <c r="G482" s="3" t="s">
        <v>392</v>
      </c>
      <c r="H482" s="3" t="s">
        <v>393</v>
      </c>
      <c r="I482" t="str">
        <f>VLOOKUP(H482,'Product Line Lookup'!$A$2:$B$8,2,FALSE)</f>
        <v>AB20</v>
      </c>
      <c r="J482" s="21">
        <v>24.73</v>
      </c>
      <c r="K482" s="22">
        <v>0.15254999999999999</v>
      </c>
      <c r="L482" s="21">
        <v>305.10000000000002</v>
      </c>
      <c r="M482" s="21">
        <v>7545.1229999999996</v>
      </c>
      <c r="N482" s="8">
        <f t="shared" si="19"/>
        <v>3.7725614999999997</v>
      </c>
      <c r="O482" s="3" t="s">
        <v>1038</v>
      </c>
      <c r="P482" s="3" t="s">
        <v>1045</v>
      </c>
      <c r="Q482" s="1" t="str">
        <f>VLOOKUP(P482,Vlookup!$A$2:$D$781,2,FALSE)</f>
        <v>Tipton</v>
      </c>
      <c r="R482" s="1" t="s">
        <v>817</v>
      </c>
      <c r="S482" s="15">
        <f>VLOOKUP(P482,Vlookup!$A$2:$D$781,4,FALSE)</f>
        <v>93272</v>
      </c>
    </row>
    <row r="483" spans="1:19" ht="14.4" x14ac:dyDescent="0.3">
      <c r="A483" s="12">
        <v>21</v>
      </c>
      <c r="B483" s="1" t="s">
        <v>893</v>
      </c>
      <c r="D483" s="20">
        <v>44375</v>
      </c>
      <c r="E483" s="3" t="s">
        <v>1027</v>
      </c>
      <c r="F483" s="3" t="s">
        <v>1031</v>
      </c>
      <c r="G483" s="3" t="s">
        <v>392</v>
      </c>
      <c r="H483" s="3" t="s">
        <v>393</v>
      </c>
      <c r="I483" t="str">
        <f>VLOOKUP(H483,'Product Line Lookup'!$A$2:$B$8,2,FALSE)</f>
        <v>AB20</v>
      </c>
      <c r="J483" s="21">
        <v>24.83</v>
      </c>
      <c r="K483" s="22">
        <v>0.15254999999999999</v>
      </c>
      <c r="L483" s="21">
        <v>305.10000000000002</v>
      </c>
      <c r="M483" s="21">
        <v>7575.6329999999998</v>
      </c>
      <c r="N483" s="8">
        <f t="shared" si="19"/>
        <v>3.7878164999999999</v>
      </c>
      <c r="O483" s="3" t="s">
        <v>1038</v>
      </c>
      <c r="P483" s="3" t="s">
        <v>1045</v>
      </c>
      <c r="Q483" s="1" t="str">
        <f>VLOOKUP(P483,Vlookup!$A$2:$D$781,2,FALSE)</f>
        <v>Tipton</v>
      </c>
      <c r="R483" s="1" t="s">
        <v>817</v>
      </c>
      <c r="S483" s="15">
        <f>VLOOKUP(P483,Vlookup!$A$2:$D$781,4,FALSE)</f>
        <v>93272</v>
      </c>
    </row>
    <row r="484" spans="1:19" ht="14.4" x14ac:dyDescent="0.3">
      <c r="A484" s="12">
        <v>22</v>
      </c>
      <c r="B484" s="1" t="s">
        <v>483</v>
      </c>
      <c r="D484" s="20">
        <v>44379</v>
      </c>
      <c r="E484" s="3" t="s">
        <v>1027</v>
      </c>
      <c r="F484" s="3" t="s">
        <v>1031</v>
      </c>
      <c r="G484" s="3" t="s">
        <v>392</v>
      </c>
      <c r="H484" s="3" t="s">
        <v>393</v>
      </c>
      <c r="I484" t="str">
        <f>VLOOKUP(H484,'Product Line Lookup'!$A$2:$B$8,2,FALSE)</f>
        <v>AB20</v>
      </c>
      <c r="J484" s="21">
        <v>24.87</v>
      </c>
      <c r="K484" s="22">
        <v>0.15254999999999999</v>
      </c>
      <c r="L484" s="21">
        <v>305.10000000000002</v>
      </c>
      <c r="M484" s="21">
        <v>7587.8370000000004</v>
      </c>
      <c r="N484" s="8">
        <f t="shared" si="19"/>
        <v>3.7939185000000002</v>
      </c>
      <c r="O484" s="3" t="s">
        <v>1038</v>
      </c>
      <c r="P484" s="3" t="s">
        <v>1045</v>
      </c>
      <c r="Q484" s="31" t="str">
        <f>VLOOKUP(P484,Vlookup!$A$2:$D$142,2,FALSE)</f>
        <v>Tipton</v>
      </c>
      <c r="R484" s="1" t="str">
        <f>VLOOKUP(P484,Vlookup!$A$2:$D$142,3,FALSE)</f>
        <v>CA</v>
      </c>
      <c r="S484" s="49">
        <f>VLOOKUP(P484,Vlookup!$A$2:$D$781,4,FALSE)</f>
        <v>93272</v>
      </c>
    </row>
    <row r="485" spans="1:19" ht="14.4" x14ac:dyDescent="0.3">
      <c r="A485" s="12">
        <v>22</v>
      </c>
      <c r="B485" s="1" t="s">
        <v>483</v>
      </c>
      <c r="D485" s="20">
        <v>44386</v>
      </c>
      <c r="E485" s="3" t="s">
        <v>1027</v>
      </c>
      <c r="F485" s="3" t="s">
        <v>1031</v>
      </c>
      <c r="G485" s="3" t="s">
        <v>392</v>
      </c>
      <c r="H485" s="3" t="s">
        <v>393</v>
      </c>
      <c r="I485" t="str">
        <f>VLOOKUP(H485,'Product Line Lookup'!$A$2:$B$8,2,FALSE)</f>
        <v>AB20</v>
      </c>
      <c r="J485" s="21">
        <v>24.66</v>
      </c>
      <c r="K485" s="22">
        <v>0.15254999999999999</v>
      </c>
      <c r="L485" s="21">
        <v>305.10000000000002</v>
      </c>
      <c r="M485" s="21">
        <v>7523.7659999999996</v>
      </c>
      <c r="N485" s="8">
        <f t="shared" si="19"/>
        <v>3.7618829999999996</v>
      </c>
      <c r="O485" s="3" t="s">
        <v>1038</v>
      </c>
      <c r="P485" s="3" t="s">
        <v>1045</v>
      </c>
      <c r="Q485" s="31" t="str">
        <f>VLOOKUP(P485,Vlookup!$A$2:$D$142,2,FALSE)</f>
        <v>Tipton</v>
      </c>
      <c r="R485" s="1" t="str">
        <f>VLOOKUP(P485,Vlookup!$A$2:$D$142,3,FALSE)</f>
        <v>CA</v>
      </c>
      <c r="S485" s="49">
        <f>VLOOKUP(P485,Vlookup!$A$2:$D$781,4,FALSE)</f>
        <v>93272</v>
      </c>
    </row>
    <row r="486" spans="1:19" ht="14.4" x14ac:dyDescent="0.3">
      <c r="A486" s="12">
        <v>22</v>
      </c>
      <c r="B486" s="1" t="s">
        <v>483</v>
      </c>
      <c r="D486" s="20">
        <v>44392</v>
      </c>
      <c r="E486" s="3" t="s">
        <v>1027</v>
      </c>
      <c r="F486" s="3" t="s">
        <v>1031</v>
      </c>
      <c r="G486" s="3" t="s">
        <v>392</v>
      </c>
      <c r="H486" s="3" t="s">
        <v>393</v>
      </c>
      <c r="I486" t="str">
        <f>VLOOKUP(H486,'Product Line Lookup'!$A$2:$B$8,2,FALSE)</f>
        <v>AB20</v>
      </c>
      <c r="J486" s="21">
        <v>23.22</v>
      </c>
      <c r="K486" s="22">
        <v>0.15254999999999999</v>
      </c>
      <c r="L486" s="21">
        <v>305.10000000000002</v>
      </c>
      <c r="M486" s="21">
        <v>7084.4219999999996</v>
      </c>
      <c r="N486" s="8">
        <f t="shared" si="19"/>
        <v>3.542211</v>
      </c>
      <c r="O486" s="3" t="s">
        <v>1038</v>
      </c>
      <c r="P486" s="3" t="s">
        <v>1045</v>
      </c>
      <c r="Q486" s="31" t="str">
        <f>VLOOKUP(P486,Vlookup!$A$2:$D$142,2,FALSE)</f>
        <v>Tipton</v>
      </c>
      <c r="R486" s="1" t="str">
        <f>VLOOKUP(P486,Vlookup!$A$2:$D$142,3,FALSE)</f>
        <v>CA</v>
      </c>
      <c r="S486" s="49">
        <f>VLOOKUP(P486,Vlookup!$A$2:$D$781,4,FALSE)</f>
        <v>93272</v>
      </c>
    </row>
    <row r="487" spans="1:19" ht="14.4" x14ac:dyDescent="0.3">
      <c r="A487" s="12">
        <v>22</v>
      </c>
      <c r="B487" s="1" t="s">
        <v>483</v>
      </c>
      <c r="D487" s="20">
        <v>44398</v>
      </c>
      <c r="E487" s="3" t="s">
        <v>1027</v>
      </c>
      <c r="F487" s="3" t="s">
        <v>1031</v>
      </c>
      <c r="G487" s="3" t="s">
        <v>392</v>
      </c>
      <c r="H487" s="3" t="s">
        <v>393</v>
      </c>
      <c r="I487" t="str">
        <f>VLOOKUP(H487,'Product Line Lookup'!$A$2:$B$8,2,FALSE)</f>
        <v>AB20</v>
      </c>
      <c r="J487" s="21">
        <v>25.14</v>
      </c>
      <c r="K487" s="22">
        <v>0.15254999999999999</v>
      </c>
      <c r="L487" s="21">
        <v>305.10000000000002</v>
      </c>
      <c r="M487" s="21">
        <v>7670.2139999999999</v>
      </c>
      <c r="N487" s="8">
        <f t="shared" si="19"/>
        <v>3.8351069999999998</v>
      </c>
      <c r="O487" s="3" t="s">
        <v>1038</v>
      </c>
      <c r="P487" s="3" t="s">
        <v>1045</v>
      </c>
      <c r="Q487" s="31" t="str">
        <f>VLOOKUP(P487,Vlookup!$A$2:$D$142,2,FALSE)</f>
        <v>Tipton</v>
      </c>
      <c r="R487" s="1" t="str">
        <f>VLOOKUP(P487,Vlookup!$A$2:$D$142,3,FALSE)</f>
        <v>CA</v>
      </c>
      <c r="S487" s="49">
        <f>VLOOKUP(P487,Vlookup!$A$2:$D$781,4,FALSE)</f>
        <v>93272</v>
      </c>
    </row>
    <row r="488" spans="1:19" ht="14.4" x14ac:dyDescent="0.3">
      <c r="A488" s="12">
        <v>22</v>
      </c>
      <c r="B488" s="1" t="s">
        <v>483</v>
      </c>
      <c r="D488" s="20">
        <v>44404</v>
      </c>
      <c r="E488" s="3" t="s">
        <v>1027</v>
      </c>
      <c r="F488" s="3" t="s">
        <v>1031</v>
      </c>
      <c r="G488" s="3" t="s">
        <v>392</v>
      </c>
      <c r="H488" s="3" t="s">
        <v>393</v>
      </c>
      <c r="I488" t="str">
        <f>VLOOKUP(H488,'Product Line Lookup'!$A$2:$B$8,2,FALSE)</f>
        <v>AB20</v>
      </c>
      <c r="J488" s="21">
        <v>24.72</v>
      </c>
      <c r="K488" s="22">
        <v>0.15254999999999999</v>
      </c>
      <c r="L488" s="21">
        <v>305.10000000000002</v>
      </c>
      <c r="M488" s="21">
        <v>7542.0720000000001</v>
      </c>
      <c r="N488" s="8">
        <f t="shared" si="19"/>
        <v>3.7710360000000001</v>
      </c>
      <c r="O488" s="3" t="s">
        <v>1038</v>
      </c>
      <c r="P488" s="3" t="s">
        <v>1045</v>
      </c>
      <c r="Q488" s="31" t="str">
        <f>VLOOKUP(P488,Vlookup!$A$2:$D$142,2,FALSE)</f>
        <v>Tipton</v>
      </c>
      <c r="R488" s="1" t="str">
        <f>VLOOKUP(P488,Vlookup!$A$2:$D$142,3,FALSE)</f>
        <v>CA</v>
      </c>
      <c r="S488" s="49">
        <f>VLOOKUP(P488,Vlookup!$A$2:$D$781,4,FALSE)</f>
        <v>93272</v>
      </c>
    </row>
    <row r="489" spans="1:19" ht="14.4" x14ac:dyDescent="0.3">
      <c r="A489" s="12">
        <v>22</v>
      </c>
      <c r="B489" s="1" t="s">
        <v>903</v>
      </c>
      <c r="D489" s="20">
        <v>44414</v>
      </c>
      <c r="E489" s="3" t="s">
        <v>1027</v>
      </c>
      <c r="F489" s="3" t="s">
        <v>1031</v>
      </c>
      <c r="G489" s="3" t="s">
        <v>392</v>
      </c>
      <c r="H489" s="3" t="s">
        <v>393</v>
      </c>
      <c r="I489" t="str">
        <f>VLOOKUP(H489,'Product Line Lookup'!$A$2:$B$8,2,FALSE)</f>
        <v>AB20</v>
      </c>
      <c r="J489" s="21">
        <v>24.48</v>
      </c>
      <c r="K489" s="22">
        <v>0.15254999999999999</v>
      </c>
      <c r="L489" s="21">
        <v>305.10000000000002</v>
      </c>
      <c r="M489" s="21">
        <v>7468.848</v>
      </c>
      <c r="N489" s="8">
        <f t="shared" si="19"/>
        <v>3.7344240000000002</v>
      </c>
      <c r="O489" s="3" t="s">
        <v>1038</v>
      </c>
      <c r="P489" s="3" t="s">
        <v>1045</v>
      </c>
      <c r="Q489" s="31" t="str">
        <f>VLOOKUP(P489,Vlookup!$A$2:$D$142,2,FALSE)</f>
        <v>Tipton</v>
      </c>
      <c r="R489" s="1" t="str">
        <f>VLOOKUP(P489,Vlookup!$A$2:$D$142,3,FALSE)</f>
        <v>CA</v>
      </c>
      <c r="S489" s="49">
        <f>VLOOKUP(P489,Vlookup!$A$2:$D$781,4,FALSE)</f>
        <v>93272</v>
      </c>
    </row>
    <row r="490" spans="1:19" ht="14.4" x14ac:dyDescent="0.3">
      <c r="A490" s="12">
        <v>22</v>
      </c>
      <c r="B490" s="1" t="s">
        <v>903</v>
      </c>
      <c r="D490" s="20">
        <v>44420</v>
      </c>
      <c r="E490" s="3" t="s">
        <v>1027</v>
      </c>
      <c r="F490" s="3" t="s">
        <v>1031</v>
      </c>
      <c r="G490" s="3" t="s">
        <v>392</v>
      </c>
      <c r="H490" s="3" t="s">
        <v>393</v>
      </c>
      <c r="I490" t="str">
        <f>VLOOKUP(H490,'Product Line Lookup'!$A$2:$B$8,2,FALSE)</f>
        <v>AB20</v>
      </c>
      <c r="J490" s="21">
        <v>24.42</v>
      </c>
      <c r="K490" s="22">
        <v>0.15254999999999999</v>
      </c>
      <c r="L490" s="21">
        <v>305.10000000000002</v>
      </c>
      <c r="M490" s="21">
        <v>7450.5420000000004</v>
      </c>
      <c r="N490" s="8">
        <f t="shared" si="19"/>
        <v>3.7252710000000002</v>
      </c>
      <c r="O490" s="3" t="s">
        <v>1038</v>
      </c>
      <c r="P490" s="3" t="s">
        <v>1045</v>
      </c>
      <c r="Q490" s="31" t="str">
        <f>VLOOKUP(P490,Vlookup!$A$2:$D$142,2,FALSE)</f>
        <v>Tipton</v>
      </c>
      <c r="R490" s="1" t="str">
        <f>VLOOKUP(P490,Vlookup!$A$2:$D$142,3,FALSE)</f>
        <v>CA</v>
      </c>
      <c r="S490" s="49">
        <f>VLOOKUP(P490,Vlookup!$A$2:$D$781,4,FALSE)</f>
        <v>93272</v>
      </c>
    </row>
    <row r="491" spans="1:19" ht="14.4" x14ac:dyDescent="0.3">
      <c r="A491" s="12">
        <v>22</v>
      </c>
      <c r="B491" s="1" t="s">
        <v>903</v>
      </c>
      <c r="D491" s="20">
        <v>44425</v>
      </c>
      <c r="E491" s="3" t="s">
        <v>1027</v>
      </c>
      <c r="F491" s="3" t="s">
        <v>1031</v>
      </c>
      <c r="G491" s="3" t="s">
        <v>392</v>
      </c>
      <c r="H491" s="3" t="s">
        <v>393</v>
      </c>
      <c r="I491" t="str">
        <f>VLOOKUP(H491,'Product Line Lookup'!$A$2:$B$8,2,FALSE)</f>
        <v>AB20</v>
      </c>
      <c r="J491" s="21">
        <v>24.68</v>
      </c>
      <c r="K491" s="22">
        <v>0.15254999999999999</v>
      </c>
      <c r="L491" s="21">
        <v>305.10000000000002</v>
      </c>
      <c r="M491" s="21">
        <v>7529.8680000000004</v>
      </c>
      <c r="N491" s="8">
        <f t="shared" si="19"/>
        <v>3.7649340000000002</v>
      </c>
      <c r="O491" s="3" t="s">
        <v>1038</v>
      </c>
      <c r="P491" s="3" t="s">
        <v>1045</v>
      </c>
      <c r="Q491" s="31" t="str">
        <f>VLOOKUP(P491,Vlookup!$A$2:$D$142,2,FALSE)</f>
        <v>Tipton</v>
      </c>
      <c r="R491" s="1" t="str">
        <f>VLOOKUP(P491,Vlookup!$A$2:$D$142,3,FALSE)</f>
        <v>CA</v>
      </c>
      <c r="S491" s="49">
        <f>VLOOKUP(P491,Vlookup!$A$2:$D$781,4,FALSE)</f>
        <v>93272</v>
      </c>
    </row>
    <row r="492" spans="1:19" ht="14.4" x14ac:dyDescent="0.3">
      <c r="A492" s="12">
        <v>22</v>
      </c>
      <c r="B492" s="1" t="s">
        <v>903</v>
      </c>
      <c r="D492" s="20">
        <v>44431</v>
      </c>
      <c r="E492" s="3" t="s">
        <v>1027</v>
      </c>
      <c r="F492" s="3" t="s">
        <v>1031</v>
      </c>
      <c r="G492" s="3" t="s">
        <v>392</v>
      </c>
      <c r="H492" s="3" t="s">
        <v>393</v>
      </c>
      <c r="I492" t="str">
        <f>VLOOKUP(H492,'Product Line Lookup'!$A$2:$B$8,2,FALSE)</f>
        <v>AB20</v>
      </c>
      <c r="J492" s="21">
        <v>24.72</v>
      </c>
      <c r="K492" s="22">
        <v>0.15254999999999999</v>
      </c>
      <c r="L492" s="21">
        <v>305.10000000000002</v>
      </c>
      <c r="M492" s="21">
        <v>7542.0720000000001</v>
      </c>
      <c r="N492" s="8">
        <f t="shared" si="19"/>
        <v>3.7710360000000001</v>
      </c>
      <c r="O492" s="3" t="s">
        <v>1038</v>
      </c>
      <c r="P492" s="3" t="s">
        <v>1045</v>
      </c>
      <c r="Q492" s="31" t="str">
        <f>VLOOKUP(P492,Vlookup!$A$2:$D$142,2,FALSE)</f>
        <v>Tipton</v>
      </c>
      <c r="R492" s="1" t="str">
        <f>VLOOKUP(P492,Vlookup!$A$2:$D$142,3,FALSE)</f>
        <v>CA</v>
      </c>
      <c r="S492" s="49">
        <f>VLOOKUP(P492,Vlookup!$A$2:$D$781,4,FALSE)</f>
        <v>93272</v>
      </c>
    </row>
    <row r="493" spans="1:19" ht="14.4" x14ac:dyDescent="0.3">
      <c r="A493" s="12">
        <v>22</v>
      </c>
      <c r="B493" s="1" t="s">
        <v>903</v>
      </c>
      <c r="D493" s="20">
        <v>44433</v>
      </c>
      <c r="E493" s="3" t="s">
        <v>1027</v>
      </c>
      <c r="F493" s="3" t="s">
        <v>1031</v>
      </c>
      <c r="G493" s="3" t="s">
        <v>392</v>
      </c>
      <c r="H493" s="3" t="s">
        <v>393</v>
      </c>
      <c r="I493" t="str">
        <f>VLOOKUP(H493,'Product Line Lookup'!$A$2:$B$8,2,FALSE)</f>
        <v>AB20</v>
      </c>
      <c r="J493" s="21">
        <v>23.64</v>
      </c>
      <c r="K493" s="22">
        <v>0.15254999999999999</v>
      </c>
      <c r="L493" s="21">
        <v>305.10000000000002</v>
      </c>
      <c r="M493" s="21">
        <v>7212.5640000000003</v>
      </c>
      <c r="N493" s="8">
        <f t="shared" si="19"/>
        <v>3.6062820000000002</v>
      </c>
      <c r="O493" s="3" t="s">
        <v>1038</v>
      </c>
      <c r="P493" s="3" t="s">
        <v>1045</v>
      </c>
      <c r="Q493" s="31" t="str">
        <f>VLOOKUP(P493,Vlookup!$A$2:$D$142,2,FALSE)</f>
        <v>Tipton</v>
      </c>
      <c r="R493" s="1" t="str">
        <f>VLOOKUP(P493,Vlookup!$A$2:$D$142,3,FALSE)</f>
        <v>CA</v>
      </c>
      <c r="S493" s="49">
        <f>VLOOKUP(P493,Vlookup!$A$2:$D$781,4,FALSE)</f>
        <v>93272</v>
      </c>
    </row>
    <row r="494" spans="1:19" ht="14.4" x14ac:dyDescent="0.3">
      <c r="A494" s="12">
        <v>22</v>
      </c>
      <c r="B494" s="1" t="s">
        <v>903</v>
      </c>
      <c r="D494" s="20">
        <v>44439</v>
      </c>
      <c r="E494" s="3" t="s">
        <v>1027</v>
      </c>
      <c r="F494" s="3" t="s">
        <v>1031</v>
      </c>
      <c r="G494" s="3" t="s">
        <v>392</v>
      </c>
      <c r="H494" s="3" t="s">
        <v>393</v>
      </c>
      <c r="I494" t="str">
        <f>VLOOKUP(H494,'Product Line Lookup'!$A$2:$B$8,2,FALSE)</f>
        <v>AB20</v>
      </c>
      <c r="J494" s="21">
        <v>23.88</v>
      </c>
      <c r="K494" s="22">
        <v>0.15254999999999999</v>
      </c>
      <c r="L494" s="21">
        <v>305.10000000000002</v>
      </c>
      <c r="M494" s="21">
        <v>7285.7879999999996</v>
      </c>
      <c r="N494" s="8">
        <f t="shared" si="19"/>
        <v>3.6428939999999996</v>
      </c>
      <c r="O494" s="3" t="s">
        <v>1038</v>
      </c>
      <c r="P494" s="3" t="s">
        <v>1045</v>
      </c>
      <c r="Q494" s="31" t="str">
        <f>VLOOKUP(P494,Vlookup!$A$2:$D$142,2,FALSE)</f>
        <v>Tipton</v>
      </c>
      <c r="R494" s="1" t="str">
        <f>VLOOKUP(P494,Vlookup!$A$2:$D$142,3,FALSE)</f>
        <v>CA</v>
      </c>
      <c r="S494" s="49">
        <f>VLOOKUP(P494,Vlookup!$A$2:$D$781,4,FALSE)</f>
        <v>93272</v>
      </c>
    </row>
    <row r="495" spans="1:19" ht="14.4" x14ac:dyDescent="0.3">
      <c r="A495" s="12">
        <v>22</v>
      </c>
      <c r="B495" s="1" t="s">
        <v>928</v>
      </c>
      <c r="D495" s="20">
        <v>44502</v>
      </c>
      <c r="E495" s="3" t="s">
        <v>1027</v>
      </c>
      <c r="F495" s="3" t="s">
        <v>1031</v>
      </c>
      <c r="G495" s="3" t="s">
        <v>392</v>
      </c>
      <c r="H495" s="3" t="s">
        <v>393</v>
      </c>
      <c r="I495" t="str">
        <f>VLOOKUP(H495,'Product Line Lookup'!$A$2:$B$8,2,FALSE)</f>
        <v>AB20</v>
      </c>
      <c r="J495" s="21">
        <v>24.46</v>
      </c>
      <c r="K495" s="22">
        <v>0.15254999999999999</v>
      </c>
      <c r="L495" s="21">
        <v>305.10000000000002</v>
      </c>
      <c r="M495" s="21">
        <v>7462.7460000000001</v>
      </c>
      <c r="N495" s="8">
        <f t="shared" si="19"/>
        <v>3.7313730000000001</v>
      </c>
      <c r="O495" s="3" t="s">
        <v>1038</v>
      </c>
      <c r="P495" s="3" t="s">
        <v>1045</v>
      </c>
      <c r="Q495" s="31" t="str">
        <f>VLOOKUP(P495,Vlookup!$A$2:$D$142,2,FALSE)</f>
        <v>Tipton</v>
      </c>
      <c r="R495" s="1" t="str">
        <f>VLOOKUP(P495,Vlookup!$A$2:$D$142,3,FALSE)</f>
        <v>CA</v>
      </c>
      <c r="S495" s="49">
        <f>VLOOKUP(P495,Vlookup!$A$2:$D$781,4,FALSE)</f>
        <v>93272</v>
      </c>
    </row>
    <row r="496" spans="1:19" ht="14.4" x14ac:dyDescent="0.3">
      <c r="A496" s="12">
        <v>22</v>
      </c>
      <c r="B496" s="1" t="s">
        <v>928</v>
      </c>
      <c r="D496" s="20">
        <v>44508</v>
      </c>
      <c r="E496" s="3" t="s">
        <v>1027</v>
      </c>
      <c r="F496" s="3" t="s">
        <v>1031</v>
      </c>
      <c r="G496" s="3" t="s">
        <v>392</v>
      </c>
      <c r="H496" s="3" t="s">
        <v>393</v>
      </c>
      <c r="I496" t="str">
        <f>VLOOKUP(H496,'Product Line Lookup'!$A$2:$B$8,2,FALSE)</f>
        <v>AB20</v>
      </c>
      <c r="J496" s="21">
        <v>23.34</v>
      </c>
      <c r="K496" s="22">
        <v>0.15254999999999999</v>
      </c>
      <c r="L496" s="21">
        <v>305.10000000000002</v>
      </c>
      <c r="M496" s="21">
        <v>7121.0339999999997</v>
      </c>
      <c r="N496" s="8">
        <f t="shared" si="19"/>
        <v>3.5605169999999999</v>
      </c>
      <c r="O496" s="3" t="s">
        <v>1038</v>
      </c>
      <c r="P496" s="3" t="s">
        <v>1045</v>
      </c>
      <c r="Q496" s="31" t="str">
        <f>VLOOKUP(P496,Vlookup!$A$2:$D$142,2,FALSE)</f>
        <v>Tipton</v>
      </c>
      <c r="R496" s="1" t="str">
        <f>VLOOKUP(P496,Vlookup!$A$2:$D$142,3,FALSE)</f>
        <v>CA</v>
      </c>
      <c r="S496" s="49">
        <f>VLOOKUP(P496,Vlookup!$A$2:$D$781,4,FALSE)</f>
        <v>93272</v>
      </c>
    </row>
    <row r="497" spans="1:19" ht="14.4" x14ac:dyDescent="0.3">
      <c r="A497" s="12">
        <v>22</v>
      </c>
      <c r="B497" s="1" t="s">
        <v>928</v>
      </c>
      <c r="D497" s="20">
        <v>44510</v>
      </c>
      <c r="E497" s="3" t="s">
        <v>1027</v>
      </c>
      <c r="F497" s="3" t="s">
        <v>1031</v>
      </c>
      <c r="G497" s="3" t="s">
        <v>392</v>
      </c>
      <c r="H497" s="3" t="s">
        <v>393</v>
      </c>
      <c r="I497" t="str">
        <f>VLOOKUP(H497,'Product Line Lookup'!$A$2:$B$8,2,FALSE)</f>
        <v>AB20</v>
      </c>
      <c r="J497" s="21">
        <v>23.71</v>
      </c>
      <c r="K497" s="22">
        <v>0.15254999999999999</v>
      </c>
      <c r="L497" s="21">
        <v>305.10000000000002</v>
      </c>
      <c r="M497" s="21">
        <v>7233.9210000000003</v>
      </c>
      <c r="N497" s="8">
        <f t="shared" si="19"/>
        <v>3.6169605000000002</v>
      </c>
      <c r="O497" s="3" t="s">
        <v>1038</v>
      </c>
      <c r="P497" s="3" t="s">
        <v>1045</v>
      </c>
      <c r="Q497" s="31" t="str">
        <f>VLOOKUP(P497,Vlookup!$A$2:$D$142,2,FALSE)</f>
        <v>Tipton</v>
      </c>
      <c r="R497" s="1" t="str">
        <f>VLOOKUP(P497,Vlookup!$A$2:$D$142,3,FALSE)</f>
        <v>CA</v>
      </c>
      <c r="S497" s="49">
        <f>VLOOKUP(P497,Vlookup!$A$2:$D$781,4,FALSE)</f>
        <v>93272</v>
      </c>
    </row>
    <row r="498" spans="1:19" ht="14.4" x14ac:dyDescent="0.3">
      <c r="A498" s="12">
        <v>22</v>
      </c>
      <c r="B498" s="1" t="s">
        <v>928</v>
      </c>
      <c r="D498" s="20">
        <v>44513</v>
      </c>
      <c r="E498" s="3" t="s">
        <v>1027</v>
      </c>
      <c r="F498" s="3" t="s">
        <v>1031</v>
      </c>
      <c r="G498" s="3" t="s">
        <v>392</v>
      </c>
      <c r="H498" s="3" t="s">
        <v>393</v>
      </c>
      <c r="I498" t="str">
        <f>VLOOKUP(H498,'Product Line Lookup'!$A$2:$B$8,2,FALSE)</f>
        <v>AB20</v>
      </c>
      <c r="J498" s="21">
        <v>24.35</v>
      </c>
      <c r="K498" s="22">
        <v>0.15254999999999999</v>
      </c>
      <c r="L498" s="21">
        <v>305.10000000000002</v>
      </c>
      <c r="M498" s="21">
        <v>7429.1850000000004</v>
      </c>
      <c r="N498" s="8">
        <f t="shared" si="19"/>
        <v>3.7145925000000002</v>
      </c>
      <c r="O498" s="3" t="s">
        <v>1038</v>
      </c>
      <c r="P498" s="3" t="s">
        <v>1045</v>
      </c>
      <c r="Q498" s="31" t="str">
        <f>VLOOKUP(P498,Vlookup!$A$2:$D$142,2,FALSE)</f>
        <v>Tipton</v>
      </c>
      <c r="R498" s="1" t="str">
        <f>VLOOKUP(P498,Vlookup!$A$2:$D$142,3,FALSE)</f>
        <v>CA</v>
      </c>
      <c r="S498" s="49">
        <f>VLOOKUP(P498,Vlookup!$A$2:$D$781,4,FALSE)</f>
        <v>93272</v>
      </c>
    </row>
    <row r="499" spans="1:19" ht="14.4" x14ac:dyDescent="0.3">
      <c r="A499" s="12">
        <v>22</v>
      </c>
      <c r="B499" s="1" t="s">
        <v>928</v>
      </c>
      <c r="D499" s="20">
        <v>44519</v>
      </c>
      <c r="E499" s="3" t="s">
        <v>1027</v>
      </c>
      <c r="F499" s="3" t="s">
        <v>1031</v>
      </c>
      <c r="G499" s="3" t="s">
        <v>392</v>
      </c>
      <c r="H499" s="3" t="s">
        <v>393</v>
      </c>
      <c r="I499" t="str">
        <f>VLOOKUP(H499,'Product Line Lookup'!$A$2:$B$8,2,FALSE)</f>
        <v>AB20</v>
      </c>
      <c r="J499" s="21">
        <v>23.83</v>
      </c>
      <c r="K499" s="22">
        <v>0.15254999999999999</v>
      </c>
      <c r="L499" s="21">
        <v>305.10000000000002</v>
      </c>
      <c r="M499" s="21">
        <v>7270.5330000000004</v>
      </c>
      <c r="N499" s="8">
        <f t="shared" si="19"/>
        <v>3.6352665000000002</v>
      </c>
      <c r="O499" s="3" t="s">
        <v>1038</v>
      </c>
      <c r="P499" s="3" t="s">
        <v>1045</v>
      </c>
      <c r="Q499" s="31" t="str">
        <f>VLOOKUP(P499,Vlookup!$A$2:$D$142,2,FALSE)</f>
        <v>Tipton</v>
      </c>
      <c r="R499" s="1" t="str">
        <f>VLOOKUP(P499,Vlookup!$A$2:$D$142,3,FALSE)</f>
        <v>CA</v>
      </c>
      <c r="S499" s="49">
        <f>VLOOKUP(P499,Vlookup!$A$2:$D$781,4,FALSE)</f>
        <v>93272</v>
      </c>
    </row>
    <row r="500" spans="1:19" ht="14.4" x14ac:dyDescent="0.3">
      <c r="A500" s="12">
        <v>22</v>
      </c>
      <c r="B500" s="1" t="s">
        <v>914</v>
      </c>
      <c r="D500" s="20">
        <v>44475</v>
      </c>
      <c r="E500" s="3" t="s">
        <v>1027</v>
      </c>
      <c r="F500" s="3" t="s">
        <v>1031</v>
      </c>
      <c r="G500" s="3" t="s">
        <v>392</v>
      </c>
      <c r="H500" s="3" t="s">
        <v>393</v>
      </c>
      <c r="I500" t="str">
        <f>VLOOKUP(H500,'Product Line Lookup'!$A$2:$B$8,2,FALSE)</f>
        <v>AB20</v>
      </c>
      <c r="J500" s="21">
        <v>24.25</v>
      </c>
      <c r="K500" s="22">
        <v>0.15254999999999999</v>
      </c>
      <c r="L500" s="21">
        <v>305.10000000000002</v>
      </c>
      <c r="M500" s="21">
        <v>7398.6750000000002</v>
      </c>
      <c r="N500" s="8">
        <f t="shared" si="19"/>
        <v>3.6993374999999999</v>
      </c>
      <c r="O500" s="3" t="s">
        <v>1038</v>
      </c>
      <c r="P500" s="3" t="s">
        <v>1045</v>
      </c>
      <c r="Q500" s="31" t="str">
        <f>VLOOKUP(P500,Vlookup!$A$2:$D$142,2,FALSE)</f>
        <v>Tipton</v>
      </c>
      <c r="R500" s="1" t="str">
        <f>VLOOKUP(P500,Vlookup!$A$2:$D$142,3,FALSE)</f>
        <v>CA</v>
      </c>
      <c r="S500" s="49">
        <f>VLOOKUP(P500,Vlookup!$A$2:$D$781,4,FALSE)</f>
        <v>93272</v>
      </c>
    </row>
    <row r="501" spans="1:19" ht="14.4" x14ac:dyDescent="0.3">
      <c r="A501" s="12">
        <v>22</v>
      </c>
      <c r="B501" s="1" t="s">
        <v>914</v>
      </c>
      <c r="D501" s="20">
        <v>44482</v>
      </c>
      <c r="E501" s="3" t="s">
        <v>1027</v>
      </c>
      <c r="F501" s="3" t="s">
        <v>1031</v>
      </c>
      <c r="G501" s="3" t="s">
        <v>392</v>
      </c>
      <c r="H501" s="3" t="s">
        <v>393</v>
      </c>
      <c r="I501" t="str">
        <f>VLOOKUP(H501,'Product Line Lookup'!$A$2:$B$8,2,FALSE)</f>
        <v>AB20</v>
      </c>
      <c r="J501" s="21">
        <v>24.16</v>
      </c>
      <c r="K501" s="22">
        <v>0.15254999999999999</v>
      </c>
      <c r="L501" s="21">
        <v>305.10000000000002</v>
      </c>
      <c r="M501" s="21">
        <v>7371.2160000000003</v>
      </c>
      <c r="N501" s="8">
        <f t="shared" si="19"/>
        <v>3.6856080000000002</v>
      </c>
      <c r="O501" s="3" t="s">
        <v>1038</v>
      </c>
      <c r="P501" s="3" t="s">
        <v>1045</v>
      </c>
      <c r="Q501" s="31" t="str">
        <f>VLOOKUP(P501,Vlookup!$A$2:$D$142,2,FALSE)</f>
        <v>Tipton</v>
      </c>
      <c r="R501" s="1" t="str">
        <f>VLOOKUP(P501,Vlookup!$A$2:$D$142,3,FALSE)</f>
        <v>CA</v>
      </c>
      <c r="S501" s="49">
        <f>VLOOKUP(P501,Vlookup!$A$2:$D$781,4,FALSE)</f>
        <v>93272</v>
      </c>
    </row>
    <row r="502" spans="1:19" ht="14.4" x14ac:dyDescent="0.3">
      <c r="A502" s="12">
        <v>22</v>
      </c>
      <c r="B502" s="1" t="s">
        <v>914</v>
      </c>
      <c r="D502" s="20">
        <v>44490</v>
      </c>
      <c r="E502" s="3" t="s">
        <v>1027</v>
      </c>
      <c r="F502" s="3" t="s">
        <v>1031</v>
      </c>
      <c r="G502" s="3" t="s">
        <v>392</v>
      </c>
      <c r="H502" s="3" t="s">
        <v>393</v>
      </c>
      <c r="I502" t="str">
        <f>VLOOKUP(H502,'Product Line Lookup'!$A$2:$B$8,2,FALSE)</f>
        <v>AB20</v>
      </c>
      <c r="J502" s="21">
        <v>24.49</v>
      </c>
      <c r="K502" s="22">
        <v>0.15254999999999999</v>
      </c>
      <c r="L502" s="21">
        <v>305.10000000000002</v>
      </c>
      <c r="M502" s="21">
        <v>7471.8990000000003</v>
      </c>
      <c r="N502" s="8">
        <f t="shared" si="19"/>
        <v>3.7359495000000003</v>
      </c>
      <c r="O502" s="3" t="s">
        <v>1038</v>
      </c>
      <c r="P502" s="3" t="s">
        <v>1045</v>
      </c>
      <c r="Q502" s="31" t="str">
        <f>VLOOKUP(P502,Vlookup!$A$2:$D$142,2,FALSE)</f>
        <v>Tipton</v>
      </c>
      <c r="R502" s="1" t="str">
        <f>VLOOKUP(P502,Vlookup!$A$2:$D$142,3,FALSE)</f>
        <v>CA</v>
      </c>
      <c r="S502" s="49">
        <f>VLOOKUP(P502,Vlookup!$A$2:$D$781,4,FALSE)</f>
        <v>93272</v>
      </c>
    </row>
    <row r="503" spans="1:19" ht="14.4" x14ac:dyDescent="0.3">
      <c r="A503" s="12">
        <v>22</v>
      </c>
      <c r="B503" s="1" t="s">
        <v>914</v>
      </c>
      <c r="D503" s="20">
        <v>44498</v>
      </c>
      <c r="E503" s="3" t="s">
        <v>1027</v>
      </c>
      <c r="F503" s="3" t="s">
        <v>1031</v>
      </c>
      <c r="G503" s="3" t="s">
        <v>392</v>
      </c>
      <c r="H503" s="3" t="s">
        <v>393</v>
      </c>
      <c r="I503" t="str">
        <f>VLOOKUP(H503,'Product Line Lookup'!$A$2:$B$8,2,FALSE)</f>
        <v>AB20</v>
      </c>
      <c r="J503" s="21">
        <v>24.76</v>
      </c>
      <c r="K503" s="22">
        <v>0.15254999999999999</v>
      </c>
      <c r="L503" s="21">
        <v>305.10000000000002</v>
      </c>
      <c r="M503" s="21">
        <v>7554.2759999999998</v>
      </c>
      <c r="N503" s="8">
        <f t="shared" si="19"/>
        <v>3.7771379999999999</v>
      </c>
      <c r="O503" s="3" t="s">
        <v>1038</v>
      </c>
      <c r="P503" s="3" t="s">
        <v>1045</v>
      </c>
      <c r="Q503" s="31" t="str">
        <f>VLOOKUP(P503,Vlookup!$A$2:$D$142,2,FALSE)</f>
        <v>Tipton</v>
      </c>
      <c r="R503" s="1" t="str">
        <f>VLOOKUP(P503,Vlookup!$A$2:$D$142,3,FALSE)</f>
        <v>CA</v>
      </c>
      <c r="S503" s="49">
        <f>VLOOKUP(P503,Vlookup!$A$2:$D$781,4,FALSE)</f>
        <v>93272</v>
      </c>
    </row>
    <row r="504" spans="1:19" ht="14.4" x14ac:dyDescent="0.3">
      <c r="A504" s="12">
        <v>22</v>
      </c>
      <c r="B504" s="1" t="s">
        <v>948</v>
      </c>
      <c r="D504" s="20">
        <v>44533</v>
      </c>
      <c r="E504" s="3" t="s">
        <v>1027</v>
      </c>
      <c r="F504" s="3" t="s">
        <v>1136</v>
      </c>
      <c r="G504" s="3" t="s">
        <v>889</v>
      </c>
      <c r="H504" s="3" t="s">
        <v>890</v>
      </c>
      <c r="I504" t="str">
        <f>VLOOKUP(H504,'Product Line Lookup'!$A$2:$B$8,2,FALSE)</f>
        <v>OmniGen Pro</v>
      </c>
      <c r="J504" s="21">
        <v>24.47</v>
      </c>
      <c r="K504" s="22">
        <v>9.8250000000000004E-2</v>
      </c>
      <c r="L504" s="21">
        <v>196.5</v>
      </c>
      <c r="M504" s="21">
        <v>4808.3549999999996</v>
      </c>
      <c r="N504" s="8">
        <f t="shared" si="19"/>
        <v>2.4041774999999999</v>
      </c>
      <c r="O504" s="3" t="s">
        <v>1038</v>
      </c>
      <c r="P504" s="3" t="s">
        <v>1045</v>
      </c>
      <c r="Q504" s="31" t="str">
        <f>VLOOKUP(P504,Vlookup!$A$2:$D$142,2,FALSE)</f>
        <v>Tipton</v>
      </c>
      <c r="R504" s="1" t="str">
        <f>VLOOKUP(P504,Vlookup!$A$2:$D$142,3,FALSE)</f>
        <v>CA</v>
      </c>
      <c r="S504" s="49">
        <f>VLOOKUP(P504,Vlookup!$A$2:$D$781,4,FALSE)</f>
        <v>93272</v>
      </c>
    </row>
    <row r="505" spans="1:19" ht="14.4" x14ac:dyDescent="0.3">
      <c r="A505" s="12">
        <v>22</v>
      </c>
      <c r="B505" s="1" t="s">
        <v>948</v>
      </c>
      <c r="D505" s="20">
        <v>44539</v>
      </c>
      <c r="E505" s="3" t="s">
        <v>1027</v>
      </c>
      <c r="F505" s="3" t="s">
        <v>1136</v>
      </c>
      <c r="G505" s="3" t="s">
        <v>889</v>
      </c>
      <c r="H505" s="3" t="s">
        <v>890</v>
      </c>
      <c r="I505" t="str">
        <f>VLOOKUP(H505,'Product Line Lookup'!$A$2:$B$8,2,FALSE)</f>
        <v>OmniGen Pro</v>
      </c>
      <c r="J505" s="21">
        <v>23.88</v>
      </c>
      <c r="K505" s="22">
        <v>9.8250000000000004E-2</v>
      </c>
      <c r="L505" s="21">
        <v>196.5</v>
      </c>
      <c r="M505" s="21">
        <v>4692.42</v>
      </c>
      <c r="N505" s="8">
        <f t="shared" si="19"/>
        <v>2.3462100000000001</v>
      </c>
      <c r="O505" s="3" t="s">
        <v>1038</v>
      </c>
      <c r="P505" s="3" t="s">
        <v>1045</v>
      </c>
      <c r="Q505" s="31" t="str">
        <f>VLOOKUP(P505,Vlookup!$A$2:$D$142,2,FALSE)</f>
        <v>Tipton</v>
      </c>
      <c r="R505" s="1" t="str">
        <f>VLOOKUP(P505,Vlookup!$A$2:$D$142,3,FALSE)</f>
        <v>CA</v>
      </c>
      <c r="S505" s="49">
        <f>VLOOKUP(P505,Vlookup!$A$2:$D$781,4,FALSE)</f>
        <v>93272</v>
      </c>
    </row>
    <row r="506" spans="1:19" ht="14.4" x14ac:dyDescent="0.3">
      <c r="A506" s="12">
        <v>22</v>
      </c>
      <c r="B506" s="1" t="s">
        <v>948</v>
      </c>
      <c r="D506" s="20">
        <v>44539</v>
      </c>
      <c r="E506" s="3" t="s">
        <v>1027</v>
      </c>
      <c r="F506" s="3" t="s">
        <v>1136</v>
      </c>
      <c r="G506" s="3" t="s">
        <v>889</v>
      </c>
      <c r="H506" s="3" t="s">
        <v>890</v>
      </c>
      <c r="I506" t="str">
        <f>VLOOKUP(H506,'Product Line Lookup'!$A$2:$B$8,2,FALSE)</f>
        <v>OmniGen Pro</v>
      </c>
      <c r="J506" s="21">
        <v>24.08</v>
      </c>
      <c r="K506" s="22">
        <v>9.8250000000000004E-2</v>
      </c>
      <c r="L506" s="21">
        <v>196.5</v>
      </c>
      <c r="M506" s="21">
        <v>4731.72</v>
      </c>
      <c r="N506" s="8">
        <f t="shared" si="19"/>
        <v>2.3658600000000001</v>
      </c>
      <c r="O506" s="3" t="s">
        <v>1038</v>
      </c>
      <c r="P506" s="3" t="s">
        <v>1045</v>
      </c>
      <c r="Q506" s="31" t="str">
        <f>VLOOKUP(P506,Vlookup!$A$2:$D$142,2,FALSE)</f>
        <v>Tipton</v>
      </c>
      <c r="R506" s="1" t="str">
        <f>VLOOKUP(P506,Vlookup!$A$2:$D$142,3,FALSE)</f>
        <v>CA</v>
      </c>
      <c r="S506" s="49">
        <f>VLOOKUP(P506,Vlookup!$A$2:$D$781,4,FALSE)</f>
        <v>93272</v>
      </c>
    </row>
    <row r="507" spans="1:19" ht="14.4" x14ac:dyDescent="0.3">
      <c r="A507" s="12">
        <v>22</v>
      </c>
      <c r="B507" s="1" t="s">
        <v>948</v>
      </c>
      <c r="D507" s="20">
        <v>44544</v>
      </c>
      <c r="E507" s="3" t="s">
        <v>1027</v>
      </c>
      <c r="F507" s="3" t="s">
        <v>1136</v>
      </c>
      <c r="G507" s="3" t="s">
        <v>889</v>
      </c>
      <c r="H507" s="3" t="s">
        <v>890</v>
      </c>
      <c r="I507" t="str">
        <f>VLOOKUP(H507,'Product Line Lookup'!$A$2:$B$8,2,FALSE)</f>
        <v>OmniGen Pro</v>
      </c>
      <c r="J507" s="21">
        <v>24.18</v>
      </c>
      <c r="K507" s="22">
        <v>9.8250000000000004E-2</v>
      </c>
      <c r="L507" s="21">
        <v>196.5</v>
      </c>
      <c r="M507" s="21">
        <v>4751.37</v>
      </c>
      <c r="N507" s="8">
        <f t="shared" si="19"/>
        <v>2.3756849999999998</v>
      </c>
      <c r="O507" s="3" t="s">
        <v>1038</v>
      </c>
      <c r="P507" s="3" t="s">
        <v>1045</v>
      </c>
      <c r="Q507" s="31" t="str">
        <f>VLOOKUP(P507,Vlookup!$A$2:$D$142,2,FALSE)</f>
        <v>Tipton</v>
      </c>
      <c r="R507" s="1" t="str">
        <f>VLOOKUP(P507,Vlookup!$A$2:$D$142,3,FALSE)</f>
        <v>CA</v>
      </c>
      <c r="S507" s="49">
        <f>VLOOKUP(P507,Vlookup!$A$2:$D$781,4,FALSE)</f>
        <v>93272</v>
      </c>
    </row>
    <row r="508" spans="1:19" ht="14.4" x14ac:dyDescent="0.3">
      <c r="A508" s="12">
        <v>22</v>
      </c>
      <c r="B508" s="1" t="s">
        <v>948</v>
      </c>
      <c r="D508" s="20">
        <v>44546</v>
      </c>
      <c r="E508" s="3" t="s">
        <v>1027</v>
      </c>
      <c r="F508" s="3" t="s">
        <v>1136</v>
      </c>
      <c r="G508" s="3" t="s">
        <v>889</v>
      </c>
      <c r="H508" s="3" t="s">
        <v>890</v>
      </c>
      <c r="I508" t="str">
        <f>VLOOKUP(H508,'Product Line Lookup'!$A$2:$B$8,2,FALSE)</f>
        <v>OmniGen Pro</v>
      </c>
      <c r="J508" s="21">
        <v>22.92</v>
      </c>
      <c r="K508" s="22">
        <v>9.8250000000000004E-2</v>
      </c>
      <c r="L508" s="21">
        <v>196.5</v>
      </c>
      <c r="M508" s="21">
        <v>4503.78</v>
      </c>
      <c r="N508" s="8">
        <f t="shared" si="19"/>
        <v>2.2518899999999999</v>
      </c>
      <c r="O508" s="3" t="s">
        <v>1038</v>
      </c>
      <c r="P508" s="3" t="s">
        <v>1045</v>
      </c>
      <c r="Q508" s="31" t="str">
        <f>VLOOKUP(P508,Vlookup!$A$2:$D$142,2,FALSE)</f>
        <v>Tipton</v>
      </c>
      <c r="R508" s="1" t="str">
        <f>VLOOKUP(P508,Vlookup!$A$2:$D$142,3,FALSE)</f>
        <v>CA</v>
      </c>
      <c r="S508" s="49">
        <f>VLOOKUP(P508,Vlookup!$A$2:$D$781,4,FALSE)</f>
        <v>93272</v>
      </c>
    </row>
    <row r="509" spans="1:19" ht="14.4" x14ac:dyDescent="0.3">
      <c r="A509" s="12">
        <v>22</v>
      </c>
      <c r="B509" s="1" t="s">
        <v>948</v>
      </c>
      <c r="D509" s="20">
        <v>44559</v>
      </c>
      <c r="E509" s="3" t="s">
        <v>1027</v>
      </c>
      <c r="F509" s="3" t="s">
        <v>1136</v>
      </c>
      <c r="G509" s="3" t="s">
        <v>889</v>
      </c>
      <c r="H509" s="3" t="s">
        <v>890</v>
      </c>
      <c r="I509" t="str">
        <f>VLOOKUP(H509,'Product Line Lookup'!$A$2:$B$8,2,FALSE)</f>
        <v>OmniGen Pro</v>
      </c>
      <c r="J509" s="21">
        <v>24.41</v>
      </c>
      <c r="K509" s="22">
        <v>9.8250000000000004E-2</v>
      </c>
      <c r="L509" s="21">
        <v>196.5</v>
      </c>
      <c r="M509" s="21">
        <v>4796.5649999999996</v>
      </c>
      <c r="N509" s="8">
        <f t="shared" si="19"/>
        <v>2.3982824999999997</v>
      </c>
      <c r="O509" s="3" t="s">
        <v>1038</v>
      </c>
      <c r="P509" s="3" t="s">
        <v>1045</v>
      </c>
      <c r="Q509" s="31" t="str">
        <f>VLOOKUP(P509,Vlookup!$A$2:$D$142,2,FALSE)</f>
        <v>Tipton</v>
      </c>
      <c r="R509" s="1" t="str">
        <f>VLOOKUP(P509,Vlookup!$A$2:$D$142,3,FALSE)</f>
        <v>CA</v>
      </c>
      <c r="S509" s="49">
        <f>VLOOKUP(P509,Vlookup!$A$2:$D$781,4,FALSE)</f>
        <v>93272</v>
      </c>
    </row>
    <row r="510" spans="1:19" ht="14.4" x14ac:dyDescent="0.3">
      <c r="A510" s="12">
        <v>22</v>
      </c>
      <c r="B510" s="1" t="s">
        <v>1004</v>
      </c>
      <c r="D510" s="20">
        <v>44597</v>
      </c>
      <c r="E510" s="3" t="s">
        <v>1027</v>
      </c>
      <c r="F510" s="3" t="s">
        <v>1136</v>
      </c>
      <c r="G510" s="3" t="s">
        <v>889</v>
      </c>
      <c r="H510" s="3" t="s">
        <v>890</v>
      </c>
      <c r="I510" s="35" t="str">
        <f>VLOOKUP(H510,'Product Line Lookup'!$A$2:$B$8,2,FALSE)</f>
        <v>OmniGen Pro</v>
      </c>
      <c r="J510" s="21">
        <v>23.86</v>
      </c>
      <c r="K510" s="22">
        <v>9.8250000000000004E-2</v>
      </c>
      <c r="L510" s="21">
        <v>196.5</v>
      </c>
      <c r="M510" s="21">
        <v>4688.49</v>
      </c>
      <c r="N510" s="48">
        <f t="shared" si="19"/>
        <v>2.3442449999999999</v>
      </c>
      <c r="O510" s="3" t="s">
        <v>1038</v>
      </c>
      <c r="P510" s="3" t="s">
        <v>1045</v>
      </c>
      <c r="Q510" s="31" t="str">
        <f>VLOOKUP(P510,Vlookup!$A$2:$D$142,2,FALSE)</f>
        <v>Tipton</v>
      </c>
      <c r="R510" s="1" t="str">
        <f>VLOOKUP(P510,Vlookup!$A$2:$D$142,3,FALSE)</f>
        <v>CA</v>
      </c>
      <c r="S510" s="49">
        <f>VLOOKUP(P510,Vlookup!$A$2:$D$781,4,FALSE)</f>
        <v>93272</v>
      </c>
    </row>
    <row r="511" spans="1:19" ht="14.4" x14ac:dyDescent="0.3">
      <c r="A511" s="12">
        <v>22</v>
      </c>
      <c r="B511" s="1" t="s">
        <v>1004</v>
      </c>
      <c r="D511" s="20">
        <v>44599</v>
      </c>
      <c r="E511" s="3" t="s">
        <v>1027</v>
      </c>
      <c r="F511" s="3" t="s">
        <v>1136</v>
      </c>
      <c r="G511" s="3" t="s">
        <v>889</v>
      </c>
      <c r="H511" s="3" t="s">
        <v>890</v>
      </c>
      <c r="I511" s="35" t="str">
        <f>VLOOKUP(H511,'Product Line Lookup'!$A$2:$B$8,2,FALSE)</f>
        <v>OmniGen Pro</v>
      </c>
      <c r="J511" s="21">
        <v>24.33</v>
      </c>
      <c r="K511" s="22">
        <v>9.8250000000000004E-2</v>
      </c>
      <c r="L511" s="21">
        <v>196.5</v>
      </c>
      <c r="M511" s="21">
        <v>4780.8450000000003</v>
      </c>
      <c r="N511" s="48">
        <f t="shared" si="19"/>
        <v>2.3904225000000001</v>
      </c>
      <c r="O511" s="3" t="s">
        <v>1038</v>
      </c>
      <c r="P511" s="3" t="s">
        <v>1045</v>
      </c>
      <c r="Q511" s="31" t="str">
        <f>VLOOKUP(P511,Vlookup!$A$2:$D$142,2,FALSE)</f>
        <v>Tipton</v>
      </c>
      <c r="R511" s="1" t="str">
        <f>VLOOKUP(P511,Vlookup!$A$2:$D$142,3,FALSE)</f>
        <v>CA</v>
      </c>
      <c r="S511" s="49">
        <f>VLOOKUP(P511,Vlookup!$A$2:$D$781,4,FALSE)</f>
        <v>93272</v>
      </c>
    </row>
    <row r="512" spans="1:19" ht="14.4" x14ac:dyDescent="0.3">
      <c r="A512" s="12">
        <v>22</v>
      </c>
      <c r="B512" s="1" t="s">
        <v>1004</v>
      </c>
      <c r="D512" s="20">
        <v>44607</v>
      </c>
      <c r="E512" s="3" t="s">
        <v>1027</v>
      </c>
      <c r="F512" s="3" t="s">
        <v>1136</v>
      </c>
      <c r="G512" s="3" t="s">
        <v>889</v>
      </c>
      <c r="H512" s="3" t="s">
        <v>890</v>
      </c>
      <c r="I512" s="35" t="str">
        <f>VLOOKUP(H512,'Product Line Lookup'!$A$2:$B$8,2,FALSE)</f>
        <v>OmniGen Pro</v>
      </c>
      <c r="J512" s="21">
        <v>23.86</v>
      </c>
      <c r="K512" s="22">
        <v>9.8250000000000004E-2</v>
      </c>
      <c r="L512" s="21">
        <v>196.5</v>
      </c>
      <c r="M512" s="21">
        <v>4688.49</v>
      </c>
      <c r="N512" s="48">
        <f t="shared" si="19"/>
        <v>2.3442449999999999</v>
      </c>
      <c r="O512" s="3" t="s">
        <v>1038</v>
      </c>
      <c r="P512" s="3" t="s">
        <v>1045</v>
      </c>
      <c r="Q512" s="31" t="str">
        <f>VLOOKUP(P512,Vlookup!$A$2:$D$142,2,FALSE)</f>
        <v>Tipton</v>
      </c>
      <c r="R512" s="1" t="str">
        <f>VLOOKUP(P512,Vlookup!$A$2:$D$142,3,FALSE)</f>
        <v>CA</v>
      </c>
      <c r="S512" s="49">
        <f>VLOOKUP(P512,Vlookup!$A$2:$D$781,4,FALSE)</f>
        <v>93272</v>
      </c>
    </row>
    <row r="513" spans="1:19" ht="14.4" x14ac:dyDescent="0.3">
      <c r="A513" s="12">
        <v>22</v>
      </c>
      <c r="B513" s="1" t="s">
        <v>1004</v>
      </c>
      <c r="D513" s="20">
        <v>44614</v>
      </c>
      <c r="E513" s="3" t="s">
        <v>1027</v>
      </c>
      <c r="F513" s="3" t="s">
        <v>1136</v>
      </c>
      <c r="G513" s="3" t="s">
        <v>889</v>
      </c>
      <c r="H513" s="3" t="s">
        <v>890</v>
      </c>
      <c r="I513" s="35" t="str">
        <f>VLOOKUP(H513,'Product Line Lookup'!$A$2:$B$8,2,FALSE)</f>
        <v>OmniGen Pro</v>
      </c>
      <c r="J513" s="21">
        <v>23.8</v>
      </c>
      <c r="K513" s="22">
        <v>9.8250000000000004E-2</v>
      </c>
      <c r="L513" s="21">
        <v>196.5</v>
      </c>
      <c r="M513" s="21">
        <v>4676.7</v>
      </c>
      <c r="N513" s="48">
        <f t="shared" si="19"/>
        <v>2.3383499999999997</v>
      </c>
      <c r="O513" s="3" t="s">
        <v>1038</v>
      </c>
      <c r="P513" s="3" t="s">
        <v>1045</v>
      </c>
      <c r="Q513" s="31" t="str">
        <f>VLOOKUP(P513,Vlookup!$A$2:$D$142,2,FALSE)</f>
        <v>Tipton</v>
      </c>
      <c r="R513" s="1" t="str">
        <f>VLOOKUP(P513,Vlookup!$A$2:$D$142,3,FALSE)</f>
        <v>CA</v>
      </c>
      <c r="S513" s="49">
        <f>VLOOKUP(P513,Vlookup!$A$2:$D$781,4,FALSE)</f>
        <v>93272</v>
      </c>
    </row>
    <row r="514" spans="1:19" ht="14.4" x14ac:dyDescent="0.3">
      <c r="A514" s="12">
        <v>22</v>
      </c>
      <c r="B514" s="1" t="s">
        <v>1004</v>
      </c>
      <c r="D514" s="20">
        <v>44617</v>
      </c>
      <c r="E514" s="3" t="s">
        <v>1027</v>
      </c>
      <c r="F514" s="3" t="s">
        <v>1136</v>
      </c>
      <c r="G514" s="3" t="s">
        <v>889</v>
      </c>
      <c r="H514" s="3" t="s">
        <v>890</v>
      </c>
      <c r="I514" s="35" t="str">
        <f>VLOOKUP(H514,'Product Line Lookup'!$A$2:$B$8,2,FALSE)</f>
        <v>OmniGen Pro</v>
      </c>
      <c r="J514" s="21">
        <v>23.82</v>
      </c>
      <c r="K514" s="22">
        <v>9.8250000000000004E-2</v>
      </c>
      <c r="L514" s="21">
        <v>196.5</v>
      </c>
      <c r="M514" s="21">
        <v>4680.63</v>
      </c>
      <c r="N514" s="48">
        <f t="shared" si="19"/>
        <v>2.3403149999999999</v>
      </c>
      <c r="O514" s="3" t="s">
        <v>1038</v>
      </c>
      <c r="P514" s="3" t="s">
        <v>1045</v>
      </c>
      <c r="Q514" s="31" t="str">
        <f>VLOOKUP(P514,Vlookup!$A$2:$D$142,2,FALSE)</f>
        <v>Tipton</v>
      </c>
      <c r="R514" s="1" t="str">
        <f>VLOOKUP(P514,Vlookup!$A$2:$D$142,3,FALSE)</f>
        <v>CA</v>
      </c>
      <c r="S514" s="49">
        <f>VLOOKUP(P514,Vlookup!$A$2:$D$781,4,FALSE)</f>
        <v>93272</v>
      </c>
    </row>
    <row r="515" spans="1:19" ht="14.4" x14ac:dyDescent="0.3">
      <c r="A515" s="12">
        <v>22</v>
      </c>
      <c r="B515" s="1" t="s">
        <v>866</v>
      </c>
      <c r="D515" s="20">
        <v>44623</v>
      </c>
      <c r="E515" s="3" t="s">
        <v>1027</v>
      </c>
      <c r="F515" s="3" t="s">
        <v>1136</v>
      </c>
      <c r="G515" s="3" t="s">
        <v>889</v>
      </c>
      <c r="H515" s="3" t="s">
        <v>890</v>
      </c>
      <c r="I515" s="35" t="str">
        <f>VLOOKUP(H515,'Product Line Lookup'!$A$2:$B$8,2,FALSE)</f>
        <v>OmniGen Pro</v>
      </c>
      <c r="J515" s="21">
        <v>23.97</v>
      </c>
      <c r="K515" s="22">
        <v>9.8250000000000004E-2</v>
      </c>
      <c r="L515" s="21">
        <v>196.5</v>
      </c>
      <c r="M515" s="21">
        <v>4710.1049999999996</v>
      </c>
      <c r="N515" s="48">
        <f t="shared" si="19"/>
        <v>2.3550524999999998</v>
      </c>
      <c r="O515" s="3" t="s">
        <v>1038</v>
      </c>
      <c r="P515" s="3" t="s">
        <v>1045</v>
      </c>
      <c r="Q515" s="31" t="str">
        <f>VLOOKUP(P515,Vlookup!$A$2:$D$142,2,FALSE)</f>
        <v>Tipton</v>
      </c>
      <c r="R515" s="1" t="str">
        <f>VLOOKUP(P515,Vlookup!$A$2:$D$142,3,FALSE)</f>
        <v>CA</v>
      </c>
      <c r="S515" s="49">
        <f>VLOOKUP(P515,Vlookup!$A$2:$D$781,4,FALSE)</f>
        <v>93272</v>
      </c>
    </row>
    <row r="516" spans="1:19" ht="14.4" x14ac:dyDescent="0.3">
      <c r="A516" s="12">
        <v>22</v>
      </c>
      <c r="B516" s="1" t="s">
        <v>866</v>
      </c>
      <c r="D516" s="20">
        <v>44629</v>
      </c>
      <c r="E516" s="3" t="s">
        <v>1027</v>
      </c>
      <c r="F516" s="3" t="s">
        <v>1136</v>
      </c>
      <c r="G516" s="3" t="s">
        <v>889</v>
      </c>
      <c r="H516" s="3" t="s">
        <v>890</v>
      </c>
      <c r="I516" s="35" t="str">
        <f>VLOOKUP(H516,'Product Line Lookup'!$A$2:$B$8,2,FALSE)</f>
        <v>OmniGen Pro</v>
      </c>
      <c r="J516" s="21">
        <v>24.29</v>
      </c>
      <c r="K516" s="22">
        <v>9.8250000000000004E-2</v>
      </c>
      <c r="L516" s="21">
        <v>196.5</v>
      </c>
      <c r="M516" s="21">
        <v>4772.9849999999997</v>
      </c>
      <c r="N516" s="48">
        <f t="shared" si="19"/>
        <v>2.3864924999999997</v>
      </c>
      <c r="O516" s="3" t="s">
        <v>1038</v>
      </c>
      <c r="P516" s="3" t="s">
        <v>1045</v>
      </c>
      <c r="Q516" s="31" t="str">
        <f>VLOOKUP(P516,Vlookup!$A$2:$D$142,2,FALSE)</f>
        <v>Tipton</v>
      </c>
      <c r="R516" s="1" t="str">
        <f>VLOOKUP(P516,Vlookup!$A$2:$D$142,3,FALSE)</f>
        <v>CA</v>
      </c>
      <c r="S516" s="49">
        <f>VLOOKUP(P516,Vlookup!$A$2:$D$781,4,FALSE)</f>
        <v>93272</v>
      </c>
    </row>
    <row r="517" spans="1:19" ht="14.4" x14ac:dyDescent="0.3">
      <c r="A517" s="12">
        <v>22</v>
      </c>
      <c r="B517" s="1" t="s">
        <v>866</v>
      </c>
      <c r="D517" s="20">
        <v>44634</v>
      </c>
      <c r="E517" s="3" t="s">
        <v>1027</v>
      </c>
      <c r="F517" s="3" t="s">
        <v>1136</v>
      </c>
      <c r="G517" s="3" t="s">
        <v>889</v>
      </c>
      <c r="H517" s="3" t="s">
        <v>890</v>
      </c>
      <c r="I517" s="35" t="str">
        <f>VLOOKUP(H517,'Product Line Lookup'!$A$2:$B$8,2,FALSE)</f>
        <v>OmniGen Pro</v>
      </c>
      <c r="J517" s="21">
        <v>24.25</v>
      </c>
      <c r="K517" s="22">
        <v>9.8250000000000004E-2</v>
      </c>
      <c r="L517" s="21">
        <v>196.5</v>
      </c>
      <c r="M517" s="21">
        <v>4765.125</v>
      </c>
      <c r="N517" s="48">
        <f t="shared" si="19"/>
        <v>2.3825625000000001</v>
      </c>
      <c r="O517" s="3" t="s">
        <v>1038</v>
      </c>
      <c r="P517" s="3" t="s">
        <v>1045</v>
      </c>
      <c r="Q517" s="31" t="str">
        <f>VLOOKUP(P517,Vlookup!$A$2:$D$142,2,FALSE)</f>
        <v>Tipton</v>
      </c>
      <c r="R517" s="1" t="str">
        <f>VLOOKUP(P517,Vlookup!$A$2:$D$142,3,FALSE)</f>
        <v>CA</v>
      </c>
      <c r="S517" s="49">
        <f>VLOOKUP(P517,Vlookup!$A$2:$D$781,4,FALSE)</f>
        <v>93272</v>
      </c>
    </row>
    <row r="518" spans="1:19" ht="14.4" x14ac:dyDescent="0.3">
      <c r="A518" s="12">
        <v>22</v>
      </c>
      <c r="B518" s="1" t="s">
        <v>866</v>
      </c>
      <c r="D518" s="20">
        <v>44638</v>
      </c>
      <c r="E518" s="3" t="s">
        <v>1027</v>
      </c>
      <c r="F518" s="3" t="s">
        <v>1136</v>
      </c>
      <c r="G518" s="3" t="s">
        <v>889</v>
      </c>
      <c r="H518" s="3" t="s">
        <v>890</v>
      </c>
      <c r="I518" s="35" t="str">
        <f>VLOOKUP(H518,'Product Line Lookup'!$A$2:$B$8,2,FALSE)</f>
        <v>OmniGen Pro</v>
      </c>
      <c r="J518" s="21">
        <v>24.17</v>
      </c>
      <c r="K518" s="22">
        <v>9.8250000000000004E-2</v>
      </c>
      <c r="L518" s="21">
        <v>196.5</v>
      </c>
      <c r="M518" s="21">
        <v>4749.4049999999997</v>
      </c>
      <c r="N518" s="48">
        <f t="shared" si="19"/>
        <v>2.3747024999999997</v>
      </c>
      <c r="O518" s="3" t="s">
        <v>1038</v>
      </c>
      <c r="P518" s="3" t="s">
        <v>1045</v>
      </c>
      <c r="Q518" s="31" t="str">
        <f>VLOOKUP(P518,Vlookup!$A$2:$D$142,2,FALSE)</f>
        <v>Tipton</v>
      </c>
      <c r="R518" s="1" t="str">
        <f>VLOOKUP(P518,Vlookup!$A$2:$D$142,3,FALSE)</f>
        <v>CA</v>
      </c>
      <c r="S518" s="49">
        <f>VLOOKUP(P518,Vlookup!$A$2:$D$781,4,FALSE)</f>
        <v>93272</v>
      </c>
    </row>
    <row r="519" spans="1:19" ht="14.4" x14ac:dyDescent="0.3">
      <c r="A519" s="12">
        <v>22</v>
      </c>
      <c r="B519" s="1" t="s">
        <v>866</v>
      </c>
      <c r="D519" s="20">
        <v>44642</v>
      </c>
      <c r="E519" s="3" t="s">
        <v>1027</v>
      </c>
      <c r="F519" s="3" t="s">
        <v>1136</v>
      </c>
      <c r="G519" s="3" t="s">
        <v>889</v>
      </c>
      <c r="H519" s="3" t="s">
        <v>890</v>
      </c>
      <c r="I519" s="35" t="str">
        <f>VLOOKUP(H519,'Product Line Lookup'!$A$2:$B$8,2,FALSE)</f>
        <v>OmniGen Pro</v>
      </c>
      <c r="J519" s="21">
        <v>23.75</v>
      </c>
      <c r="K519" s="22">
        <v>9.8250000000000004E-2</v>
      </c>
      <c r="L519" s="21">
        <v>196.5</v>
      </c>
      <c r="M519" s="21">
        <v>4666.875</v>
      </c>
      <c r="N519" s="48">
        <f t="shared" si="19"/>
        <v>2.3334375000000001</v>
      </c>
      <c r="O519" s="3" t="s">
        <v>1038</v>
      </c>
      <c r="P519" s="3" t="s">
        <v>1045</v>
      </c>
      <c r="Q519" s="31" t="str">
        <f>VLOOKUP(P519,Vlookup!$A$2:$D$142,2,FALSE)</f>
        <v>Tipton</v>
      </c>
      <c r="R519" s="1" t="str">
        <f>VLOOKUP(P519,Vlookup!$A$2:$D$142,3,FALSE)</f>
        <v>CA</v>
      </c>
      <c r="S519" s="49">
        <f>VLOOKUP(P519,Vlookup!$A$2:$D$781,4,FALSE)</f>
        <v>93272</v>
      </c>
    </row>
    <row r="520" spans="1:19" ht="14.4" x14ac:dyDescent="0.3">
      <c r="A520" s="12">
        <v>22</v>
      </c>
      <c r="B520" s="1" t="s">
        <v>866</v>
      </c>
      <c r="D520" s="20">
        <v>44650</v>
      </c>
      <c r="E520" s="3" t="s">
        <v>1027</v>
      </c>
      <c r="F520" s="3" t="s">
        <v>1136</v>
      </c>
      <c r="G520" s="3" t="s">
        <v>889</v>
      </c>
      <c r="H520" s="3" t="s">
        <v>890</v>
      </c>
      <c r="I520" s="35" t="str">
        <f>VLOOKUP(H520,'Product Line Lookup'!$A$2:$B$8,2,FALSE)</f>
        <v>OmniGen Pro</v>
      </c>
      <c r="J520" s="21">
        <v>24.85</v>
      </c>
      <c r="K520" s="22">
        <v>9.8250000000000004E-2</v>
      </c>
      <c r="L520" s="21">
        <v>196.5</v>
      </c>
      <c r="M520" s="21">
        <v>4883.0249999999996</v>
      </c>
      <c r="N520" s="48">
        <f t="shared" si="19"/>
        <v>2.4415125</v>
      </c>
      <c r="O520" s="3" t="s">
        <v>1038</v>
      </c>
      <c r="P520" s="3" t="s">
        <v>1045</v>
      </c>
      <c r="Q520" s="31" t="str">
        <f>VLOOKUP(P520,Vlookup!$A$2:$D$142,2,FALSE)</f>
        <v>Tipton</v>
      </c>
      <c r="R520" s="1" t="str">
        <f>VLOOKUP(P520,Vlookup!$A$2:$D$142,3,FALSE)</f>
        <v>CA</v>
      </c>
      <c r="S520" s="49">
        <f>VLOOKUP(P520,Vlookup!$A$2:$D$781,4,FALSE)</f>
        <v>93272</v>
      </c>
    </row>
    <row r="521" spans="1:19" ht="14.4" x14ac:dyDescent="0.3">
      <c r="A521" s="12">
        <v>22</v>
      </c>
      <c r="B521" s="1" t="s">
        <v>881</v>
      </c>
      <c r="D521" s="20">
        <v>44671</v>
      </c>
      <c r="E521" s="3" t="s">
        <v>357</v>
      </c>
      <c r="F521" s="3" t="s">
        <v>1019</v>
      </c>
      <c r="G521" s="3" t="s">
        <v>921</v>
      </c>
      <c r="H521" s="3" t="s">
        <v>922</v>
      </c>
      <c r="I521" s="35" t="str">
        <f>VLOOKUP(H521,'Product Line Lookup'!$A$2:$B$8,2,FALSE)</f>
        <v>Animate</v>
      </c>
      <c r="J521" s="21">
        <v>14.35</v>
      </c>
      <c r="K521" s="22">
        <v>0.24229000000000001</v>
      </c>
      <c r="L521" s="21">
        <v>484.58</v>
      </c>
      <c r="M521" s="21">
        <v>6953.723</v>
      </c>
      <c r="N521" s="48">
        <f t="shared" si="19"/>
        <v>3.4768615</v>
      </c>
      <c r="O521" s="3" t="s">
        <v>432</v>
      </c>
      <c r="P521" s="3" t="s">
        <v>433</v>
      </c>
      <c r="Q521" s="31" t="str">
        <f>VLOOKUP(P521,Vlookup!$A$2:$D$142,2,FALSE)</f>
        <v>Dimmitt</v>
      </c>
      <c r="R521" s="1" t="str">
        <f>VLOOKUP(P521,Vlookup!$A$2:$D$142,3,FALSE)</f>
        <v>TX</v>
      </c>
      <c r="S521" s="49">
        <f>VLOOKUP(P521,Vlookup!$A$2:$D$781,4,FALSE)</f>
        <v>79027</v>
      </c>
    </row>
    <row r="522" spans="1:19" ht="14.4" x14ac:dyDescent="0.3">
      <c r="A522" s="12">
        <v>22</v>
      </c>
      <c r="B522" s="1" t="s">
        <v>881</v>
      </c>
      <c r="D522" s="20">
        <v>44652</v>
      </c>
      <c r="E522" s="3" t="s">
        <v>1030</v>
      </c>
      <c r="F522" s="3" t="s">
        <v>1161</v>
      </c>
      <c r="G522" s="3" t="s">
        <v>889</v>
      </c>
      <c r="H522" s="3" t="s">
        <v>890</v>
      </c>
      <c r="I522" s="35" t="str">
        <f>VLOOKUP(H522,'Product Line Lookup'!$A$2:$B$8,2,FALSE)</f>
        <v>OmniGen Pro</v>
      </c>
      <c r="J522" s="21">
        <v>23.95</v>
      </c>
      <c r="K522" s="22">
        <v>8.7849999999999998E-2</v>
      </c>
      <c r="L522" s="21">
        <v>175.7</v>
      </c>
      <c r="M522" s="21">
        <v>4208.0150000000003</v>
      </c>
      <c r="N522" s="48">
        <f t="shared" si="19"/>
        <v>2.1040075000000003</v>
      </c>
      <c r="O522" s="3" t="s">
        <v>1042</v>
      </c>
      <c r="P522" s="3" t="s">
        <v>1049</v>
      </c>
      <c r="Q522" s="31" t="str">
        <f>VLOOKUP(P522,Vlookup!$A$2:$D$142,2,FALSE)</f>
        <v>Hilmar</v>
      </c>
      <c r="R522" s="1" t="str">
        <f>VLOOKUP(P522,Vlookup!$A$2:$D$142,3,FALSE)</f>
        <v>CA</v>
      </c>
      <c r="S522" s="49">
        <f>VLOOKUP(P522,Vlookup!$A$2:$D$781,4,FALSE)</f>
        <v>95324</v>
      </c>
    </row>
    <row r="523" spans="1:19" ht="14.4" x14ac:dyDescent="0.3">
      <c r="A523" s="12">
        <v>22</v>
      </c>
      <c r="B523" s="1" t="s">
        <v>881</v>
      </c>
      <c r="D523" s="20">
        <v>44658</v>
      </c>
      <c r="E523" s="3" t="s">
        <v>1030</v>
      </c>
      <c r="F523" s="3" t="s">
        <v>1161</v>
      </c>
      <c r="G523" s="3" t="s">
        <v>889</v>
      </c>
      <c r="H523" s="3" t="s">
        <v>890</v>
      </c>
      <c r="I523" s="35" t="str">
        <f>VLOOKUP(H523,'Product Line Lookup'!$A$2:$B$8,2,FALSE)</f>
        <v>OmniGen Pro</v>
      </c>
      <c r="J523" s="21">
        <v>24.21</v>
      </c>
      <c r="K523" s="22">
        <v>8.7849999999999998E-2</v>
      </c>
      <c r="L523" s="21">
        <v>175.7</v>
      </c>
      <c r="M523" s="21">
        <v>4253.6970000000001</v>
      </c>
      <c r="N523" s="48">
        <f t="shared" si="19"/>
        <v>2.1268484999999999</v>
      </c>
      <c r="O523" s="3" t="s">
        <v>1042</v>
      </c>
      <c r="P523" s="3" t="s">
        <v>1049</v>
      </c>
      <c r="Q523" s="31" t="str">
        <f>VLOOKUP(P523,Vlookup!$A$2:$D$142,2,FALSE)</f>
        <v>Hilmar</v>
      </c>
      <c r="R523" s="1" t="str">
        <f>VLOOKUP(P523,Vlookup!$A$2:$D$142,3,FALSE)</f>
        <v>CA</v>
      </c>
      <c r="S523" s="49">
        <f>VLOOKUP(P523,Vlookup!$A$2:$D$781,4,FALSE)</f>
        <v>95324</v>
      </c>
    </row>
    <row r="524" spans="1:19" ht="14.4" x14ac:dyDescent="0.3">
      <c r="A524" s="12">
        <v>22</v>
      </c>
      <c r="B524" s="1" t="s">
        <v>881</v>
      </c>
      <c r="D524" s="20">
        <v>44665</v>
      </c>
      <c r="E524" s="3" t="s">
        <v>1030</v>
      </c>
      <c r="F524" s="3" t="s">
        <v>1161</v>
      </c>
      <c r="G524" s="3" t="s">
        <v>889</v>
      </c>
      <c r="H524" s="3" t="s">
        <v>890</v>
      </c>
      <c r="I524" s="35" t="str">
        <f>VLOOKUP(H524,'Product Line Lookup'!$A$2:$B$8,2,FALSE)</f>
        <v>OmniGen Pro</v>
      </c>
      <c r="J524" s="21">
        <v>24.53</v>
      </c>
      <c r="K524" s="22">
        <v>8.7849999999999998E-2</v>
      </c>
      <c r="L524" s="21">
        <v>175.7</v>
      </c>
      <c r="M524" s="21">
        <v>4309.9210000000003</v>
      </c>
      <c r="N524" s="48">
        <f t="shared" si="19"/>
        <v>2.1549605000000001</v>
      </c>
      <c r="O524" s="3" t="s">
        <v>1042</v>
      </c>
      <c r="P524" s="3" t="s">
        <v>1049</v>
      </c>
      <c r="Q524" s="31" t="str">
        <f>VLOOKUP(P524,Vlookup!$A$2:$D$142,2,FALSE)</f>
        <v>Hilmar</v>
      </c>
      <c r="R524" s="1" t="str">
        <f>VLOOKUP(P524,Vlookup!$A$2:$D$142,3,FALSE)</f>
        <v>CA</v>
      </c>
      <c r="S524" s="49">
        <f>VLOOKUP(P524,Vlookup!$A$2:$D$781,4,FALSE)</f>
        <v>95324</v>
      </c>
    </row>
    <row r="525" spans="1:19" ht="14.4" x14ac:dyDescent="0.3">
      <c r="A525" s="12">
        <v>22</v>
      </c>
      <c r="B525" s="1" t="s">
        <v>881</v>
      </c>
      <c r="D525" s="20">
        <v>44672</v>
      </c>
      <c r="E525" s="3" t="s">
        <v>1030</v>
      </c>
      <c r="F525" s="3" t="s">
        <v>1161</v>
      </c>
      <c r="G525" s="3" t="s">
        <v>889</v>
      </c>
      <c r="H525" s="3" t="s">
        <v>890</v>
      </c>
      <c r="I525" s="35" t="str">
        <f>VLOOKUP(H525,'Product Line Lookup'!$A$2:$B$8,2,FALSE)</f>
        <v>OmniGen Pro</v>
      </c>
      <c r="J525" s="21">
        <v>23.95</v>
      </c>
      <c r="K525" s="22">
        <v>8.7849999999999998E-2</v>
      </c>
      <c r="L525" s="21">
        <v>175.7</v>
      </c>
      <c r="M525" s="21">
        <v>4208.0150000000003</v>
      </c>
      <c r="N525" s="48">
        <f t="shared" si="19"/>
        <v>2.1040075000000003</v>
      </c>
      <c r="O525" s="3" t="s">
        <v>1042</v>
      </c>
      <c r="P525" s="3" t="s">
        <v>1049</v>
      </c>
      <c r="Q525" s="31" t="str">
        <f>VLOOKUP(P525,Vlookup!$A$2:$D$142,2,FALSE)</f>
        <v>Hilmar</v>
      </c>
      <c r="R525" s="1" t="str">
        <f>VLOOKUP(P525,Vlookup!$A$2:$D$142,3,FALSE)</f>
        <v>CA</v>
      </c>
      <c r="S525" s="49">
        <f>VLOOKUP(P525,Vlookup!$A$2:$D$781,4,FALSE)</f>
        <v>95324</v>
      </c>
    </row>
    <row r="526" spans="1:19" ht="14.4" x14ac:dyDescent="0.3">
      <c r="A526" s="12">
        <v>22</v>
      </c>
      <c r="B526" s="1" t="s">
        <v>881</v>
      </c>
      <c r="D526" s="20">
        <v>44656</v>
      </c>
      <c r="E526" s="3" t="s">
        <v>342</v>
      </c>
      <c r="F526" s="3" t="s">
        <v>368</v>
      </c>
      <c r="G526" s="3" t="s">
        <v>342</v>
      </c>
      <c r="H526" s="3" t="s">
        <v>368</v>
      </c>
      <c r="I526" s="35" t="str">
        <f>VLOOKUP(H526,'Product Line Lookup'!$A$2:$B$8,2,FALSE)</f>
        <v>Animate</v>
      </c>
      <c r="J526" s="21">
        <v>1.1020000000000001</v>
      </c>
      <c r="K526" s="22">
        <v>1</v>
      </c>
      <c r="L526" s="21">
        <v>2000</v>
      </c>
      <c r="M526" s="21">
        <v>2204</v>
      </c>
      <c r="N526" s="48">
        <f t="shared" ref="N526:N589" si="20">M526/2000</f>
        <v>1.1020000000000001</v>
      </c>
      <c r="O526" s="3" t="s">
        <v>446</v>
      </c>
      <c r="P526" s="3" t="s">
        <v>447</v>
      </c>
      <c r="Q526" s="31" t="str">
        <f>VLOOKUP(P526,Vlookup!$A$2:$D$142,2,FALSE)</f>
        <v>Corcoran</v>
      </c>
      <c r="R526" s="1" t="str">
        <f>VLOOKUP(P526,Vlookup!$A$2:$D$142,3,FALSE)</f>
        <v>CA</v>
      </c>
      <c r="S526" s="49">
        <f>VLOOKUP(P526,Vlookup!$A$2:$D$781,4,FALSE)</f>
        <v>93212</v>
      </c>
    </row>
    <row r="527" spans="1:19" ht="14.4" x14ac:dyDescent="0.3">
      <c r="A527" s="12">
        <v>22</v>
      </c>
      <c r="B527" s="1" t="s">
        <v>881</v>
      </c>
      <c r="D527" s="20">
        <v>44655</v>
      </c>
      <c r="E527" s="3" t="s">
        <v>889</v>
      </c>
      <c r="F527" s="3" t="s">
        <v>890</v>
      </c>
      <c r="G527" s="3" t="s">
        <v>889</v>
      </c>
      <c r="H527" s="3" t="s">
        <v>890</v>
      </c>
      <c r="I527" s="35" t="str">
        <f>VLOOKUP(H527,'Product Line Lookup'!$A$2:$B$8,2,FALSE)</f>
        <v>OmniGen Pro</v>
      </c>
      <c r="J527" s="21">
        <v>3.3069999999999999</v>
      </c>
      <c r="K527" s="22">
        <v>1</v>
      </c>
      <c r="L527" s="21">
        <v>2000</v>
      </c>
      <c r="M527" s="21">
        <v>6614</v>
      </c>
      <c r="N527" s="48">
        <f t="shared" si="20"/>
        <v>3.3069999999999999</v>
      </c>
      <c r="O527" s="3" t="s">
        <v>440</v>
      </c>
      <c r="P527" s="3" t="s">
        <v>441</v>
      </c>
      <c r="Q527" s="31" t="str">
        <f>VLOOKUP(P527,Vlookup!$A$2:$D$142,2,FALSE)</f>
        <v>Tipton</v>
      </c>
      <c r="R527" s="1" t="str">
        <f>VLOOKUP(P527,Vlookup!$A$2:$D$142,3,FALSE)</f>
        <v>CA</v>
      </c>
      <c r="S527" s="49">
        <f>VLOOKUP(P527,Vlookup!$A$2:$D$781,4,FALSE)</f>
        <v>93272</v>
      </c>
    </row>
    <row r="528" spans="1:19" ht="14.4" x14ac:dyDescent="0.3">
      <c r="A528" s="12">
        <v>21</v>
      </c>
      <c r="B528" s="1" t="s">
        <v>928</v>
      </c>
      <c r="D528" s="20">
        <v>44144</v>
      </c>
      <c r="E528" s="3" t="s">
        <v>340</v>
      </c>
      <c r="F528" s="3" t="s">
        <v>366</v>
      </c>
      <c r="G528" s="3" t="s">
        <v>340</v>
      </c>
      <c r="H528" s="3" t="s">
        <v>366</v>
      </c>
      <c r="I528" t="str">
        <f>VLOOKUP(H528,'Product Line Lookup'!$A$2:$B$8,2,FALSE)</f>
        <v>AB20</v>
      </c>
      <c r="J528" s="1">
        <v>0.33100000000000002</v>
      </c>
      <c r="K528" s="22">
        <v>1</v>
      </c>
      <c r="L528" s="21">
        <v>2000</v>
      </c>
      <c r="M528" s="21">
        <v>662</v>
      </c>
      <c r="N528" s="8">
        <f t="shared" si="20"/>
        <v>0.33100000000000002</v>
      </c>
      <c r="O528" s="3" t="s">
        <v>939</v>
      </c>
      <c r="P528" s="3" t="s">
        <v>943</v>
      </c>
      <c r="Q528" s="1" t="str">
        <f>VLOOKUP(P528,Vlookup!$A$2:$D$781,2,FALSE)</f>
        <v>Hanford</v>
      </c>
      <c r="R528" s="1" t="str">
        <f>VLOOKUP(P528,Vlookup!$A$2:$D$76,3,FALSE)</f>
        <v>CA</v>
      </c>
      <c r="S528" s="15">
        <f>VLOOKUP(P528,Vlookup!$A$2:$D$781,4,FALSE)</f>
        <v>93230</v>
      </c>
    </row>
    <row r="529" spans="1:19" ht="14.4" x14ac:dyDescent="0.3">
      <c r="A529" s="12">
        <v>21</v>
      </c>
      <c r="B529" s="1" t="s">
        <v>928</v>
      </c>
      <c r="D529" s="20">
        <v>44145</v>
      </c>
      <c r="E529" s="3" t="s">
        <v>340</v>
      </c>
      <c r="F529" s="3" t="s">
        <v>366</v>
      </c>
      <c r="G529" s="3" t="s">
        <v>340</v>
      </c>
      <c r="H529" s="3" t="s">
        <v>366</v>
      </c>
      <c r="I529" t="str">
        <f>VLOOKUP(H529,'Product Line Lookup'!$A$2:$B$8,2,FALSE)</f>
        <v>AB20</v>
      </c>
      <c r="J529" s="1">
        <v>2.2050000000000001</v>
      </c>
      <c r="K529" s="22">
        <v>1</v>
      </c>
      <c r="L529" s="21">
        <v>2000</v>
      </c>
      <c r="M529" s="21">
        <v>4410</v>
      </c>
      <c r="N529" s="8">
        <f t="shared" si="20"/>
        <v>2.2050000000000001</v>
      </c>
      <c r="O529" s="3" t="s">
        <v>939</v>
      </c>
      <c r="P529" s="3" t="s">
        <v>943</v>
      </c>
      <c r="Q529" s="1" t="str">
        <f>VLOOKUP(P529,Vlookup!$A$2:$D$781,2,FALSE)</f>
        <v>Hanford</v>
      </c>
      <c r="R529" s="1" t="str">
        <f>VLOOKUP(P529,Vlookup!$A$2:$D$76,3,FALSE)</f>
        <v>CA</v>
      </c>
      <c r="S529" s="15">
        <f>VLOOKUP(P529,Vlookup!$A$2:$D$781,4,FALSE)</f>
        <v>93230</v>
      </c>
    </row>
    <row r="530" spans="1:19" ht="14.4" x14ac:dyDescent="0.3">
      <c r="A530" s="12">
        <v>22</v>
      </c>
      <c r="B530" s="1" t="s">
        <v>928</v>
      </c>
      <c r="D530" s="20">
        <v>44529</v>
      </c>
      <c r="E530" s="3" t="s">
        <v>340</v>
      </c>
      <c r="F530" s="3" t="s">
        <v>366</v>
      </c>
      <c r="G530" s="3" t="s">
        <v>340</v>
      </c>
      <c r="H530" s="3" t="s">
        <v>366</v>
      </c>
      <c r="I530" t="str">
        <f>VLOOKUP(H530,'Product Line Lookup'!$A$2:$B$8,2,FALSE)</f>
        <v>AB20</v>
      </c>
      <c r="J530" s="21">
        <v>0.33100000000000002</v>
      </c>
      <c r="K530" s="22">
        <v>1</v>
      </c>
      <c r="L530" s="21">
        <v>2000</v>
      </c>
      <c r="M530" s="21">
        <v>662</v>
      </c>
      <c r="N530" s="8">
        <f t="shared" si="20"/>
        <v>0.33100000000000002</v>
      </c>
      <c r="O530" s="3" t="s">
        <v>939</v>
      </c>
      <c r="P530" s="3" t="s">
        <v>943</v>
      </c>
      <c r="Q530" s="31" t="str">
        <f>VLOOKUP(P530,Vlookup!$A$2:$D$142,2,FALSE)</f>
        <v>Hanford</v>
      </c>
      <c r="R530" s="1" t="str">
        <f>VLOOKUP(P530,Vlookup!$A$2:$D$142,3,FALSE)</f>
        <v>CA</v>
      </c>
      <c r="S530" s="49">
        <f>VLOOKUP(P530,Vlookup!$A$2:$D$781,4,FALSE)</f>
        <v>93230</v>
      </c>
    </row>
    <row r="531" spans="1:19" ht="14.4" x14ac:dyDescent="0.3">
      <c r="A531" s="12">
        <v>22</v>
      </c>
      <c r="B531" s="1" t="s">
        <v>928</v>
      </c>
      <c r="D531" s="20">
        <v>44530</v>
      </c>
      <c r="E531" s="3" t="s">
        <v>340</v>
      </c>
      <c r="F531" s="3" t="s">
        <v>366</v>
      </c>
      <c r="G531" s="3" t="s">
        <v>340</v>
      </c>
      <c r="H531" s="3" t="s">
        <v>366</v>
      </c>
      <c r="I531" t="str">
        <f>VLOOKUP(H531,'Product Line Lookup'!$A$2:$B$8,2,FALSE)</f>
        <v>AB20</v>
      </c>
      <c r="J531" s="21">
        <v>1.1020000000000001</v>
      </c>
      <c r="K531" s="22">
        <v>1</v>
      </c>
      <c r="L531" s="21">
        <v>2000</v>
      </c>
      <c r="M531" s="21">
        <v>2204</v>
      </c>
      <c r="N531" s="8">
        <f t="shared" si="20"/>
        <v>1.1020000000000001</v>
      </c>
      <c r="O531" s="3" t="s">
        <v>939</v>
      </c>
      <c r="P531" s="3" t="s">
        <v>943</v>
      </c>
      <c r="Q531" s="31" t="str">
        <f>VLOOKUP(P531,Vlookup!$A$2:$D$142,2,FALSE)</f>
        <v>Hanford</v>
      </c>
      <c r="R531" s="1" t="str">
        <f>VLOOKUP(P531,Vlookup!$A$2:$D$142,3,FALSE)</f>
        <v>CA</v>
      </c>
      <c r="S531" s="49">
        <f>VLOOKUP(P531,Vlookup!$A$2:$D$781,4,FALSE)</f>
        <v>93230</v>
      </c>
    </row>
    <row r="532" spans="1:19" ht="14.4" x14ac:dyDescent="0.3">
      <c r="A532" s="12">
        <v>21</v>
      </c>
      <c r="B532" s="1" t="s">
        <v>948</v>
      </c>
      <c r="D532" s="20">
        <v>44180</v>
      </c>
      <c r="E532" s="3" t="s">
        <v>929</v>
      </c>
      <c r="F532" s="3" t="s">
        <v>932</v>
      </c>
      <c r="G532" s="3" t="s">
        <v>342</v>
      </c>
      <c r="H532" s="3" t="s">
        <v>368</v>
      </c>
      <c r="I532" t="str">
        <f>VLOOKUP(H532,'Product Line Lookup'!$A$2:$B$8,2,FALSE)</f>
        <v>Animate</v>
      </c>
      <c r="J532" s="21">
        <v>5</v>
      </c>
      <c r="K532" s="22">
        <v>0.5</v>
      </c>
      <c r="L532" s="21">
        <v>1000</v>
      </c>
      <c r="M532" s="21">
        <v>5000</v>
      </c>
      <c r="N532" s="8">
        <f t="shared" si="20"/>
        <v>2.5</v>
      </c>
      <c r="O532" s="3" t="s">
        <v>940</v>
      </c>
      <c r="P532" s="3" t="s">
        <v>944</v>
      </c>
      <c r="Q532" s="1" t="str">
        <f>VLOOKUP(P532,Vlookup!$A$2:$D$781,2,FALSE)</f>
        <v>Tulare</v>
      </c>
      <c r="R532" s="1" t="s">
        <v>817</v>
      </c>
      <c r="S532" s="15">
        <f>VLOOKUP(P532,Vlookup!$A$2:$D$781,4,FALSE)</f>
        <v>93274</v>
      </c>
    </row>
    <row r="533" spans="1:19" ht="14.4" x14ac:dyDescent="0.3">
      <c r="A533" s="12">
        <v>21</v>
      </c>
      <c r="B533" s="1" t="s">
        <v>928</v>
      </c>
      <c r="D533" s="20">
        <v>44151</v>
      </c>
      <c r="E533" s="3" t="s">
        <v>929</v>
      </c>
      <c r="F533" s="3" t="s">
        <v>932</v>
      </c>
      <c r="G533" s="3" t="s">
        <v>342</v>
      </c>
      <c r="H533" s="3" t="s">
        <v>368</v>
      </c>
      <c r="I533" t="str">
        <f>VLOOKUP(H533,'Product Line Lookup'!$A$2:$B$8,2,FALSE)</f>
        <v>Animate</v>
      </c>
      <c r="J533" s="1">
        <v>5.0999999999999996</v>
      </c>
      <c r="K533" s="22">
        <v>0.5</v>
      </c>
      <c r="L533" s="21">
        <v>1000</v>
      </c>
      <c r="M533" s="21">
        <v>5100</v>
      </c>
      <c r="N533" s="8">
        <f t="shared" si="20"/>
        <v>2.5499999999999998</v>
      </c>
      <c r="O533" s="3" t="s">
        <v>940</v>
      </c>
      <c r="P533" s="3" t="s">
        <v>944</v>
      </c>
      <c r="Q533" s="1" t="str">
        <f>VLOOKUP(P533,Vlookup!$A$2:$D$781,2,FALSE)</f>
        <v>Tulare</v>
      </c>
      <c r="R533" s="1" t="s">
        <v>817</v>
      </c>
      <c r="S533" s="15">
        <f>VLOOKUP(P533,Vlookup!$A$2:$D$781,4,FALSE)</f>
        <v>93274</v>
      </c>
    </row>
    <row r="534" spans="1:19" ht="14.4" x14ac:dyDescent="0.3">
      <c r="A534" s="12">
        <v>22</v>
      </c>
      <c r="B534" s="1" t="s">
        <v>948</v>
      </c>
      <c r="D534" s="20">
        <v>44551</v>
      </c>
      <c r="E534" s="3" t="s">
        <v>342</v>
      </c>
      <c r="F534" s="3" t="s">
        <v>368</v>
      </c>
      <c r="G534" s="3" t="s">
        <v>342</v>
      </c>
      <c r="H534" s="3" t="s">
        <v>368</v>
      </c>
      <c r="I534" t="str">
        <f>VLOOKUP(H534,'Product Line Lookup'!$A$2:$B$8,2,FALSE)</f>
        <v>Animate</v>
      </c>
      <c r="J534" s="21">
        <v>0.55100000000000005</v>
      </c>
      <c r="K534" s="22">
        <v>1</v>
      </c>
      <c r="L534" s="21">
        <v>2000</v>
      </c>
      <c r="M534" s="21">
        <v>1102</v>
      </c>
      <c r="N534" s="8">
        <f t="shared" si="20"/>
        <v>0.55100000000000005</v>
      </c>
      <c r="O534" s="3" t="s">
        <v>1137</v>
      </c>
      <c r="P534" s="3" t="s">
        <v>1139</v>
      </c>
      <c r="Q534" s="31" t="str">
        <f>VLOOKUP(P534,Vlookup!$A$2:$D$142,2,FALSE)</f>
        <v>Tulare</v>
      </c>
      <c r="R534" s="1" t="str">
        <f>VLOOKUP(P534,Vlookup!$A$2:$D$142,3,FALSE)</f>
        <v>CA</v>
      </c>
      <c r="S534" s="49">
        <f>VLOOKUP(P534,Vlookup!$A$2:$D$781,4,FALSE)</f>
        <v>93274</v>
      </c>
    </row>
    <row r="535" spans="1:19" ht="14.4" x14ac:dyDescent="0.3">
      <c r="A535" s="12">
        <v>22</v>
      </c>
      <c r="B535" s="1" t="s">
        <v>958</v>
      </c>
      <c r="D535" s="45">
        <v>44585</v>
      </c>
      <c r="E535" s="37" t="s">
        <v>342</v>
      </c>
      <c r="F535" s="37" t="s">
        <v>368</v>
      </c>
      <c r="G535" s="37" t="s">
        <v>342</v>
      </c>
      <c r="H535" s="37" t="s">
        <v>368</v>
      </c>
      <c r="I535" s="35" t="str">
        <f>VLOOKUP(H535,'Product Line Lookup'!$A$2:$B$8,2,FALSE)</f>
        <v>Animate</v>
      </c>
      <c r="J535" s="46">
        <v>4.4089999999999998</v>
      </c>
      <c r="K535" s="47">
        <v>1</v>
      </c>
      <c r="L535" s="46">
        <v>2000</v>
      </c>
      <c r="M535" s="46">
        <v>8818</v>
      </c>
      <c r="N535" s="48">
        <f t="shared" si="20"/>
        <v>4.4089999999999998</v>
      </c>
      <c r="O535" s="37" t="s">
        <v>20</v>
      </c>
      <c r="P535" s="37" t="s">
        <v>21</v>
      </c>
      <c r="Q535" s="31" t="str">
        <f>VLOOKUP(P535,Vlookup!$A$2:$D$142,2,FALSE)</f>
        <v>Escalon</v>
      </c>
      <c r="R535" s="1" t="str">
        <f>VLOOKUP(P535,Vlookup!$A$2:$D$142,3,FALSE)</f>
        <v>CA</v>
      </c>
      <c r="S535" s="49">
        <f>VLOOKUP(P535,Vlookup!$A$2:$D$781,4,FALSE)</f>
        <v>95320</v>
      </c>
    </row>
    <row r="536" spans="1:19" ht="14.4" x14ac:dyDescent="0.3">
      <c r="A536" s="12">
        <v>22</v>
      </c>
      <c r="B536" s="1" t="s">
        <v>913</v>
      </c>
      <c r="D536" s="20">
        <v>44452</v>
      </c>
      <c r="E536" s="3" t="s">
        <v>342</v>
      </c>
      <c r="F536" s="3" t="s">
        <v>368</v>
      </c>
      <c r="G536" s="3" t="s">
        <v>342</v>
      </c>
      <c r="H536" s="3" t="s">
        <v>368</v>
      </c>
      <c r="I536" t="str">
        <f>VLOOKUP(H536,'Product Line Lookup'!$A$2:$B$8,2,FALSE)</f>
        <v>Animate</v>
      </c>
      <c r="J536" s="21">
        <v>2.2050000000000001</v>
      </c>
      <c r="K536" s="22">
        <v>1</v>
      </c>
      <c r="L536" s="21">
        <v>2000</v>
      </c>
      <c r="M536" s="21">
        <v>4410</v>
      </c>
      <c r="N536" s="8">
        <f t="shared" si="20"/>
        <v>2.2050000000000001</v>
      </c>
      <c r="O536" s="3" t="s">
        <v>20</v>
      </c>
      <c r="P536" s="3" t="s">
        <v>21</v>
      </c>
      <c r="Q536" s="31" t="str">
        <f>VLOOKUP(P536,Vlookup!$A$2:$D$142,2,FALSE)</f>
        <v>Escalon</v>
      </c>
      <c r="R536" s="1" t="str">
        <f>VLOOKUP(P536,Vlookup!$A$2:$D$142,3,FALSE)</f>
        <v>CA</v>
      </c>
      <c r="S536" s="49">
        <f>VLOOKUP(P536,Vlookup!$A$2:$D$781,4,FALSE)</f>
        <v>95320</v>
      </c>
    </row>
    <row r="537" spans="1:19" ht="14.4" x14ac:dyDescent="0.3">
      <c r="A537" s="12">
        <v>22</v>
      </c>
      <c r="B537" s="1" t="s">
        <v>913</v>
      </c>
      <c r="D537" s="20">
        <v>44460</v>
      </c>
      <c r="E537" s="3" t="s">
        <v>342</v>
      </c>
      <c r="F537" s="3" t="s">
        <v>368</v>
      </c>
      <c r="G537" s="3" t="s">
        <v>342</v>
      </c>
      <c r="H537" s="3" t="s">
        <v>368</v>
      </c>
      <c r="I537" t="str">
        <f>VLOOKUP(H537,'Product Line Lookup'!$A$2:$B$8,2,FALSE)</f>
        <v>Animate</v>
      </c>
      <c r="J537" s="21">
        <v>4.4089999999999998</v>
      </c>
      <c r="K537" s="22">
        <v>1</v>
      </c>
      <c r="L537" s="21">
        <v>2000</v>
      </c>
      <c r="M537" s="21">
        <v>8818</v>
      </c>
      <c r="N537" s="8">
        <f t="shared" si="20"/>
        <v>4.4089999999999998</v>
      </c>
      <c r="O537" s="3" t="s">
        <v>20</v>
      </c>
      <c r="P537" s="3" t="s">
        <v>21</v>
      </c>
      <c r="Q537" s="31" t="str">
        <f>VLOOKUP(P537,Vlookup!$A$2:$D$142,2,FALSE)</f>
        <v>Escalon</v>
      </c>
      <c r="R537" s="1" t="str">
        <f>VLOOKUP(P537,Vlookup!$A$2:$D$142,3,FALSE)</f>
        <v>CA</v>
      </c>
      <c r="S537" s="49">
        <f>VLOOKUP(P537,Vlookup!$A$2:$D$781,4,FALSE)</f>
        <v>95320</v>
      </c>
    </row>
    <row r="538" spans="1:19" ht="14.4" x14ac:dyDescent="0.3">
      <c r="A538" s="12">
        <v>21</v>
      </c>
      <c r="B538" s="1" t="s">
        <v>948</v>
      </c>
      <c r="D538" s="20">
        <v>44179</v>
      </c>
      <c r="E538" s="3" t="s">
        <v>342</v>
      </c>
      <c r="F538" s="3" t="s">
        <v>368</v>
      </c>
      <c r="G538" s="3" t="s">
        <v>342</v>
      </c>
      <c r="H538" s="3" t="s">
        <v>368</v>
      </c>
      <c r="I538" t="str">
        <f>VLOOKUP(H538,'Product Line Lookup'!$A$2:$B$8,2,FALSE)</f>
        <v>Animate</v>
      </c>
      <c r="J538" s="21">
        <v>3.3069999999999999</v>
      </c>
      <c r="K538" s="22">
        <v>1</v>
      </c>
      <c r="L538" s="21">
        <v>2000</v>
      </c>
      <c r="M538" s="21">
        <v>6614</v>
      </c>
      <c r="N538" s="8">
        <f t="shared" si="20"/>
        <v>3.3069999999999999</v>
      </c>
      <c r="O538" s="3" t="s">
        <v>20</v>
      </c>
      <c r="P538" s="3" t="s">
        <v>21</v>
      </c>
      <c r="Q538" s="1" t="str">
        <f>VLOOKUP(P538,Vlookup!$A$2:$D$781,2,FALSE)</f>
        <v>Escalon</v>
      </c>
      <c r="R538" s="1" t="s">
        <v>817</v>
      </c>
      <c r="S538" s="15">
        <f>VLOOKUP(P538,Vlookup!$A$2:$D$781,4,FALSE)</f>
        <v>95320</v>
      </c>
    </row>
    <row r="539" spans="1:19" ht="14.4" x14ac:dyDescent="0.3">
      <c r="A539" s="12">
        <v>20</v>
      </c>
      <c r="B539" s="1" t="str">
        <f t="shared" ref="B539:B549" si="21">TEXT(D539,"MMM")</f>
        <v>Sep</v>
      </c>
      <c r="C539" s="3" t="s">
        <v>208</v>
      </c>
      <c r="D539" s="20">
        <v>43719</v>
      </c>
      <c r="E539" s="3" t="s">
        <v>342</v>
      </c>
      <c r="F539" s="3" t="s">
        <v>368</v>
      </c>
      <c r="G539" s="3" t="s">
        <v>342</v>
      </c>
      <c r="H539" s="3" t="s">
        <v>368</v>
      </c>
      <c r="I539" t="str">
        <f>VLOOKUP(H539,'Product Line Lookup'!$A$2:$B$7,2,FALSE)</f>
        <v>Animate</v>
      </c>
      <c r="J539" s="21">
        <v>2.2050000000000001</v>
      </c>
      <c r="K539" s="22">
        <v>1</v>
      </c>
      <c r="L539" s="21">
        <v>2000</v>
      </c>
      <c r="M539" s="21">
        <v>4410</v>
      </c>
      <c r="N539" s="8">
        <f t="shared" si="20"/>
        <v>2.2050000000000001</v>
      </c>
      <c r="O539" s="3" t="s">
        <v>20</v>
      </c>
      <c r="P539" s="3" t="s">
        <v>21</v>
      </c>
      <c r="Q539" s="1" t="str">
        <f>VLOOKUP(P539,Vlookup!$A$2:$D$781,2,FALSE)</f>
        <v>Escalon</v>
      </c>
      <c r="R539" s="1" t="str">
        <f>VLOOKUP(P539,Vlookup!$A$2:$D$76,3,FALSE)</f>
        <v>CA</v>
      </c>
      <c r="S539" s="15">
        <f>VLOOKUP(P539,Vlookup!$A$2:$D$781,4,FALSE)</f>
        <v>95320</v>
      </c>
    </row>
    <row r="540" spans="1:19" ht="14.4" x14ac:dyDescent="0.3">
      <c r="A540" s="12">
        <v>20</v>
      </c>
      <c r="B540" s="1" t="str">
        <f t="shared" si="21"/>
        <v>Jul</v>
      </c>
      <c r="C540" s="3" t="s">
        <v>92</v>
      </c>
      <c r="D540" s="20">
        <v>43670</v>
      </c>
      <c r="E540" s="3" t="s">
        <v>342</v>
      </c>
      <c r="F540" s="3" t="s">
        <v>368</v>
      </c>
      <c r="G540" s="3" t="s">
        <v>342</v>
      </c>
      <c r="H540" s="3" t="s">
        <v>368</v>
      </c>
      <c r="I540" t="str">
        <f>VLOOKUP(H540,'Product Line Lookup'!$A$2:$B$7,2,FALSE)</f>
        <v>Animate</v>
      </c>
      <c r="J540" s="21">
        <v>2.2050000000000001</v>
      </c>
      <c r="K540" s="22">
        <v>1</v>
      </c>
      <c r="L540" s="21">
        <v>2000</v>
      </c>
      <c r="M540" s="21">
        <v>4410</v>
      </c>
      <c r="N540" s="8">
        <f t="shared" si="20"/>
        <v>2.2050000000000001</v>
      </c>
      <c r="O540" s="3" t="s">
        <v>20</v>
      </c>
      <c r="P540" s="3" t="s">
        <v>21</v>
      </c>
      <c r="Q540" s="1" t="str">
        <f>VLOOKUP(P540,Vlookup!$A$2:$D$781,2,FALSE)</f>
        <v>Escalon</v>
      </c>
      <c r="R540" s="1" t="str">
        <f>VLOOKUP(P540,Vlookup!$A$2:$D$76,3,FALSE)</f>
        <v>CA</v>
      </c>
      <c r="S540" s="15">
        <f>VLOOKUP(P540,Vlookup!$A$2:$D$781,4,FALSE)</f>
        <v>95320</v>
      </c>
    </row>
    <row r="541" spans="1:19" ht="14.4" x14ac:dyDescent="0.3">
      <c r="A541" s="12">
        <v>20</v>
      </c>
      <c r="B541" s="1" t="str">
        <f t="shared" si="21"/>
        <v>Aug</v>
      </c>
      <c r="C541" s="3" t="s">
        <v>129</v>
      </c>
      <c r="D541" s="20">
        <v>43685</v>
      </c>
      <c r="E541" s="3" t="s">
        <v>342</v>
      </c>
      <c r="F541" s="3" t="s">
        <v>368</v>
      </c>
      <c r="G541" s="3" t="s">
        <v>342</v>
      </c>
      <c r="H541" s="3" t="s">
        <v>368</v>
      </c>
      <c r="I541" t="str">
        <f>VLOOKUP(H541,'Product Line Lookup'!$A$2:$B$7,2,FALSE)</f>
        <v>Animate</v>
      </c>
      <c r="J541" s="21">
        <v>1.1020000000000001</v>
      </c>
      <c r="K541" s="22">
        <v>1</v>
      </c>
      <c r="L541" s="21">
        <v>2000</v>
      </c>
      <c r="M541" s="21">
        <v>2204</v>
      </c>
      <c r="N541" s="8">
        <f t="shared" si="20"/>
        <v>1.1020000000000001</v>
      </c>
      <c r="O541" s="3" t="s">
        <v>20</v>
      </c>
      <c r="P541" s="3" t="s">
        <v>21</v>
      </c>
      <c r="Q541" s="1" t="str">
        <f>VLOOKUP(P541,Vlookup!$A$2:$D$781,2,FALSE)</f>
        <v>Escalon</v>
      </c>
      <c r="R541" s="1" t="str">
        <f>VLOOKUP(P541,Vlookup!$A$2:$D$76,3,FALSE)</f>
        <v>CA</v>
      </c>
      <c r="S541" s="15">
        <f>VLOOKUP(P541,Vlookup!$A$2:$D$781,4,FALSE)</f>
        <v>95320</v>
      </c>
    </row>
    <row r="542" spans="1:19" ht="14.4" x14ac:dyDescent="0.3">
      <c r="A542" s="12">
        <v>20</v>
      </c>
      <c r="B542" s="1" t="str">
        <f t="shared" si="21"/>
        <v>Aug</v>
      </c>
      <c r="C542" s="3" t="s">
        <v>195</v>
      </c>
      <c r="D542" s="20">
        <v>43706</v>
      </c>
      <c r="E542" s="3" t="s">
        <v>342</v>
      </c>
      <c r="F542" s="3" t="s">
        <v>368</v>
      </c>
      <c r="G542" s="3" t="s">
        <v>342</v>
      </c>
      <c r="H542" s="3" t="s">
        <v>368</v>
      </c>
      <c r="I542" t="str">
        <f>VLOOKUP(H542,'Product Line Lookup'!$A$2:$B$7,2,FALSE)</f>
        <v>Animate</v>
      </c>
      <c r="J542" s="21">
        <v>1.1020000000000001</v>
      </c>
      <c r="K542" s="22">
        <v>1</v>
      </c>
      <c r="L542" s="21">
        <v>2000</v>
      </c>
      <c r="M542" s="21">
        <v>2204</v>
      </c>
      <c r="N542" s="8">
        <f t="shared" si="20"/>
        <v>1.1020000000000001</v>
      </c>
      <c r="O542" s="3" t="s">
        <v>20</v>
      </c>
      <c r="P542" s="3" t="s">
        <v>21</v>
      </c>
      <c r="Q542" s="1" t="str">
        <f>VLOOKUP(P542,Vlookup!$A$2:$D$781,2,FALSE)</f>
        <v>Escalon</v>
      </c>
      <c r="R542" s="1" t="str">
        <f>VLOOKUP(P542,Vlookup!$A$2:$D$76,3,FALSE)</f>
        <v>CA</v>
      </c>
      <c r="S542" s="15">
        <f>VLOOKUP(P542,Vlookup!$A$2:$D$781,4,FALSE)</f>
        <v>95320</v>
      </c>
    </row>
    <row r="543" spans="1:19" ht="14.4" x14ac:dyDescent="0.3">
      <c r="A543" s="12">
        <v>20</v>
      </c>
      <c r="B543" s="1" t="str">
        <f t="shared" si="21"/>
        <v>Oct</v>
      </c>
      <c r="C543" s="3" t="s">
        <v>19</v>
      </c>
      <c r="D543" s="20">
        <v>43748</v>
      </c>
      <c r="E543" s="3" t="s">
        <v>342</v>
      </c>
      <c r="F543" s="3" t="s">
        <v>368</v>
      </c>
      <c r="G543" s="3" t="s">
        <v>342</v>
      </c>
      <c r="H543" s="3" t="s">
        <v>368</v>
      </c>
      <c r="I543" t="str">
        <f>VLOOKUP(H543,'Product Line Lookup'!$A$2:$B$7,2,FALSE)</f>
        <v>Animate</v>
      </c>
      <c r="J543" s="21">
        <v>16.535</v>
      </c>
      <c r="K543" s="22">
        <v>1</v>
      </c>
      <c r="L543" s="21">
        <v>2000</v>
      </c>
      <c r="M543" s="21">
        <v>33070</v>
      </c>
      <c r="N543" s="8">
        <f t="shared" si="20"/>
        <v>16.535</v>
      </c>
      <c r="O543" s="3" t="s">
        <v>20</v>
      </c>
      <c r="P543" s="3" t="s">
        <v>21</v>
      </c>
      <c r="Q543" s="1" t="str">
        <f>VLOOKUP(P543,Vlookup!$A$2:$D$781,2,FALSE)</f>
        <v>Escalon</v>
      </c>
      <c r="R543" s="1" t="str">
        <f>VLOOKUP(P543,Vlookup!$A$2:$D$76,3,FALSE)</f>
        <v>CA</v>
      </c>
      <c r="S543" s="15">
        <f>VLOOKUP(P543,Vlookup!$A$2:$D$781,4,FALSE)</f>
        <v>95320</v>
      </c>
    </row>
    <row r="544" spans="1:19" ht="14.4" x14ac:dyDescent="0.3">
      <c r="A544" s="12">
        <v>20</v>
      </c>
      <c r="B544" s="1" t="str">
        <f t="shared" si="21"/>
        <v>Oct</v>
      </c>
      <c r="C544" s="3" t="s">
        <v>22</v>
      </c>
      <c r="D544" s="20">
        <v>43766</v>
      </c>
      <c r="E544" s="3" t="s">
        <v>342</v>
      </c>
      <c r="F544" s="3" t="s">
        <v>368</v>
      </c>
      <c r="G544" s="3" t="s">
        <v>342</v>
      </c>
      <c r="H544" s="3" t="s">
        <v>368</v>
      </c>
      <c r="I544" t="str">
        <f>VLOOKUP(H544,'Product Line Lookup'!$A$2:$B$7,2,FALSE)</f>
        <v>Animate</v>
      </c>
      <c r="J544" s="21">
        <v>2.2050000000000001</v>
      </c>
      <c r="K544" s="22">
        <v>1</v>
      </c>
      <c r="L544" s="21">
        <v>2000</v>
      </c>
      <c r="M544" s="21">
        <v>4410</v>
      </c>
      <c r="N544" s="8">
        <f t="shared" si="20"/>
        <v>2.2050000000000001</v>
      </c>
      <c r="O544" s="3" t="s">
        <v>20</v>
      </c>
      <c r="P544" s="3" t="s">
        <v>21</v>
      </c>
      <c r="Q544" s="1" t="str">
        <f>VLOOKUP(P544,Vlookup!$A$2:$D$781,2,FALSE)</f>
        <v>Escalon</v>
      </c>
      <c r="R544" s="1" t="str">
        <f>VLOOKUP(P544,Vlookup!$A$2:$D$76,3,FALSE)</f>
        <v>CA</v>
      </c>
      <c r="S544" s="15">
        <f>VLOOKUP(P544,Vlookup!$A$2:$D$781,4,FALSE)</f>
        <v>95320</v>
      </c>
    </row>
    <row r="545" spans="1:19" ht="14.4" x14ac:dyDescent="0.3">
      <c r="A545" s="12">
        <v>20</v>
      </c>
      <c r="B545" s="1" t="str">
        <f t="shared" si="21"/>
        <v>Nov</v>
      </c>
      <c r="C545" s="3" t="s">
        <v>729</v>
      </c>
      <c r="D545" s="20">
        <v>43788</v>
      </c>
      <c r="E545" s="3" t="s">
        <v>342</v>
      </c>
      <c r="F545" s="3" t="s">
        <v>368</v>
      </c>
      <c r="G545" s="3" t="s">
        <v>342</v>
      </c>
      <c r="H545" s="3" t="s">
        <v>368</v>
      </c>
      <c r="I545" t="str">
        <f>VLOOKUP(H545,'Product Line Lookup'!$A$2:$B$7,2,FALSE)</f>
        <v>Animate</v>
      </c>
      <c r="J545" s="21">
        <v>2.2050000000000001</v>
      </c>
      <c r="K545" s="22">
        <v>1</v>
      </c>
      <c r="L545" s="21">
        <v>2000</v>
      </c>
      <c r="M545" s="21">
        <v>4410</v>
      </c>
      <c r="N545" s="8">
        <f t="shared" si="20"/>
        <v>2.2050000000000001</v>
      </c>
      <c r="O545" s="3" t="s">
        <v>20</v>
      </c>
      <c r="P545" s="3" t="s">
        <v>21</v>
      </c>
      <c r="Q545" s="1" t="str">
        <f>VLOOKUP(P545,Vlookup!$A$2:$D$781,2,FALSE)</f>
        <v>Escalon</v>
      </c>
      <c r="R545" s="1" t="str">
        <f>VLOOKUP(P545,Vlookup!$A$2:$D$76,3,FALSE)</f>
        <v>CA</v>
      </c>
      <c r="S545" s="15">
        <f>VLOOKUP(P545,Vlookup!$A$2:$D$781,4,FALSE)</f>
        <v>95320</v>
      </c>
    </row>
    <row r="546" spans="1:19" ht="14.4" x14ac:dyDescent="0.3">
      <c r="A546" s="12">
        <v>20</v>
      </c>
      <c r="B546" s="1" t="str">
        <f t="shared" si="21"/>
        <v>Dec</v>
      </c>
      <c r="C546" s="3" t="s">
        <v>740</v>
      </c>
      <c r="D546" s="20">
        <v>43811</v>
      </c>
      <c r="E546" s="3" t="s">
        <v>342</v>
      </c>
      <c r="F546" s="3" t="s">
        <v>368</v>
      </c>
      <c r="G546" s="3" t="s">
        <v>342</v>
      </c>
      <c r="H546" s="3" t="s">
        <v>368</v>
      </c>
      <c r="I546" t="str">
        <f>VLOOKUP(H546,'Product Line Lookup'!$A$2:$B$7,2,FALSE)</f>
        <v>Animate</v>
      </c>
      <c r="J546" s="21">
        <v>2.2050000000000001</v>
      </c>
      <c r="K546" s="22">
        <v>1</v>
      </c>
      <c r="L546" s="21">
        <v>2000</v>
      </c>
      <c r="M546" s="21">
        <v>4410</v>
      </c>
      <c r="N546" s="8">
        <f t="shared" si="20"/>
        <v>2.2050000000000001</v>
      </c>
      <c r="O546" s="3" t="s">
        <v>20</v>
      </c>
      <c r="P546" s="3" t="s">
        <v>21</v>
      </c>
      <c r="Q546" s="1" t="str">
        <f>VLOOKUP(P546,Vlookup!$A$2:$D$781,2,FALSE)</f>
        <v>Escalon</v>
      </c>
      <c r="R546" s="1" t="str">
        <f>VLOOKUP(P546,Vlookup!$A$2:$D$76,3,FALSE)</f>
        <v>CA</v>
      </c>
      <c r="S546" s="15">
        <f>VLOOKUP(P546,Vlookup!$A$2:$D$781,4,FALSE)</f>
        <v>95320</v>
      </c>
    </row>
    <row r="547" spans="1:19" ht="14.4" x14ac:dyDescent="0.3">
      <c r="A547" s="12">
        <v>20</v>
      </c>
      <c r="B547" s="1" t="str">
        <f t="shared" si="21"/>
        <v>Jan</v>
      </c>
      <c r="C547" s="3" t="s">
        <v>746</v>
      </c>
      <c r="D547" s="20">
        <v>43838</v>
      </c>
      <c r="E547" s="3" t="s">
        <v>342</v>
      </c>
      <c r="F547" s="3" t="s">
        <v>368</v>
      </c>
      <c r="G547" s="3" t="s">
        <v>342</v>
      </c>
      <c r="H547" s="3" t="s">
        <v>368</v>
      </c>
      <c r="I547" t="str">
        <f>VLOOKUP(H547,'Product Line Lookup'!$A$2:$B$7,2,FALSE)</f>
        <v>Animate</v>
      </c>
      <c r="J547" s="21">
        <v>2.2050000000000001</v>
      </c>
      <c r="K547" s="22">
        <v>1</v>
      </c>
      <c r="L547" s="21">
        <v>2000</v>
      </c>
      <c r="M547" s="21">
        <v>4410</v>
      </c>
      <c r="N547" s="8">
        <f t="shared" si="20"/>
        <v>2.2050000000000001</v>
      </c>
      <c r="O547" s="3" t="s">
        <v>20</v>
      </c>
      <c r="P547" s="3" t="s">
        <v>21</v>
      </c>
      <c r="Q547" s="1" t="str">
        <f>VLOOKUP(P547,Vlookup!$A$2:$D$781,2,FALSE)</f>
        <v>Escalon</v>
      </c>
      <c r="R547" s="1" t="str">
        <f>VLOOKUP(P547,Vlookup!$A$2:$D$76,3,FALSE)</f>
        <v>CA</v>
      </c>
      <c r="S547" s="15">
        <f>VLOOKUP(P547,Vlookup!$A$2:$D$781,4,FALSE)</f>
        <v>95320</v>
      </c>
    </row>
    <row r="548" spans="1:19" ht="14.4" x14ac:dyDescent="0.3">
      <c r="A548" s="12">
        <v>20</v>
      </c>
      <c r="B548" s="1" t="str">
        <f t="shared" si="21"/>
        <v>Jan</v>
      </c>
      <c r="C548" s="3" t="s">
        <v>754</v>
      </c>
      <c r="D548" s="20">
        <v>43859</v>
      </c>
      <c r="E548" s="3" t="s">
        <v>342</v>
      </c>
      <c r="F548" s="3" t="s">
        <v>368</v>
      </c>
      <c r="G548" s="3" t="s">
        <v>342</v>
      </c>
      <c r="H548" s="3" t="s">
        <v>368</v>
      </c>
      <c r="I548" t="str">
        <f>VLOOKUP(H548,'Product Line Lookup'!$A$2:$B$7,2,FALSE)</f>
        <v>Animate</v>
      </c>
      <c r="J548" s="21">
        <v>2.2050000000000001</v>
      </c>
      <c r="K548" s="22">
        <v>1</v>
      </c>
      <c r="L548" s="21">
        <v>2000</v>
      </c>
      <c r="M548" s="21">
        <v>4410</v>
      </c>
      <c r="N548" s="8">
        <f t="shared" si="20"/>
        <v>2.2050000000000001</v>
      </c>
      <c r="O548" s="3" t="s">
        <v>20</v>
      </c>
      <c r="P548" s="3" t="s">
        <v>21</v>
      </c>
      <c r="Q548" s="1" t="str">
        <f>VLOOKUP(P548,Vlookup!$A$2:$D$781,2,FALSE)</f>
        <v>Escalon</v>
      </c>
      <c r="R548" s="1" t="str">
        <f>VLOOKUP(P548,Vlookup!$A$2:$D$76,3,FALSE)</f>
        <v>CA</v>
      </c>
      <c r="S548" s="15">
        <f>VLOOKUP(P548,Vlookup!$A$2:$D$781,4,FALSE)</f>
        <v>95320</v>
      </c>
    </row>
    <row r="549" spans="1:19" ht="14.4" x14ac:dyDescent="0.3">
      <c r="A549" s="12">
        <v>20</v>
      </c>
      <c r="B549" s="1" t="str">
        <f t="shared" si="21"/>
        <v>Feb</v>
      </c>
      <c r="D549" s="20">
        <v>43885</v>
      </c>
      <c r="E549" s="3" t="s">
        <v>342</v>
      </c>
      <c r="F549" s="3" t="s">
        <v>368</v>
      </c>
      <c r="G549" s="3" t="s">
        <v>342</v>
      </c>
      <c r="H549" s="3" t="s">
        <v>368</v>
      </c>
      <c r="I549" t="str">
        <f>VLOOKUP(H549,'Product Line Lookup'!$A$2:$B$7,2,FALSE)</f>
        <v>Animate</v>
      </c>
      <c r="J549" s="21">
        <v>2.2050000000000001</v>
      </c>
      <c r="K549" s="22">
        <v>1</v>
      </c>
      <c r="L549" s="21">
        <v>2000</v>
      </c>
      <c r="M549" s="21">
        <v>4410</v>
      </c>
      <c r="N549" s="8">
        <f t="shared" si="20"/>
        <v>2.2050000000000001</v>
      </c>
      <c r="O549" s="3" t="s">
        <v>20</v>
      </c>
      <c r="P549" s="3" t="s">
        <v>21</v>
      </c>
      <c r="Q549" s="1" t="str">
        <f>VLOOKUP(P549,Vlookup!$A$2:$D$781,2,FALSE)</f>
        <v>Escalon</v>
      </c>
      <c r="R549" s="1" t="str">
        <f>VLOOKUP(P549,Vlookup!$A$2:$D$76,3,FALSE)</f>
        <v>CA</v>
      </c>
      <c r="S549" s="15">
        <f>VLOOKUP(P549,Vlookup!$A$2:$D$781,4,FALSE)</f>
        <v>95320</v>
      </c>
    </row>
    <row r="550" spans="1:19" ht="14.4" x14ac:dyDescent="0.3">
      <c r="A550" s="12">
        <v>20</v>
      </c>
      <c r="B550" s="1" t="s">
        <v>866</v>
      </c>
      <c r="D550" s="20">
        <v>43906</v>
      </c>
      <c r="E550" s="3" t="s">
        <v>342</v>
      </c>
      <c r="F550" s="3" t="s">
        <v>368</v>
      </c>
      <c r="G550" s="3" t="s">
        <v>342</v>
      </c>
      <c r="H550" s="3" t="s">
        <v>368</v>
      </c>
      <c r="I550" t="str">
        <f>VLOOKUP(H550,'Product Line Lookup'!$A$2:$B$7,2,FALSE)</f>
        <v>Animate</v>
      </c>
      <c r="J550" s="21">
        <v>2.2050000000000001</v>
      </c>
      <c r="K550" s="22">
        <v>1</v>
      </c>
      <c r="L550" s="21">
        <v>2000</v>
      </c>
      <c r="M550" s="21">
        <v>4410</v>
      </c>
      <c r="N550" s="8">
        <f t="shared" si="20"/>
        <v>2.2050000000000001</v>
      </c>
      <c r="O550" s="3" t="s">
        <v>20</v>
      </c>
      <c r="P550" s="3" t="s">
        <v>21</v>
      </c>
      <c r="Q550" s="1" t="str">
        <f>VLOOKUP(P550,Vlookup!$A$2:$D$781,2,FALSE)</f>
        <v>Escalon</v>
      </c>
      <c r="R550" s="1" t="str">
        <f>VLOOKUP(P550,Vlookup!$A$2:$D$76,3,FALSE)</f>
        <v>CA</v>
      </c>
      <c r="S550" s="15">
        <f>VLOOKUP(P550,Vlookup!$A$2:$D$781,4,FALSE)</f>
        <v>95320</v>
      </c>
    </row>
    <row r="551" spans="1:19" ht="14.4" x14ac:dyDescent="0.3">
      <c r="A551" s="12">
        <v>20</v>
      </c>
      <c r="B551" s="1" t="s">
        <v>881</v>
      </c>
      <c r="D551" s="20">
        <v>43935</v>
      </c>
      <c r="E551" s="3" t="s">
        <v>342</v>
      </c>
      <c r="F551" s="3" t="s">
        <v>368</v>
      </c>
      <c r="G551" s="3" t="s">
        <v>342</v>
      </c>
      <c r="H551" s="3" t="s">
        <v>368</v>
      </c>
      <c r="I551" t="str">
        <f>VLOOKUP(H551,'Product Line Lookup'!$A$2:$B$7,2,FALSE)</f>
        <v>Animate</v>
      </c>
      <c r="J551" s="21">
        <v>3.3069999999999999</v>
      </c>
      <c r="K551" s="22">
        <v>1</v>
      </c>
      <c r="L551" s="21">
        <v>2000</v>
      </c>
      <c r="M551" s="21">
        <v>6614</v>
      </c>
      <c r="N551" s="8">
        <f t="shared" si="20"/>
        <v>3.3069999999999999</v>
      </c>
      <c r="O551" s="3" t="s">
        <v>20</v>
      </c>
      <c r="P551" s="3" t="s">
        <v>21</v>
      </c>
      <c r="Q551" s="1" t="str">
        <f>VLOOKUP(P551,Vlookup!$A$2:$D$781,2,FALSE)</f>
        <v>Escalon</v>
      </c>
      <c r="R551" s="1" t="str">
        <f>VLOOKUP(P551,Vlookup!$A$2:$D$76,3,FALSE)</f>
        <v>CA</v>
      </c>
      <c r="S551" s="15">
        <f>VLOOKUP(P551,Vlookup!$A$2:$D$781,4,FALSE)</f>
        <v>95320</v>
      </c>
    </row>
    <row r="552" spans="1:19" ht="14.4" x14ac:dyDescent="0.3">
      <c r="A552" s="12">
        <v>20</v>
      </c>
      <c r="B552" s="1" t="s">
        <v>882</v>
      </c>
      <c r="D552" s="20">
        <v>43970</v>
      </c>
      <c r="E552" s="3" t="s">
        <v>342</v>
      </c>
      <c r="F552" s="3" t="s">
        <v>368</v>
      </c>
      <c r="G552" s="3" t="s">
        <v>342</v>
      </c>
      <c r="H552" s="3" t="s">
        <v>368</v>
      </c>
      <c r="I552" t="str">
        <f>VLOOKUP(H552,'Product Line Lookup'!$A$2:$B$7,2,FALSE)</f>
        <v>Animate</v>
      </c>
      <c r="J552" s="21">
        <v>1.1020000000000001</v>
      </c>
      <c r="K552" s="22">
        <v>1</v>
      </c>
      <c r="L552" s="21">
        <v>2000</v>
      </c>
      <c r="M552" s="21">
        <v>2204</v>
      </c>
      <c r="N552" s="8">
        <f t="shared" si="20"/>
        <v>1.1020000000000001</v>
      </c>
      <c r="O552" s="3" t="s">
        <v>20</v>
      </c>
      <c r="P552" s="3" t="s">
        <v>21</v>
      </c>
      <c r="Q552" s="1" t="str">
        <f>VLOOKUP(P552,Vlookup!$A$2:$D$781,2,FALSE)</f>
        <v>Escalon</v>
      </c>
      <c r="R552" s="1" t="str">
        <f>VLOOKUP(P552,Vlookup!$A$2:$D$76,3,FALSE)</f>
        <v>CA</v>
      </c>
      <c r="S552" s="15">
        <f>VLOOKUP(P552,Vlookup!$A$2:$D$781,4,FALSE)</f>
        <v>95320</v>
      </c>
    </row>
    <row r="553" spans="1:19" ht="14.4" x14ac:dyDescent="0.3">
      <c r="A553" s="12">
        <v>20</v>
      </c>
      <c r="B553" s="1" t="s">
        <v>893</v>
      </c>
      <c r="D553" s="20">
        <v>43994</v>
      </c>
      <c r="E553" s="3" t="s">
        <v>342</v>
      </c>
      <c r="F553" s="3" t="s">
        <v>368</v>
      </c>
      <c r="G553" s="3" t="s">
        <v>342</v>
      </c>
      <c r="H553" s="3" t="s">
        <v>368</v>
      </c>
      <c r="I553" t="str">
        <f>VLOOKUP(H553,'Product Line Lookup'!$A$2:$B$8,2,FALSE)</f>
        <v>Animate</v>
      </c>
      <c r="J553" s="21">
        <v>3.3069999999999999</v>
      </c>
      <c r="K553" s="22">
        <v>1</v>
      </c>
      <c r="L553" s="21">
        <v>2000</v>
      </c>
      <c r="M553" s="21">
        <v>6614</v>
      </c>
      <c r="N553" s="8">
        <f t="shared" si="20"/>
        <v>3.3069999999999999</v>
      </c>
      <c r="O553" s="3" t="s">
        <v>20</v>
      </c>
      <c r="P553" s="3" t="s">
        <v>21</v>
      </c>
      <c r="Q553" s="1" t="str">
        <f>VLOOKUP(P553,Vlookup!$A$2:$D$781,2,FALSE)</f>
        <v>Escalon</v>
      </c>
      <c r="R553" s="1" t="str">
        <f>VLOOKUP(P553,Vlookup!$A$2:$D$76,3,FALSE)</f>
        <v>CA</v>
      </c>
      <c r="S553" s="15">
        <f>VLOOKUP(P553,Vlookup!$A$2:$D$781,4,FALSE)</f>
        <v>95320</v>
      </c>
    </row>
    <row r="554" spans="1:19" ht="14.4" x14ac:dyDescent="0.3">
      <c r="A554" s="12">
        <v>21</v>
      </c>
      <c r="B554" s="1" t="s">
        <v>483</v>
      </c>
      <c r="D554" s="20">
        <v>44029</v>
      </c>
      <c r="E554" s="3" t="s">
        <v>342</v>
      </c>
      <c r="F554" s="3" t="s">
        <v>368</v>
      </c>
      <c r="G554" s="3" t="s">
        <v>342</v>
      </c>
      <c r="H554" s="3" t="s">
        <v>368</v>
      </c>
      <c r="I554" t="str">
        <f>VLOOKUP(H554,'Product Line Lookup'!$A$2:$B$8,2,FALSE)</f>
        <v>Animate</v>
      </c>
      <c r="J554" s="21">
        <v>1.1020000000000001</v>
      </c>
      <c r="K554" s="22">
        <v>1</v>
      </c>
      <c r="L554" s="21">
        <v>2000</v>
      </c>
      <c r="M554" s="21">
        <v>2204</v>
      </c>
      <c r="N554" s="8">
        <f t="shared" si="20"/>
        <v>1.1020000000000001</v>
      </c>
      <c r="O554" s="3" t="s">
        <v>20</v>
      </c>
      <c r="P554" s="3" t="s">
        <v>21</v>
      </c>
      <c r="Q554" s="1" t="str">
        <f>VLOOKUP(P554,Vlookup!$A$2:$D$781,2,FALSE)</f>
        <v>Escalon</v>
      </c>
      <c r="R554" s="1" t="str">
        <f>VLOOKUP(P554,Vlookup!$A$2:$D$76,3,FALSE)</f>
        <v>CA</v>
      </c>
      <c r="S554" s="15">
        <f>VLOOKUP(P554,Vlookup!$A$2:$D$781,4,FALSE)</f>
        <v>95320</v>
      </c>
    </row>
    <row r="555" spans="1:19" ht="14.4" x14ac:dyDescent="0.3">
      <c r="A555" s="12">
        <v>21</v>
      </c>
      <c r="B555" s="1" t="s">
        <v>903</v>
      </c>
      <c r="D555" s="20">
        <v>44048</v>
      </c>
      <c r="E555" s="3" t="s">
        <v>342</v>
      </c>
      <c r="F555" s="3" t="s">
        <v>368</v>
      </c>
      <c r="G555" s="3" t="s">
        <v>342</v>
      </c>
      <c r="H555" s="3" t="s">
        <v>368</v>
      </c>
      <c r="I555" t="str">
        <f>VLOOKUP(H555,'Product Line Lookup'!$A$2:$B$8,2,FALSE)</f>
        <v>Animate</v>
      </c>
      <c r="J555" s="21">
        <v>3.3069999999999999</v>
      </c>
      <c r="K555" s="22">
        <v>1</v>
      </c>
      <c r="L555" s="21">
        <v>2000</v>
      </c>
      <c r="M555" s="21">
        <v>6614</v>
      </c>
      <c r="N555" s="8">
        <f t="shared" si="20"/>
        <v>3.3069999999999999</v>
      </c>
      <c r="O555" s="3" t="s">
        <v>20</v>
      </c>
      <c r="P555" s="3" t="s">
        <v>21</v>
      </c>
      <c r="Q555" s="1" t="str">
        <f>VLOOKUP(P555,Vlookup!$A$2:$D$781,2,FALSE)</f>
        <v>Escalon</v>
      </c>
      <c r="R555" s="1" t="str">
        <f>VLOOKUP(P555,Vlookup!$A$2:$D$76,3,FALSE)</f>
        <v>CA</v>
      </c>
      <c r="S555" s="15">
        <f>VLOOKUP(P555,Vlookup!$A$2:$D$781,4,FALSE)</f>
        <v>95320</v>
      </c>
    </row>
    <row r="556" spans="1:19" ht="14.4" x14ac:dyDescent="0.3">
      <c r="A556" s="12">
        <v>21</v>
      </c>
      <c r="B556" s="1" t="s">
        <v>903</v>
      </c>
      <c r="D556" s="20">
        <v>44057</v>
      </c>
      <c r="E556" s="3" t="s">
        <v>343</v>
      </c>
      <c r="F556" s="3" t="s">
        <v>369</v>
      </c>
      <c r="G556" s="3" t="s">
        <v>343</v>
      </c>
      <c r="H556" s="3" t="s">
        <v>369</v>
      </c>
      <c r="I556" t="str">
        <f>VLOOKUP(H556,'Product Line Lookup'!$A$2:$B$8,2,FALSE)</f>
        <v>OmniGen</v>
      </c>
      <c r="J556" s="21">
        <v>1.1020000000000001</v>
      </c>
      <c r="K556" s="22">
        <v>1</v>
      </c>
      <c r="L556" s="21">
        <v>2000</v>
      </c>
      <c r="M556" s="21">
        <v>2204</v>
      </c>
      <c r="N556" s="8">
        <f t="shared" si="20"/>
        <v>1.1020000000000001</v>
      </c>
      <c r="O556" s="3" t="s">
        <v>20</v>
      </c>
      <c r="P556" s="3" t="s">
        <v>21</v>
      </c>
      <c r="Q556" s="1" t="str">
        <f>VLOOKUP(P556,Vlookup!$A$2:$D$781,2,FALSE)</f>
        <v>Escalon</v>
      </c>
      <c r="R556" s="1" t="str">
        <f>VLOOKUP(P556,Vlookup!$A$2:$D$76,3,FALSE)</f>
        <v>CA</v>
      </c>
      <c r="S556" s="15">
        <f>VLOOKUP(P556,Vlookup!$A$2:$D$781,4,FALSE)</f>
        <v>95320</v>
      </c>
    </row>
    <row r="557" spans="1:19" ht="14.4" x14ac:dyDescent="0.3">
      <c r="A557" s="12">
        <v>21</v>
      </c>
      <c r="B557" s="1" t="s">
        <v>903</v>
      </c>
      <c r="D557" s="20">
        <v>44070</v>
      </c>
      <c r="E557" s="3" t="s">
        <v>343</v>
      </c>
      <c r="F557" s="3" t="s">
        <v>369</v>
      </c>
      <c r="G557" s="3" t="s">
        <v>343</v>
      </c>
      <c r="H557" s="3" t="s">
        <v>369</v>
      </c>
      <c r="I557" t="str">
        <f>VLOOKUP(H557,'Product Line Lookup'!$A$2:$B$8,2,FALSE)</f>
        <v>OmniGen</v>
      </c>
      <c r="J557" s="21">
        <v>1.1020000000000001</v>
      </c>
      <c r="K557" s="22">
        <v>1</v>
      </c>
      <c r="L557" s="21">
        <v>2000</v>
      </c>
      <c r="M557" s="21">
        <v>2204</v>
      </c>
      <c r="N557" s="8">
        <f t="shared" si="20"/>
        <v>1.1020000000000001</v>
      </c>
      <c r="O557" s="3" t="s">
        <v>20</v>
      </c>
      <c r="P557" s="3" t="s">
        <v>21</v>
      </c>
      <c r="Q557" s="1" t="str">
        <f>VLOOKUP(P557,Vlookup!$A$2:$D$781,2,FALSE)</f>
        <v>Escalon</v>
      </c>
      <c r="R557" s="1" t="str">
        <f>VLOOKUP(P557,Vlookup!$A$2:$D$76,3,FALSE)</f>
        <v>CA</v>
      </c>
      <c r="S557" s="15">
        <f>VLOOKUP(P557,Vlookup!$A$2:$D$781,4,FALSE)</f>
        <v>95320</v>
      </c>
    </row>
    <row r="558" spans="1:19" ht="14.4" x14ac:dyDescent="0.3">
      <c r="A558" s="12">
        <v>21</v>
      </c>
      <c r="B558" s="1" t="s">
        <v>914</v>
      </c>
      <c r="D558" s="20">
        <v>44117</v>
      </c>
      <c r="E558" s="3" t="s">
        <v>342</v>
      </c>
      <c r="F558" s="3" t="s">
        <v>368</v>
      </c>
      <c r="G558" s="3" t="s">
        <v>342</v>
      </c>
      <c r="H558" s="3" t="s">
        <v>368</v>
      </c>
      <c r="I558" t="str">
        <f>VLOOKUP(H558,'Product Line Lookup'!$A$2:$B$8,2,FALSE)</f>
        <v>Animate</v>
      </c>
      <c r="J558" s="21">
        <v>3.3069999999999999</v>
      </c>
      <c r="K558" s="22">
        <v>1</v>
      </c>
      <c r="L558" s="21">
        <v>2000</v>
      </c>
      <c r="M558" s="21">
        <v>6614</v>
      </c>
      <c r="N558" s="8">
        <f t="shared" si="20"/>
        <v>3.3069999999999999</v>
      </c>
      <c r="O558" s="3" t="s">
        <v>20</v>
      </c>
      <c r="P558" s="3" t="s">
        <v>21</v>
      </c>
      <c r="Q558" s="1" t="str">
        <f>VLOOKUP(P558,Vlookup!$A$2:$D$781,2,FALSE)</f>
        <v>Escalon</v>
      </c>
      <c r="R558" s="1" t="str">
        <f>VLOOKUP(P558,Vlookup!$A$2:$D$76,3,FALSE)</f>
        <v>CA</v>
      </c>
      <c r="S558" s="15">
        <f>VLOOKUP(P558,Vlookup!$A$2:$D$781,4,FALSE)</f>
        <v>95320</v>
      </c>
    </row>
    <row r="559" spans="1:19" ht="14.4" x14ac:dyDescent="0.3">
      <c r="A559" s="12">
        <v>21</v>
      </c>
      <c r="B559" s="1" t="str">
        <f>TEXT(D559,"MMM")</f>
        <v>Sep</v>
      </c>
      <c r="D559" s="20">
        <v>44078</v>
      </c>
      <c r="E559" s="3" t="s">
        <v>342</v>
      </c>
      <c r="F559" s="3" t="s">
        <v>368</v>
      </c>
      <c r="G559" s="3" t="s">
        <v>342</v>
      </c>
      <c r="H559" s="3" t="s">
        <v>368</v>
      </c>
      <c r="I559" t="str">
        <f>VLOOKUP(H559,'Product Line Lookup'!$A$2:$B$8,2,FALSE)</f>
        <v>Animate</v>
      </c>
      <c r="J559" s="21">
        <v>3.3069999999999999</v>
      </c>
      <c r="K559" s="22">
        <v>1</v>
      </c>
      <c r="L559" s="21">
        <v>2000</v>
      </c>
      <c r="M559" s="21">
        <v>6614</v>
      </c>
      <c r="N559" s="8">
        <f t="shared" si="20"/>
        <v>3.3069999999999999</v>
      </c>
      <c r="O559" s="3" t="s">
        <v>20</v>
      </c>
      <c r="P559" s="3" t="s">
        <v>21</v>
      </c>
      <c r="Q559" s="1" t="str">
        <f>VLOOKUP(P559,Vlookup!$A$2:$D$781,2,FALSE)</f>
        <v>Escalon</v>
      </c>
      <c r="R559" s="1" t="str">
        <f>VLOOKUP(P559,Vlookup!$A$2:$D$76,3,FALSE)</f>
        <v>CA</v>
      </c>
      <c r="S559" s="15">
        <f>VLOOKUP(P559,Vlookup!$A$2:$D$781,4,FALSE)</f>
        <v>95320</v>
      </c>
    </row>
    <row r="560" spans="1:19" ht="14.4" x14ac:dyDescent="0.3">
      <c r="A560" s="12">
        <v>21</v>
      </c>
      <c r="B560" s="1" t="str">
        <f>TEXT(D560,"MMM")</f>
        <v>Sep</v>
      </c>
      <c r="D560" s="20">
        <v>44078</v>
      </c>
      <c r="E560" s="3" t="s">
        <v>343</v>
      </c>
      <c r="F560" s="3" t="s">
        <v>369</v>
      </c>
      <c r="G560" s="3" t="s">
        <v>343</v>
      </c>
      <c r="H560" s="3" t="s">
        <v>369</v>
      </c>
      <c r="I560" t="str">
        <f>VLOOKUP(H560,'Product Line Lookup'!$A$2:$B$8,2,FALSE)</f>
        <v>OmniGen</v>
      </c>
      <c r="J560" s="21">
        <v>2.2050000000000001</v>
      </c>
      <c r="K560" s="22">
        <v>1</v>
      </c>
      <c r="L560" s="21">
        <v>2000</v>
      </c>
      <c r="M560" s="21">
        <v>4410</v>
      </c>
      <c r="N560" s="8">
        <f t="shared" si="20"/>
        <v>2.2050000000000001</v>
      </c>
      <c r="O560" s="3" t="s">
        <v>20</v>
      </c>
      <c r="P560" s="3" t="s">
        <v>21</v>
      </c>
      <c r="Q560" s="1" t="str">
        <f>VLOOKUP(P560,Vlookup!$A$2:$D$781,2,FALSE)</f>
        <v>Escalon</v>
      </c>
      <c r="R560" s="1" t="str">
        <f>VLOOKUP(P560,Vlookup!$A$2:$D$76,3,FALSE)</f>
        <v>CA</v>
      </c>
      <c r="S560" s="15">
        <f>VLOOKUP(P560,Vlookup!$A$2:$D$781,4,FALSE)</f>
        <v>95320</v>
      </c>
    </row>
    <row r="561" spans="1:19" ht="14.4" x14ac:dyDescent="0.3">
      <c r="A561" s="12">
        <v>21</v>
      </c>
      <c r="B561" s="1" t="str">
        <f>TEXT(D561,"MMM")</f>
        <v>Sep</v>
      </c>
      <c r="D561" s="20">
        <v>44096</v>
      </c>
      <c r="E561" s="3" t="s">
        <v>343</v>
      </c>
      <c r="F561" s="3" t="s">
        <v>369</v>
      </c>
      <c r="G561" s="3" t="s">
        <v>343</v>
      </c>
      <c r="H561" s="3" t="s">
        <v>369</v>
      </c>
      <c r="I561" t="str">
        <f>VLOOKUP(H561,'Product Line Lookup'!$A$2:$B$8,2,FALSE)</f>
        <v>OmniGen</v>
      </c>
      <c r="J561" s="21">
        <v>-0.41299999999999998</v>
      </c>
      <c r="K561" s="22">
        <v>1</v>
      </c>
      <c r="L561" s="21">
        <v>2000</v>
      </c>
      <c r="M561" s="21">
        <v>-826</v>
      </c>
      <c r="N561" s="8">
        <f t="shared" si="20"/>
        <v>-0.41299999999999998</v>
      </c>
      <c r="O561" s="3" t="s">
        <v>20</v>
      </c>
      <c r="P561" s="3" t="s">
        <v>21</v>
      </c>
      <c r="Q561" s="1" t="str">
        <f>VLOOKUP(P561,Vlookup!$A$2:$D$781,2,FALSE)</f>
        <v>Escalon</v>
      </c>
      <c r="R561" s="1" t="str">
        <f>VLOOKUP(P561,Vlookup!$A$2:$D$76,3,FALSE)</f>
        <v>CA</v>
      </c>
      <c r="S561" s="15">
        <f>VLOOKUP(P561,Vlookup!$A$2:$D$781,4,FALSE)</f>
        <v>95320</v>
      </c>
    </row>
    <row r="562" spans="1:19" ht="14.4" x14ac:dyDescent="0.3">
      <c r="A562" s="12">
        <v>21</v>
      </c>
      <c r="B562" s="1" t="str">
        <f>TEXT(D562,"MMM")</f>
        <v>Sep</v>
      </c>
      <c r="D562" s="20">
        <v>44097</v>
      </c>
      <c r="E562" s="3" t="s">
        <v>889</v>
      </c>
      <c r="F562" s="3" t="s">
        <v>890</v>
      </c>
      <c r="G562" s="3" t="s">
        <v>889</v>
      </c>
      <c r="H562" s="3" t="s">
        <v>890</v>
      </c>
      <c r="I562" t="str">
        <f>VLOOKUP(H562,'Product Line Lookup'!$A$2:$B$8,2,FALSE)</f>
        <v>OmniGen Pro</v>
      </c>
      <c r="J562" s="21">
        <v>2.2050000000000001</v>
      </c>
      <c r="K562" s="22">
        <v>1</v>
      </c>
      <c r="L562" s="21">
        <v>2000</v>
      </c>
      <c r="M562" s="21">
        <v>4410</v>
      </c>
      <c r="N562" s="8">
        <f t="shared" si="20"/>
        <v>2.2050000000000001</v>
      </c>
      <c r="O562" s="3" t="s">
        <v>20</v>
      </c>
      <c r="P562" s="3" t="s">
        <v>21</v>
      </c>
      <c r="Q562" s="1" t="str">
        <f>VLOOKUP(P562,Vlookup!$A$2:$D$781,2,FALSE)</f>
        <v>Escalon</v>
      </c>
      <c r="R562" s="1" t="str">
        <f>VLOOKUP(P562,Vlookup!$A$2:$D$76,3,FALSE)</f>
        <v>CA</v>
      </c>
      <c r="S562" s="15">
        <f>VLOOKUP(P562,Vlookup!$A$2:$D$781,4,FALSE)</f>
        <v>95320</v>
      </c>
    </row>
    <row r="563" spans="1:19" ht="14.4" x14ac:dyDescent="0.3">
      <c r="A563" s="12">
        <v>21</v>
      </c>
      <c r="B563" s="1" t="s">
        <v>928</v>
      </c>
      <c r="D563" s="20">
        <v>44147</v>
      </c>
      <c r="E563" s="3" t="s">
        <v>342</v>
      </c>
      <c r="F563" s="3" t="s">
        <v>368</v>
      </c>
      <c r="G563" s="3" t="s">
        <v>342</v>
      </c>
      <c r="H563" s="3" t="s">
        <v>368</v>
      </c>
      <c r="I563" t="str">
        <f>VLOOKUP(H563,'Product Line Lookup'!$A$2:$B$8,2,FALSE)</f>
        <v>Animate</v>
      </c>
      <c r="J563" s="1">
        <v>3.3069999999999999</v>
      </c>
      <c r="K563" s="22">
        <v>1</v>
      </c>
      <c r="L563" s="21">
        <v>2000</v>
      </c>
      <c r="M563" s="21">
        <v>6614</v>
      </c>
      <c r="N563" s="8">
        <f t="shared" si="20"/>
        <v>3.3069999999999999</v>
      </c>
      <c r="O563" s="3" t="s">
        <v>20</v>
      </c>
      <c r="P563" s="3" t="s">
        <v>21</v>
      </c>
      <c r="Q563" s="1" t="str">
        <f>VLOOKUP(P563,Vlookup!$A$2:$D$781,2,FALSE)</f>
        <v>Escalon</v>
      </c>
      <c r="R563" s="1" t="str">
        <f>VLOOKUP(P563,Vlookup!$A$2:$D$76,3,FALSE)</f>
        <v>CA</v>
      </c>
      <c r="S563" s="15">
        <f>VLOOKUP(P563,Vlookup!$A$2:$D$781,4,FALSE)</f>
        <v>95320</v>
      </c>
    </row>
    <row r="564" spans="1:19" ht="14.4" x14ac:dyDescent="0.3">
      <c r="A564" s="12">
        <v>21</v>
      </c>
      <c r="B564" s="1" t="s">
        <v>958</v>
      </c>
      <c r="D564" s="20">
        <v>44208</v>
      </c>
      <c r="E564" s="23" t="s">
        <v>342</v>
      </c>
      <c r="F564" s="3" t="s">
        <v>368</v>
      </c>
      <c r="G564" s="3" t="s">
        <v>342</v>
      </c>
      <c r="H564" s="3" t="s">
        <v>368</v>
      </c>
      <c r="I564" t="str">
        <f>VLOOKUP(H564,'Product Line Lookup'!$A$2:$B$8,2,FALSE)</f>
        <v>Animate</v>
      </c>
      <c r="J564" s="21">
        <v>3.3069999999999999</v>
      </c>
      <c r="K564" s="22">
        <v>1</v>
      </c>
      <c r="L564" s="21">
        <v>2000</v>
      </c>
      <c r="M564" s="21">
        <v>6614</v>
      </c>
      <c r="N564" s="8">
        <f t="shared" si="20"/>
        <v>3.3069999999999999</v>
      </c>
      <c r="O564" s="3" t="s">
        <v>20</v>
      </c>
      <c r="P564" s="3" t="s">
        <v>21</v>
      </c>
      <c r="Q564" s="1" t="str">
        <f>VLOOKUP(P564,Vlookup!$A$2:$D$781,2,FALSE)</f>
        <v>Escalon</v>
      </c>
      <c r="R564" s="1" t="s">
        <v>817</v>
      </c>
      <c r="S564" s="15">
        <f>VLOOKUP(P564,Vlookup!$A$2:$D$781,4,FALSE)</f>
        <v>95320</v>
      </c>
    </row>
    <row r="565" spans="1:19" ht="14.4" x14ac:dyDescent="0.3">
      <c r="A565" s="12">
        <v>21</v>
      </c>
      <c r="B565" s="1" t="s">
        <v>1004</v>
      </c>
      <c r="D565" s="24">
        <v>44231</v>
      </c>
      <c r="E565" s="25" t="s">
        <v>342</v>
      </c>
      <c r="F565" s="25" t="s">
        <v>368</v>
      </c>
      <c r="G565" s="25" t="s">
        <v>342</v>
      </c>
      <c r="H565" s="25" t="s">
        <v>368</v>
      </c>
      <c r="I565" t="str">
        <f>VLOOKUP(H565,'Product Line Lookup'!$A$2:$B$8,2,FALSE)</f>
        <v>Animate</v>
      </c>
      <c r="J565" s="26">
        <v>3.3069999999999999</v>
      </c>
      <c r="K565" s="27">
        <v>1</v>
      </c>
      <c r="L565" s="26">
        <v>2000</v>
      </c>
      <c r="M565" s="26">
        <v>6614</v>
      </c>
      <c r="N565" s="8">
        <f t="shared" si="20"/>
        <v>3.3069999999999999</v>
      </c>
      <c r="O565" s="25" t="s">
        <v>20</v>
      </c>
      <c r="P565" s="25" t="s">
        <v>21</v>
      </c>
      <c r="Q565" s="1" t="str">
        <f>VLOOKUP(P565,Vlookup!$A$2:$D$781,2,FALSE)</f>
        <v>Escalon</v>
      </c>
      <c r="R565" s="28" t="s">
        <v>817</v>
      </c>
      <c r="S565" s="15">
        <f>VLOOKUP(P565,Vlookup!$A$2:$D$781,4,FALSE)</f>
        <v>95320</v>
      </c>
    </row>
    <row r="566" spans="1:19" ht="14.4" x14ac:dyDescent="0.3">
      <c r="A566" s="12">
        <v>21</v>
      </c>
      <c r="B566" s="1" t="s">
        <v>866</v>
      </c>
      <c r="D566" s="20">
        <v>44270</v>
      </c>
      <c r="E566" s="3" t="s">
        <v>342</v>
      </c>
      <c r="F566" s="3" t="s">
        <v>368</v>
      </c>
      <c r="G566" s="3" t="s">
        <v>342</v>
      </c>
      <c r="H566" s="3" t="s">
        <v>368</v>
      </c>
      <c r="I566" t="str">
        <f>VLOOKUP(H566,'Product Line Lookup'!$A$2:$B$8,2,FALSE)</f>
        <v>Animate</v>
      </c>
      <c r="J566" s="21">
        <v>3.3069999999999999</v>
      </c>
      <c r="K566" s="22">
        <v>1</v>
      </c>
      <c r="L566" s="21">
        <v>2000</v>
      </c>
      <c r="M566" s="21">
        <v>6614</v>
      </c>
      <c r="N566" s="8">
        <f t="shared" si="20"/>
        <v>3.3069999999999999</v>
      </c>
      <c r="O566" s="3" t="s">
        <v>20</v>
      </c>
      <c r="P566" s="3" t="s">
        <v>21</v>
      </c>
      <c r="Q566" s="1" t="str">
        <f>VLOOKUP(P566,Vlookup!$A$2:$D$781,2,FALSE)</f>
        <v>Escalon</v>
      </c>
      <c r="R566" s="1" t="s">
        <v>817</v>
      </c>
      <c r="S566" s="15">
        <f>VLOOKUP(P566,Vlookup!$A$2:$D$781,4,FALSE)</f>
        <v>95320</v>
      </c>
    </row>
    <row r="567" spans="1:19" ht="14.4" x14ac:dyDescent="0.3">
      <c r="A567" s="12">
        <v>21</v>
      </c>
      <c r="B567" s="1" t="s">
        <v>881</v>
      </c>
      <c r="D567" s="20">
        <v>44313</v>
      </c>
      <c r="E567" s="3" t="s">
        <v>342</v>
      </c>
      <c r="F567" s="3" t="s">
        <v>368</v>
      </c>
      <c r="G567" s="3" t="s">
        <v>342</v>
      </c>
      <c r="H567" s="3" t="s">
        <v>368</v>
      </c>
      <c r="I567" t="str">
        <f>VLOOKUP(H567,'Product Line Lookup'!$A$2:$B$8,2,FALSE)</f>
        <v>Animate</v>
      </c>
      <c r="J567" s="1">
        <v>2.2050000000000001</v>
      </c>
      <c r="K567" s="1">
        <v>1</v>
      </c>
      <c r="L567" s="1">
        <v>2000</v>
      </c>
      <c r="M567" s="1">
        <v>4410</v>
      </c>
      <c r="N567" s="8">
        <f t="shared" si="20"/>
        <v>2.2050000000000001</v>
      </c>
      <c r="O567" s="3" t="s">
        <v>20</v>
      </c>
      <c r="P567" s="3" t="s">
        <v>21</v>
      </c>
      <c r="Q567" s="1" t="str">
        <f>VLOOKUP(P567,Vlookup!$A$2:$D$781,2,FALSE)</f>
        <v>Escalon</v>
      </c>
      <c r="R567" s="1" t="s">
        <v>817</v>
      </c>
      <c r="S567" s="15">
        <f>VLOOKUP(P567,Vlookup!$A$2:$D$781,4,FALSE)</f>
        <v>95320</v>
      </c>
    </row>
    <row r="568" spans="1:19" ht="14.4" x14ac:dyDescent="0.3">
      <c r="A568" s="12">
        <v>21</v>
      </c>
      <c r="B568" s="1" t="s">
        <v>882</v>
      </c>
      <c r="D568" s="20">
        <v>44342</v>
      </c>
      <c r="E568" s="3" t="s">
        <v>342</v>
      </c>
      <c r="F568" s="3" t="s">
        <v>368</v>
      </c>
      <c r="G568" s="3" t="s">
        <v>342</v>
      </c>
      <c r="H568" s="3" t="s">
        <v>368</v>
      </c>
      <c r="I568" t="str">
        <f>VLOOKUP(H568,'Product Line Lookup'!$A$2:$B$8,2,FALSE)</f>
        <v>Animate</v>
      </c>
      <c r="J568" s="1">
        <v>2.2050000000000001</v>
      </c>
      <c r="K568" s="1">
        <v>1</v>
      </c>
      <c r="L568" s="1">
        <v>2000</v>
      </c>
      <c r="M568" s="1">
        <v>4410</v>
      </c>
      <c r="N568" s="8">
        <f t="shared" si="20"/>
        <v>2.2050000000000001</v>
      </c>
      <c r="O568" s="1" t="s">
        <v>20</v>
      </c>
      <c r="P568" s="3" t="s">
        <v>21</v>
      </c>
      <c r="Q568" s="1" t="str">
        <f>VLOOKUP(P568,Vlookup!$A$2:$D$781,2,FALSE)</f>
        <v>Escalon</v>
      </c>
      <c r="R568" s="1" t="s">
        <v>817</v>
      </c>
      <c r="S568" s="15">
        <f>VLOOKUP(P568,Vlookup!$A$2:$D$781,4,FALSE)</f>
        <v>95320</v>
      </c>
    </row>
    <row r="569" spans="1:19" ht="14.4" x14ac:dyDescent="0.3">
      <c r="A569" s="12">
        <v>21</v>
      </c>
      <c r="B569" s="1" t="s">
        <v>893</v>
      </c>
      <c r="D569" s="20">
        <v>44375</v>
      </c>
      <c r="E569" s="3" t="s">
        <v>342</v>
      </c>
      <c r="F569" s="3" t="s">
        <v>368</v>
      </c>
      <c r="G569" s="3" t="s">
        <v>342</v>
      </c>
      <c r="H569" s="3" t="s">
        <v>368</v>
      </c>
      <c r="I569" t="str">
        <f>VLOOKUP(H569,'Product Line Lookup'!$A$2:$B$8,2,FALSE)</f>
        <v>Animate</v>
      </c>
      <c r="J569" s="21">
        <v>2.2050000000000001</v>
      </c>
      <c r="K569" s="22">
        <v>1</v>
      </c>
      <c r="L569" s="21">
        <v>2000</v>
      </c>
      <c r="M569" s="21">
        <v>4410</v>
      </c>
      <c r="N569" s="8">
        <f t="shared" si="20"/>
        <v>2.2050000000000001</v>
      </c>
      <c r="O569" s="3" t="s">
        <v>20</v>
      </c>
      <c r="P569" s="3" t="s">
        <v>21</v>
      </c>
      <c r="Q569" s="1" t="str">
        <f>VLOOKUP(P569,Vlookup!$A$2:$D$781,2,FALSE)</f>
        <v>Escalon</v>
      </c>
      <c r="R569" s="1" t="s">
        <v>817</v>
      </c>
      <c r="S569" s="15">
        <f>VLOOKUP(P569,Vlookup!$A$2:$D$781,4,FALSE)</f>
        <v>95320</v>
      </c>
    </row>
    <row r="570" spans="1:19" ht="14.4" x14ac:dyDescent="0.3">
      <c r="A570" s="12">
        <v>22</v>
      </c>
      <c r="B570" s="1" t="s">
        <v>483</v>
      </c>
      <c r="D570" s="20">
        <v>44405</v>
      </c>
      <c r="E570" s="3" t="s">
        <v>342</v>
      </c>
      <c r="F570" s="3" t="s">
        <v>368</v>
      </c>
      <c r="G570" s="3" t="s">
        <v>342</v>
      </c>
      <c r="H570" s="3" t="s">
        <v>368</v>
      </c>
      <c r="I570" t="str">
        <f>VLOOKUP(H570,'Product Line Lookup'!$A$2:$B$8,2,FALSE)</f>
        <v>Animate</v>
      </c>
      <c r="J570" s="21">
        <v>1.1020000000000001</v>
      </c>
      <c r="K570" s="22">
        <v>1</v>
      </c>
      <c r="L570" s="21">
        <v>2000</v>
      </c>
      <c r="M570" s="21">
        <v>2204</v>
      </c>
      <c r="N570" s="8">
        <f t="shared" si="20"/>
        <v>1.1020000000000001</v>
      </c>
      <c r="O570" s="3" t="s">
        <v>20</v>
      </c>
      <c r="P570" s="3" t="s">
        <v>21</v>
      </c>
      <c r="Q570" s="31" t="str">
        <f>VLOOKUP(P570,Vlookup!$A$2:$D$142,2,FALSE)</f>
        <v>Escalon</v>
      </c>
      <c r="R570" s="1" t="str">
        <f>VLOOKUP(P570,Vlookup!$A$2:$D$142,3,FALSE)</f>
        <v>CA</v>
      </c>
      <c r="S570" s="49">
        <f>VLOOKUP(P570,Vlookup!$A$2:$D$781,4,FALSE)</f>
        <v>95320</v>
      </c>
    </row>
    <row r="571" spans="1:19" ht="14.4" x14ac:dyDescent="0.3">
      <c r="A571" s="12">
        <v>22</v>
      </c>
      <c r="B571" s="1" t="s">
        <v>903</v>
      </c>
      <c r="D571" s="20">
        <v>44419</v>
      </c>
      <c r="E571" s="3" t="s">
        <v>342</v>
      </c>
      <c r="F571" s="3" t="s">
        <v>368</v>
      </c>
      <c r="G571" s="3" t="s">
        <v>342</v>
      </c>
      <c r="H571" s="3" t="s">
        <v>368</v>
      </c>
      <c r="I571" t="str">
        <f>VLOOKUP(H571,'Product Line Lookup'!$A$2:$B$8,2,FALSE)</f>
        <v>Animate</v>
      </c>
      <c r="J571" s="21">
        <v>1.1020000000000001</v>
      </c>
      <c r="K571" s="22">
        <v>1</v>
      </c>
      <c r="L571" s="21">
        <v>2000</v>
      </c>
      <c r="M571" s="21">
        <v>2204</v>
      </c>
      <c r="N571" s="8">
        <f t="shared" si="20"/>
        <v>1.1020000000000001</v>
      </c>
      <c r="O571" s="3" t="s">
        <v>20</v>
      </c>
      <c r="P571" s="3" t="s">
        <v>21</v>
      </c>
      <c r="Q571" s="31" t="str">
        <f>VLOOKUP(P571,Vlookup!$A$2:$D$142,2,FALSE)</f>
        <v>Escalon</v>
      </c>
      <c r="R571" s="1" t="str">
        <f>VLOOKUP(P571,Vlookup!$A$2:$D$142,3,FALSE)</f>
        <v>CA</v>
      </c>
      <c r="S571" s="49">
        <f>VLOOKUP(P571,Vlookup!$A$2:$D$781,4,FALSE)</f>
        <v>95320</v>
      </c>
    </row>
    <row r="572" spans="1:19" ht="14.4" x14ac:dyDescent="0.3">
      <c r="A572" s="12">
        <v>22</v>
      </c>
      <c r="B572" s="1" t="s">
        <v>903</v>
      </c>
      <c r="D572" s="20">
        <v>44434</v>
      </c>
      <c r="E572" s="3" t="s">
        <v>342</v>
      </c>
      <c r="F572" s="3" t="s">
        <v>368</v>
      </c>
      <c r="G572" s="3" t="s">
        <v>342</v>
      </c>
      <c r="H572" s="3" t="s">
        <v>368</v>
      </c>
      <c r="I572" t="str">
        <f>VLOOKUP(H572,'Product Line Lookup'!$A$2:$B$8,2,FALSE)</f>
        <v>Animate</v>
      </c>
      <c r="J572" s="21">
        <v>2.2050000000000001</v>
      </c>
      <c r="K572" s="22">
        <v>1</v>
      </c>
      <c r="L572" s="21">
        <v>2000</v>
      </c>
      <c r="M572" s="21">
        <v>4410</v>
      </c>
      <c r="N572" s="8">
        <f t="shared" si="20"/>
        <v>2.2050000000000001</v>
      </c>
      <c r="O572" s="3" t="s">
        <v>20</v>
      </c>
      <c r="P572" s="3" t="s">
        <v>21</v>
      </c>
      <c r="Q572" s="31" t="str">
        <f>VLOOKUP(P572,Vlookup!$A$2:$D$142,2,FALSE)</f>
        <v>Escalon</v>
      </c>
      <c r="R572" s="1" t="str">
        <f>VLOOKUP(P572,Vlookup!$A$2:$D$142,3,FALSE)</f>
        <v>CA</v>
      </c>
      <c r="S572" s="49">
        <f>VLOOKUP(P572,Vlookup!$A$2:$D$781,4,FALSE)</f>
        <v>95320</v>
      </c>
    </row>
    <row r="573" spans="1:19" ht="14.4" x14ac:dyDescent="0.3">
      <c r="A573" s="12">
        <v>22</v>
      </c>
      <c r="B573" s="1" t="s">
        <v>914</v>
      </c>
      <c r="D573" s="20">
        <v>44474</v>
      </c>
      <c r="E573" s="3" t="s">
        <v>342</v>
      </c>
      <c r="F573" s="3" t="s">
        <v>368</v>
      </c>
      <c r="G573" s="3" t="s">
        <v>342</v>
      </c>
      <c r="H573" s="3" t="s">
        <v>368</v>
      </c>
      <c r="I573" t="str">
        <f>VLOOKUP(H573,'Product Line Lookup'!$A$2:$B$8,2,FALSE)</f>
        <v>Animate</v>
      </c>
      <c r="J573" s="21">
        <v>5.5119999999999996</v>
      </c>
      <c r="K573" s="22">
        <v>1</v>
      </c>
      <c r="L573" s="21">
        <v>2000</v>
      </c>
      <c r="M573" s="21">
        <v>11024</v>
      </c>
      <c r="N573" s="8">
        <f t="shared" si="20"/>
        <v>5.5119999999999996</v>
      </c>
      <c r="O573" s="3" t="s">
        <v>20</v>
      </c>
      <c r="P573" s="3" t="s">
        <v>21</v>
      </c>
      <c r="Q573" s="31" t="str">
        <f>VLOOKUP(P573,Vlookup!$A$2:$D$142,2,FALSE)</f>
        <v>Escalon</v>
      </c>
      <c r="R573" s="1" t="str">
        <f>VLOOKUP(P573,Vlookup!$A$2:$D$142,3,FALSE)</f>
        <v>CA</v>
      </c>
      <c r="S573" s="49">
        <f>VLOOKUP(P573,Vlookup!$A$2:$D$781,4,FALSE)</f>
        <v>95320</v>
      </c>
    </row>
    <row r="574" spans="1:19" ht="14.4" x14ac:dyDescent="0.3">
      <c r="A574" s="12">
        <v>22</v>
      </c>
      <c r="B574" s="1" t="s">
        <v>948</v>
      </c>
      <c r="D574" s="20">
        <v>44547</v>
      </c>
      <c r="E574" s="3" t="s">
        <v>342</v>
      </c>
      <c r="F574" s="3" t="s">
        <v>368</v>
      </c>
      <c r="G574" s="3" t="s">
        <v>342</v>
      </c>
      <c r="H574" s="3" t="s">
        <v>368</v>
      </c>
      <c r="I574" t="str">
        <f>VLOOKUP(H574,'Product Line Lookup'!$A$2:$B$8,2,FALSE)</f>
        <v>Animate</v>
      </c>
      <c r="J574" s="21">
        <v>3.3069999999999999</v>
      </c>
      <c r="K574" s="22">
        <v>1</v>
      </c>
      <c r="L574" s="21">
        <v>2000</v>
      </c>
      <c r="M574" s="21">
        <v>6614</v>
      </c>
      <c r="N574" s="8">
        <f t="shared" si="20"/>
        <v>3.3069999999999999</v>
      </c>
      <c r="O574" s="3" t="s">
        <v>20</v>
      </c>
      <c r="P574" s="3" t="s">
        <v>21</v>
      </c>
      <c r="Q574" s="31" t="str">
        <f>VLOOKUP(P574,Vlookup!$A$2:$D$142,2,FALSE)</f>
        <v>Escalon</v>
      </c>
      <c r="R574" s="1" t="str">
        <f>VLOOKUP(P574,Vlookup!$A$2:$D$142,3,FALSE)</f>
        <v>CA</v>
      </c>
      <c r="S574" s="49">
        <f>VLOOKUP(P574,Vlookup!$A$2:$D$781,4,FALSE)</f>
        <v>95320</v>
      </c>
    </row>
    <row r="575" spans="1:19" ht="14.4" x14ac:dyDescent="0.3">
      <c r="A575" s="12">
        <v>22</v>
      </c>
      <c r="B575" s="1" t="s">
        <v>1004</v>
      </c>
      <c r="D575" s="20">
        <v>44617</v>
      </c>
      <c r="E575" s="3" t="s">
        <v>342</v>
      </c>
      <c r="F575" s="3" t="s">
        <v>368</v>
      </c>
      <c r="G575" s="3" t="s">
        <v>342</v>
      </c>
      <c r="H575" s="3" t="s">
        <v>368</v>
      </c>
      <c r="I575" s="35" t="str">
        <f>VLOOKUP(H575,'Product Line Lookup'!$A$2:$B$8,2,FALSE)</f>
        <v>Animate</v>
      </c>
      <c r="J575" s="21">
        <v>4.4089999999999998</v>
      </c>
      <c r="K575" s="22">
        <v>1</v>
      </c>
      <c r="L575" s="21">
        <v>2000</v>
      </c>
      <c r="M575" s="21">
        <v>8818</v>
      </c>
      <c r="N575" s="48">
        <f t="shared" si="20"/>
        <v>4.4089999999999998</v>
      </c>
      <c r="O575" s="3" t="s">
        <v>20</v>
      </c>
      <c r="P575" s="3" t="s">
        <v>21</v>
      </c>
      <c r="Q575" s="31" t="str">
        <f>VLOOKUP(P575,Vlookup!$A$2:$D$142,2,FALSE)</f>
        <v>Escalon</v>
      </c>
      <c r="R575" s="1" t="str">
        <f>VLOOKUP(P575,Vlookup!$A$2:$D$142,3,FALSE)</f>
        <v>CA</v>
      </c>
      <c r="S575" s="49">
        <f>VLOOKUP(P575,Vlookup!$A$2:$D$781,4,FALSE)</f>
        <v>95320</v>
      </c>
    </row>
    <row r="576" spans="1:19" ht="14.4" x14ac:dyDescent="0.3">
      <c r="A576" s="12">
        <v>22</v>
      </c>
      <c r="B576" s="1" t="s">
        <v>866</v>
      </c>
      <c r="D576" s="20">
        <v>44626</v>
      </c>
      <c r="E576" s="3" t="s">
        <v>342</v>
      </c>
      <c r="F576" s="3" t="s">
        <v>368</v>
      </c>
      <c r="G576" s="3" t="s">
        <v>342</v>
      </c>
      <c r="H576" s="3" t="s">
        <v>368</v>
      </c>
      <c r="I576" s="35" t="str">
        <f>VLOOKUP(H576,'Product Line Lookup'!$A$2:$B$8,2,FALSE)</f>
        <v>Animate</v>
      </c>
      <c r="J576" s="21">
        <v>3.3069999999999999</v>
      </c>
      <c r="K576" s="22">
        <v>1</v>
      </c>
      <c r="L576" s="21">
        <v>2000</v>
      </c>
      <c r="M576" s="21">
        <v>6614</v>
      </c>
      <c r="N576" s="48">
        <f t="shared" si="20"/>
        <v>3.3069999999999999</v>
      </c>
      <c r="O576" s="3" t="s">
        <v>20</v>
      </c>
      <c r="P576" s="3" t="s">
        <v>21</v>
      </c>
      <c r="Q576" s="31" t="str">
        <f>VLOOKUP(P576,Vlookup!$A$2:$D$142,2,FALSE)</f>
        <v>Escalon</v>
      </c>
      <c r="R576" s="1" t="str">
        <f>VLOOKUP(P576,Vlookup!$A$2:$D$142,3,FALSE)</f>
        <v>CA</v>
      </c>
      <c r="S576" s="49">
        <f>VLOOKUP(P576,Vlookup!$A$2:$D$781,4,FALSE)</f>
        <v>95320</v>
      </c>
    </row>
    <row r="577" spans="1:19" ht="14.4" x14ac:dyDescent="0.3">
      <c r="A577" s="12">
        <v>22</v>
      </c>
      <c r="B577" s="1" t="s">
        <v>913</v>
      </c>
      <c r="D577" s="20">
        <v>44441</v>
      </c>
      <c r="E577" s="3" t="s">
        <v>342</v>
      </c>
      <c r="F577" s="3" t="s">
        <v>368</v>
      </c>
      <c r="G577" s="3" t="s">
        <v>342</v>
      </c>
      <c r="H577" s="3" t="s">
        <v>368</v>
      </c>
      <c r="I577" t="str">
        <f>VLOOKUP(H577,'Product Line Lookup'!$A$2:$B$8,2,FALSE)</f>
        <v>Animate</v>
      </c>
      <c r="J577" s="21">
        <v>1.1020000000000001</v>
      </c>
      <c r="K577" s="22">
        <v>1</v>
      </c>
      <c r="L577" s="21">
        <v>2000</v>
      </c>
      <c r="M577" s="21">
        <v>2204</v>
      </c>
      <c r="N577" s="8">
        <f t="shared" si="20"/>
        <v>1.1020000000000001</v>
      </c>
      <c r="O577" s="3" t="s">
        <v>457</v>
      </c>
      <c r="P577" s="3" t="s">
        <v>458</v>
      </c>
      <c r="Q577" s="31" t="str">
        <f>VLOOKUP(P577,Vlookup!$A$2:$D$142,2,FALSE)</f>
        <v>Corcoran</v>
      </c>
      <c r="R577" s="1" t="str">
        <f>VLOOKUP(P577,Vlookup!$A$2:$D$142,3,FALSE)</f>
        <v>CA</v>
      </c>
      <c r="S577" s="49">
        <f>VLOOKUP(P577,Vlookup!$A$2:$D$781,4,FALSE)</f>
        <v>93212</v>
      </c>
    </row>
    <row r="578" spans="1:19" ht="14.4" x14ac:dyDescent="0.3">
      <c r="A578" s="12">
        <v>22</v>
      </c>
      <c r="B578" s="1" t="s">
        <v>913</v>
      </c>
      <c r="D578" s="20">
        <v>44463</v>
      </c>
      <c r="E578" s="3" t="s">
        <v>342</v>
      </c>
      <c r="F578" s="3" t="s">
        <v>368</v>
      </c>
      <c r="G578" s="3" t="s">
        <v>342</v>
      </c>
      <c r="H578" s="3" t="s">
        <v>368</v>
      </c>
      <c r="I578" t="str">
        <f>VLOOKUP(H578,'Product Line Lookup'!$A$2:$B$8,2,FALSE)</f>
        <v>Animate</v>
      </c>
      <c r="J578" s="21">
        <v>1.1020000000000001</v>
      </c>
      <c r="K578" s="22">
        <v>1</v>
      </c>
      <c r="L578" s="21">
        <v>2000</v>
      </c>
      <c r="M578" s="21">
        <v>2204</v>
      </c>
      <c r="N578" s="8">
        <f t="shared" si="20"/>
        <v>1.1020000000000001</v>
      </c>
      <c r="O578" s="3" t="s">
        <v>457</v>
      </c>
      <c r="P578" s="3" t="s">
        <v>458</v>
      </c>
      <c r="Q578" s="31" t="str">
        <f>VLOOKUP(P578,Vlookup!$A$2:$D$142,2,FALSE)</f>
        <v>Corcoran</v>
      </c>
      <c r="R578" s="1" t="str">
        <f>VLOOKUP(P578,Vlookup!$A$2:$D$142,3,FALSE)</f>
        <v>CA</v>
      </c>
      <c r="S578" s="49">
        <f>VLOOKUP(P578,Vlookup!$A$2:$D$781,4,FALSE)</f>
        <v>93212</v>
      </c>
    </row>
    <row r="579" spans="1:19" ht="14.4" x14ac:dyDescent="0.3">
      <c r="A579" s="12">
        <v>21</v>
      </c>
      <c r="B579" s="1" t="str">
        <f t="shared" ref="B579:B586" si="22">TEXT(D579,"MMM")</f>
        <v>Sep</v>
      </c>
      <c r="D579" s="20">
        <v>44076</v>
      </c>
      <c r="E579" s="3" t="s">
        <v>342</v>
      </c>
      <c r="F579" s="3" t="s">
        <v>368</v>
      </c>
      <c r="G579" s="3" t="s">
        <v>342</v>
      </c>
      <c r="H579" s="3" t="s">
        <v>368</v>
      </c>
      <c r="I579" t="str">
        <f>VLOOKUP(H579,'Product Line Lookup'!$A$2:$B$8,2,FALSE)</f>
        <v>Animate</v>
      </c>
      <c r="J579" s="21">
        <v>1.1020000000000001</v>
      </c>
      <c r="K579" s="22">
        <v>1</v>
      </c>
      <c r="L579" s="21">
        <v>2000</v>
      </c>
      <c r="M579" s="21">
        <v>2204</v>
      </c>
      <c r="N579" s="8">
        <f t="shared" si="20"/>
        <v>1.1020000000000001</v>
      </c>
      <c r="O579" s="3" t="s">
        <v>457</v>
      </c>
      <c r="P579" s="3" t="s">
        <v>458</v>
      </c>
      <c r="Q579" s="1" t="str">
        <f>VLOOKUP(P579,Vlookup!$A$2:$D$781,2,FALSE)</f>
        <v>Corcoran</v>
      </c>
      <c r="R579" s="1" t="str">
        <f>VLOOKUP(P579,Vlookup!$A$2:$D$76,3,FALSE)</f>
        <v>CA</v>
      </c>
      <c r="S579" s="15">
        <f>VLOOKUP(P579,Vlookup!$A$2:$D$781,4,FALSE)</f>
        <v>93212</v>
      </c>
    </row>
    <row r="580" spans="1:19" ht="14.4" x14ac:dyDescent="0.3">
      <c r="A580" s="12">
        <v>20</v>
      </c>
      <c r="B580" s="1" t="str">
        <f t="shared" si="22"/>
        <v>Oct</v>
      </c>
      <c r="C580" s="3" t="s">
        <v>272</v>
      </c>
      <c r="D580" s="20">
        <v>43745</v>
      </c>
      <c r="E580" s="3" t="s">
        <v>342</v>
      </c>
      <c r="F580" s="3" t="s">
        <v>368</v>
      </c>
      <c r="G580" s="3" t="s">
        <v>342</v>
      </c>
      <c r="H580" s="3" t="s">
        <v>368</v>
      </c>
      <c r="I580" t="str">
        <f>VLOOKUP(H580,'Product Line Lookup'!$A$2:$B$7,2,FALSE)</f>
        <v>Animate</v>
      </c>
      <c r="J580" s="21">
        <v>1.1020000000000001</v>
      </c>
      <c r="K580" s="22">
        <v>1</v>
      </c>
      <c r="L580" s="21">
        <v>2000</v>
      </c>
      <c r="M580" s="21">
        <v>2204</v>
      </c>
      <c r="N580" s="8">
        <f t="shared" si="20"/>
        <v>1.1020000000000001</v>
      </c>
      <c r="O580" s="3" t="s">
        <v>457</v>
      </c>
      <c r="P580" s="3" t="s">
        <v>458</v>
      </c>
      <c r="Q580" s="1" t="str">
        <f>VLOOKUP(P580,Vlookup!$A$2:$D$781,2,FALSE)</f>
        <v>Corcoran</v>
      </c>
      <c r="R580" s="1" t="str">
        <f>VLOOKUP(P580,Vlookup!$A$2:$D$76,3,FALSE)</f>
        <v>CA</v>
      </c>
      <c r="S580" s="15">
        <f>VLOOKUP(P580,Vlookup!$A$2:$D$781,4,FALSE)</f>
        <v>93212</v>
      </c>
    </row>
    <row r="581" spans="1:19" ht="14.4" x14ac:dyDescent="0.3">
      <c r="A581" s="12">
        <v>20</v>
      </c>
      <c r="B581" s="1" t="str">
        <f t="shared" si="22"/>
        <v>Oct</v>
      </c>
      <c r="C581" s="3" t="s">
        <v>303</v>
      </c>
      <c r="D581" s="20">
        <v>43760</v>
      </c>
      <c r="E581" s="3" t="s">
        <v>342</v>
      </c>
      <c r="F581" s="3" t="s">
        <v>368</v>
      </c>
      <c r="G581" s="3" t="s">
        <v>342</v>
      </c>
      <c r="H581" s="3" t="s">
        <v>368</v>
      </c>
      <c r="I581" t="str">
        <f>VLOOKUP(H581,'Product Line Lookup'!$A$2:$B$7,2,FALSE)</f>
        <v>Animate</v>
      </c>
      <c r="J581" s="21">
        <v>1.1020000000000001</v>
      </c>
      <c r="K581" s="22">
        <v>1</v>
      </c>
      <c r="L581" s="21">
        <v>2000</v>
      </c>
      <c r="M581" s="21">
        <v>2204</v>
      </c>
      <c r="N581" s="8">
        <f t="shared" si="20"/>
        <v>1.1020000000000001</v>
      </c>
      <c r="O581" s="3" t="s">
        <v>457</v>
      </c>
      <c r="P581" s="3" t="s">
        <v>458</v>
      </c>
      <c r="Q581" s="1" t="str">
        <f>VLOOKUP(P581,Vlookup!$A$2:$D$781,2,FALSE)</f>
        <v>Corcoran</v>
      </c>
      <c r="R581" s="1" t="str">
        <f>VLOOKUP(P581,Vlookup!$A$2:$D$76,3,FALSE)</f>
        <v>CA</v>
      </c>
      <c r="S581" s="15">
        <f>VLOOKUP(P581,Vlookup!$A$2:$D$781,4,FALSE)</f>
        <v>93212</v>
      </c>
    </row>
    <row r="582" spans="1:19" ht="14.4" x14ac:dyDescent="0.3">
      <c r="A582" s="12">
        <v>20</v>
      </c>
      <c r="B582" s="1" t="str">
        <f t="shared" si="22"/>
        <v>Oct</v>
      </c>
      <c r="C582" s="3" t="s">
        <v>332</v>
      </c>
      <c r="D582" s="20">
        <v>43769</v>
      </c>
      <c r="E582" s="3" t="s">
        <v>342</v>
      </c>
      <c r="F582" s="3" t="s">
        <v>368</v>
      </c>
      <c r="G582" s="3" t="s">
        <v>342</v>
      </c>
      <c r="H582" s="3" t="s">
        <v>368</v>
      </c>
      <c r="I582" t="str">
        <f>VLOOKUP(H582,'Product Line Lookup'!$A$2:$B$7,2,FALSE)</f>
        <v>Animate</v>
      </c>
      <c r="J582" s="21">
        <v>2.2050000000000001</v>
      </c>
      <c r="K582" s="22">
        <v>1</v>
      </c>
      <c r="L582" s="21">
        <v>2000</v>
      </c>
      <c r="M582" s="21">
        <v>4410</v>
      </c>
      <c r="N582" s="8">
        <f t="shared" si="20"/>
        <v>2.2050000000000001</v>
      </c>
      <c r="O582" s="3" t="s">
        <v>457</v>
      </c>
      <c r="P582" s="3" t="s">
        <v>458</v>
      </c>
      <c r="Q582" s="1" t="str">
        <f>VLOOKUP(P582,Vlookup!$A$2:$D$781,2,FALSE)</f>
        <v>Corcoran</v>
      </c>
      <c r="R582" s="1" t="str">
        <f>VLOOKUP(P582,Vlookup!$A$2:$D$76,3,FALSE)</f>
        <v>CA</v>
      </c>
      <c r="S582" s="15">
        <f>VLOOKUP(P582,Vlookup!$A$2:$D$781,4,FALSE)</f>
        <v>93212</v>
      </c>
    </row>
    <row r="583" spans="1:19" ht="14.4" x14ac:dyDescent="0.3">
      <c r="A583" s="12">
        <v>20</v>
      </c>
      <c r="B583" s="1" t="str">
        <f t="shared" si="22"/>
        <v>Nov</v>
      </c>
      <c r="C583" s="3" t="s">
        <v>731</v>
      </c>
      <c r="D583" s="20">
        <v>43787</v>
      </c>
      <c r="E583" s="3" t="s">
        <v>342</v>
      </c>
      <c r="F583" s="3" t="s">
        <v>368</v>
      </c>
      <c r="G583" s="3" t="s">
        <v>342</v>
      </c>
      <c r="H583" s="3" t="s">
        <v>368</v>
      </c>
      <c r="I583" t="str">
        <f>VLOOKUP(H583,'Product Line Lookup'!$A$2:$B$7,2,FALSE)</f>
        <v>Animate</v>
      </c>
      <c r="J583" s="21">
        <v>1.1020000000000001</v>
      </c>
      <c r="K583" s="22">
        <v>1</v>
      </c>
      <c r="L583" s="21">
        <v>2000</v>
      </c>
      <c r="M583" s="21">
        <v>2204</v>
      </c>
      <c r="N583" s="8">
        <f t="shared" si="20"/>
        <v>1.1020000000000001</v>
      </c>
      <c r="O583" s="3" t="s">
        <v>457</v>
      </c>
      <c r="P583" s="3" t="s">
        <v>458</v>
      </c>
      <c r="Q583" s="1" t="str">
        <f>VLOOKUP(P583,Vlookup!$A$2:$D$781,2,FALSE)</f>
        <v>Corcoran</v>
      </c>
      <c r="R583" s="1" t="str">
        <f>VLOOKUP(P583,Vlookup!$A$2:$D$76,3,FALSE)</f>
        <v>CA</v>
      </c>
      <c r="S583" s="15">
        <f>VLOOKUP(P583,Vlookup!$A$2:$D$781,4,FALSE)</f>
        <v>93212</v>
      </c>
    </row>
    <row r="584" spans="1:19" ht="14.4" x14ac:dyDescent="0.3">
      <c r="A584" s="12">
        <v>20</v>
      </c>
      <c r="B584" s="1" t="str">
        <f t="shared" si="22"/>
        <v>Dec</v>
      </c>
      <c r="C584" s="3" t="s">
        <v>739</v>
      </c>
      <c r="D584" s="20">
        <v>43809</v>
      </c>
      <c r="E584" s="3" t="s">
        <v>342</v>
      </c>
      <c r="F584" s="3" t="s">
        <v>368</v>
      </c>
      <c r="G584" s="3" t="s">
        <v>342</v>
      </c>
      <c r="H584" s="3" t="s">
        <v>368</v>
      </c>
      <c r="I584" t="str">
        <f>VLOOKUP(H584,'Product Line Lookup'!$A$2:$B$7,2,FALSE)</f>
        <v>Animate</v>
      </c>
      <c r="J584" s="21">
        <v>2.2050000000000001</v>
      </c>
      <c r="K584" s="22">
        <v>1</v>
      </c>
      <c r="L584" s="21">
        <v>2000</v>
      </c>
      <c r="M584" s="21">
        <v>4410</v>
      </c>
      <c r="N584" s="8">
        <f t="shared" si="20"/>
        <v>2.2050000000000001</v>
      </c>
      <c r="O584" s="3" t="s">
        <v>457</v>
      </c>
      <c r="P584" s="3" t="s">
        <v>458</v>
      </c>
      <c r="Q584" s="1" t="str">
        <f>VLOOKUP(P584,Vlookup!$A$2:$D$781,2,FALSE)</f>
        <v>Corcoran</v>
      </c>
      <c r="R584" s="1" t="str">
        <f>VLOOKUP(P584,Vlookup!$A$2:$D$76,3,FALSE)</f>
        <v>CA</v>
      </c>
      <c r="S584" s="15">
        <f>VLOOKUP(P584,Vlookup!$A$2:$D$781,4,FALSE)</f>
        <v>93212</v>
      </c>
    </row>
    <row r="585" spans="1:19" ht="14.4" x14ac:dyDescent="0.3">
      <c r="A585" s="12">
        <v>20</v>
      </c>
      <c r="B585" s="1" t="str">
        <f t="shared" si="22"/>
        <v>Jan</v>
      </c>
      <c r="C585" s="3" t="s">
        <v>748</v>
      </c>
      <c r="D585" s="20">
        <v>43852</v>
      </c>
      <c r="E585" s="3" t="s">
        <v>342</v>
      </c>
      <c r="F585" s="3" t="s">
        <v>368</v>
      </c>
      <c r="G585" s="3" t="s">
        <v>342</v>
      </c>
      <c r="H585" s="3" t="s">
        <v>368</v>
      </c>
      <c r="I585" t="str">
        <f>VLOOKUP(H585,'Product Line Lookup'!$A$2:$B$7,2,FALSE)</f>
        <v>Animate</v>
      </c>
      <c r="J585" s="21">
        <v>2.2050000000000001</v>
      </c>
      <c r="K585" s="22">
        <v>1</v>
      </c>
      <c r="L585" s="21">
        <v>2000</v>
      </c>
      <c r="M585" s="21">
        <v>4410</v>
      </c>
      <c r="N585" s="8">
        <f t="shared" si="20"/>
        <v>2.2050000000000001</v>
      </c>
      <c r="O585" s="3" t="s">
        <v>457</v>
      </c>
      <c r="P585" s="3" t="s">
        <v>458</v>
      </c>
      <c r="Q585" s="1" t="str">
        <f>VLOOKUP(P585,Vlookup!$A$2:$D$781,2,FALSE)</f>
        <v>Corcoran</v>
      </c>
      <c r="R585" s="1" t="str">
        <f>VLOOKUP(P585,Vlookup!$A$2:$D$76,3,FALSE)</f>
        <v>CA</v>
      </c>
      <c r="S585" s="15">
        <f>VLOOKUP(P585,Vlookup!$A$2:$D$781,4,FALSE)</f>
        <v>93212</v>
      </c>
    </row>
    <row r="586" spans="1:19" ht="14.4" x14ac:dyDescent="0.3">
      <c r="A586" s="12">
        <v>20</v>
      </c>
      <c r="B586" s="1" t="str">
        <f t="shared" si="22"/>
        <v>Feb</v>
      </c>
      <c r="D586" s="20">
        <v>43873</v>
      </c>
      <c r="E586" s="3" t="s">
        <v>342</v>
      </c>
      <c r="F586" s="3" t="s">
        <v>368</v>
      </c>
      <c r="G586" s="3" t="s">
        <v>342</v>
      </c>
      <c r="H586" s="3" t="s">
        <v>368</v>
      </c>
      <c r="I586" t="str">
        <f>VLOOKUP(H586,'Product Line Lookup'!$A$2:$B$7,2,FALSE)</f>
        <v>Animate</v>
      </c>
      <c r="J586" s="21">
        <v>2.2050000000000001</v>
      </c>
      <c r="K586" s="22">
        <v>1</v>
      </c>
      <c r="L586" s="21">
        <v>2000</v>
      </c>
      <c r="M586" s="21">
        <v>4410</v>
      </c>
      <c r="N586" s="8">
        <f t="shared" si="20"/>
        <v>2.2050000000000001</v>
      </c>
      <c r="O586" s="3" t="s">
        <v>457</v>
      </c>
      <c r="P586" s="3" t="s">
        <v>458</v>
      </c>
      <c r="Q586" s="1" t="str">
        <f>VLOOKUP(P586,Vlookup!$A$2:$D$781,2,FALSE)</f>
        <v>Corcoran</v>
      </c>
      <c r="R586" s="1" t="str">
        <f>VLOOKUP(P586,Vlookup!$A$2:$D$76,3,FALSE)</f>
        <v>CA</v>
      </c>
      <c r="S586" s="15">
        <f>VLOOKUP(P586,Vlookup!$A$2:$D$781,4,FALSE)</f>
        <v>93212</v>
      </c>
    </row>
    <row r="587" spans="1:19" ht="14.4" x14ac:dyDescent="0.3">
      <c r="A587" s="12">
        <v>20</v>
      </c>
      <c r="B587" s="1" t="s">
        <v>882</v>
      </c>
      <c r="D587" s="20">
        <v>43955</v>
      </c>
      <c r="E587" s="3" t="s">
        <v>342</v>
      </c>
      <c r="F587" s="3" t="s">
        <v>368</v>
      </c>
      <c r="G587" s="3" t="s">
        <v>342</v>
      </c>
      <c r="H587" s="3" t="s">
        <v>368</v>
      </c>
      <c r="I587" t="str">
        <f>VLOOKUP(H587,'Product Line Lookup'!$A$2:$B$7,2,FALSE)</f>
        <v>Animate</v>
      </c>
      <c r="J587" s="21">
        <v>1.1020000000000001</v>
      </c>
      <c r="K587" s="22">
        <v>1</v>
      </c>
      <c r="L587" s="21">
        <v>2000</v>
      </c>
      <c r="M587" s="21">
        <v>2204</v>
      </c>
      <c r="N587" s="8">
        <f t="shared" si="20"/>
        <v>1.1020000000000001</v>
      </c>
      <c r="O587" s="3" t="s">
        <v>457</v>
      </c>
      <c r="P587" s="3" t="s">
        <v>458</v>
      </c>
      <c r="Q587" s="1" t="str">
        <f>VLOOKUP(P587,Vlookup!$A$2:$D$781,2,FALSE)</f>
        <v>Corcoran</v>
      </c>
      <c r="R587" s="1" t="str">
        <f>VLOOKUP(P587,Vlookup!$A$2:$D$76,3,FALSE)</f>
        <v>CA</v>
      </c>
      <c r="S587" s="15">
        <f>VLOOKUP(P587,Vlookup!$A$2:$D$781,4,FALSE)</f>
        <v>93212</v>
      </c>
    </row>
    <row r="588" spans="1:19" ht="14.4" x14ac:dyDescent="0.3">
      <c r="A588" s="12">
        <v>21</v>
      </c>
      <c r="B588" s="1" t="s">
        <v>483</v>
      </c>
      <c r="D588" s="20">
        <v>44013</v>
      </c>
      <c r="E588" s="3" t="s">
        <v>342</v>
      </c>
      <c r="F588" s="3" t="s">
        <v>368</v>
      </c>
      <c r="G588" s="3" t="s">
        <v>342</v>
      </c>
      <c r="H588" s="3" t="s">
        <v>368</v>
      </c>
      <c r="I588" t="str">
        <f>VLOOKUP(H588,'Product Line Lookup'!$A$2:$B$8,2,FALSE)</f>
        <v>Animate</v>
      </c>
      <c r="J588" s="21">
        <v>1.1020000000000001</v>
      </c>
      <c r="K588" s="22">
        <v>1</v>
      </c>
      <c r="L588" s="21">
        <v>2000</v>
      </c>
      <c r="M588" s="21">
        <v>2204</v>
      </c>
      <c r="N588" s="8">
        <f t="shared" si="20"/>
        <v>1.1020000000000001</v>
      </c>
      <c r="O588" s="3" t="s">
        <v>457</v>
      </c>
      <c r="P588" s="3" t="s">
        <v>458</v>
      </c>
      <c r="Q588" s="1" t="str">
        <f>VLOOKUP(P588,Vlookup!$A$2:$D$781,2,FALSE)</f>
        <v>Corcoran</v>
      </c>
      <c r="R588" s="1" t="str">
        <f>VLOOKUP(P588,Vlookup!$A$2:$D$76,3,FALSE)</f>
        <v>CA</v>
      </c>
      <c r="S588" s="15">
        <f>VLOOKUP(P588,Vlookup!$A$2:$D$781,4,FALSE)</f>
        <v>93212</v>
      </c>
    </row>
    <row r="589" spans="1:19" ht="14.4" x14ac:dyDescent="0.3">
      <c r="A589" s="12">
        <v>21</v>
      </c>
      <c r="B589" s="1" t="s">
        <v>903</v>
      </c>
      <c r="D589" s="20">
        <v>44046</v>
      </c>
      <c r="E589" s="3" t="s">
        <v>342</v>
      </c>
      <c r="F589" s="3" t="s">
        <v>368</v>
      </c>
      <c r="G589" s="3" t="s">
        <v>342</v>
      </c>
      <c r="H589" s="3" t="s">
        <v>368</v>
      </c>
      <c r="I589" t="str">
        <f>VLOOKUP(H589,'Product Line Lookup'!$A$2:$B$8,2,FALSE)</f>
        <v>Animate</v>
      </c>
      <c r="J589" s="21">
        <v>1.1020000000000001</v>
      </c>
      <c r="K589" s="22">
        <v>1</v>
      </c>
      <c r="L589" s="21">
        <v>2000</v>
      </c>
      <c r="M589" s="21">
        <v>2204</v>
      </c>
      <c r="N589" s="8">
        <f t="shared" si="20"/>
        <v>1.1020000000000001</v>
      </c>
      <c r="O589" s="3" t="s">
        <v>457</v>
      </c>
      <c r="P589" s="3" t="s">
        <v>458</v>
      </c>
      <c r="Q589" s="1" t="str">
        <f>VLOOKUP(P589,Vlookup!$A$2:$D$781,2,FALSE)</f>
        <v>Corcoran</v>
      </c>
      <c r="R589" s="1" t="str">
        <f>VLOOKUP(P589,Vlookup!$A$2:$D$76,3,FALSE)</f>
        <v>CA</v>
      </c>
      <c r="S589" s="15">
        <f>VLOOKUP(P589,Vlookup!$A$2:$D$781,4,FALSE)</f>
        <v>93212</v>
      </c>
    </row>
    <row r="590" spans="1:19" ht="14.4" x14ac:dyDescent="0.3">
      <c r="A590" s="12">
        <v>21</v>
      </c>
      <c r="B590" s="1" t="s">
        <v>914</v>
      </c>
      <c r="D590" s="20">
        <v>44113</v>
      </c>
      <c r="E590" s="3" t="s">
        <v>342</v>
      </c>
      <c r="F590" s="3" t="s">
        <v>368</v>
      </c>
      <c r="G590" s="3" t="s">
        <v>342</v>
      </c>
      <c r="H590" s="3" t="s">
        <v>368</v>
      </c>
      <c r="I590" t="str">
        <f>VLOOKUP(H590,'Product Line Lookup'!$A$2:$B$8,2,FALSE)</f>
        <v>Animate</v>
      </c>
      <c r="J590" s="21">
        <v>1.1020000000000001</v>
      </c>
      <c r="K590" s="22">
        <v>1</v>
      </c>
      <c r="L590" s="21">
        <v>2000</v>
      </c>
      <c r="M590" s="21">
        <v>2204</v>
      </c>
      <c r="N590" s="8">
        <f t="shared" ref="N590:N653" si="23">M590/2000</f>
        <v>1.1020000000000001</v>
      </c>
      <c r="O590" s="3" t="s">
        <v>457</v>
      </c>
      <c r="P590" s="3" t="s">
        <v>458</v>
      </c>
      <c r="Q590" s="1" t="str">
        <f>VLOOKUP(P590,Vlookup!$A$2:$D$781,2,FALSE)</f>
        <v>Corcoran</v>
      </c>
      <c r="R590" s="1" t="str">
        <f>VLOOKUP(P590,Vlookup!$A$2:$D$76,3,FALSE)</f>
        <v>CA</v>
      </c>
      <c r="S590" s="15">
        <f>VLOOKUP(P590,Vlookup!$A$2:$D$781,4,FALSE)</f>
        <v>93212</v>
      </c>
    </row>
    <row r="591" spans="1:19" ht="14.4" x14ac:dyDescent="0.3">
      <c r="A591" s="12">
        <v>21</v>
      </c>
      <c r="B591" s="1" t="s">
        <v>928</v>
      </c>
      <c r="D591" s="20">
        <v>44139</v>
      </c>
      <c r="E591" s="3" t="s">
        <v>342</v>
      </c>
      <c r="F591" s="3" t="s">
        <v>368</v>
      </c>
      <c r="G591" s="3" t="s">
        <v>342</v>
      </c>
      <c r="H591" s="3" t="s">
        <v>368</v>
      </c>
      <c r="I591" t="str">
        <f>VLOOKUP(H591,'Product Line Lookup'!$A$2:$B$8,2,FALSE)</f>
        <v>Animate</v>
      </c>
      <c r="J591" s="1">
        <v>1.1020000000000001</v>
      </c>
      <c r="K591" s="22">
        <v>1</v>
      </c>
      <c r="L591" s="21">
        <v>2000</v>
      </c>
      <c r="M591" s="21">
        <v>2204</v>
      </c>
      <c r="N591" s="8">
        <f t="shared" si="23"/>
        <v>1.1020000000000001</v>
      </c>
      <c r="O591" s="3" t="s">
        <v>457</v>
      </c>
      <c r="P591" s="3" t="s">
        <v>458</v>
      </c>
      <c r="Q591" s="1" t="str">
        <f>VLOOKUP(P591,Vlookup!$A$2:$D$781,2,FALSE)</f>
        <v>Corcoran</v>
      </c>
      <c r="R591" s="1" t="str">
        <f>VLOOKUP(P591,Vlookup!$A$2:$D$76,3,FALSE)</f>
        <v>CA</v>
      </c>
      <c r="S591" s="15">
        <f>VLOOKUP(P591,Vlookup!$A$2:$D$781,4,FALSE)</f>
        <v>93212</v>
      </c>
    </row>
    <row r="592" spans="1:19" ht="14.4" x14ac:dyDescent="0.3">
      <c r="A592" s="12">
        <v>21</v>
      </c>
      <c r="B592" s="1" t="s">
        <v>928</v>
      </c>
      <c r="D592" s="20">
        <v>44155</v>
      </c>
      <c r="E592" s="3" t="s">
        <v>342</v>
      </c>
      <c r="F592" s="3" t="s">
        <v>368</v>
      </c>
      <c r="G592" s="3" t="s">
        <v>342</v>
      </c>
      <c r="H592" s="3" t="s">
        <v>368</v>
      </c>
      <c r="I592" t="str">
        <f>VLOOKUP(H592,'Product Line Lookup'!$A$2:$B$8,2,FALSE)</f>
        <v>Animate</v>
      </c>
      <c r="J592" s="1">
        <v>1.1020000000000001</v>
      </c>
      <c r="K592" s="22">
        <v>1</v>
      </c>
      <c r="L592" s="21">
        <v>2000</v>
      </c>
      <c r="M592" s="21">
        <v>2204</v>
      </c>
      <c r="N592" s="8">
        <f t="shared" si="23"/>
        <v>1.1020000000000001</v>
      </c>
      <c r="O592" s="3" t="s">
        <v>457</v>
      </c>
      <c r="P592" s="3" t="s">
        <v>458</v>
      </c>
      <c r="Q592" s="1" t="str">
        <f>VLOOKUP(P592,Vlookup!$A$2:$D$781,2,FALSE)</f>
        <v>Corcoran</v>
      </c>
      <c r="R592" s="1" t="str">
        <f>VLOOKUP(P592,Vlookup!$A$2:$D$76,3,FALSE)</f>
        <v>CA</v>
      </c>
      <c r="S592" s="15">
        <f>VLOOKUP(P592,Vlookup!$A$2:$D$781,4,FALSE)</f>
        <v>93212</v>
      </c>
    </row>
    <row r="593" spans="1:19" ht="14.4" x14ac:dyDescent="0.3">
      <c r="A593" s="12">
        <v>21</v>
      </c>
      <c r="B593" s="1" t="s">
        <v>948</v>
      </c>
      <c r="D593" s="20">
        <v>44184</v>
      </c>
      <c r="E593" s="3" t="s">
        <v>342</v>
      </c>
      <c r="F593" s="3" t="s">
        <v>368</v>
      </c>
      <c r="G593" s="3" t="s">
        <v>342</v>
      </c>
      <c r="H593" s="3" t="s">
        <v>368</v>
      </c>
      <c r="I593" t="str">
        <f>VLOOKUP(H593,'Product Line Lookup'!$A$2:$B$8,2,FALSE)</f>
        <v>Animate</v>
      </c>
      <c r="J593" s="21">
        <v>1.1020000000000001</v>
      </c>
      <c r="K593" s="22">
        <v>1</v>
      </c>
      <c r="L593" s="21">
        <v>2000</v>
      </c>
      <c r="M593" s="21">
        <v>2204</v>
      </c>
      <c r="N593" s="8">
        <f t="shared" si="23"/>
        <v>1.1020000000000001</v>
      </c>
      <c r="O593" s="3" t="s">
        <v>457</v>
      </c>
      <c r="P593" s="3" t="s">
        <v>458</v>
      </c>
      <c r="Q593" s="1" t="str">
        <f>VLOOKUP(P593,Vlookup!$A$2:$D$781,2,FALSE)</f>
        <v>Corcoran</v>
      </c>
      <c r="R593" s="1" t="s">
        <v>817</v>
      </c>
      <c r="S593" s="15">
        <f>VLOOKUP(P593,Vlookup!$A$2:$D$781,4,FALSE)</f>
        <v>93212</v>
      </c>
    </row>
    <row r="594" spans="1:19" ht="14.4" x14ac:dyDescent="0.3">
      <c r="A594" s="12">
        <v>21</v>
      </c>
      <c r="B594" s="1" t="s">
        <v>958</v>
      </c>
      <c r="D594" s="20">
        <v>44203</v>
      </c>
      <c r="E594" s="23" t="s">
        <v>342</v>
      </c>
      <c r="F594" s="3" t="s">
        <v>368</v>
      </c>
      <c r="G594" s="3" t="s">
        <v>342</v>
      </c>
      <c r="H594" s="3" t="s">
        <v>368</v>
      </c>
      <c r="I594" t="str">
        <f>VLOOKUP(H594,'Product Line Lookup'!$A$2:$B$8,2,FALSE)</f>
        <v>Animate</v>
      </c>
      <c r="J594" s="21">
        <v>1.1020000000000001</v>
      </c>
      <c r="K594" s="22">
        <v>1</v>
      </c>
      <c r="L594" s="21">
        <v>2000</v>
      </c>
      <c r="M594" s="21">
        <v>2204</v>
      </c>
      <c r="N594" s="8">
        <f t="shared" si="23"/>
        <v>1.1020000000000001</v>
      </c>
      <c r="O594" s="3" t="s">
        <v>457</v>
      </c>
      <c r="P594" s="3" t="s">
        <v>458</v>
      </c>
      <c r="Q594" s="1" t="str">
        <f>VLOOKUP(P594,Vlookup!$A$2:$D$781,2,FALSE)</f>
        <v>Corcoran</v>
      </c>
      <c r="R594" s="1" t="s">
        <v>817</v>
      </c>
      <c r="S594" s="15">
        <f>VLOOKUP(P594,Vlookup!$A$2:$D$781,4,FALSE)</f>
        <v>93212</v>
      </c>
    </row>
    <row r="595" spans="1:19" ht="14.4" x14ac:dyDescent="0.3">
      <c r="A595" s="12">
        <v>21</v>
      </c>
      <c r="B595" s="1" t="s">
        <v>1004</v>
      </c>
      <c r="D595" s="24">
        <v>44228</v>
      </c>
      <c r="E595" s="25" t="s">
        <v>342</v>
      </c>
      <c r="F595" s="25" t="s">
        <v>368</v>
      </c>
      <c r="G595" s="25" t="s">
        <v>342</v>
      </c>
      <c r="H595" s="25" t="s">
        <v>368</v>
      </c>
      <c r="I595" t="str">
        <f>VLOOKUP(H595,'Product Line Lookup'!$A$2:$B$8,2,FALSE)</f>
        <v>Animate</v>
      </c>
      <c r="J595" s="26">
        <v>1.1020000000000001</v>
      </c>
      <c r="K595" s="27">
        <v>1</v>
      </c>
      <c r="L595" s="26">
        <v>2000</v>
      </c>
      <c r="M595" s="26">
        <v>2204</v>
      </c>
      <c r="N595" s="8">
        <f t="shared" si="23"/>
        <v>1.1020000000000001</v>
      </c>
      <c r="O595" s="25" t="s">
        <v>457</v>
      </c>
      <c r="P595" s="25" t="s">
        <v>458</v>
      </c>
      <c r="Q595" s="1" t="str">
        <f>VLOOKUP(P595,Vlookup!$A$2:$D$781,2,FALSE)</f>
        <v>Corcoran</v>
      </c>
      <c r="R595" s="28" t="s">
        <v>817</v>
      </c>
      <c r="S595" s="15">
        <f>VLOOKUP(P595,Vlookup!$A$2:$D$781,4,FALSE)</f>
        <v>93212</v>
      </c>
    </row>
    <row r="596" spans="1:19" ht="14.4" x14ac:dyDescent="0.3">
      <c r="A596" s="12">
        <v>21</v>
      </c>
      <c r="B596" s="1" t="s">
        <v>866</v>
      </c>
      <c r="D596" s="20">
        <v>44258</v>
      </c>
      <c r="E596" s="3" t="s">
        <v>342</v>
      </c>
      <c r="F596" s="3" t="s">
        <v>368</v>
      </c>
      <c r="G596" s="3" t="s">
        <v>342</v>
      </c>
      <c r="H596" s="3" t="s">
        <v>368</v>
      </c>
      <c r="I596" t="str">
        <f>VLOOKUP(H596,'Product Line Lookup'!$A$2:$B$8,2,FALSE)</f>
        <v>Animate</v>
      </c>
      <c r="J596" s="21">
        <v>1.1020000000000001</v>
      </c>
      <c r="K596" s="22">
        <v>1</v>
      </c>
      <c r="L596" s="21">
        <v>2000</v>
      </c>
      <c r="M596" s="21">
        <v>2204</v>
      </c>
      <c r="N596" s="8">
        <f t="shared" si="23"/>
        <v>1.1020000000000001</v>
      </c>
      <c r="O596" s="3" t="s">
        <v>457</v>
      </c>
      <c r="P596" s="3" t="s">
        <v>458</v>
      </c>
      <c r="Q596" s="1" t="str">
        <f>VLOOKUP(P596,Vlookup!$A$2:$D$781,2,FALSE)</f>
        <v>Corcoran</v>
      </c>
      <c r="R596" s="1" t="s">
        <v>817</v>
      </c>
      <c r="S596" s="15">
        <f>VLOOKUP(P596,Vlookup!$A$2:$D$781,4,FALSE)</f>
        <v>93212</v>
      </c>
    </row>
    <row r="597" spans="1:19" ht="14.4" x14ac:dyDescent="0.3">
      <c r="A597" s="12">
        <v>21</v>
      </c>
      <c r="B597" s="1" t="s">
        <v>882</v>
      </c>
      <c r="D597" s="20">
        <v>44321</v>
      </c>
      <c r="E597" s="3" t="s">
        <v>342</v>
      </c>
      <c r="F597" s="3" t="s">
        <v>368</v>
      </c>
      <c r="G597" s="3" t="s">
        <v>342</v>
      </c>
      <c r="H597" s="3" t="s">
        <v>368</v>
      </c>
      <c r="I597" t="str">
        <f>VLOOKUP(H597,'Product Line Lookup'!$A$2:$B$8,2,FALSE)</f>
        <v>Animate</v>
      </c>
      <c r="J597" s="1">
        <v>1.1020000000000001</v>
      </c>
      <c r="K597" s="1">
        <v>1</v>
      </c>
      <c r="L597" s="1">
        <v>2000</v>
      </c>
      <c r="M597" s="1">
        <v>2204</v>
      </c>
      <c r="N597" s="8">
        <f t="shared" si="23"/>
        <v>1.1020000000000001</v>
      </c>
      <c r="O597" s="1" t="s">
        <v>457</v>
      </c>
      <c r="P597" s="3" t="s">
        <v>458</v>
      </c>
      <c r="Q597" s="1" t="str">
        <f>VLOOKUP(P597,Vlookup!$A$2:$D$781,2,FALSE)</f>
        <v>Corcoran</v>
      </c>
      <c r="R597" s="1" t="s">
        <v>817</v>
      </c>
      <c r="S597" s="15">
        <f>VLOOKUP(P597,Vlookup!$A$2:$D$781,4,FALSE)</f>
        <v>93212</v>
      </c>
    </row>
    <row r="598" spans="1:19" ht="14.4" x14ac:dyDescent="0.3">
      <c r="A598" s="12">
        <v>22</v>
      </c>
      <c r="B598" s="1" t="s">
        <v>483</v>
      </c>
      <c r="D598" s="20">
        <v>44378</v>
      </c>
      <c r="E598" s="3" t="s">
        <v>342</v>
      </c>
      <c r="F598" s="3" t="s">
        <v>368</v>
      </c>
      <c r="G598" s="3" t="s">
        <v>342</v>
      </c>
      <c r="H598" s="3" t="s">
        <v>368</v>
      </c>
      <c r="I598" t="str">
        <f>VLOOKUP(H598,'Product Line Lookup'!$A$2:$B$8,2,FALSE)</f>
        <v>Animate</v>
      </c>
      <c r="J598" s="21">
        <v>1.1020000000000001</v>
      </c>
      <c r="K598" s="22">
        <v>1</v>
      </c>
      <c r="L598" s="21">
        <v>2000</v>
      </c>
      <c r="M598" s="21">
        <v>2204</v>
      </c>
      <c r="N598" s="8">
        <f t="shared" si="23"/>
        <v>1.1020000000000001</v>
      </c>
      <c r="O598" s="3" t="s">
        <v>457</v>
      </c>
      <c r="P598" s="3" t="s">
        <v>458</v>
      </c>
      <c r="Q598" s="31" t="str">
        <f>VLOOKUP(P598,Vlookup!$A$2:$D$142,2,FALSE)</f>
        <v>Corcoran</v>
      </c>
      <c r="R598" s="1" t="str">
        <f>VLOOKUP(P598,Vlookup!$A$2:$D$142,3,FALSE)</f>
        <v>CA</v>
      </c>
      <c r="S598" s="49">
        <f>VLOOKUP(P598,Vlookup!$A$2:$D$781,4,FALSE)</f>
        <v>93212</v>
      </c>
    </row>
    <row r="599" spans="1:19" ht="14.4" x14ac:dyDescent="0.3">
      <c r="A599" s="12">
        <v>22</v>
      </c>
      <c r="B599" s="1" t="s">
        <v>928</v>
      </c>
      <c r="D599" s="20">
        <v>44501</v>
      </c>
      <c r="E599" s="3" t="s">
        <v>342</v>
      </c>
      <c r="F599" s="3" t="s">
        <v>368</v>
      </c>
      <c r="G599" s="3" t="s">
        <v>342</v>
      </c>
      <c r="H599" s="3" t="s">
        <v>368</v>
      </c>
      <c r="I599" t="str">
        <f>VLOOKUP(H599,'Product Line Lookup'!$A$2:$B$8,2,FALSE)</f>
        <v>Animate</v>
      </c>
      <c r="J599" s="21">
        <v>1.1020000000000001</v>
      </c>
      <c r="K599" s="22">
        <v>1</v>
      </c>
      <c r="L599" s="21">
        <v>2000</v>
      </c>
      <c r="M599" s="21">
        <v>2204</v>
      </c>
      <c r="N599" s="8">
        <f t="shared" si="23"/>
        <v>1.1020000000000001</v>
      </c>
      <c r="O599" s="3" t="s">
        <v>457</v>
      </c>
      <c r="P599" s="3" t="s">
        <v>458</v>
      </c>
      <c r="Q599" s="31" t="str">
        <f>VLOOKUP(P599,Vlookup!$A$2:$D$142,2,FALSE)</f>
        <v>Corcoran</v>
      </c>
      <c r="R599" s="1" t="str">
        <f>VLOOKUP(P599,Vlookup!$A$2:$D$142,3,FALSE)</f>
        <v>CA</v>
      </c>
      <c r="S599" s="49">
        <f>VLOOKUP(P599,Vlookup!$A$2:$D$781,4,FALSE)</f>
        <v>93212</v>
      </c>
    </row>
    <row r="600" spans="1:19" ht="14.4" x14ac:dyDescent="0.3">
      <c r="A600" s="12">
        <v>22</v>
      </c>
      <c r="B600" s="1" t="s">
        <v>928</v>
      </c>
      <c r="D600" s="20">
        <v>44523</v>
      </c>
      <c r="E600" s="3" t="s">
        <v>342</v>
      </c>
      <c r="F600" s="3" t="s">
        <v>368</v>
      </c>
      <c r="G600" s="3" t="s">
        <v>342</v>
      </c>
      <c r="H600" s="3" t="s">
        <v>368</v>
      </c>
      <c r="I600" t="str">
        <f>VLOOKUP(H600,'Product Line Lookup'!$A$2:$B$8,2,FALSE)</f>
        <v>Animate</v>
      </c>
      <c r="J600" s="21">
        <v>1.1020000000000001</v>
      </c>
      <c r="K600" s="22">
        <v>1</v>
      </c>
      <c r="L600" s="21">
        <v>2000</v>
      </c>
      <c r="M600" s="21">
        <v>2204</v>
      </c>
      <c r="N600" s="8">
        <f t="shared" si="23"/>
        <v>1.1020000000000001</v>
      </c>
      <c r="O600" s="3" t="s">
        <v>457</v>
      </c>
      <c r="P600" s="3" t="s">
        <v>458</v>
      </c>
      <c r="Q600" s="31" t="str">
        <f>VLOOKUP(P600,Vlookup!$A$2:$D$142,2,FALSE)</f>
        <v>Corcoran</v>
      </c>
      <c r="R600" s="1" t="str">
        <f>VLOOKUP(P600,Vlookup!$A$2:$D$142,3,FALSE)</f>
        <v>CA</v>
      </c>
      <c r="S600" s="49">
        <f>VLOOKUP(P600,Vlookup!$A$2:$D$781,4,FALSE)</f>
        <v>93212</v>
      </c>
    </row>
    <row r="601" spans="1:19" ht="14.4" x14ac:dyDescent="0.3">
      <c r="A601" s="12">
        <v>22</v>
      </c>
      <c r="B601" s="1" t="s">
        <v>948</v>
      </c>
      <c r="D601" s="20">
        <v>44532</v>
      </c>
      <c r="E601" s="3" t="s">
        <v>342</v>
      </c>
      <c r="F601" s="3" t="s">
        <v>368</v>
      </c>
      <c r="G601" s="3" t="s">
        <v>342</v>
      </c>
      <c r="H601" s="3" t="s">
        <v>368</v>
      </c>
      <c r="I601" t="str">
        <f>VLOOKUP(H601,'Product Line Lookup'!$A$2:$B$8,2,FALSE)</f>
        <v>Animate</v>
      </c>
      <c r="J601" s="21">
        <v>1.1020000000000001</v>
      </c>
      <c r="K601" s="22">
        <v>1</v>
      </c>
      <c r="L601" s="21">
        <v>2000</v>
      </c>
      <c r="M601" s="21">
        <v>2204</v>
      </c>
      <c r="N601" s="8">
        <f t="shared" si="23"/>
        <v>1.1020000000000001</v>
      </c>
      <c r="O601" s="3" t="s">
        <v>457</v>
      </c>
      <c r="P601" s="3" t="s">
        <v>458</v>
      </c>
      <c r="Q601" s="31" t="str">
        <f>VLOOKUP(P601,Vlookup!$A$2:$D$142,2,FALSE)</f>
        <v>Corcoran</v>
      </c>
      <c r="R601" s="1" t="str">
        <f>VLOOKUP(P601,Vlookup!$A$2:$D$142,3,FALSE)</f>
        <v>CA</v>
      </c>
      <c r="S601" s="49">
        <f>VLOOKUP(P601,Vlookup!$A$2:$D$781,4,FALSE)</f>
        <v>93212</v>
      </c>
    </row>
    <row r="602" spans="1:19" ht="14.4" x14ac:dyDescent="0.3">
      <c r="A602" s="12">
        <v>22</v>
      </c>
      <c r="B602" s="1" t="s">
        <v>948</v>
      </c>
      <c r="D602" s="20">
        <v>44543</v>
      </c>
      <c r="E602" s="3" t="s">
        <v>342</v>
      </c>
      <c r="F602" s="3" t="s">
        <v>368</v>
      </c>
      <c r="G602" s="3" t="s">
        <v>342</v>
      </c>
      <c r="H602" s="3" t="s">
        <v>368</v>
      </c>
      <c r="I602" t="str">
        <f>VLOOKUP(H602,'Product Line Lookup'!$A$2:$B$8,2,FALSE)</f>
        <v>Animate</v>
      </c>
      <c r="J602" s="21">
        <v>1.1020000000000001</v>
      </c>
      <c r="K602" s="22">
        <v>1</v>
      </c>
      <c r="L602" s="21">
        <v>2000</v>
      </c>
      <c r="M602" s="21">
        <v>2204</v>
      </c>
      <c r="N602" s="8">
        <f t="shared" si="23"/>
        <v>1.1020000000000001</v>
      </c>
      <c r="O602" s="3" t="s">
        <v>457</v>
      </c>
      <c r="P602" s="3" t="s">
        <v>458</v>
      </c>
      <c r="Q602" s="31" t="str">
        <f>VLOOKUP(P602,Vlookup!$A$2:$D$142,2,FALSE)</f>
        <v>Corcoran</v>
      </c>
      <c r="R602" s="1" t="str">
        <f>VLOOKUP(P602,Vlookup!$A$2:$D$142,3,FALSE)</f>
        <v>CA</v>
      </c>
      <c r="S602" s="49">
        <f>VLOOKUP(P602,Vlookup!$A$2:$D$781,4,FALSE)</f>
        <v>93212</v>
      </c>
    </row>
    <row r="603" spans="1:19" ht="14.4" x14ac:dyDescent="0.3">
      <c r="A603" s="12">
        <v>22</v>
      </c>
      <c r="B603" s="1" t="s">
        <v>1004</v>
      </c>
      <c r="D603" s="20">
        <v>44595</v>
      </c>
      <c r="E603" s="3" t="s">
        <v>342</v>
      </c>
      <c r="F603" s="3" t="s">
        <v>368</v>
      </c>
      <c r="G603" s="3" t="s">
        <v>342</v>
      </c>
      <c r="H603" s="3" t="s">
        <v>368</v>
      </c>
      <c r="I603" s="35" t="str">
        <f>VLOOKUP(H603,'Product Line Lookup'!$A$2:$B$8,2,FALSE)</f>
        <v>Animate</v>
      </c>
      <c r="J603" s="21">
        <v>1.1020000000000001</v>
      </c>
      <c r="K603" s="22">
        <v>1</v>
      </c>
      <c r="L603" s="21">
        <v>2000</v>
      </c>
      <c r="M603" s="21">
        <v>2204</v>
      </c>
      <c r="N603" s="48">
        <f t="shared" si="23"/>
        <v>1.1020000000000001</v>
      </c>
      <c r="O603" s="3" t="s">
        <v>457</v>
      </c>
      <c r="P603" s="3" t="s">
        <v>458</v>
      </c>
      <c r="Q603" s="31" t="str">
        <f>VLOOKUP(P603,Vlookup!$A$2:$D$142,2,FALSE)</f>
        <v>Corcoran</v>
      </c>
      <c r="R603" s="1" t="str">
        <f>VLOOKUP(P603,Vlookup!$A$2:$D$142,3,FALSE)</f>
        <v>CA</v>
      </c>
      <c r="S603" s="49">
        <f>VLOOKUP(P603,Vlookup!$A$2:$D$781,4,FALSE)</f>
        <v>93212</v>
      </c>
    </row>
    <row r="604" spans="1:19" ht="14.4" x14ac:dyDescent="0.3">
      <c r="A604" s="12">
        <v>22</v>
      </c>
      <c r="B604" s="1" t="s">
        <v>866</v>
      </c>
      <c r="D604" s="20">
        <v>44630</v>
      </c>
      <c r="E604" s="3" t="s">
        <v>342</v>
      </c>
      <c r="F604" s="3" t="s">
        <v>368</v>
      </c>
      <c r="G604" s="3" t="s">
        <v>342</v>
      </c>
      <c r="H604" s="3" t="s">
        <v>368</v>
      </c>
      <c r="I604" s="35" t="str">
        <f>VLOOKUP(H604,'Product Line Lookup'!$A$2:$B$8,2,FALSE)</f>
        <v>Animate</v>
      </c>
      <c r="J604" s="21">
        <v>1.1020000000000001</v>
      </c>
      <c r="K604" s="22">
        <v>1</v>
      </c>
      <c r="L604" s="21">
        <v>2000</v>
      </c>
      <c r="M604" s="21">
        <v>2204</v>
      </c>
      <c r="N604" s="48">
        <f t="shared" si="23"/>
        <v>1.1020000000000001</v>
      </c>
      <c r="O604" s="3" t="s">
        <v>457</v>
      </c>
      <c r="P604" s="3" t="s">
        <v>458</v>
      </c>
      <c r="Q604" s="31" t="str">
        <f>VLOOKUP(P604,Vlookup!$A$2:$D$142,2,FALSE)</f>
        <v>Corcoran</v>
      </c>
      <c r="R604" s="1" t="str">
        <f>VLOOKUP(P604,Vlookup!$A$2:$D$142,3,FALSE)</f>
        <v>CA</v>
      </c>
      <c r="S604" s="49">
        <f>VLOOKUP(P604,Vlookup!$A$2:$D$781,4,FALSE)</f>
        <v>93212</v>
      </c>
    </row>
    <row r="605" spans="1:19" ht="14.4" x14ac:dyDescent="0.3">
      <c r="A605" s="12">
        <v>22</v>
      </c>
      <c r="B605" s="1" t="s">
        <v>881</v>
      </c>
      <c r="D605" s="20">
        <v>44655</v>
      </c>
      <c r="E605" s="3" t="s">
        <v>1027</v>
      </c>
      <c r="F605" s="3" t="s">
        <v>1136</v>
      </c>
      <c r="G605" s="3" t="s">
        <v>889</v>
      </c>
      <c r="H605" s="3" t="s">
        <v>890</v>
      </c>
      <c r="I605" s="35" t="str">
        <f>VLOOKUP(H605,'Product Line Lookup'!$A$2:$B$8,2,FALSE)</f>
        <v>OmniGen Pro</v>
      </c>
      <c r="J605" s="21">
        <v>24.64</v>
      </c>
      <c r="K605" s="22">
        <v>9.8250000000000004E-2</v>
      </c>
      <c r="L605" s="21">
        <v>196.5</v>
      </c>
      <c r="M605" s="21">
        <v>4841.76</v>
      </c>
      <c r="N605" s="48">
        <f t="shared" si="23"/>
        <v>2.4208799999999999</v>
      </c>
      <c r="O605" s="3" t="s">
        <v>1038</v>
      </c>
      <c r="P605" s="3" t="s">
        <v>1045</v>
      </c>
      <c r="Q605" s="31" t="str">
        <f>VLOOKUP(P605,Vlookup!$A$2:$D$142,2,FALSE)</f>
        <v>Tipton</v>
      </c>
      <c r="R605" s="1" t="str">
        <f>VLOOKUP(P605,Vlookup!$A$2:$D$142,3,FALSE)</f>
        <v>CA</v>
      </c>
      <c r="S605" s="49">
        <f>VLOOKUP(P605,Vlookup!$A$2:$D$781,4,FALSE)</f>
        <v>93272</v>
      </c>
    </row>
    <row r="606" spans="1:19" ht="14.4" x14ac:dyDescent="0.3">
      <c r="A606" s="12">
        <v>22</v>
      </c>
      <c r="B606" s="1" t="s">
        <v>866</v>
      </c>
      <c r="D606" s="20">
        <v>44630</v>
      </c>
      <c r="E606" s="3" t="s">
        <v>340</v>
      </c>
      <c r="F606" s="3" t="s">
        <v>366</v>
      </c>
      <c r="G606" s="3" t="s">
        <v>340</v>
      </c>
      <c r="H606" s="3" t="s">
        <v>366</v>
      </c>
      <c r="I606" s="35" t="str">
        <f>VLOOKUP(H606,'Product Line Lookup'!$A$2:$B$8,2,FALSE)</f>
        <v>AB20</v>
      </c>
      <c r="J606" s="21">
        <v>3.3069999999999999</v>
      </c>
      <c r="K606" s="22">
        <v>1</v>
      </c>
      <c r="L606" s="21">
        <v>2000</v>
      </c>
      <c r="M606" s="21">
        <v>6614</v>
      </c>
      <c r="N606" s="48">
        <f t="shared" si="23"/>
        <v>3.3069999999999999</v>
      </c>
      <c r="O606" s="3" t="s">
        <v>1065</v>
      </c>
      <c r="P606" s="3" t="s">
        <v>1066</v>
      </c>
      <c r="Q606" s="31" t="str">
        <f>VLOOKUP(P606,Vlookup!$A$2:$D$142,2,FALSE)</f>
        <v>Tulare</v>
      </c>
      <c r="R606" s="1" t="str">
        <f>VLOOKUP(P606,Vlookup!$A$2:$D$142,3,FALSE)</f>
        <v>CA</v>
      </c>
      <c r="S606" s="49" t="str">
        <f>VLOOKUP(P606,Vlookup!$A$2:$D$781,4,FALSE)</f>
        <v> 93274</v>
      </c>
    </row>
    <row r="607" spans="1:19" ht="14.4" x14ac:dyDescent="0.3">
      <c r="A607" s="12">
        <v>22</v>
      </c>
      <c r="B607" s="1" t="s">
        <v>866</v>
      </c>
      <c r="D607" s="20">
        <v>44643</v>
      </c>
      <c r="E607" s="3" t="s">
        <v>340</v>
      </c>
      <c r="F607" s="3" t="s">
        <v>366</v>
      </c>
      <c r="G607" s="3" t="s">
        <v>340</v>
      </c>
      <c r="H607" s="3" t="s">
        <v>366</v>
      </c>
      <c r="I607" s="35" t="str">
        <f>VLOOKUP(H607,'Product Line Lookup'!$A$2:$B$8,2,FALSE)</f>
        <v>AB20</v>
      </c>
      <c r="J607" s="21">
        <v>4.4089999999999998</v>
      </c>
      <c r="K607" s="22">
        <v>1</v>
      </c>
      <c r="L607" s="21">
        <v>2000</v>
      </c>
      <c r="M607" s="21">
        <v>8818</v>
      </c>
      <c r="N607" s="48">
        <f t="shared" si="23"/>
        <v>4.4089999999999998</v>
      </c>
      <c r="O607" s="3" t="s">
        <v>1065</v>
      </c>
      <c r="P607" s="3" t="s">
        <v>1066</v>
      </c>
      <c r="Q607" s="31" t="str">
        <f>VLOOKUP(P607,Vlookup!$A$2:$D$142,2,FALSE)</f>
        <v>Tulare</v>
      </c>
      <c r="R607" s="1" t="str">
        <f>VLOOKUP(P607,Vlookup!$A$2:$D$142,3,FALSE)</f>
        <v>CA</v>
      </c>
      <c r="S607" s="49" t="str">
        <f>VLOOKUP(P607,Vlookup!$A$2:$D$781,4,FALSE)</f>
        <v> 93274</v>
      </c>
    </row>
    <row r="608" spans="1:19" ht="14.4" x14ac:dyDescent="0.3">
      <c r="A608" s="12">
        <v>22</v>
      </c>
      <c r="B608" s="1" t="s">
        <v>1004</v>
      </c>
      <c r="D608" s="20">
        <v>44596</v>
      </c>
      <c r="E608" s="3" t="s">
        <v>340</v>
      </c>
      <c r="F608" s="3" t="s">
        <v>366</v>
      </c>
      <c r="G608" s="3" t="s">
        <v>340</v>
      </c>
      <c r="H608" s="3" t="s">
        <v>366</v>
      </c>
      <c r="I608" s="35" t="str">
        <f>VLOOKUP(H608,'Product Line Lookup'!$A$2:$B$8,2,FALSE)</f>
        <v>AB20</v>
      </c>
      <c r="J608" s="21">
        <v>3.3069999999999999</v>
      </c>
      <c r="K608" s="22">
        <v>1</v>
      </c>
      <c r="L608" s="21">
        <v>2000</v>
      </c>
      <c r="M608" s="21">
        <v>6614</v>
      </c>
      <c r="N608" s="48">
        <f t="shared" si="23"/>
        <v>3.3069999999999999</v>
      </c>
      <c r="O608" s="3" t="s">
        <v>1065</v>
      </c>
      <c r="P608" s="3" t="s">
        <v>1066</v>
      </c>
      <c r="Q608" s="31" t="str">
        <f>VLOOKUP(P608,Vlookup!$A$2:$D$142,2,FALSE)</f>
        <v>Tulare</v>
      </c>
      <c r="R608" s="1" t="str">
        <f>VLOOKUP(P608,Vlookup!$A$2:$D$142,3,FALSE)</f>
        <v>CA</v>
      </c>
      <c r="S608" s="49" t="str">
        <f>VLOOKUP(P608,Vlookup!$A$2:$D$781,4,FALSE)</f>
        <v> 93274</v>
      </c>
    </row>
    <row r="609" spans="1:19" ht="14.4" x14ac:dyDescent="0.3">
      <c r="A609" s="12">
        <v>22</v>
      </c>
      <c r="B609" s="1" t="s">
        <v>1004</v>
      </c>
      <c r="D609" s="20">
        <v>44610</v>
      </c>
      <c r="E609" s="3" t="s">
        <v>340</v>
      </c>
      <c r="F609" s="3" t="s">
        <v>366</v>
      </c>
      <c r="G609" s="3" t="s">
        <v>340</v>
      </c>
      <c r="H609" s="3" t="s">
        <v>366</v>
      </c>
      <c r="I609" s="35" t="str">
        <f>VLOOKUP(H609,'Product Line Lookup'!$A$2:$B$8,2,FALSE)</f>
        <v>AB20</v>
      </c>
      <c r="J609" s="21">
        <v>2.2050000000000001</v>
      </c>
      <c r="K609" s="22">
        <v>1</v>
      </c>
      <c r="L609" s="21">
        <v>2000</v>
      </c>
      <c r="M609" s="21">
        <v>4410</v>
      </c>
      <c r="N609" s="48">
        <f t="shared" si="23"/>
        <v>2.2050000000000001</v>
      </c>
      <c r="O609" s="3" t="s">
        <v>1065</v>
      </c>
      <c r="P609" s="3" t="s">
        <v>1066</v>
      </c>
      <c r="Q609" s="31" t="str">
        <f>VLOOKUP(P609,Vlookup!$A$2:$D$142,2,FALSE)</f>
        <v>Tulare</v>
      </c>
      <c r="R609" s="1" t="str">
        <f>VLOOKUP(P609,Vlookup!$A$2:$D$142,3,FALSE)</f>
        <v>CA</v>
      </c>
      <c r="S609" s="49" t="str">
        <f>VLOOKUP(P609,Vlookup!$A$2:$D$781,4,FALSE)</f>
        <v> 93274</v>
      </c>
    </row>
    <row r="610" spans="1:19" ht="14.4" x14ac:dyDescent="0.3">
      <c r="A610" s="12">
        <v>22</v>
      </c>
      <c r="B610" s="1" t="s">
        <v>958</v>
      </c>
      <c r="D610" s="45">
        <v>44567</v>
      </c>
      <c r="E610" s="37" t="s">
        <v>340</v>
      </c>
      <c r="F610" s="37" t="s">
        <v>366</v>
      </c>
      <c r="G610" s="37" t="s">
        <v>340</v>
      </c>
      <c r="H610" s="37" t="s">
        <v>366</v>
      </c>
      <c r="I610" s="35" t="str">
        <f>VLOOKUP(H610,'Product Line Lookup'!$A$2:$B$8,2,FALSE)</f>
        <v>AB20</v>
      </c>
      <c r="J610" s="46">
        <v>3.3069999999999999</v>
      </c>
      <c r="K610" s="47">
        <v>1</v>
      </c>
      <c r="L610" s="46">
        <v>2000</v>
      </c>
      <c r="M610" s="46">
        <v>6614</v>
      </c>
      <c r="N610" s="48">
        <f t="shared" si="23"/>
        <v>3.3069999999999999</v>
      </c>
      <c r="O610" s="37" t="s">
        <v>1065</v>
      </c>
      <c r="P610" s="37" t="s">
        <v>1066</v>
      </c>
      <c r="Q610" s="31" t="str">
        <f>VLOOKUP(P610,Vlookup!$A$2:$D$142,2,FALSE)</f>
        <v>Tulare</v>
      </c>
      <c r="R610" s="1" t="str">
        <f>VLOOKUP(P610,Vlookup!$A$2:$D$142,3,FALSE)</f>
        <v>CA</v>
      </c>
      <c r="S610" s="49" t="str">
        <f>VLOOKUP(P610,Vlookup!$A$2:$D$781,4,FALSE)</f>
        <v> 93274</v>
      </c>
    </row>
    <row r="611" spans="1:19" ht="14.4" x14ac:dyDescent="0.3">
      <c r="A611" s="12">
        <v>22</v>
      </c>
      <c r="B611" s="1" t="s">
        <v>958</v>
      </c>
      <c r="D611" s="45">
        <v>44582</v>
      </c>
      <c r="E611" s="37" t="s">
        <v>340</v>
      </c>
      <c r="F611" s="37" t="s">
        <v>366</v>
      </c>
      <c r="G611" s="37" t="s">
        <v>340</v>
      </c>
      <c r="H611" s="37" t="s">
        <v>366</v>
      </c>
      <c r="I611" s="35" t="str">
        <f>VLOOKUP(H611,'Product Line Lookup'!$A$2:$B$8,2,FALSE)</f>
        <v>AB20</v>
      </c>
      <c r="J611" s="46">
        <v>4.4089999999999998</v>
      </c>
      <c r="K611" s="47">
        <v>1</v>
      </c>
      <c r="L611" s="46">
        <v>2000</v>
      </c>
      <c r="M611" s="46">
        <v>8818</v>
      </c>
      <c r="N611" s="48">
        <f t="shared" si="23"/>
        <v>4.4089999999999998</v>
      </c>
      <c r="O611" s="37" t="s">
        <v>1065</v>
      </c>
      <c r="P611" s="37" t="s">
        <v>1066</v>
      </c>
      <c r="Q611" s="31" t="str">
        <f>VLOOKUP(P611,Vlookup!$A$2:$D$142,2,FALSE)</f>
        <v>Tulare</v>
      </c>
      <c r="R611" s="1" t="str">
        <f>VLOOKUP(P611,Vlookup!$A$2:$D$142,3,FALSE)</f>
        <v>CA</v>
      </c>
      <c r="S611" s="49" t="str">
        <f>VLOOKUP(P611,Vlookup!$A$2:$D$781,4,FALSE)</f>
        <v> 93274</v>
      </c>
    </row>
    <row r="612" spans="1:19" ht="14.4" x14ac:dyDescent="0.3">
      <c r="A612" s="12">
        <v>22</v>
      </c>
      <c r="B612" s="1" t="s">
        <v>913</v>
      </c>
      <c r="D612" s="20">
        <v>44455</v>
      </c>
      <c r="E612" s="3" t="s">
        <v>340</v>
      </c>
      <c r="F612" s="3" t="s">
        <v>366</v>
      </c>
      <c r="G612" s="3" t="s">
        <v>340</v>
      </c>
      <c r="H612" s="3" t="s">
        <v>366</v>
      </c>
      <c r="I612" t="str">
        <f>VLOOKUP(H612,'Product Line Lookup'!$A$2:$B$8,2,FALSE)</f>
        <v>AB20</v>
      </c>
      <c r="J612" s="21">
        <v>2.2050000000000001</v>
      </c>
      <c r="K612" s="22">
        <v>1</v>
      </c>
      <c r="L612" s="21">
        <v>2000</v>
      </c>
      <c r="M612" s="21">
        <v>4410</v>
      </c>
      <c r="N612" s="8">
        <f t="shared" si="23"/>
        <v>2.2050000000000001</v>
      </c>
      <c r="O612" s="3" t="s">
        <v>1065</v>
      </c>
      <c r="P612" s="3" t="s">
        <v>1066</v>
      </c>
      <c r="Q612" s="31" t="str">
        <f>VLOOKUP(P612,Vlookup!$A$2:$D$142,2,FALSE)</f>
        <v>Tulare</v>
      </c>
      <c r="R612" s="1" t="str">
        <f>VLOOKUP(P612,Vlookup!$A$2:$D$142,3,FALSE)</f>
        <v>CA</v>
      </c>
      <c r="S612" s="49" t="str">
        <f>VLOOKUP(P612,Vlookup!$A$2:$D$781,4,FALSE)</f>
        <v> 93274</v>
      </c>
    </row>
    <row r="613" spans="1:19" ht="14.4" x14ac:dyDescent="0.3">
      <c r="A613" s="12">
        <v>22</v>
      </c>
      <c r="B613" s="1" t="s">
        <v>913</v>
      </c>
      <c r="D613" s="20">
        <v>44468</v>
      </c>
      <c r="E613" s="3" t="s">
        <v>340</v>
      </c>
      <c r="F613" s="3" t="s">
        <v>366</v>
      </c>
      <c r="G613" s="3" t="s">
        <v>340</v>
      </c>
      <c r="H613" s="3" t="s">
        <v>366</v>
      </c>
      <c r="I613" t="str">
        <f>VLOOKUP(H613,'Product Line Lookup'!$A$2:$B$8,2,FALSE)</f>
        <v>AB20</v>
      </c>
      <c r="J613" s="21">
        <v>2.2050000000000001</v>
      </c>
      <c r="K613" s="22">
        <v>1</v>
      </c>
      <c r="L613" s="21">
        <v>2000</v>
      </c>
      <c r="M613" s="21">
        <v>4410</v>
      </c>
      <c r="N613" s="8">
        <f t="shared" si="23"/>
        <v>2.2050000000000001</v>
      </c>
      <c r="O613" s="3" t="s">
        <v>1065</v>
      </c>
      <c r="P613" s="3" t="s">
        <v>1066</v>
      </c>
      <c r="Q613" s="31" t="str">
        <f>VLOOKUP(P613,Vlookup!$A$2:$D$142,2,FALSE)</f>
        <v>Tulare</v>
      </c>
      <c r="R613" s="1" t="str">
        <f>VLOOKUP(P613,Vlookup!$A$2:$D$142,3,FALSE)</f>
        <v>CA</v>
      </c>
      <c r="S613" s="49" t="str">
        <f>VLOOKUP(P613,Vlookup!$A$2:$D$781,4,FALSE)</f>
        <v> 93274</v>
      </c>
    </row>
    <row r="614" spans="1:19" ht="14.4" x14ac:dyDescent="0.3">
      <c r="A614" s="12">
        <v>22</v>
      </c>
      <c r="B614" s="1" t="s">
        <v>483</v>
      </c>
      <c r="D614" s="20">
        <v>44393</v>
      </c>
      <c r="E614" s="3" t="s">
        <v>340</v>
      </c>
      <c r="F614" s="3" t="s">
        <v>366</v>
      </c>
      <c r="G614" s="3" t="s">
        <v>340</v>
      </c>
      <c r="H614" s="3" t="s">
        <v>366</v>
      </c>
      <c r="I614" t="str">
        <f>VLOOKUP(H614,'Product Line Lookup'!$A$2:$B$8,2,FALSE)</f>
        <v>AB20</v>
      </c>
      <c r="J614" s="21">
        <v>1.1020000000000001</v>
      </c>
      <c r="K614" s="22">
        <v>1</v>
      </c>
      <c r="L614" s="21">
        <v>2000</v>
      </c>
      <c r="M614" s="21">
        <v>2204</v>
      </c>
      <c r="N614" s="8">
        <f t="shared" si="23"/>
        <v>1.1020000000000001</v>
      </c>
      <c r="O614" s="3" t="s">
        <v>1065</v>
      </c>
      <c r="P614" s="3" t="s">
        <v>1066</v>
      </c>
      <c r="Q614" s="31" t="str">
        <f>VLOOKUP(P614,Vlookup!$A$2:$D$142,2,FALSE)</f>
        <v>Tulare</v>
      </c>
      <c r="R614" s="1" t="str">
        <f>VLOOKUP(P614,Vlookup!$A$2:$D$142,3,FALSE)</f>
        <v>CA</v>
      </c>
      <c r="S614" s="49" t="str">
        <f>VLOOKUP(P614,Vlookup!$A$2:$D$781,4,FALSE)</f>
        <v> 93274</v>
      </c>
    </row>
    <row r="615" spans="1:19" ht="14.4" x14ac:dyDescent="0.3">
      <c r="A615" s="12">
        <v>22</v>
      </c>
      <c r="B615" s="1" t="s">
        <v>928</v>
      </c>
      <c r="D615" s="20">
        <v>44502</v>
      </c>
      <c r="E615" s="3" t="s">
        <v>340</v>
      </c>
      <c r="F615" s="3" t="s">
        <v>366</v>
      </c>
      <c r="G615" s="3" t="s">
        <v>340</v>
      </c>
      <c r="H615" s="3" t="s">
        <v>366</v>
      </c>
      <c r="I615" t="str">
        <f>VLOOKUP(H615,'Product Line Lookup'!$A$2:$B$8,2,FALSE)</f>
        <v>AB20</v>
      </c>
      <c r="J615" s="21">
        <v>2.2050000000000001</v>
      </c>
      <c r="K615" s="22">
        <v>1</v>
      </c>
      <c r="L615" s="21">
        <v>2000</v>
      </c>
      <c r="M615" s="21">
        <v>4410</v>
      </c>
      <c r="N615" s="8">
        <f t="shared" si="23"/>
        <v>2.2050000000000001</v>
      </c>
      <c r="O615" s="3" t="s">
        <v>1065</v>
      </c>
      <c r="P615" s="3" t="s">
        <v>1066</v>
      </c>
      <c r="Q615" s="31" t="str">
        <f>VLOOKUP(P615,Vlookup!$A$2:$D$142,2,FALSE)</f>
        <v>Tulare</v>
      </c>
      <c r="R615" s="1" t="str">
        <f>VLOOKUP(P615,Vlookup!$A$2:$D$142,3,FALSE)</f>
        <v>CA</v>
      </c>
      <c r="S615" s="49" t="str">
        <f>VLOOKUP(P615,Vlookup!$A$2:$D$781,4,FALSE)</f>
        <v> 93274</v>
      </c>
    </row>
    <row r="616" spans="1:19" ht="14.4" x14ac:dyDescent="0.3">
      <c r="A616" s="12">
        <v>22</v>
      </c>
      <c r="B616" s="1" t="s">
        <v>928</v>
      </c>
      <c r="D616" s="20">
        <v>44510</v>
      </c>
      <c r="E616" s="3" t="s">
        <v>340</v>
      </c>
      <c r="F616" s="3" t="s">
        <v>366</v>
      </c>
      <c r="G616" s="3" t="s">
        <v>340</v>
      </c>
      <c r="H616" s="3" t="s">
        <v>366</v>
      </c>
      <c r="I616" t="str">
        <f>VLOOKUP(H616,'Product Line Lookup'!$A$2:$B$8,2,FALSE)</f>
        <v>AB20</v>
      </c>
      <c r="J616" s="21">
        <v>2.2050000000000001</v>
      </c>
      <c r="K616" s="22">
        <v>1</v>
      </c>
      <c r="L616" s="21">
        <v>2000</v>
      </c>
      <c r="M616" s="21">
        <v>4410</v>
      </c>
      <c r="N616" s="8">
        <f t="shared" si="23"/>
        <v>2.2050000000000001</v>
      </c>
      <c r="O616" s="3" t="s">
        <v>1065</v>
      </c>
      <c r="P616" s="3" t="s">
        <v>1066</v>
      </c>
      <c r="Q616" s="31" t="str">
        <f>VLOOKUP(P616,Vlookup!$A$2:$D$142,2,FALSE)</f>
        <v>Tulare</v>
      </c>
      <c r="R616" s="1" t="str">
        <f>VLOOKUP(P616,Vlookup!$A$2:$D$142,3,FALSE)</f>
        <v>CA</v>
      </c>
      <c r="S616" s="49" t="str">
        <f>VLOOKUP(P616,Vlookup!$A$2:$D$781,4,FALSE)</f>
        <v> 93274</v>
      </c>
    </row>
    <row r="617" spans="1:19" ht="14.4" x14ac:dyDescent="0.3">
      <c r="A617" s="12">
        <v>22</v>
      </c>
      <c r="B617" s="1" t="s">
        <v>914</v>
      </c>
      <c r="D617" s="20">
        <v>44482</v>
      </c>
      <c r="E617" s="3" t="s">
        <v>340</v>
      </c>
      <c r="F617" s="3" t="s">
        <v>366</v>
      </c>
      <c r="G617" s="3" t="s">
        <v>340</v>
      </c>
      <c r="H617" s="3" t="s">
        <v>366</v>
      </c>
      <c r="I617" t="str">
        <f>VLOOKUP(H617,'Product Line Lookup'!$A$2:$B$8,2,FALSE)</f>
        <v>AB20</v>
      </c>
      <c r="J617" s="21">
        <v>3.3069999999999999</v>
      </c>
      <c r="K617" s="22">
        <v>1</v>
      </c>
      <c r="L617" s="21">
        <v>2000</v>
      </c>
      <c r="M617" s="21">
        <v>6614</v>
      </c>
      <c r="N617" s="8">
        <f t="shared" si="23"/>
        <v>3.3069999999999999</v>
      </c>
      <c r="O617" s="3" t="s">
        <v>1065</v>
      </c>
      <c r="P617" s="3" t="s">
        <v>1066</v>
      </c>
      <c r="Q617" s="31" t="str">
        <f>VLOOKUP(P617,Vlookup!$A$2:$D$142,2,FALSE)</f>
        <v>Tulare</v>
      </c>
      <c r="R617" s="1" t="str">
        <f>VLOOKUP(P617,Vlookup!$A$2:$D$142,3,FALSE)</f>
        <v>CA</v>
      </c>
      <c r="S617" s="49" t="str">
        <f>VLOOKUP(P617,Vlookup!$A$2:$D$781,4,FALSE)</f>
        <v> 93274</v>
      </c>
    </row>
    <row r="618" spans="1:19" ht="14.4" x14ac:dyDescent="0.3">
      <c r="A618" s="12">
        <v>22</v>
      </c>
      <c r="B618" s="1" t="s">
        <v>948</v>
      </c>
      <c r="D618" s="20">
        <v>44541</v>
      </c>
      <c r="E618" s="3" t="s">
        <v>340</v>
      </c>
      <c r="F618" s="3" t="s">
        <v>366</v>
      </c>
      <c r="G618" s="3" t="s">
        <v>340</v>
      </c>
      <c r="H618" s="3" t="s">
        <v>366</v>
      </c>
      <c r="I618" t="str">
        <f>VLOOKUP(H618,'Product Line Lookup'!$A$2:$B$8,2,FALSE)</f>
        <v>AB20</v>
      </c>
      <c r="J618" s="21">
        <v>3.3069999999999999</v>
      </c>
      <c r="K618" s="22">
        <v>1</v>
      </c>
      <c r="L618" s="21">
        <v>2000</v>
      </c>
      <c r="M618" s="21">
        <v>6614</v>
      </c>
      <c r="N618" s="8">
        <f t="shared" si="23"/>
        <v>3.3069999999999999</v>
      </c>
      <c r="O618" s="3" t="s">
        <v>1065</v>
      </c>
      <c r="P618" s="3" t="s">
        <v>1066</v>
      </c>
      <c r="Q618" s="31" t="str">
        <f>VLOOKUP(P618,Vlookup!$A$2:$D$142,2,FALSE)</f>
        <v>Tulare</v>
      </c>
      <c r="R618" s="1" t="str">
        <f>VLOOKUP(P618,Vlookup!$A$2:$D$142,3,FALSE)</f>
        <v>CA</v>
      </c>
      <c r="S618" s="49" t="str">
        <f>VLOOKUP(P618,Vlookup!$A$2:$D$781,4,FALSE)</f>
        <v> 93274</v>
      </c>
    </row>
    <row r="619" spans="1:19" ht="14.4" x14ac:dyDescent="0.3">
      <c r="A619" s="12">
        <v>22</v>
      </c>
      <c r="B619" s="1" t="s">
        <v>948</v>
      </c>
      <c r="D619" s="20">
        <v>44544</v>
      </c>
      <c r="E619" s="3" t="s">
        <v>340</v>
      </c>
      <c r="F619" s="3" t="s">
        <v>366</v>
      </c>
      <c r="G619" s="3" t="s">
        <v>340</v>
      </c>
      <c r="H619" s="3" t="s">
        <v>366</v>
      </c>
      <c r="I619" t="str">
        <f>VLOOKUP(H619,'Product Line Lookup'!$A$2:$B$8,2,FALSE)</f>
        <v>AB20</v>
      </c>
      <c r="J619" s="21">
        <v>2.2050000000000001</v>
      </c>
      <c r="K619" s="22">
        <v>1</v>
      </c>
      <c r="L619" s="21">
        <v>2000</v>
      </c>
      <c r="M619" s="21">
        <v>4410</v>
      </c>
      <c r="N619" s="8">
        <f t="shared" si="23"/>
        <v>2.2050000000000001</v>
      </c>
      <c r="O619" s="3" t="s">
        <v>1065</v>
      </c>
      <c r="P619" s="3" t="s">
        <v>1066</v>
      </c>
      <c r="Q619" s="31" t="str">
        <f>VLOOKUP(P619,Vlookup!$A$2:$D$142,2,FALSE)</f>
        <v>Tulare</v>
      </c>
      <c r="R619" s="1" t="str">
        <f>VLOOKUP(P619,Vlookup!$A$2:$D$142,3,FALSE)</f>
        <v>CA</v>
      </c>
      <c r="S619" s="49" t="str">
        <f>VLOOKUP(P619,Vlookup!$A$2:$D$781,4,FALSE)</f>
        <v> 93274</v>
      </c>
    </row>
    <row r="620" spans="1:19" ht="14.4" x14ac:dyDescent="0.3">
      <c r="A620" s="12">
        <v>22</v>
      </c>
      <c r="B620" s="1" t="s">
        <v>881</v>
      </c>
      <c r="D620" s="20">
        <v>44657</v>
      </c>
      <c r="E620" s="3" t="s">
        <v>1027</v>
      </c>
      <c r="F620" s="3" t="s">
        <v>1136</v>
      </c>
      <c r="G620" s="3" t="s">
        <v>889</v>
      </c>
      <c r="H620" s="3" t="s">
        <v>890</v>
      </c>
      <c r="I620" s="35" t="str">
        <f>VLOOKUP(H620,'Product Line Lookup'!$A$2:$B$8,2,FALSE)</f>
        <v>OmniGen Pro</v>
      </c>
      <c r="J620" s="21">
        <v>24.38</v>
      </c>
      <c r="K620" s="22">
        <v>9.8250000000000004E-2</v>
      </c>
      <c r="L620" s="21">
        <v>196.5</v>
      </c>
      <c r="M620" s="21">
        <v>4790.67</v>
      </c>
      <c r="N620" s="48">
        <f t="shared" si="23"/>
        <v>2.3953350000000002</v>
      </c>
      <c r="O620" s="3" t="s">
        <v>1038</v>
      </c>
      <c r="P620" s="3" t="s">
        <v>1045</v>
      </c>
      <c r="Q620" s="31" t="str">
        <f>VLOOKUP(P620,Vlookup!$A$2:$D$142,2,FALSE)</f>
        <v>Tipton</v>
      </c>
      <c r="R620" s="1" t="str">
        <f>VLOOKUP(P620,Vlookup!$A$2:$D$142,3,FALSE)</f>
        <v>CA</v>
      </c>
      <c r="S620" s="49">
        <f>VLOOKUP(P620,Vlookup!$A$2:$D$781,4,FALSE)</f>
        <v>93272</v>
      </c>
    </row>
    <row r="621" spans="1:19" ht="14.4" x14ac:dyDescent="0.3">
      <c r="A621" s="12">
        <v>22</v>
      </c>
      <c r="B621" s="1" t="s">
        <v>881</v>
      </c>
      <c r="D621" s="20">
        <v>44662</v>
      </c>
      <c r="E621" s="3" t="s">
        <v>1027</v>
      </c>
      <c r="F621" s="3" t="s">
        <v>1136</v>
      </c>
      <c r="G621" s="3" t="s">
        <v>889</v>
      </c>
      <c r="H621" s="3" t="s">
        <v>890</v>
      </c>
      <c r="I621" s="35" t="str">
        <f>VLOOKUP(H621,'Product Line Lookup'!$A$2:$B$8,2,FALSE)</f>
        <v>OmniGen Pro</v>
      </c>
      <c r="J621" s="21">
        <v>24.49</v>
      </c>
      <c r="K621" s="22">
        <v>9.8250000000000004E-2</v>
      </c>
      <c r="L621" s="21">
        <v>196.5</v>
      </c>
      <c r="M621" s="21">
        <v>4812.2849999999999</v>
      </c>
      <c r="N621" s="48">
        <f t="shared" si="23"/>
        <v>2.4061425000000001</v>
      </c>
      <c r="O621" s="3" t="s">
        <v>1038</v>
      </c>
      <c r="P621" s="3" t="s">
        <v>1045</v>
      </c>
      <c r="Q621" s="31" t="str">
        <f>VLOOKUP(P621,Vlookup!$A$2:$D$142,2,FALSE)</f>
        <v>Tipton</v>
      </c>
      <c r="R621" s="1" t="str">
        <f>VLOOKUP(P621,Vlookup!$A$2:$D$142,3,FALSE)</f>
        <v>CA</v>
      </c>
      <c r="S621" s="49">
        <f>VLOOKUP(P621,Vlookup!$A$2:$D$781,4,FALSE)</f>
        <v>93272</v>
      </c>
    </row>
    <row r="622" spans="1:19" ht="14.4" x14ac:dyDescent="0.3">
      <c r="A622" s="12">
        <v>21</v>
      </c>
      <c r="B622" s="1" t="s">
        <v>882</v>
      </c>
      <c r="D622" s="20">
        <v>44319</v>
      </c>
      <c r="E622" s="3" t="s">
        <v>24</v>
      </c>
      <c r="F622" s="3" t="s">
        <v>25</v>
      </c>
      <c r="G622" s="3" t="s">
        <v>342</v>
      </c>
      <c r="H622" s="3" t="s">
        <v>368</v>
      </c>
      <c r="I622" t="str">
        <f>VLOOKUP(H622,'Product Line Lookup'!$A$2:$B$8,2,FALSE)</f>
        <v>Animate</v>
      </c>
      <c r="J622" s="1">
        <v>17.64</v>
      </c>
      <c r="K622" s="1">
        <v>0.24149999999999999</v>
      </c>
      <c r="L622" s="1">
        <v>483</v>
      </c>
      <c r="M622" s="1">
        <v>8520.1200000000008</v>
      </c>
      <c r="N622" s="8">
        <f t="shared" si="23"/>
        <v>4.2600600000000002</v>
      </c>
      <c r="O622" s="1" t="s">
        <v>26</v>
      </c>
      <c r="P622" s="3" t="s">
        <v>27</v>
      </c>
      <c r="Q622" s="1" t="str">
        <f>VLOOKUP(P622,Vlookup!$A$2:$D$781,2,FALSE)</f>
        <v>Tulare</v>
      </c>
      <c r="R622" s="1" t="s">
        <v>817</v>
      </c>
      <c r="S622" s="15">
        <f>VLOOKUP(P622,Vlookup!$A$2:$D$781,4,FALSE)</f>
        <v>93274</v>
      </c>
    </row>
    <row r="623" spans="1:19" ht="14.4" x14ac:dyDescent="0.3">
      <c r="A623" s="12">
        <v>20</v>
      </c>
      <c r="B623" s="1" t="str">
        <f t="shared" ref="B623:B628" si="24">TEXT(D623,"MMM")</f>
        <v>Sep</v>
      </c>
      <c r="C623" s="3" t="s">
        <v>231</v>
      </c>
      <c r="D623" s="20">
        <v>43725</v>
      </c>
      <c r="E623" s="3" t="s">
        <v>24</v>
      </c>
      <c r="F623" s="3" t="s">
        <v>25</v>
      </c>
      <c r="G623" s="3" t="s">
        <v>342</v>
      </c>
      <c r="H623" s="3" t="s">
        <v>368</v>
      </c>
      <c r="I623" t="str">
        <f>VLOOKUP(H623,'Product Line Lookup'!$A$2:$B$7,2,FALSE)</f>
        <v>Animate</v>
      </c>
      <c r="J623" s="21">
        <v>12.73</v>
      </c>
      <c r="K623" s="22">
        <v>0.24149999999999999</v>
      </c>
      <c r="L623" s="21">
        <v>483</v>
      </c>
      <c r="M623" s="21">
        <v>6148.59</v>
      </c>
      <c r="N623" s="8">
        <f t="shared" si="23"/>
        <v>3.0742950000000002</v>
      </c>
      <c r="O623" s="3" t="s">
        <v>26</v>
      </c>
      <c r="P623" s="3" t="s">
        <v>27</v>
      </c>
      <c r="Q623" s="1" t="str">
        <f>VLOOKUP(P623,Vlookup!$A$2:$D$781,2,FALSE)</f>
        <v>Tulare</v>
      </c>
      <c r="R623" s="1" t="s">
        <v>817</v>
      </c>
      <c r="S623" s="15">
        <f>VLOOKUP(P623,Vlookup!$A$2:$D$781,4,FALSE)</f>
        <v>93274</v>
      </c>
    </row>
    <row r="624" spans="1:19" ht="14.4" x14ac:dyDescent="0.3">
      <c r="A624" s="12">
        <v>20</v>
      </c>
      <c r="B624" s="1" t="str">
        <f t="shared" si="24"/>
        <v>Aug</v>
      </c>
      <c r="C624" s="3" t="s">
        <v>125</v>
      </c>
      <c r="D624" s="20">
        <v>43679</v>
      </c>
      <c r="E624" s="3" t="s">
        <v>24</v>
      </c>
      <c r="F624" s="3" t="s">
        <v>25</v>
      </c>
      <c r="G624" s="3" t="s">
        <v>342</v>
      </c>
      <c r="H624" s="3" t="s">
        <v>368</v>
      </c>
      <c r="I624" t="str">
        <f>VLOOKUP(H624,'Product Line Lookup'!$A$2:$B$7,2,FALSE)</f>
        <v>Animate</v>
      </c>
      <c r="J624" s="21">
        <v>12.53</v>
      </c>
      <c r="K624" s="22">
        <v>0.24149999999999999</v>
      </c>
      <c r="L624" s="21">
        <v>483</v>
      </c>
      <c r="M624" s="21">
        <v>6051.99</v>
      </c>
      <c r="N624" s="8">
        <f t="shared" si="23"/>
        <v>3.025995</v>
      </c>
      <c r="O624" s="3" t="s">
        <v>26</v>
      </c>
      <c r="P624" s="3" t="s">
        <v>27</v>
      </c>
      <c r="Q624" s="1" t="str">
        <f>VLOOKUP(P624,Vlookup!$A$2:$D$781,2,FALSE)</f>
        <v>Tulare</v>
      </c>
      <c r="R624" s="1" t="s">
        <v>817</v>
      </c>
      <c r="S624" s="15">
        <f>VLOOKUP(P624,Vlookup!$A$2:$D$781,4,FALSE)</f>
        <v>93274</v>
      </c>
    </row>
    <row r="625" spans="1:19" ht="14.4" x14ac:dyDescent="0.3">
      <c r="A625" s="12">
        <v>20</v>
      </c>
      <c r="B625" s="1" t="str">
        <f t="shared" si="24"/>
        <v>Oct</v>
      </c>
      <c r="C625" s="3" t="s">
        <v>23</v>
      </c>
      <c r="D625" s="20">
        <v>43759</v>
      </c>
      <c r="E625" s="3" t="s">
        <v>24</v>
      </c>
      <c r="F625" s="3" t="s">
        <v>25</v>
      </c>
      <c r="G625" s="3" t="s">
        <v>342</v>
      </c>
      <c r="H625" s="3" t="s">
        <v>368</v>
      </c>
      <c r="I625" t="str">
        <f>VLOOKUP(H625,'Product Line Lookup'!$A$2:$B$7,2,FALSE)</f>
        <v>Animate</v>
      </c>
      <c r="J625" s="21">
        <v>12.37</v>
      </c>
      <c r="K625" s="22">
        <v>0.24149999999999999</v>
      </c>
      <c r="L625" s="21">
        <v>483</v>
      </c>
      <c r="M625" s="21">
        <v>5974.71</v>
      </c>
      <c r="N625" s="8">
        <f t="shared" si="23"/>
        <v>2.987355</v>
      </c>
      <c r="O625" s="3" t="s">
        <v>26</v>
      </c>
      <c r="P625" s="3" t="s">
        <v>27</v>
      </c>
      <c r="Q625" s="1" t="str">
        <f>VLOOKUP(P625,Vlookup!$A$2:$D$781,2,FALSE)</f>
        <v>Tulare</v>
      </c>
      <c r="R625" s="1" t="s">
        <v>817</v>
      </c>
      <c r="S625" s="15">
        <f>VLOOKUP(P625,Vlookup!$A$2:$D$781,4,FALSE)</f>
        <v>93274</v>
      </c>
    </row>
    <row r="626" spans="1:19" ht="14.4" x14ac:dyDescent="0.3">
      <c r="A626" s="12">
        <v>20</v>
      </c>
      <c r="B626" s="1" t="str">
        <f t="shared" si="24"/>
        <v>Dec</v>
      </c>
      <c r="C626" s="3" t="s">
        <v>710</v>
      </c>
      <c r="D626" s="20">
        <v>43803</v>
      </c>
      <c r="E626" s="3" t="s">
        <v>24</v>
      </c>
      <c r="F626" s="3" t="s">
        <v>25</v>
      </c>
      <c r="G626" s="3" t="s">
        <v>342</v>
      </c>
      <c r="H626" s="3" t="s">
        <v>368</v>
      </c>
      <c r="I626" t="str">
        <f>VLOOKUP(H626,'Product Line Lookup'!$A$2:$B$7,2,FALSE)</f>
        <v>Animate</v>
      </c>
      <c r="J626" s="21">
        <v>11.92</v>
      </c>
      <c r="K626" s="22">
        <v>0.24149999999999999</v>
      </c>
      <c r="L626" s="21">
        <v>483</v>
      </c>
      <c r="M626" s="21">
        <v>5757.36</v>
      </c>
      <c r="N626" s="8">
        <f t="shared" si="23"/>
        <v>2.8786799999999997</v>
      </c>
      <c r="O626" s="3" t="s">
        <v>26</v>
      </c>
      <c r="P626" s="3" t="s">
        <v>27</v>
      </c>
      <c r="Q626" s="1" t="str">
        <f>VLOOKUP(P626,Vlookup!$A$2:$D$781,2,FALSE)</f>
        <v>Tulare</v>
      </c>
      <c r="R626" s="1" t="s">
        <v>817</v>
      </c>
      <c r="S626" s="15">
        <f>VLOOKUP(P626,Vlookup!$A$2:$D$781,4,FALSE)</f>
        <v>93274</v>
      </c>
    </row>
    <row r="627" spans="1:19" ht="14.4" x14ac:dyDescent="0.3">
      <c r="A627" s="12">
        <v>20</v>
      </c>
      <c r="B627" s="1" t="str">
        <f t="shared" si="24"/>
        <v>Jan</v>
      </c>
      <c r="C627" s="3" t="s">
        <v>711</v>
      </c>
      <c r="D627" s="20">
        <v>43837</v>
      </c>
      <c r="E627" s="3" t="s">
        <v>24</v>
      </c>
      <c r="F627" s="3" t="s">
        <v>25</v>
      </c>
      <c r="G627" s="3" t="s">
        <v>342</v>
      </c>
      <c r="H627" s="3" t="s">
        <v>368</v>
      </c>
      <c r="I627" t="str">
        <f>VLOOKUP(H627,'Product Line Lookup'!$A$2:$B$7,2,FALSE)</f>
        <v>Animate</v>
      </c>
      <c r="J627" s="21">
        <v>12.41</v>
      </c>
      <c r="K627" s="22">
        <v>0.24149999999999999</v>
      </c>
      <c r="L627" s="21">
        <v>483</v>
      </c>
      <c r="M627" s="21">
        <v>5994.03</v>
      </c>
      <c r="N627" s="8">
        <f t="shared" si="23"/>
        <v>2.9970149999999998</v>
      </c>
      <c r="O627" s="3" t="s">
        <v>26</v>
      </c>
      <c r="P627" s="3" t="s">
        <v>27</v>
      </c>
      <c r="Q627" s="1" t="str">
        <f>VLOOKUP(P627,Vlookup!$A$2:$D$781,2,FALSE)</f>
        <v>Tulare</v>
      </c>
      <c r="R627" s="1" t="s">
        <v>817</v>
      </c>
      <c r="S627" s="15">
        <f>VLOOKUP(P627,Vlookup!$A$2:$D$781,4,FALSE)</f>
        <v>93274</v>
      </c>
    </row>
    <row r="628" spans="1:19" ht="14.4" x14ac:dyDescent="0.3">
      <c r="A628" s="12">
        <v>20</v>
      </c>
      <c r="B628" s="1" t="str">
        <f t="shared" si="24"/>
        <v>Feb</v>
      </c>
      <c r="D628" s="20">
        <v>43872</v>
      </c>
      <c r="E628" s="3" t="s">
        <v>24</v>
      </c>
      <c r="F628" s="3" t="s">
        <v>25</v>
      </c>
      <c r="G628" s="3" t="s">
        <v>342</v>
      </c>
      <c r="H628" s="3" t="s">
        <v>368</v>
      </c>
      <c r="I628" t="str">
        <f>VLOOKUP(H628,'Product Line Lookup'!$A$2:$B$7,2,FALSE)</f>
        <v>Animate</v>
      </c>
      <c r="J628" s="21">
        <v>11.01</v>
      </c>
      <c r="K628" s="22">
        <v>0.24149999999999999</v>
      </c>
      <c r="L628" s="21">
        <v>483</v>
      </c>
      <c r="M628" s="21">
        <v>5317.83</v>
      </c>
      <c r="N628" s="8">
        <f t="shared" si="23"/>
        <v>2.6589149999999999</v>
      </c>
      <c r="O628" s="3" t="s">
        <v>26</v>
      </c>
      <c r="P628" s="3" t="s">
        <v>27</v>
      </c>
      <c r="Q628" s="1" t="str">
        <f>VLOOKUP(P628,Vlookup!$A$2:$D$781,2,FALSE)</f>
        <v>Tulare</v>
      </c>
      <c r="R628" s="1" t="s">
        <v>817</v>
      </c>
      <c r="S628" s="15">
        <f>VLOOKUP(P628,Vlookup!$A$2:$D$781,4,FALSE)</f>
        <v>93274</v>
      </c>
    </row>
    <row r="629" spans="1:19" ht="14.4" x14ac:dyDescent="0.3">
      <c r="A629" s="12">
        <v>20</v>
      </c>
      <c r="B629" s="1" t="s">
        <v>866</v>
      </c>
      <c r="D629" s="20">
        <v>43908</v>
      </c>
      <c r="E629" s="3" t="s">
        <v>24</v>
      </c>
      <c r="F629" s="3" t="s">
        <v>25</v>
      </c>
      <c r="G629" s="3" t="s">
        <v>342</v>
      </c>
      <c r="H629" s="3" t="s">
        <v>368</v>
      </c>
      <c r="I629" t="str">
        <f>VLOOKUP(H629,'Product Line Lookup'!$A$2:$B$7,2,FALSE)</f>
        <v>Animate</v>
      </c>
      <c r="J629" s="21">
        <v>11.84</v>
      </c>
      <c r="K629" s="22">
        <v>0.24149999999999999</v>
      </c>
      <c r="L629" s="21">
        <v>483</v>
      </c>
      <c r="M629" s="21">
        <v>5718.72</v>
      </c>
      <c r="N629" s="8">
        <f t="shared" si="23"/>
        <v>2.8593600000000001</v>
      </c>
      <c r="O629" s="3" t="s">
        <v>26</v>
      </c>
      <c r="P629" s="3" t="s">
        <v>27</v>
      </c>
      <c r="Q629" s="1" t="str">
        <f>VLOOKUP(P629,Vlookup!$A$2:$D$781,2,FALSE)</f>
        <v>Tulare</v>
      </c>
      <c r="R629" s="1" t="s">
        <v>817</v>
      </c>
      <c r="S629" s="15">
        <f>VLOOKUP(P629,Vlookup!$A$2:$D$781,4,FALSE)</f>
        <v>93274</v>
      </c>
    </row>
    <row r="630" spans="1:19" ht="14.4" x14ac:dyDescent="0.3">
      <c r="A630" s="12">
        <v>20</v>
      </c>
      <c r="B630" s="1" t="s">
        <v>882</v>
      </c>
      <c r="D630" s="20">
        <v>43953</v>
      </c>
      <c r="E630" s="3" t="s">
        <v>24</v>
      </c>
      <c r="F630" s="3" t="s">
        <v>25</v>
      </c>
      <c r="G630" s="3" t="s">
        <v>342</v>
      </c>
      <c r="H630" s="3" t="s">
        <v>368</v>
      </c>
      <c r="I630" t="str">
        <f>VLOOKUP(H630,'Product Line Lookup'!$A$2:$B$7,2,FALSE)</f>
        <v>Animate</v>
      </c>
      <c r="J630" s="21">
        <v>12</v>
      </c>
      <c r="K630" s="22">
        <v>0.24149999999999999</v>
      </c>
      <c r="L630" s="21">
        <v>483</v>
      </c>
      <c r="M630" s="21">
        <v>5796</v>
      </c>
      <c r="N630" s="8">
        <f t="shared" si="23"/>
        <v>2.8980000000000001</v>
      </c>
      <c r="O630" s="3" t="s">
        <v>26</v>
      </c>
      <c r="P630" s="3" t="s">
        <v>27</v>
      </c>
      <c r="Q630" s="1" t="str">
        <f>VLOOKUP(P630,Vlookup!$A$2:$D$781,2,FALSE)</f>
        <v>Tulare</v>
      </c>
      <c r="R630" s="1" t="s">
        <v>817</v>
      </c>
      <c r="S630" s="15">
        <f>VLOOKUP(P630,Vlookup!$A$2:$D$781,4,FALSE)</f>
        <v>93274</v>
      </c>
    </row>
    <row r="631" spans="1:19" ht="14.4" x14ac:dyDescent="0.3">
      <c r="A631" s="12">
        <v>20</v>
      </c>
      <c r="B631" s="1" t="s">
        <v>893</v>
      </c>
      <c r="D631" s="20">
        <v>43999</v>
      </c>
      <c r="E631" s="3" t="s">
        <v>24</v>
      </c>
      <c r="F631" s="3" t="s">
        <v>25</v>
      </c>
      <c r="G631" s="3" t="s">
        <v>342</v>
      </c>
      <c r="H631" s="3" t="s">
        <v>368</v>
      </c>
      <c r="I631" t="str">
        <f>VLOOKUP(H631,'Product Line Lookup'!$A$2:$B$8,2,FALSE)</f>
        <v>Animate</v>
      </c>
      <c r="J631" s="21">
        <v>16.59</v>
      </c>
      <c r="K631" s="22">
        <v>0.24149999999999999</v>
      </c>
      <c r="L631" s="21">
        <v>483</v>
      </c>
      <c r="M631" s="21">
        <v>8012.97</v>
      </c>
      <c r="N631" s="8">
        <f t="shared" si="23"/>
        <v>4.0064850000000005</v>
      </c>
      <c r="O631" s="3" t="s">
        <v>26</v>
      </c>
      <c r="P631" s="3" t="s">
        <v>27</v>
      </c>
      <c r="Q631" s="1" t="str">
        <f>VLOOKUP(P631,Vlookup!$A$2:$D$781,2,FALSE)</f>
        <v>Tulare</v>
      </c>
      <c r="R631" s="1" t="s">
        <v>817</v>
      </c>
      <c r="S631" s="15">
        <f>VLOOKUP(P631,Vlookup!$A$2:$D$781,4,FALSE)</f>
        <v>93274</v>
      </c>
    </row>
    <row r="632" spans="1:19" ht="14.4" x14ac:dyDescent="0.3">
      <c r="A632" s="12">
        <v>21</v>
      </c>
      <c r="B632" s="1" t="s">
        <v>903</v>
      </c>
      <c r="D632" s="20">
        <v>44060</v>
      </c>
      <c r="E632" s="3" t="s">
        <v>24</v>
      </c>
      <c r="F632" s="3" t="s">
        <v>25</v>
      </c>
      <c r="G632" s="3" t="s">
        <v>342</v>
      </c>
      <c r="H632" s="3" t="s">
        <v>368</v>
      </c>
      <c r="I632" t="str">
        <f>VLOOKUP(H632,'Product Line Lookup'!$A$2:$B$8,2,FALSE)</f>
        <v>Animate</v>
      </c>
      <c r="J632" s="21">
        <v>11.64</v>
      </c>
      <c r="K632" s="22">
        <v>0.24149999999999999</v>
      </c>
      <c r="L632" s="21">
        <v>483</v>
      </c>
      <c r="M632" s="21">
        <v>5622.12</v>
      </c>
      <c r="N632" s="8">
        <f t="shared" si="23"/>
        <v>2.8110599999999999</v>
      </c>
      <c r="O632" s="3" t="s">
        <v>26</v>
      </c>
      <c r="P632" s="3" t="s">
        <v>27</v>
      </c>
      <c r="Q632" s="1" t="str">
        <f>VLOOKUP(P632,Vlookup!$A$2:$D$781,2,FALSE)</f>
        <v>Tulare</v>
      </c>
      <c r="R632" s="1" t="s">
        <v>817</v>
      </c>
      <c r="S632" s="15">
        <f>VLOOKUP(P632,Vlookup!$A$2:$D$781,4,FALSE)</f>
        <v>93274</v>
      </c>
    </row>
    <row r="633" spans="1:19" ht="14.4" x14ac:dyDescent="0.3">
      <c r="A633" s="12">
        <v>21</v>
      </c>
      <c r="B633" s="1" t="str">
        <f>TEXT(D633,"MMM")</f>
        <v>Sep</v>
      </c>
      <c r="D633" s="20">
        <v>44099</v>
      </c>
      <c r="E633" s="3" t="s">
        <v>24</v>
      </c>
      <c r="F633" s="3" t="s">
        <v>25</v>
      </c>
      <c r="G633" s="3" t="s">
        <v>342</v>
      </c>
      <c r="H633" s="3" t="s">
        <v>368</v>
      </c>
      <c r="I633" t="str">
        <f>VLOOKUP(H633,'Product Line Lookup'!$A$2:$B$8,2,FALSE)</f>
        <v>Animate</v>
      </c>
      <c r="J633" s="21">
        <v>18.649999999999999</v>
      </c>
      <c r="K633" s="22">
        <v>0.24149999999999999</v>
      </c>
      <c r="L633" s="21">
        <v>483</v>
      </c>
      <c r="M633" s="21">
        <v>9007.9500000000007</v>
      </c>
      <c r="N633" s="8">
        <f t="shared" si="23"/>
        <v>4.5039750000000005</v>
      </c>
      <c r="O633" s="3" t="s">
        <v>26</v>
      </c>
      <c r="P633" s="3" t="s">
        <v>27</v>
      </c>
      <c r="Q633" s="1" t="str">
        <f>VLOOKUP(P633,Vlookup!$A$2:$D$781,2,FALSE)</f>
        <v>Tulare</v>
      </c>
      <c r="R633" s="1" t="s">
        <v>817</v>
      </c>
      <c r="S633" s="15">
        <f>VLOOKUP(P633,Vlookup!$A$2:$D$781,4,FALSE)</f>
        <v>93274</v>
      </c>
    </row>
    <row r="634" spans="1:19" ht="14.4" x14ac:dyDescent="0.3">
      <c r="A634" s="12">
        <v>21</v>
      </c>
      <c r="B634" s="1" t="s">
        <v>928</v>
      </c>
      <c r="D634" s="20">
        <v>44160</v>
      </c>
      <c r="E634" s="3" t="s">
        <v>24</v>
      </c>
      <c r="F634" s="3" t="s">
        <v>25</v>
      </c>
      <c r="G634" s="3" t="s">
        <v>342</v>
      </c>
      <c r="H634" s="3" t="s">
        <v>368</v>
      </c>
      <c r="I634" t="str">
        <f>VLOOKUP(H634,'Product Line Lookup'!$A$2:$B$8,2,FALSE)</f>
        <v>Animate</v>
      </c>
      <c r="J634" s="1">
        <v>18.329999999999998</v>
      </c>
      <c r="K634" s="22">
        <v>0.24149999999999999</v>
      </c>
      <c r="L634" s="21">
        <v>483</v>
      </c>
      <c r="M634" s="21">
        <v>8853.39</v>
      </c>
      <c r="N634" s="8">
        <f t="shared" si="23"/>
        <v>4.4266949999999996</v>
      </c>
      <c r="O634" s="3" t="s">
        <v>26</v>
      </c>
      <c r="P634" s="3" t="s">
        <v>27</v>
      </c>
      <c r="Q634" s="1" t="str">
        <f>VLOOKUP(P634,Vlookup!$A$2:$D$781,2,FALSE)</f>
        <v>Tulare</v>
      </c>
      <c r="R634" s="1" t="s">
        <v>817</v>
      </c>
      <c r="S634" s="15">
        <f>VLOOKUP(P634,Vlookup!$A$2:$D$781,4,FALSE)</f>
        <v>93274</v>
      </c>
    </row>
    <row r="635" spans="1:19" ht="14.4" x14ac:dyDescent="0.3">
      <c r="A635" s="12">
        <v>21</v>
      </c>
      <c r="B635" s="1" t="s">
        <v>958</v>
      </c>
      <c r="D635" s="20">
        <v>44211</v>
      </c>
      <c r="E635" s="23" t="s">
        <v>24</v>
      </c>
      <c r="F635" s="3" t="s">
        <v>25</v>
      </c>
      <c r="G635" s="3" t="s">
        <v>342</v>
      </c>
      <c r="H635" s="3" t="s">
        <v>368</v>
      </c>
      <c r="I635" t="str">
        <f>VLOOKUP(H635,'Product Line Lookup'!$A$2:$B$8,2,FALSE)</f>
        <v>Animate</v>
      </c>
      <c r="J635" s="21">
        <v>17.899999999999999</v>
      </c>
      <c r="K635" s="22">
        <v>0.24149999999999999</v>
      </c>
      <c r="L635" s="21">
        <v>483</v>
      </c>
      <c r="M635" s="21">
        <v>8645.7000000000007</v>
      </c>
      <c r="N635" s="8">
        <f t="shared" si="23"/>
        <v>4.3228500000000007</v>
      </c>
      <c r="O635" s="3" t="s">
        <v>26</v>
      </c>
      <c r="P635" s="3" t="s">
        <v>27</v>
      </c>
      <c r="Q635" s="1" t="str">
        <f>VLOOKUP(P635,Vlookup!$A$2:$D$781,2,FALSE)</f>
        <v>Tulare</v>
      </c>
      <c r="R635" s="1" t="s">
        <v>817</v>
      </c>
      <c r="S635" s="15">
        <f>VLOOKUP(P635,Vlookup!$A$2:$D$781,4,FALSE)</f>
        <v>93274</v>
      </c>
    </row>
    <row r="636" spans="1:19" ht="14.4" x14ac:dyDescent="0.3">
      <c r="A636" s="12">
        <v>22</v>
      </c>
      <c r="B636" s="1" t="s">
        <v>903</v>
      </c>
      <c r="D636" s="20">
        <v>44419</v>
      </c>
      <c r="E636" s="3" t="s">
        <v>24</v>
      </c>
      <c r="F636" s="3" t="s">
        <v>1074</v>
      </c>
      <c r="G636" s="3" t="s">
        <v>342</v>
      </c>
      <c r="H636" s="3" t="s">
        <v>368</v>
      </c>
      <c r="I636" t="str">
        <f>VLOOKUP(H636,'Product Line Lookup'!$A$2:$B$8,2,FALSE)</f>
        <v>Animate</v>
      </c>
      <c r="J636" s="21">
        <v>18.52</v>
      </c>
      <c r="K636" s="22">
        <v>0.24149999999999999</v>
      </c>
      <c r="L636" s="21">
        <v>483</v>
      </c>
      <c r="M636" s="21">
        <v>8945.16</v>
      </c>
      <c r="N636" s="8">
        <f t="shared" si="23"/>
        <v>4.4725799999999998</v>
      </c>
      <c r="O636" s="3" t="s">
        <v>26</v>
      </c>
      <c r="P636" s="3" t="s">
        <v>27</v>
      </c>
      <c r="Q636" s="31" t="str">
        <f>VLOOKUP(P636,Vlookup!$A$2:$D$142,2,FALSE)</f>
        <v>Tulare</v>
      </c>
      <c r="R636" s="1" t="str">
        <f>VLOOKUP(P636,Vlookup!$A$2:$D$142,3,FALSE)</f>
        <v>CA</v>
      </c>
      <c r="S636" s="49">
        <f>VLOOKUP(P636,Vlookup!$A$2:$D$781,4,FALSE)</f>
        <v>93274</v>
      </c>
    </row>
    <row r="637" spans="1:19" ht="14.4" x14ac:dyDescent="0.3">
      <c r="A637" s="12">
        <v>22</v>
      </c>
      <c r="B637" s="1" t="s">
        <v>928</v>
      </c>
      <c r="D637" s="20">
        <v>44509</v>
      </c>
      <c r="E637" s="3" t="s">
        <v>24</v>
      </c>
      <c r="F637" s="3" t="s">
        <v>1074</v>
      </c>
      <c r="G637" s="3" t="s">
        <v>342</v>
      </c>
      <c r="H637" s="3" t="s">
        <v>368</v>
      </c>
      <c r="I637" t="str">
        <f>VLOOKUP(H637,'Product Line Lookup'!$A$2:$B$8,2,FALSE)</f>
        <v>Animate</v>
      </c>
      <c r="J637" s="21">
        <v>18.29</v>
      </c>
      <c r="K637" s="22">
        <v>0.24149999999999999</v>
      </c>
      <c r="L637" s="21">
        <v>483</v>
      </c>
      <c r="M637" s="21">
        <v>8834.07</v>
      </c>
      <c r="N637" s="8">
        <f t="shared" si="23"/>
        <v>4.4170350000000003</v>
      </c>
      <c r="O637" s="3" t="s">
        <v>26</v>
      </c>
      <c r="P637" s="3" t="s">
        <v>27</v>
      </c>
      <c r="Q637" s="31" t="str">
        <f>VLOOKUP(P637,Vlookup!$A$2:$D$142,2,FALSE)</f>
        <v>Tulare</v>
      </c>
      <c r="R637" s="1" t="str">
        <f>VLOOKUP(P637,Vlookup!$A$2:$D$142,3,FALSE)</f>
        <v>CA</v>
      </c>
      <c r="S637" s="49">
        <f>VLOOKUP(P637,Vlookup!$A$2:$D$781,4,FALSE)</f>
        <v>93274</v>
      </c>
    </row>
    <row r="638" spans="1:19" ht="14.4" x14ac:dyDescent="0.3">
      <c r="A638" s="12">
        <v>22</v>
      </c>
      <c r="B638" s="1" t="s">
        <v>1004</v>
      </c>
      <c r="D638" s="20">
        <v>44597</v>
      </c>
      <c r="E638" s="16" t="s">
        <v>24</v>
      </c>
      <c r="F638" s="3" t="s">
        <v>1074</v>
      </c>
      <c r="G638" s="3" t="s">
        <v>342</v>
      </c>
      <c r="H638" s="3" t="s">
        <v>368</v>
      </c>
      <c r="I638" s="35" t="str">
        <f>VLOOKUP(H638,'Product Line Lookup'!$A$2:$B$8,2,FALSE)</f>
        <v>Animate</v>
      </c>
      <c r="J638" s="21">
        <v>21.33</v>
      </c>
      <c r="K638" s="22">
        <v>0.24149999999999999</v>
      </c>
      <c r="L638" s="21">
        <v>483</v>
      </c>
      <c r="M638" s="21">
        <v>10302.39</v>
      </c>
      <c r="N638" s="48">
        <f t="shared" si="23"/>
        <v>5.1511949999999995</v>
      </c>
      <c r="O638" s="3" t="s">
        <v>26</v>
      </c>
      <c r="P638" s="3" t="s">
        <v>27</v>
      </c>
      <c r="Q638" s="31" t="str">
        <f>VLOOKUP(P638,Vlookup!$A$2:$D$142,2,FALSE)</f>
        <v>Tulare</v>
      </c>
      <c r="R638" s="1" t="str">
        <f>VLOOKUP(P638,Vlookup!$A$2:$D$142,3,FALSE)</f>
        <v>CA</v>
      </c>
      <c r="S638" s="49">
        <f>VLOOKUP(P638,Vlookup!$A$2:$D$781,4,FALSE)</f>
        <v>93274</v>
      </c>
    </row>
    <row r="639" spans="1:19" ht="14.4" x14ac:dyDescent="0.3">
      <c r="A639" s="12">
        <v>22</v>
      </c>
      <c r="B639" s="1" t="s">
        <v>958</v>
      </c>
      <c r="D639" s="45">
        <v>44582</v>
      </c>
      <c r="E639" s="37" t="s">
        <v>360</v>
      </c>
      <c r="F639" s="37" t="s">
        <v>386</v>
      </c>
      <c r="G639" s="37" t="s">
        <v>342</v>
      </c>
      <c r="H639" s="37" t="s">
        <v>368</v>
      </c>
      <c r="I639" s="35" t="str">
        <f>VLOOKUP(H639,'Product Line Lookup'!$A$2:$B$8,2,FALSE)</f>
        <v>Animate</v>
      </c>
      <c r="J639" s="46">
        <v>3</v>
      </c>
      <c r="K639" s="47">
        <v>0.3</v>
      </c>
      <c r="L639" s="46">
        <v>600</v>
      </c>
      <c r="M639" s="46">
        <v>1800</v>
      </c>
      <c r="N639" s="48">
        <f t="shared" si="23"/>
        <v>0.9</v>
      </c>
      <c r="O639" s="37" t="s">
        <v>438</v>
      </c>
      <c r="P639" s="37" t="s">
        <v>439</v>
      </c>
      <c r="Q639" s="31" t="str">
        <f>VLOOKUP(P639,Vlookup!$A$2:$D$142,2,FALSE)</f>
        <v>Ballico</v>
      </c>
      <c r="R639" s="1" t="str">
        <f>VLOOKUP(P639,Vlookup!$A$2:$D$142,3,FALSE)</f>
        <v>CA</v>
      </c>
      <c r="S639" s="49">
        <f>VLOOKUP(P639,Vlookup!$A$2:$D$781,4,FALSE)</f>
        <v>95303</v>
      </c>
    </row>
    <row r="640" spans="1:19" ht="14.4" x14ac:dyDescent="0.3">
      <c r="A640" s="12">
        <v>22</v>
      </c>
      <c r="B640" s="1" t="s">
        <v>958</v>
      </c>
      <c r="D640" s="45">
        <v>44583</v>
      </c>
      <c r="E640" s="37" t="s">
        <v>360</v>
      </c>
      <c r="F640" s="37" t="s">
        <v>386</v>
      </c>
      <c r="G640" s="37" t="s">
        <v>342</v>
      </c>
      <c r="H640" s="37" t="s">
        <v>368</v>
      </c>
      <c r="I640" s="35" t="str">
        <f>VLOOKUP(H640,'Product Line Lookup'!$A$2:$B$8,2,FALSE)</f>
        <v>Animate</v>
      </c>
      <c r="J640" s="46">
        <v>1</v>
      </c>
      <c r="K640" s="47">
        <v>0.3</v>
      </c>
      <c r="L640" s="46">
        <v>600</v>
      </c>
      <c r="M640" s="46">
        <v>600</v>
      </c>
      <c r="N640" s="48">
        <f t="shared" si="23"/>
        <v>0.3</v>
      </c>
      <c r="O640" s="37" t="s">
        <v>438</v>
      </c>
      <c r="P640" s="37" t="s">
        <v>439</v>
      </c>
      <c r="Q640" s="31" t="str">
        <f>VLOOKUP(P640,Vlookup!$A$2:$D$142,2,FALSE)</f>
        <v>Ballico</v>
      </c>
      <c r="R640" s="1" t="str">
        <f>VLOOKUP(P640,Vlookup!$A$2:$D$142,3,FALSE)</f>
        <v>CA</v>
      </c>
      <c r="S640" s="49">
        <f>VLOOKUP(P640,Vlookup!$A$2:$D$781,4,FALSE)</f>
        <v>95303</v>
      </c>
    </row>
    <row r="641" spans="1:19" ht="14.4" x14ac:dyDescent="0.3">
      <c r="A641" s="12">
        <v>20</v>
      </c>
      <c r="B641" s="1" t="str">
        <f>TEXT(D641,"MMM")</f>
        <v>Oct</v>
      </c>
      <c r="C641" s="3" t="s">
        <v>320</v>
      </c>
      <c r="D641" s="20">
        <v>43763</v>
      </c>
      <c r="E641" s="3" t="s">
        <v>360</v>
      </c>
      <c r="F641" s="3" t="s">
        <v>386</v>
      </c>
      <c r="G641" s="3" t="s">
        <v>342</v>
      </c>
      <c r="H641" s="3" t="s">
        <v>368</v>
      </c>
      <c r="I641" t="str">
        <f>VLOOKUP(H641,'Product Line Lookup'!$A$2:$B$7,2,FALSE)</f>
        <v>Animate</v>
      </c>
      <c r="J641" s="21">
        <v>3.15</v>
      </c>
      <c r="K641" s="22">
        <v>0.3</v>
      </c>
      <c r="L641" s="21">
        <v>600</v>
      </c>
      <c r="M641" s="21">
        <v>1890</v>
      </c>
      <c r="N641" s="8">
        <f t="shared" si="23"/>
        <v>0.94499999999999995</v>
      </c>
      <c r="O641" s="3" t="s">
        <v>438</v>
      </c>
      <c r="P641" s="3" t="s">
        <v>439</v>
      </c>
      <c r="Q641" s="1" t="str">
        <f>VLOOKUP(P641,Vlookup!$A$2:$D$781,2,FALSE)</f>
        <v>Ballico</v>
      </c>
      <c r="R641" s="1" t="str">
        <f>VLOOKUP(P641,Vlookup!$A$2:$D$76,3,FALSE)</f>
        <v>CA</v>
      </c>
      <c r="S641" s="15">
        <f>VLOOKUP(P641,Vlookup!$A$2:$D$781,4,FALSE)</f>
        <v>95303</v>
      </c>
    </row>
    <row r="642" spans="1:19" ht="14.4" x14ac:dyDescent="0.3">
      <c r="A642" s="12">
        <v>20</v>
      </c>
      <c r="B642" s="1" t="str">
        <f>TEXT(D642,"MMM")</f>
        <v>Nov</v>
      </c>
      <c r="C642" s="3" t="s">
        <v>697</v>
      </c>
      <c r="D642" s="20">
        <v>43797</v>
      </c>
      <c r="E642" s="3" t="s">
        <v>360</v>
      </c>
      <c r="F642" s="3" t="s">
        <v>386</v>
      </c>
      <c r="G642" s="3" t="s">
        <v>342</v>
      </c>
      <c r="H642" s="3" t="s">
        <v>368</v>
      </c>
      <c r="I642" t="str">
        <f>VLOOKUP(H642,'Product Line Lookup'!$A$2:$B$7,2,FALSE)</f>
        <v>Animate</v>
      </c>
      <c r="J642" s="21">
        <v>4</v>
      </c>
      <c r="K642" s="22">
        <v>0.3</v>
      </c>
      <c r="L642" s="21">
        <v>600</v>
      </c>
      <c r="M642" s="21">
        <v>2400</v>
      </c>
      <c r="N642" s="8">
        <f t="shared" si="23"/>
        <v>1.2</v>
      </c>
      <c r="O642" s="3" t="s">
        <v>438</v>
      </c>
      <c r="P642" s="3" t="s">
        <v>439</v>
      </c>
      <c r="Q642" s="1" t="str">
        <f>VLOOKUP(P642,Vlookup!$A$2:$D$781,2,FALSE)</f>
        <v>Ballico</v>
      </c>
      <c r="R642" s="1" t="str">
        <f>VLOOKUP(P642,Vlookup!$A$2:$D$76,3,FALSE)</f>
        <v>CA</v>
      </c>
      <c r="S642" s="15">
        <f>VLOOKUP(P642,Vlookup!$A$2:$D$781,4,FALSE)</f>
        <v>95303</v>
      </c>
    </row>
    <row r="643" spans="1:19" ht="14.4" x14ac:dyDescent="0.3">
      <c r="A643" s="12">
        <v>20</v>
      </c>
      <c r="B643" s="1" t="str">
        <f>TEXT(D643,"MMM")</f>
        <v>Dec</v>
      </c>
      <c r="C643" s="3" t="s">
        <v>698</v>
      </c>
      <c r="D643" s="20">
        <v>43829</v>
      </c>
      <c r="E643" s="3" t="s">
        <v>360</v>
      </c>
      <c r="F643" s="3" t="s">
        <v>386</v>
      </c>
      <c r="G643" s="3" t="s">
        <v>342</v>
      </c>
      <c r="H643" s="3" t="s">
        <v>368</v>
      </c>
      <c r="I643" t="str">
        <f>VLOOKUP(H643,'Product Line Lookup'!$A$2:$B$7,2,FALSE)</f>
        <v>Animate</v>
      </c>
      <c r="J643" s="21">
        <v>4.7</v>
      </c>
      <c r="K643" s="22">
        <v>0.3</v>
      </c>
      <c r="L643" s="21">
        <v>600</v>
      </c>
      <c r="M643" s="21">
        <v>2820</v>
      </c>
      <c r="N643" s="8">
        <f t="shared" si="23"/>
        <v>1.41</v>
      </c>
      <c r="O643" s="3" t="s">
        <v>438</v>
      </c>
      <c r="P643" s="3" t="s">
        <v>439</v>
      </c>
      <c r="Q643" s="1" t="str">
        <f>VLOOKUP(P643,Vlookup!$A$2:$D$781,2,FALSE)</f>
        <v>Ballico</v>
      </c>
      <c r="R643" s="1" t="str">
        <f>VLOOKUP(P643,Vlookup!$A$2:$D$76,3,FALSE)</f>
        <v>CA</v>
      </c>
      <c r="S643" s="15">
        <f>VLOOKUP(P643,Vlookup!$A$2:$D$781,4,FALSE)</f>
        <v>95303</v>
      </c>
    </row>
    <row r="644" spans="1:19" ht="14.4" x14ac:dyDescent="0.3">
      <c r="A644" s="12">
        <v>20</v>
      </c>
      <c r="B644" s="1" t="str">
        <f>TEXT(D644,"MMM")</f>
        <v>Feb</v>
      </c>
      <c r="D644" s="20">
        <v>43864</v>
      </c>
      <c r="E644" s="3" t="s">
        <v>360</v>
      </c>
      <c r="F644" s="3" t="s">
        <v>386</v>
      </c>
      <c r="G644" s="3" t="s">
        <v>342</v>
      </c>
      <c r="H644" s="3" t="s">
        <v>368</v>
      </c>
      <c r="I644" t="str">
        <f>VLOOKUP(H644,'Product Line Lookup'!$A$2:$B$7,2,FALSE)</f>
        <v>Animate</v>
      </c>
      <c r="J644" s="21">
        <v>5.4</v>
      </c>
      <c r="K644" s="22">
        <v>0.3</v>
      </c>
      <c r="L644" s="21">
        <v>600</v>
      </c>
      <c r="M644" s="21">
        <v>3240</v>
      </c>
      <c r="N644" s="8">
        <f t="shared" si="23"/>
        <v>1.62</v>
      </c>
      <c r="O644" s="3" t="s">
        <v>438</v>
      </c>
      <c r="P644" s="3" t="s">
        <v>439</v>
      </c>
      <c r="Q644" s="1" t="str">
        <f>VLOOKUP(P644,Vlookup!$A$2:$D$781,2,FALSE)</f>
        <v>Ballico</v>
      </c>
      <c r="R644" s="1" t="str">
        <f>VLOOKUP(P644,Vlookup!$A$2:$D$76,3,FALSE)</f>
        <v>CA</v>
      </c>
      <c r="S644" s="15">
        <f>VLOOKUP(P644,Vlookup!$A$2:$D$781,4,FALSE)</f>
        <v>95303</v>
      </c>
    </row>
    <row r="645" spans="1:19" ht="14.4" x14ac:dyDescent="0.3">
      <c r="A645" s="12">
        <v>20</v>
      </c>
      <c r="B645" s="1" t="s">
        <v>866</v>
      </c>
      <c r="D645" s="20">
        <v>43908</v>
      </c>
      <c r="E645" s="3" t="s">
        <v>360</v>
      </c>
      <c r="F645" s="3" t="s">
        <v>386</v>
      </c>
      <c r="G645" s="3" t="s">
        <v>342</v>
      </c>
      <c r="H645" s="3" t="s">
        <v>368</v>
      </c>
      <c r="I645" t="str">
        <f>VLOOKUP(H645,'Product Line Lookup'!$A$2:$B$7,2,FALSE)</f>
        <v>Animate</v>
      </c>
      <c r="J645" s="21">
        <v>6.15</v>
      </c>
      <c r="K645" s="22">
        <v>0.3</v>
      </c>
      <c r="L645" s="21">
        <v>600</v>
      </c>
      <c r="M645" s="21">
        <v>3690</v>
      </c>
      <c r="N645" s="8">
        <f t="shared" si="23"/>
        <v>1.845</v>
      </c>
      <c r="O645" s="3" t="s">
        <v>438</v>
      </c>
      <c r="P645" s="3" t="s">
        <v>439</v>
      </c>
      <c r="Q645" s="1" t="str">
        <f>VLOOKUP(P645,Vlookup!$A$2:$D$781,2,FALSE)</f>
        <v>Ballico</v>
      </c>
      <c r="R645" s="1" t="str">
        <f>VLOOKUP(P645,Vlookup!$A$2:$D$76,3,FALSE)</f>
        <v>CA</v>
      </c>
      <c r="S645" s="15">
        <f>VLOOKUP(P645,Vlookup!$A$2:$D$781,4,FALSE)</f>
        <v>95303</v>
      </c>
    </row>
    <row r="646" spans="1:19" ht="14.4" x14ac:dyDescent="0.3">
      <c r="A646" s="12">
        <v>20</v>
      </c>
      <c r="B646" s="1" t="s">
        <v>882</v>
      </c>
      <c r="D646" s="20">
        <v>43963</v>
      </c>
      <c r="E646" s="3" t="s">
        <v>360</v>
      </c>
      <c r="F646" s="3" t="s">
        <v>386</v>
      </c>
      <c r="G646" s="3" t="s">
        <v>342</v>
      </c>
      <c r="H646" s="3" t="s">
        <v>368</v>
      </c>
      <c r="I646" t="str">
        <f>VLOOKUP(H646,'Product Line Lookup'!$A$2:$B$7,2,FALSE)</f>
        <v>Animate</v>
      </c>
      <c r="J646" s="21">
        <v>4.2</v>
      </c>
      <c r="K646" s="22">
        <v>0.3</v>
      </c>
      <c r="L646" s="21">
        <v>600</v>
      </c>
      <c r="M646" s="21">
        <v>2520</v>
      </c>
      <c r="N646" s="8">
        <f t="shared" si="23"/>
        <v>1.26</v>
      </c>
      <c r="O646" s="3" t="s">
        <v>438</v>
      </c>
      <c r="P646" s="3" t="s">
        <v>439</v>
      </c>
      <c r="Q646" s="1" t="str">
        <f>VLOOKUP(P646,Vlookup!$A$2:$D$781,2,FALSE)</f>
        <v>Ballico</v>
      </c>
      <c r="R646" s="1" t="str">
        <f>VLOOKUP(P646,Vlookup!$A$2:$D$76,3,FALSE)</f>
        <v>CA</v>
      </c>
      <c r="S646" s="15">
        <f>VLOOKUP(P646,Vlookup!$A$2:$D$781,4,FALSE)</f>
        <v>95303</v>
      </c>
    </row>
    <row r="647" spans="1:19" ht="14.4" x14ac:dyDescent="0.3">
      <c r="A647" s="12">
        <v>20</v>
      </c>
      <c r="B647" s="1" t="s">
        <v>893</v>
      </c>
      <c r="D647" s="20">
        <v>43994</v>
      </c>
      <c r="E647" s="3" t="s">
        <v>360</v>
      </c>
      <c r="F647" s="3" t="s">
        <v>386</v>
      </c>
      <c r="G647" s="3" t="s">
        <v>342</v>
      </c>
      <c r="H647" s="3" t="s">
        <v>368</v>
      </c>
      <c r="I647" t="str">
        <f>VLOOKUP(H647,'Product Line Lookup'!$A$2:$B$8,2,FALSE)</f>
        <v>Animate</v>
      </c>
      <c r="J647" s="21">
        <v>4.4749999999999996</v>
      </c>
      <c r="K647" s="22">
        <v>0.3</v>
      </c>
      <c r="L647" s="21">
        <v>600</v>
      </c>
      <c r="M647" s="21">
        <v>2685</v>
      </c>
      <c r="N647" s="8">
        <f t="shared" si="23"/>
        <v>1.3425</v>
      </c>
      <c r="O647" s="3" t="s">
        <v>438</v>
      </c>
      <c r="P647" s="3" t="s">
        <v>439</v>
      </c>
      <c r="Q647" s="1" t="str">
        <f>VLOOKUP(P647,Vlookup!$A$2:$D$781,2,FALSE)</f>
        <v>Ballico</v>
      </c>
      <c r="R647" s="1" t="str">
        <f>VLOOKUP(P647,Vlookup!$A$2:$D$76,3,FALSE)</f>
        <v>CA</v>
      </c>
      <c r="S647" s="15">
        <f>VLOOKUP(P647,Vlookup!$A$2:$D$781,4,FALSE)</f>
        <v>95303</v>
      </c>
    </row>
    <row r="648" spans="1:19" ht="14.4" x14ac:dyDescent="0.3">
      <c r="A648" s="12">
        <v>21</v>
      </c>
      <c r="B648" s="1" t="s">
        <v>483</v>
      </c>
      <c r="D648" s="20">
        <v>44033</v>
      </c>
      <c r="E648" s="3" t="s">
        <v>360</v>
      </c>
      <c r="F648" s="3" t="s">
        <v>386</v>
      </c>
      <c r="G648" s="3" t="s">
        <v>342</v>
      </c>
      <c r="H648" s="3" t="s">
        <v>368</v>
      </c>
      <c r="I648" t="str">
        <f>VLOOKUP(H648,'Product Line Lookup'!$A$2:$B$8,2,FALSE)</f>
        <v>Animate</v>
      </c>
      <c r="J648" s="21">
        <v>4.4249999999999998</v>
      </c>
      <c r="K648" s="22">
        <v>0.3</v>
      </c>
      <c r="L648" s="21">
        <v>600</v>
      </c>
      <c r="M648" s="21">
        <v>2655</v>
      </c>
      <c r="N648" s="8">
        <f t="shared" si="23"/>
        <v>1.3274999999999999</v>
      </c>
      <c r="O648" s="3" t="s">
        <v>438</v>
      </c>
      <c r="P648" s="3" t="s">
        <v>439</v>
      </c>
      <c r="Q648" s="1" t="str">
        <f>VLOOKUP(P648,Vlookup!$A$2:$D$781,2,FALSE)</f>
        <v>Ballico</v>
      </c>
      <c r="R648" s="1" t="str">
        <f>VLOOKUP(P648,Vlookup!$A$2:$D$76,3,FALSE)</f>
        <v>CA</v>
      </c>
      <c r="S648" s="15">
        <f>VLOOKUP(P648,Vlookup!$A$2:$D$781,4,FALSE)</f>
        <v>95303</v>
      </c>
    </row>
    <row r="649" spans="1:19" ht="14.4" x14ac:dyDescent="0.3">
      <c r="A649" s="12">
        <v>21</v>
      </c>
      <c r="B649" s="1" t="s">
        <v>903</v>
      </c>
      <c r="D649" s="20">
        <v>44064</v>
      </c>
      <c r="E649" s="3" t="s">
        <v>360</v>
      </c>
      <c r="F649" s="3" t="s">
        <v>386</v>
      </c>
      <c r="G649" s="3" t="s">
        <v>342</v>
      </c>
      <c r="H649" s="3" t="s">
        <v>368</v>
      </c>
      <c r="I649" t="str">
        <f>VLOOKUP(H649,'Product Line Lookup'!$A$2:$B$8,2,FALSE)</f>
        <v>Animate</v>
      </c>
      <c r="J649" s="21">
        <v>3.0750000000000002</v>
      </c>
      <c r="K649" s="22">
        <v>0.3</v>
      </c>
      <c r="L649" s="21">
        <v>600</v>
      </c>
      <c r="M649" s="21">
        <v>1845</v>
      </c>
      <c r="N649" s="8">
        <f t="shared" si="23"/>
        <v>0.92249999999999999</v>
      </c>
      <c r="O649" s="3" t="s">
        <v>438</v>
      </c>
      <c r="P649" s="3" t="s">
        <v>439</v>
      </c>
      <c r="Q649" s="1" t="str">
        <f>VLOOKUP(P649,Vlookup!$A$2:$D$781,2,FALSE)</f>
        <v>Ballico</v>
      </c>
      <c r="R649" s="1" t="str">
        <f>VLOOKUP(P649,Vlookup!$A$2:$D$76,3,FALSE)</f>
        <v>CA</v>
      </c>
      <c r="S649" s="15">
        <f>VLOOKUP(P649,Vlookup!$A$2:$D$781,4,FALSE)</f>
        <v>95303</v>
      </c>
    </row>
    <row r="650" spans="1:19" ht="14.4" x14ac:dyDescent="0.3">
      <c r="A650" s="12">
        <v>21</v>
      </c>
      <c r="B650" s="1" t="s">
        <v>914</v>
      </c>
      <c r="D650" s="20">
        <v>44120</v>
      </c>
      <c r="E650" s="3" t="s">
        <v>360</v>
      </c>
      <c r="F650" s="3" t="s">
        <v>386</v>
      </c>
      <c r="G650" s="3" t="s">
        <v>342</v>
      </c>
      <c r="H650" s="3" t="s">
        <v>368</v>
      </c>
      <c r="I650" t="str">
        <f>VLOOKUP(H650,'Product Line Lookup'!$A$2:$B$8,2,FALSE)</f>
        <v>Animate</v>
      </c>
      <c r="J650" s="21">
        <v>4.0750000000000002</v>
      </c>
      <c r="K650" s="22">
        <v>0.3</v>
      </c>
      <c r="L650" s="21">
        <v>600</v>
      </c>
      <c r="M650" s="21">
        <v>2445</v>
      </c>
      <c r="N650" s="8">
        <f t="shared" si="23"/>
        <v>1.2224999999999999</v>
      </c>
      <c r="O650" s="3" t="s">
        <v>438</v>
      </c>
      <c r="P650" s="3" t="s">
        <v>439</v>
      </c>
      <c r="Q650" s="1" t="str">
        <f>VLOOKUP(P650,Vlookup!$A$2:$D$781,2,FALSE)</f>
        <v>Ballico</v>
      </c>
      <c r="R650" s="1" t="str">
        <f>VLOOKUP(P650,Vlookup!$A$2:$D$76,3,FALSE)</f>
        <v>CA</v>
      </c>
      <c r="S650" s="15">
        <f>VLOOKUP(P650,Vlookup!$A$2:$D$781,4,FALSE)</f>
        <v>95303</v>
      </c>
    </row>
    <row r="651" spans="1:19" ht="14.4" x14ac:dyDescent="0.3">
      <c r="A651" s="12">
        <v>21</v>
      </c>
      <c r="B651" s="1" t="str">
        <f>TEXT(D651,"MMM")</f>
        <v>Sep</v>
      </c>
      <c r="D651" s="20">
        <v>44083</v>
      </c>
      <c r="E651" s="3" t="s">
        <v>360</v>
      </c>
      <c r="F651" s="3" t="s">
        <v>386</v>
      </c>
      <c r="G651" s="3" t="s">
        <v>342</v>
      </c>
      <c r="H651" s="3" t="s">
        <v>368</v>
      </c>
      <c r="I651" t="str">
        <f>VLOOKUP(H651,'Product Line Lookup'!$A$2:$B$8,2,FALSE)</f>
        <v>Animate</v>
      </c>
      <c r="J651" s="21">
        <v>3</v>
      </c>
      <c r="K651" s="22">
        <v>0.3</v>
      </c>
      <c r="L651" s="21">
        <v>600</v>
      </c>
      <c r="M651" s="21">
        <v>1800</v>
      </c>
      <c r="N651" s="8">
        <f t="shared" si="23"/>
        <v>0.9</v>
      </c>
      <c r="O651" s="3" t="s">
        <v>438</v>
      </c>
      <c r="P651" s="3" t="s">
        <v>439</v>
      </c>
      <c r="Q651" s="1" t="str">
        <f>VLOOKUP(P651,Vlookup!$A$2:$D$781,2,FALSE)</f>
        <v>Ballico</v>
      </c>
      <c r="R651" s="1" t="str">
        <f>VLOOKUP(P651,Vlookup!$A$2:$D$76,3,FALSE)</f>
        <v>CA</v>
      </c>
      <c r="S651" s="15">
        <f>VLOOKUP(P651,Vlookup!$A$2:$D$781,4,FALSE)</f>
        <v>95303</v>
      </c>
    </row>
    <row r="652" spans="1:19" ht="14.4" x14ac:dyDescent="0.3">
      <c r="A652" s="12">
        <v>21</v>
      </c>
      <c r="B652" s="1" t="s">
        <v>928</v>
      </c>
      <c r="D652" s="20">
        <v>44159</v>
      </c>
      <c r="E652" s="3" t="s">
        <v>360</v>
      </c>
      <c r="F652" s="3" t="s">
        <v>386</v>
      </c>
      <c r="G652" s="3" t="s">
        <v>342</v>
      </c>
      <c r="H652" s="3" t="s">
        <v>368</v>
      </c>
      <c r="I652" t="str">
        <f>VLOOKUP(H652,'Product Line Lookup'!$A$2:$B$8,2,FALSE)</f>
        <v>Animate</v>
      </c>
      <c r="J652" s="1">
        <v>4.0750000000000002</v>
      </c>
      <c r="K652" s="22">
        <v>0.3</v>
      </c>
      <c r="L652" s="21">
        <v>600</v>
      </c>
      <c r="M652" s="21">
        <v>2445</v>
      </c>
      <c r="N652" s="8">
        <f t="shared" si="23"/>
        <v>1.2224999999999999</v>
      </c>
      <c r="O652" s="3" t="s">
        <v>438</v>
      </c>
      <c r="P652" s="3" t="s">
        <v>439</v>
      </c>
      <c r="Q652" s="1" t="str">
        <f>VLOOKUP(P652,Vlookup!$A$2:$D$781,2,FALSE)</f>
        <v>Ballico</v>
      </c>
      <c r="R652" s="1" t="str">
        <f>VLOOKUP(P652,Vlookup!$A$2:$D$76,3,FALSE)</f>
        <v>CA</v>
      </c>
      <c r="S652" s="15">
        <f>VLOOKUP(P652,Vlookup!$A$2:$D$781,4,FALSE)</f>
        <v>95303</v>
      </c>
    </row>
    <row r="653" spans="1:19" ht="14.4" x14ac:dyDescent="0.3">
      <c r="A653" s="12">
        <v>21</v>
      </c>
      <c r="B653" s="1" t="s">
        <v>948</v>
      </c>
      <c r="D653" s="20">
        <v>44182</v>
      </c>
      <c r="E653" s="3" t="s">
        <v>360</v>
      </c>
      <c r="F653" s="3" t="s">
        <v>386</v>
      </c>
      <c r="G653" s="3" t="s">
        <v>342</v>
      </c>
      <c r="H653" s="3" t="s">
        <v>368</v>
      </c>
      <c r="I653" t="str">
        <f>VLOOKUP(H653,'Product Line Lookup'!$A$2:$B$8,2,FALSE)</f>
        <v>Animate</v>
      </c>
      <c r="J653" s="21">
        <v>4</v>
      </c>
      <c r="K653" s="22">
        <v>0.3</v>
      </c>
      <c r="L653" s="21">
        <v>600</v>
      </c>
      <c r="M653" s="21">
        <v>2400</v>
      </c>
      <c r="N653" s="8">
        <f t="shared" si="23"/>
        <v>1.2</v>
      </c>
      <c r="O653" s="3" t="s">
        <v>438</v>
      </c>
      <c r="P653" s="3" t="s">
        <v>439</v>
      </c>
      <c r="Q653" s="1" t="str">
        <f>VLOOKUP(P653,Vlookup!$A$2:$D$781,2,FALSE)</f>
        <v>Ballico</v>
      </c>
      <c r="R653" s="1" t="s">
        <v>817</v>
      </c>
      <c r="S653" s="15">
        <f>VLOOKUP(P653,Vlookup!$A$2:$D$781,4,FALSE)</f>
        <v>95303</v>
      </c>
    </row>
    <row r="654" spans="1:19" ht="14.4" x14ac:dyDescent="0.3">
      <c r="A654" s="12">
        <v>21</v>
      </c>
      <c r="B654" s="1" t="s">
        <v>958</v>
      </c>
      <c r="D654" s="20">
        <v>44222</v>
      </c>
      <c r="E654" s="23" t="s">
        <v>360</v>
      </c>
      <c r="F654" s="3" t="s">
        <v>977</v>
      </c>
      <c r="G654" s="3" t="s">
        <v>342</v>
      </c>
      <c r="H654" s="3" t="s">
        <v>368</v>
      </c>
      <c r="I654" t="str">
        <f>VLOOKUP(H654,'Product Line Lookup'!$A$2:$B$8,2,FALSE)</f>
        <v>Animate</v>
      </c>
      <c r="J654" s="21">
        <v>4.3</v>
      </c>
      <c r="K654" s="22">
        <v>0.3</v>
      </c>
      <c r="L654" s="21">
        <v>600</v>
      </c>
      <c r="M654" s="21">
        <v>2580</v>
      </c>
      <c r="N654" s="8">
        <f t="shared" ref="N654:N717" si="25">M654/2000</f>
        <v>1.29</v>
      </c>
      <c r="O654" s="3" t="s">
        <v>438</v>
      </c>
      <c r="P654" s="3" t="s">
        <v>439</v>
      </c>
      <c r="Q654" s="1" t="str">
        <f>VLOOKUP(P654,Vlookup!$A$2:$D$781,2,FALSE)</f>
        <v>Ballico</v>
      </c>
      <c r="R654" s="1" t="s">
        <v>817</v>
      </c>
      <c r="S654" s="15">
        <f>VLOOKUP(P654,Vlookup!$A$2:$D$781,4,FALSE)</f>
        <v>95303</v>
      </c>
    </row>
    <row r="655" spans="1:19" ht="14.4" x14ac:dyDescent="0.3">
      <c r="A655" s="12">
        <v>21</v>
      </c>
      <c r="B655" s="1" t="s">
        <v>1004</v>
      </c>
      <c r="D655" s="24">
        <v>44246</v>
      </c>
      <c r="E655" s="25" t="s">
        <v>360</v>
      </c>
      <c r="F655" s="25" t="s">
        <v>977</v>
      </c>
      <c r="G655" s="25" t="s">
        <v>342</v>
      </c>
      <c r="H655" s="25" t="s">
        <v>368</v>
      </c>
      <c r="I655" t="str">
        <f>VLOOKUP(H655,'Product Line Lookup'!$A$2:$B$8,2,FALSE)</f>
        <v>Animate</v>
      </c>
      <c r="J655" s="26">
        <v>4.1749999999999998</v>
      </c>
      <c r="K655" s="27">
        <v>0.3</v>
      </c>
      <c r="L655" s="26">
        <v>600</v>
      </c>
      <c r="M655" s="26">
        <v>2505</v>
      </c>
      <c r="N655" s="8">
        <f t="shared" si="25"/>
        <v>1.2524999999999999</v>
      </c>
      <c r="O655" s="25" t="s">
        <v>438</v>
      </c>
      <c r="P655" s="25" t="s">
        <v>439</v>
      </c>
      <c r="Q655" s="1" t="str">
        <f>VLOOKUP(P655,Vlookup!$A$2:$D$781,2,FALSE)</f>
        <v>Ballico</v>
      </c>
      <c r="R655" s="28" t="s">
        <v>817</v>
      </c>
      <c r="S655" s="15">
        <f>VLOOKUP(P655,Vlookup!$A$2:$D$781,4,FALSE)</f>
        <v>95303</v>
      </c>
    </row>
    <row r="656" spans="1:19" ht="14.4" x14ac:dyDescent="0.3">
      <c r="A656" s="12">
        <v>21</v>
      </c>
      <c r="B656" s="1" t="s">
        <v>881</v>
      </c>
      <c r="D656" s="20">
        <v>44287</v>
      </c>
      <c r="E656" s="3" t="s">
        <v>360</v>
      </c>
      <c r="F656" s="3" t="s">
        <v>386</v>
      </c>
      <c r="G656" s="3" t="s">
        <v>342</v>
      </c>
      <c r="H656" s="3" t="s">
        <v>368</v>
      </c>
      <c r="I656" t="str">
        <f>VLOOKUP(H656,'Product Line Lookup'!$A$2:$B$8,2,FALSE)</f>
        <v>Animate</v>
      </c>
      <c r="J656" s="1">
        <v>3.9750000000000001</v>
      </c>
      <c r="K656" s="1">
        <v>0.3</v>
      </c>
      <c r="L656" s="1">
        <v>600</v>
      </c>
      <c r="M656" s="1">
        <v>2385</v>
      </c>
      <c r="N656" s="8">
        <f t="shared" si="25"/>
        <v>1.1924999999999999</v>
      </c>
      <c r="O656" s="3" t="s">
        <v>438</v>
      </c>
      <c r="P656" s="3" t="s">
        <v>439</v>
      </c>
      <c r="Q656" s="1" t="str">
        <f>VLOOKUP(P656,Vlookup!$A$2:$D$781,2,FALSE)</f>
        <v>Ballico</v>
      </c>
      <c r="R656" s="1" t="s">
        <v>817</v>
      </c>
      <c r="S656" s="15">
        <f>VLOOKUP(P656,Vlookup!$A$2:$D$781,4,FALSE)</f>
        <v>95303</v>
      </c>
    </row>
    <row r="657" spans="1:19" ht="14.4" x14ac:dyDescent="0.3">
      <c r="A657" s="12">
        <v>21</v>
      </c>
      <c r="B657" s="1" t="s">
        <v>881</v>
      </c>
      <c r="D657" s="20">
        <v>44313</v>
      </c>
      <c r="E657" s="3" t="s">
        <v>360</v>
      </c>
      <c r="F657" s="3" t="s">
        <v>386</v>
      </c>
      <c r="G657" s="3" t="s">
        <v>342</v>
      </c>
      <c r="H657" s="3" t="s">
        <v>368</v>
      </c>
      <c r="I657" t="str">
        <f>VLOOKUP(H657,'Product Line Lookup'!$A$2:$B$8,2,FALSE)</f>
        <v>Animate</v>
      </c>
      <c r="J657" s="1">
        <v>4.25</v>
      </c>
      <c r="K657" s="1">
        <v>0.3</v>
      </c>
      <c r="L657" s="1">
        <v>600</v>
      </c>
      <c r="M657" s="1">
        <v>2550</v>
      </c>
      <c r="N657" s="8">
        <f t="shared" si="25"/>
        <v>1.2749999999999999</v>
      </c>
      <c r="O657" s="3" t="s">
        <v>438</v>
      </c>
      <c r="P657" s="3" t="s">
        <v>439</v>
      </c>
      <c r="Q657" s="1" t="str">
        <f>VLOOKUP(P657,Vlookup!$A$2:$D$781,2,FALSE)</f>
        <v>Ballico</v>
      </c>
      <c r="R657" s="1" t="s">
        <v>817</v>
      </c>
      <c r="S657" s="15">
        <f>VLOOKUP(P657,Vlookup!$A$2:$D$781,4,FALSE)</f>
        <v>95303</v>
      </c>
    </row>
    <row r="658" spans="1:19" ht="14.4" x14ac:dyDescent="0.3">
      <c r="A658" s="12">
        <v>21</v>
      </c>
      <c r="B658" s="1" t="s">
        <v>893</v>
      </c>
      <c r="D658" s="20">
        <v>44371</v>
      </c>
      <c r="E658" s="16" t="s">
        <v>360</v>
      </c>
      <c r="F658" s="3" t="s">
        <v>386</v>
      </c>
      <c r="G658" s="3" t="s">
        <v>342</v>
      </c>
      <c r="H658" s="3" t="s">
        <v>368</v>
      </c>
      <c r="I658" t="str">
        <f>VLOOKUP(H658,'Product Line Lookup'!$A$2:$B$8,2,FALSE)</f>
        <v>Animate</v>
      </c>
      <c r="J658" s="21">
        <v>4</v>
      </c>
      <c r="K658" s="22">
        <v>0.3</v>
      </c>
      <c r="L658" s="21">
        <v>600</v>
      </c>
      <c r="M658" s="21">
        <v>2400</v>
      </c>
      <c r="N658" s="8">
        <f t="shared" si="25"/>
        <v>1.2</v>
      </c>
      <c r="O658" s="16" t="s">
        <v>438</v>
      </c>
      <c r="P658" s="3" t="s">
        <v>439</v>
      </c>
      <c r="Q658" s="1" t="str">
        <f>VLOOKUP(P658,Vlookup!$A$2:$D$781,2,FALSE)</f>
        <v>Ballico</v>
      </c>
      <c r="R658" s="1" t="s">
        <v>817</v>
      </c>
      <c r="S658" s="15">
        <f>VLOOKUP(P658,Vlookup!$A$2:$D$781,4,FALSE)</f>
        <v>95303</v>
      </c>
    </row>
    <row r="659" spans="1:19" ht="14.4" x14ac:dyDescent="0.3">
      <c r="A659" s="12">
        <v>22</v>
      </c>
      <c r="B659" s="1" t="s">
        <v>483</v>
      </c>
      <c r="D659" s="20">
        <v>44404</v>
      </c>
      <c r="E659" s="3" t="s">
        <v>360</v>
      </c>
      <c r="F659" s="3" t="s">
        <v>386</v>
      </c>
      <c r="G659" s="3" t="s">
        <v>342</v>
      </c>
      <c r="H659" s="3" t="s">
        <v>368</v>
      </c>
      <c r="I659" t="str">
        <f>VLOOKUP(H659,'Product Line Lookup'!$A$2:$B$8,2,FALSE)</f>
        <v>Animate</v>
      </c>
      <c r="J659" s="21">
        <v>4</v>
      </c>
      <c r="K659" s="22">
        <v>0.3</v>
      </c>
      <c r="L659" s="21">
        <v>600</v>
      </c>
      <c r="M659" s="21">
        <v>2400</v>
      </c>
      <c r="N659" s="8">
        <f t="shared" si="25"/>
        <v>1.2</v>
      </c>
      <c r="O659" s="3" t="s">
        <v>438</v>
      </c>
      <c r="P659" s="3" t="s">
        <v>439</v>
      </c>
      <c r="Q659" s="31" t="str">
        <f>VLOOKUP(P659,Vlookup!$A$2:$D$142,2,FALSE)</f>
        <v>Ballico</v>
      </c>
      <c r="R659" s="1" t="str">
        <f>VLOOKUP(P659,Vlookup!$A$2:$D$142,3,FALSE)</f>
        <v>CA</v>
      </c>
      <c r="S659" s="49">
        <f>VLOOKUP(P659,Vlookup!$A$2:$D$781,4,FALSE)</f>
        <v>95303</v>
      </c>
    </row>
    <row r="660" spans="1:19" ht="14.4" x14ac:dyDescent="0.3">
      <c r="A660" s="12">
        <v>22</v>
      </c>
      <c r="B660" s="1" t="s">
        <v>903</v>
      </c>
      <c r="D660" s="20">
        <v>44439</v>
      </c>
      <c r="E660" s="3" t="s">
        <v>360</v>
      </c>
      <c r="F660" s="3" t="s">
        <v>386</v>
      </c>
      <c r="G660" s="3" t="s">
        <v>342</v>
      </c>
      <c r="H660" s="3" t="s">
        <v>368</v>
      </c>
      <c r="I660" t="str">
        <f>VLOOKUP(H660,'Product Line Lookup'!$A$2:$B$8,2,FALSE)</f>
        <v>Animate</v>
      </c>
      <c r="J660" s="21">
        <v>4</v>
      </c>
      <c r="K660" s="22">
        <v>0.3</v>
      </c>
      <c r="L660" s="21">
        <v>600</v>
      </c>
      <c r="M660" s="21">
        <v>2400</v>
      </c>
      <c r="N660" s="8">
        <f t="shared" si="25"/>
        <v>1.2</v>
      </c>
      <c r="O660" s="3" t="s">
        <v>438</v>
      </c>
      <c r="P660" s="3" t="s">
        <v>439</v>
      </c>
      <c r="Q660" s="31" t="str">
        <f>VLOOKUP(P660,Vlookup!$A$2:$D$142,2,FALSE)</f>
        <v>Ballico</v>
      </c>
      <c r="R660" s="1" t="str">
        <f>VLOOKUP(P660,Vlookup!$A$2:$D$142,3,FALSE)</f>
        <v>CA</v>
      </c>
      <c r="S660" s="49">
        <f>VLOOKUP(P660,Vlookup!$A$2:$D$781,4,FALSE)</f>
        <v>95303</v>
      </c>
    </row>
    <row r="661" spans="1:19" ht="14.4" x14ac:dyDescent="0.3">
      <c r="A661" s="12">
        <v>22</v>
      </c>
      <c r="B661" s="1" t="s">
        <v>914</v>
      </c>
      <c r="D661" s="20">
        <v>44481</v>
      </c>
      <c r="E661" s="3" t="s">
        <v>360</v>
      </c>
      <c r="F661" s="3" t="s">
        <v>386</v>
      </c>
      <c r="G661" s="3" t="s">
        <v>342</v>
      </c>
      <c r="H661" s="3" t="s">
        <v>368</v>
      </c>
      <c r="I661" t="str">
        <f>VLOOKUP(H661,'Product Line Lookup'!$A$2:$B$8,2,FALSE)</f>
        <v>Animate</v>
      </c>
      <c r="J661" s="21">
        <v>4.0250000000000004</v>
      </c>
      <c r="K661" s="22">
        <v>0.3</v>
      </c>
      <c r="L661" s="21">
        <v>600</v>
      </c>
      <c r="M661" s="21">
        <v>2415</v>
      </c>
      <c r="N661" s="8">
        <f t="shared" si="25"/>
        <v>1.2075</v>
      </c>
      <c r="O661" s="3" t="s">
        <v>438</v>
      </c>
      <c r="P661" s="3" t="s">
        <v>439</v>
      </c>
      <c r="Q661" s="31" t="str">
        <f>VLOOKUP(P661,Vlookup!$A$2:$D$142,2,FALSE)</f>
        <v>Ballico</v>
      </c>
      <c r="R661" s="1" t="str">
        <f>VLOOKUP(P661,Vlookup!$A$2:$D$142,3,FALSE)</f>
        <v>CA</v>
      </c>
      <c r="S661" s="49">
        <f>VLOOKUP(P661,Vlookup!$A$2:$D$781,4,FALSE)</f>
        <v>95303</v>
      </c>
    </row>
    <row r="662" spans="1:19" ht="14.4" x14ac:dyDescent="0.3">
      <c r="A662" s="12">
        <v>22</v>
      </c>
      <c r="B662" s="1" t="s">
        <v>928</v>
      </c>
      <c r="D662" s="20">
        <v>44515</v>
      </c>
      <c r="E662" s="3" t="s">
        <v>360</v>
      </c>
      <c r="F662" s="3" t="s">
        <v>386</v>
      </c>
      <c r="G662" s="3" t="s">
        <v>342</v>
      </c>
      <c r="H662" s="3" t="s">
        <v>368</v>
      </c>
      <c r="I662" t="str">
        <f>VLOOKUP(H662,'Product Line Lookup'!$A$2:$B$8,2,FALSE)</f>
        <v>Animate</v>
      </c>
      <c r="J662" s="21">
        <v>4</v>
      </c>
      <c r="K662" s="22">
        <v>0.3</v>
      </c>
      <c r="L662" s="21">
        <v>600</v>
      </c>
      <c r="M662" s="21">
        <v>2400</v>
      </c>
      <c r="N662" s="8">
        <f t="shared" si="25"/>
        <v>1.2</v>
      </c>
      <c r="O662" s="3" t="s">
        <v>438</v>
      </c>
      <c r="P662" s="3" t="s">
        <v>439</v>
      </c>
      <c r="Q662" s="31" t="str">
        <f>VLOOKUP(P662,Vlookup!$A$2:$D$142,2,FALSE)</f>
        <v>Ballico</v>
      </c>
      <c r="R662" s="1" t="str">
        <f>VLOOKUP(P662,Vlookup!$A$2:$D$142,3,FALSE)</f>
        <v>CA</v>
      </c>
      <c r="S662" s="49">
        <f>VLOOKUP(P662,Vlookup!$A$2:$D$781,4,FALSE)</f>
        <v>95303</v>
      </c>
    </row>
    <row r="663" spans="1:19" ht="14.4" x14ac:dyDescent="0.3">
      <c r="A663" s="12">
        <v>22</v>
      </c>
      <c r="B663" s="1" t="s">
        <v>948</v>
      </c>
      <c r="D663" s="20">
        <v>44548</v>
      </c>
      <c r="E663" s="3" t="s">
        <v>360</v>
      </c>
      <c r="F663" s="3" t="s">
        <v>386</v>
      </c>
      <c r="G663" s="3" t="s">
        <v>342</v>
      </c>
      <c r="H663" s="3" t="s">
        <v>368</v>
      </c>
      <c r="I663" t="str">
        <f>VLOOKUP(H663,'Product Line Lookup'!$A$2:$B$8,2,FALSE)</f>
        <v>Animate</v>
      </c>
      <c r="J663" s="21">
        <v>3.9750000000000001</v>
      </c>
      <c r="K663" s="22">
        <v>0.3</v>
      </c>
      <c r="L663" s="21">
        <v>600</v>
      </c>
      <c r="M663" s="21">
        <v>2385</v>
      </c>
      <c r="N663" s="8">
        <f t="shared" si="25"/>
        <v>1.1924999999999999</v>
      </c>
      <c r="O663" s="3" t="s">
        <v>438</v>
      </c>
      <c r="P663" s="3" t="s">
        <v>439</v>
      </c>
      <c r="Q663" s="31" t="str">
        <f>VLOOKUP(P663,Vlookup!$A$2:$D$142,2,FALSE)</f>
        <v>Ballico</v>
      </c>
      <c r="R663" s="1" t="str">
        <f>VLOOKUP(P663,Vlookup!$A$2:$D$142,3,FALSE)</f>
        <v>CA</v>
      </c>
      <c r="S663" s="49">
        <f>VLOOKUP(P663,Vlookup!$A$2:$D$781,4,FALSE)</f>
        <v>95303</v>
      </c>
    </row>
    <row r="664" spans="1:19" ht="14.4" x14ac:dyDescent="0.3">
      <c r="A664" s="12">
        <v>22</v>
      </c>
      <c r="B664" s="1" t="s">
        <v>1004</v>
      </c>
      <c r="D664" s="20">
        <v>44607</v>
      </c>
      <c r="E664" s="3" t="s">
        <v>360</v>
      </c>
      <c r="F664" s="3" t="s">
        <v>386</v>
      </c>
      <c r="G664" s="3" t="s">
        <v>342</v>
      </c>
      <c r="H664" s="3" t="s">
        <v>368</v>
      </c>
      <c r="I664" s="35" t="str">
        <f>VLOOKUP(H664,'Product Line Lookup'!$A$2:$B$8,2,FALSE)</f>
        <v>Animate</v>
      </c>
      <c r="J664" s="21">
        <v>3.8</v>
      </c>
      <c r="K664" s="22">
        <v>0.3</v>
      </c>
      <c r="L664" s="21">
        <v>600</v>
      </c>
      <c r="M664" s="21">
        <v>2280</v>
      </c>
      <c r="N664" s="48">
        <f t="shared" si="25"/>
        <v>1.1399999999999999</v>
      </c>
      <c r="O664" s="3" t="s">
        <v>438</v>
      </c>
      <c r="P664" s="3" t="s">
        <v>439</v>
      </c>
      <c r="Q664" s="31" t="str">
        <f>VLOOKUP(P664,Vlookup!$A$2:$D$142,2,FALSE)</f>
        <v>Ballico</v>
      </c>
      <c r="R664" s="1" t="str">
        <f>VLOOKUP(P664,Vlookup!$A$2:$D$142,3,FALSE)</f>
        <v>CA</v>
      </c>
      <c r="S664" s="49">
        <f>VLOOKUP(P664,Vlookup!$A$2:$D$781,4,FALSE)</f>
        <v>95303</v>
      </c>
    </row>
    <row r="665" spans="1:19" ht="14.4" x14ac:dyDescent="0.3">
      <c r="A665" s="12">
        <v>22</v>
      </c>
      <c r="B665" s="1" t="s">
        <v>866</v>
      </c>
      <c r="D665" s="20">
        <v>44624</v>
      </c>
      <c r="E665" s="3" t="s">
        <v>360</v>
      </c>
      <c r="F665" s="3" t="s">
        <v>386</v>
      </c>
      <c r="G665" s="3" t="s">
        <v>342</v>
      </c>
      <c r="H665" s="3" t="s">
        <v>368</v>
      </c>
      <c r="I665" s="35" t="str">
        <f>VLOOKUP(H665,'Product Line Lookup'!$A$2:$B$8,2,FALSE)</f>
        <v>Animate</v>
      </c>
      <c r="J665" s="21">
        <v>3.9750000000000001</v>
      </c>
      <c r="K665" s="22">
        <v>0.3</v>
      </c>
      <c r="L665" s="21">
        <v>600</v>
      </c>
      <c r="M665" s="21">
        <v>2385</v>
      </c>
      <c r="N665" s="48">
        <f t="shared" si="25"/>
        <v>1.1924999999999999</v>
      </c>
      <c r="O665" s="3" t="s">
        <v>438</v>
      </c>
      <c r="P665" s="3" t="s">
        <v>439</v>
      </c>
      <c r="Q665" s="31" t="str">
        <f>VLOOKUP(P665,Vlookup!$A$2:$D$142,2,FALSE)</f>
        <v>Ballico</v>
      </c>
      <c r="R665" s="1" t="str">
        <f>VLOOKUP(P665,Vlookup!$A$2:$D$142,3,FALSE)</f>
        <v>CA</v>
      </c>
      <c r="S665" s="49">
        <f>VLOOKUP(P665,Vlookup!$A$2:$D$781,4,FALSE)</f>
        <v>95303</v>
      </c>
    </row>
    <row r="666" spans="1:19" ht="14.4" x14ac:dyDescent="0.3">
      <c r="A666" s="12">
        <v>22</v>
      </c>
      <c r="B666" s="1" t="s">
        <v>866</v>
      </c>
      <c r="D666" s="20">
        <v>44648</v>
      </c>
      <c r="E666" s="3" t="s">
        <v>360</v>
      </c>
      <c r="F666" s="3" t="s">
        <v>386</v>
      </c>
      <c r="G666" s="3" t="s">
        <v>342</v>
      </c>
      <c r="H666" s="3" t="s">
        <v>368</v>
      </c>
      <c r="I666" s="35" t="str">
        <f>VLOOKUP(H666,'Product Line Lookup'!$A$2:$B$8,2,FALSE)</f>
        <v>Animate</v>
      </c>
      <c r="J666" s="21">
        <v>2.0249999999999999</v>
      </c>
      <c r="K666" s="22">
        <v>0.3</v>
      </c>
      <c r="L666" s="21">
        <v>600</v>
      </c>
      <c r="M666" s="21">
        <v>1215</v>
      </c>
      <c r="N666" s="48">
        <f t="shared" si="25"/>
        <v>0.60750000000000004</v>
      </c>
      <c r="O666" s="3" t="s">
        <v>438</v>
      </c>
      <c r="P666" s="3" t="s">
        <v>439</v>
      </c>
      <c r="Q666" s="31" t="str">
        <f>VLOOKUP(P666,Vlookup!$A$2:$D$142,2,FALSE)</f>
        <v>Ballico</v>
      </c>
      <c r="R666" s="1" t="str">
        <f>VLOOKUP(P666,Vlookup!$A$2:$D$142,3,FALSE)</f>
        <v>CA</v>
      </c>
      <c r="S666" s="49">
        <f>VLOOKUP(P666,Vlookup!$A$2:$D$781,4,FALSE)</f>
        <v>95303</v>
      </c>
    </row>
    <row r="667" spans="1:19" ht="14.4" x14ac:dyDescent="0.3">
      <c r="A667" s="12">
        <v>22</v>
      </c>
      <c r="B667" s="1" t="s">
        <v>958</v>
      </c>
      <c r="D667" s="45">
        <v>44564</v>
      </c>
      <c r="E667" s="37" t="s">
        <v>358</v>
      </c>
      <c r="F667" s="37" t="s">
        <v>1077</v>
      </c>
      <c r="G667" s="37" t="s">
        <v>340</v>
      </c>
      <c r="H667" s="37" t="s">
        <v>366</v>
      </c>
      <c r="I667" s="35" t="str">
        <f>VLOOKUP(H667,'Product Line Lookup'!$A$2:$B$8,2,FALSE)</f>
        <v>AB20</v>
      </c>
      <c r="J667" s="46">
        <v>23.84</v>
      </c>
      <c r="K667" s="47">
        <v>3.7999999999999999E-2</v>
      </c>
      <c r="L667" s="46">
        <v>76</v>
      </c>
      <c r="M667" s="46">
        <v>1811.84</v>
      </c>
      <c r="N667" s="48">
        <f t="shared" si="25"/>
        <v>0.90591999999999995</v>
      </c>
      <c r="O667" s="37" t="s">
        <v>414</v>
      </c>
      <c r="P667" s="37" t="s">
        <v>415</v>
      </c>
      <c r="Q667" s="31" t="str">
        <f>VLOOKUP(P667,Vlookup!$A$2:$D$142,2,FALSE)</f>
        <v>Friona</v>
      </c>
      <c r="R667" s="1" t="str">
        <f>VLOOKUP(P667,Vlookup!$A$2:$D$142,3,FALSE)</f>
        <v>TX</v>
      </c>
      <c r="S667" s="49">
        <f>VLOOKUP(P667,Vlookup!$A$2:$D$781,4,FALSE)</f>
        <v>79035</v>
      </c>
    </row>
    <row r="668" spans="1:19" ht="14.4" x14ac:dyDescent="0.3">
      <c r="A668" s="12">
        <v>22</v>
      </c>
      <c r="B668" s="1" t="s">
        <v>913</v>
      </c>
      <c r="D668" s="20">
        <v>44447</v>
      </c>
      <c r="E668" s="3" t="s">
        <v>358</v>
      </c>
      <c r="F668" s="3" t="s">
        <v>1077</v>
      </c>
      <c r="G668" s="3" t="s">
        <v>340</v>
      </c>
      <c r="H668" s="3" t="s">
        <v>366</v>
      </c>
      <c r="I668" t="str">
        <f>VLOOKUP(H668,'Product Line Lookup'!$A$2:$B$8,2,FALSE)</f>
        <v>AB20</v>
      </c>
      <c r="J668" s="21">
        <v>23.88</v>
      </c>
      <c r="K668" s="22">
        <v>7.195E-2</v>
      </c>
      <c r="L668" s="21">
        <v>143.9</v>
      </c>
      <c r="M668" s="21">
        <v>3436.3319999999999</v>
      </c>
      <c r="N668" s="8">
        <f t="shared" si="25"/>
        <v>1.7181659999999999</v>
      </c>
      <c r="O668" s="3" t="s">
        <v>414</v>
      </c>
      <c r="P668" s="3" t="s">
        <v>415</v>
      </c>
      <c r="Q668" s="31" t="str">
        <f>VLOOKUP(P668,Vlookup!$A$2:$D$142,2,FALSE)</f>
        <v>Friona</v>
      </c>
      <c r="R668" s="1" t="str">
        <f>VLOOKUP(P668,Vlookup!$A$2:$D$142,3,FALSE)</f>
        <v>TX</v>
      </c>
      <c r="S668" s="49">
        <f>VLOOKUP(P668,Vlookup!$A$2:$D$781,4,FALSE)</f>
        <v>79035</v>
      </c>
    </row>
    <row r="669" spans="1:19" ht="14.4" x14ac:dyDescent="0.3">
      <c r="A669" s="12">
        <v>22</v>
      </c>
      <c r="B669" s="1" t="s">
        <v>913</v>
      </c>
      <c r="D669" s="20">
        <v>44449</v>
      </c>
      <c r="E669" s="3" t="s">
        <v>358</v>
      </c>
      <c r="F669" s="3" t="s">
        <v>1077</v>
      </c>
      <c r="G669" s="3" t="s">
        <v>340</v>
      </c>
      <c r="H669" s="3" t="s">
        <v>366</v>
      </c>
      <c r="I669" t="str">
        <f>VLOOKUP(H669,'Product Line Lookup'!$A$2:$B$8,2,FALSE)</f>
        <v>AB20</v>
      </c>
      <c r="J669" s="21">
        <v>24.45</v>
      </c>
      <c r="K669" s="22">
        <v>7.195E-2</v>
      </c>
      <c r="L669" s="21">
        <v>143.9</v>
      </c>
      <c r="M669" s="21">
        <v>3518.355</v>
      </c>
      <c r="N669" s="8">
        <f t="shared" si="25"/>
        <v>1.7591775000000001</v>
      </c>
      <c r="O669" s="3" t="s">
        <v>414</v>
      </c>
      <c r="P669" s="3" t="s">
        <v>415</v>
      </c>
      <c r="Q669" s="31" t="str">
        <f>VLOOKUP(P669,Vlookup!$A$2:$D$142,2,FALSE)</f>
        <v>Friona</v>
      </c>
      <c r="R669" s="1" t="str">
        <f>VLOOKUP(P669,Vlookup!$A$2:$D$142,3,FALSE)</f>
        <v>TX</v>
      </c>
      <c r="S669" s="49">
        <f>VLOOKUP(P669,Vlookup!$A$2:$D$781,4,FALSE)</f>
        <v>79035</v>
      </c>
    </row>
    <row r="670" spans="1:19" ht="14.4" x14ac:dyDescent="0.3">
      <c r="A670" s="12">
        <v>22</v>
      </c>
      <c r="B670" s="1" t="s">
        <v>913</v>
      </c>
      <c r="D670" s="20">
        <v>44452</v>
      </c>
      <c r="E670" s="3" t="s">
        <v>358</v>
      </c>
      <c r="F670" s="3" t="s">
        <v>1077</v>
      </c>
      <c r="G670" s="3" t="s">
        <v>340</v>
      </c>
      <c r="H670" s="3" t="s">
        <v>366</v>
      </c>
      <c r="I670" t="str">
        <f>VLOOKUP(H670,'Product Line Lookup'!$A$2:$B$8,2,FALSE)</f>
        <v>AB20</v>
      </c>
      <c r="J670" s="21">
        <v>23.65</v>
      </c>
      <c r="K670" s="22">
        <v>7.195E-2</v>
      </c>
      <c r="L670" s="21">
        <v>143.9</v>
      </c>
      <c r="M670" s="21">
        <v>3403.2350000000001</v>
      </c>
      <c r="N670" s="8">
        <f t="shared" si="25"/>
        <v>1.7016175</v>
      </c>
      <c r="O670" s="3" t="s">
        <v>414</v>
      </c>
      <c r="P670" s="3" t="s">
        <v>415</v>
      </c>
      <c r="Q670" s="31" t="str">
        <f>VLOOKUP(P670,Vlookup!$A$2:$D$142,2,FALSE)</f>
        <v>Friona</v>
      </c>
      <c r="R670" s="1" t="str">
        <f>VLOOKUP(P670,Vlookup!$A$2:$D$142,3,FALSE)</f>
        <v>TX</v>
      </c>
      <c r="S670" s="49">
        <f>VLOOKUP(P670,Vlookup!$A$2:$D$781,4,FALSE)</f>
        <v>79035</v>
      </c>
    </row>
    <row r="671" spans="1:19" ht="14.4" x14ac:dyDescent="0.3">
      <c r="A671" s="12">
        <v>22</v>
      </c>
      <c r="B671" s="1" t="s">
        <v>913</v>
      </c>
      <c r="D671" s="20">
        <v>44461</v>
      </c>
      <c r="E671" s="3" t="s">
        <v>358</v>
      </c>
      <c r="F671" s="3" t="s">
        <v>1077</v>
      </c>
      <c r="G671" s="3" t="s">
        <v>340</v>
      </c>
      <c r="H671" s="3" t="s">
        <v>366</v>
      </c>
      <c r="I671" t="str">
        <f>VLOOKUP(H671,'Product Line Lookup'!$A$2:$B$8,2,FALSE)</f>
        <v>AB20</v>
      </c>
      <c r="J671" s="21">
        <v>24.01</v>
      </c>
      <c r="K671" s="22">
        <v>7.195E-2</v>
      </c>
      <c r="L671" s="21">
        <v>143.9</v>
      </c>
      <c r="M671" s="21">
        <v>3455.0390000000002</v>
      </c>
      <c r="N671" s="8">
        <f t="shared" si="25"/>
        <v>1.7275195000000001</v>
      </c>
      <c r="O671" s="3" t="s">
        <v>414</v>
      </c>
      <c r="P671" s="3" t="s">
        <v>415</v>
      </c>
      <c r="Q671" s="31" t="str">
        <f>VLOOKUP(P671,Vlookup!$A$2:$D$142,2,FALSE)</f>
        <v>Friona</v>
      </c>
      <c r="R671" s="1" t="str">
        <f>VLOOKUP(P671,Vlookup!$A$2:$D$142,3,FALSE)</f>
        <v>TX</v>
      </c>
      <c r="S671" s="49">
        <f>VLOOKUP(P671,Vlookup!$A$2:$D$781,4,FALSE)</f>
        <v>79035</v>
      </c>
    </row>
    <row r="672" spans="1:19" ht="14.4" x14ac:dyDescent="0.3">
      <c r="A672" s="12">
        <v>22</v>
      </c>
      <c r="B672" s="1" t="s">
        <v>913</v>
      </c>
      <c r="D672" s="20">
        <v>44463</v>
      </c>
      <c r="E672" s="3" t="s">
        <v>358</v>
      </c>
      <c r="F672" s="3" t="s">
        <v>1077</v>
      </c>
      <c r="G672" s="3" t="s">
        <v>340</v>
      </c>
      <c r="H672" s="3" t="s">
        <v>366</v>
      </c>
      <c r="I672" t="str">
        <f>VLOOKUP(H672,'Product Line Lookup'!$A$2:$B$8,2,FALSE)</f>
        <v>AB20</v>
      </c>
      <c r="J672" s="21">
        <v>24.13</v>
      </c>
      <c r="K672" s="22">
        <v>7.195E-2</v>
      </c>
      <c r="L672" s="21">
        <v>143.9</v>
      </c>
      <c r="M672" s="21">
        <v>3472.3069999999998</v>
      </c>
      <c r="N672" s="8">
        <f t="shared" si="25"/>
        <v>1.7361534999999999</v>
      </c>
      <c r="O672" s="3" t="s">
        <v>414</v>
      </c>
      <c r="P672" s="3" t="s">
        <v>415</v>
      </c>
      <c r="Q672" s="31" t="str">
        <f>VLOOKUP(P672,Vlookup!$A$2:$D$142,2,FALSE)</f>
        <v>Friona</v>
      </c>
      <c r="R672" s="1" t="str">
        <f>VLOOKUP(P672,Vlookup!$A$2:$D$142,3,FALSE)</f>
        <v>TX</v>
      </c>
      <c r="S672" s="49">
        <f>VLOOKUP(P672,Vlookup!$A$2:$D$781,4,FALSE)</f>
        <v>79035</v>
      </c>
    </row>
    <row r="673" spans="1:19" ht="14.4" x14ac:dyDescent="0.3">
      <c r="A673" s="12">
        <v>21</v>
      </c>
      <c r="B673" s="1" t="s">
        <v>882</v>
      </c>
      <c r="D673" s="20">
        <v>44326</v>
      </c>
      <c r="E673" s="3" t="s">
        <v>358</v>
      </c>
      <c r="F673" s="3" t="s">
        <v>1032</v>
      </c>
      <c r="G673" s="3" t="s">
        <v>340</v>
      </c>
      <c r="H673" s="3" t="s">
        <v>366</v>
      </c>
      <c r="I673" t="str">
        <f>VLOOKUP(H673,'Product Line Lookup'!$A$2:$B$8,2,FALSE)</f>
        <v>AB20</v>
      </c>
      <c r="J673" s="1">
        <v>23.71</v>
      </c>
      <c r="K673" s="1">
        <v>8.2849999999999993E-2</v>
      </c>
      <c r="L673" s="1">
        <v>165.7</v>
      </c>
      <c r="M673" s="1">
        <v>3928.7469999999998</v>
      </c>
      <c r="N673" s="8">
        <f t="shared" si="25"/>
        <v>1.9643735</v>
      </c>
      <c r="O673" s="1" t="s">
        <v>414</v>
      </c>
      <c r="P673" s="3" t="s">
        <v>415</v>
      </c>
      <c r="Q673" s="1" t="str">
        <f>VLOOKUP(P673,Vlookup!$A$2:$D$781,2,FALSE)</f>
        <v>Friona</v>
      </c>
      <c r="R673" s="1" t="s">
        <v>833</v>
      </c>
      <c r="S673" s="15">
        <f>VLOOKUP(P673,Vlookup!$A$2:$D$781,4,FALSE)</f>
        <v>79035</v>
      </c>
    </row>
    <row r="674" spans="1:19" ht="14.4" x14ac:dyDescent="0.3">
      <c r="A674" s="12">
        <v>21</v>
      </c>
      <c r="B674" s="1" t="s">
        <v>882</v>
      </c>
      <c r="D674" s="20">
        <v>44330</v>
      </c>
      <c r="E674" s="3" t="s">
        <v>358</v>
      </c>
      <c r="F674" s="3" t="s">
        <v>1032</v>
      </c>
      <c r="G674" s="3" t="s">
        <v>340</v>
      </c>
      <c r="H674" s="3" t="s">
        <v>366</v>
      </c>
      <c r="I674" t="str">
        <f>VLOOKUP(H674,'Product Line Lookup'!$A$2:$B$8,2,FALSE)</f>
        <v>AB20</v>
      </c>
      <c r="J674" s="1">
        <v>23.91</v>
      </c>
      <c r="K674" s="1">
        <v>8.2849999999999993E-2</v>
      </c>
      <c r="L674" s="1">
        <v>165.7</v>
      </c>
      <c r="M674" s="1">
        <v>3961.8870000000002</v>
      </c>
      <c r="N674" s="8">
        <f t="shared" si="25"/>
        <v>1.9809435000000002</v>
      </c>
      <c r="O674" s="1" t="s">
        <v>414</v>
      </c>
      <c r="P674" s="3" t="s">
        <v>415</v>
      </c>
      <c r="Q674" s="1" t="str">
        <f>VLOOKUP(P674,Vlookup!$A$2:$D$781,2,FALSE)</f>
        <v>Friona</v>
      </c>
      <c r="R674" s="1" t="s">
        <v>833</v>
      </c>
      <c r="S674" s="15">
        <f>VLOOKUP(P674,Vlookup!$A$2:$D$781,4,FALSE)</f>
        <v>79035</v>
      </c>
    </row>
    <row r="675" spans="1:19" ht="14.4" x14ac:dyDescent="0.3">
      <c r="A675" s="12">
        <v>21</v>
      </c>
      <c r="B675" s="1" t="s">
        <v>948</v>
      </c>
      <c r="D675" s="20">
        <v>44168</v>
      </c>
      <c r="E675" s="3" t="s">
        <v>358</v>
      </c>
      <c r="F675" s="3" t="s">
        <v>915</v>
      </c>
      <c r="G675" s="3" t="s">
        <v>340</v>
      </c>
      <c r="H675" s="3" t="s">
        <v>366</v>
      </c>
      <c r="I675" t="str">
        <f>VLOOKUP(H675,'Product Line Lookup'!$A$2:$B$8,2,FALSE)</f>
        <v>AB20</v>
      </c>
      <c r="J675" s="21">
        <v>24.47</v>
      </c>
      <c r="K675" s="22">
        <v>8.2849999999999993E-2</v>
      </c>
      <c r="L675" s="21">
        <v>165.7</v>
      </c>
      <c r="M675" s="21">
        <v>4054.6790000000001</v>
      </c>
      <c r="N675" s="8">
        <f t="shared" si="25"/>
        <v>2.0273395000000001</v>
      </c>
      <c r="O675" s="3" t="s">
        <v>414</v>
      </c>
      <c r="P675" s="3" t="s">
        <v>415</v>
      </c>
      <c r="Q675" s="1" t="str">
        <f>VLOOKUP(P675,Vlookup!$A$2:$D$781,2,FALSE)</f>
        <v>Friona</v>
      </c>
      <c r="R675" s="1" t="s">
        <v>833</v>
      </c>
      <c r="S675" s="15">
        <f>VLOOKUP(P675,Vlookup!$A$2:$D$781,4,FALSE)</f>
        <v>79035</v>
      </c>
    </row>
    <row r="676" spans="1:19" ht="14.4" x14ac:dyDescent="0.3">
      <c r="A676" s="12">
        <v>21</v>
      </c>
      <c r="B676" s="1" t="s">
        <v>948</v>
      </c>
      <c r="D676" s="20">
        <v>44175</v>
      </c>
      <c r="E676" s="3" t="s">
        <v>358</v>
      </c>
      <c r="F676" s="3" t="s">
        <v>915</v>
      </c>
      <c r="G676" s="3" t="s">
        <v>340</v>
      </c>
      <c r="H676" s="3" t="s">
        <v>366</v>
      </c>
      <c r="I676" t="str">
        <f>VLOOKUP(H676,'Product Line Lookup'!$A$2:$B$8,2,FALSE)</f>
        <v>AB20</v>
      </c>
      <c r="J676" s="21">
        <v>24.15</v>
      </c>
      <c r="K676" s="22">
        <v>8.2849999999999993E-2</v>
      </c>
      <c r="L676" s="21">
        <v>165.7</v>
      </c>
      <c r="M676" s="21">
        <v>4001.6550000000002</v>
      </c>
      <c r="N676" s="8">
        <f t="shared" si="25"/>
        <v>2.0008275000000002</v>
      </c>
      <c r="O676" s="3" t="s">
        <v>414</v>
      </c>
      <c r="P676" s="3" t="s">
        <v>415</v>
      </c>
      <c r="Q676" s="1" t="str">
        <f>VLOOKUP(P676,Vlookup!$A$2:$D$781,2,FALSE)</f>
        <v>Friona</v>
      </c>
      <c r="R676" s="1" t="s">
        <v>833</v>
      </c>
      <c r="S676" s="15">
        <f>VLOOKUP(P676,Vlookup!$A$2:$D$781,4,FALSE)</f>
        <v>79035</v>
      </c>
    </row>
    <row r="677" spans="1:19" ht="14.4" x14ac:dyDescent="0.3">
      <c r="A677" s="12">
        <v>21</v>
      </c>
      <c r="B677" s="1" t="s">
        <v>948</v>
      </c>
      <c r="D677" s="20">
        <v>44182</v>
      </c>
      <c r="E677" s="3" t="s">
        <v>358</v>
      </c>
      <c r="F677" s="3" t="s">
        <v>915</v>
      </c>
      <c r="G677" s="3" t="s">
        <v>340</v>
      </c>
      <c r="H677" s="3" t="s">
        <v>366</v>
      </c>
      <c r="I677" t="str">
        <f>VLOOKUP(H677,'Product Line Lookup'!$A$2:$B$8,2,FALSE)</f>
        <v>AB20</v>
      </c>
      <c r="J677" s="21">
        <v>24.34</v>
      </c>
      <c r="K677" s="22">
        <v>8.2849999999999993E-2</v>
      </c>
      <c r="L677" s="21">
        <v>165.7</v>
      </c>
      <c r="M677" s="21">
        <v>4033.1379999999999</v>
      </c>
      <c r="N677" s="8">
        <f t="shared" si="25"/>
        <v>2.0165690000000001</v>
      </c>
      <c r="O677" s="3" t="s">
        <v>414</v>
      </c>
      <c r="P677" s="3" t="s">
        <v>415</v>
      </c>
      <c r="Q677" s="1" t="str">
        <f>VLOOKUP(P677,Vlookup!$A$2:$D$781,2,FALSE)</f>
        <v>Friona</v>
      </c>
      <c r="R677" s="1" t="s">
        <v>833</v>
      </c>
      <c r="S677" s="15">
        <f>VLOOKUP(P677,Vlookup!$A$2:$D$781,4,FALSE)</f>
        <v>79035</v>
      </c>
    </row>
    <row r="678" spans="1:19" ht="14.4" x14ac:dyDescent="0.3">
      <c r="A678" s="12">
        <v>21</v>
      </c>
      <c r="B678" s="1" t="s">
        <v>948</v>
      </c>
      <c r="D678" s="20">
        <v>44189</v>
      </c>
      <c r="E678" s="3" t="s">
        <v>358</v>
      </c>
      <c r="F678" s="3" t="s">
        <v>915</v>
      </c>
      <c r="G678" s="3" t="s">
        <v>340</v>
      </c>
      <c r="H678" s="3" t="s">
        <v>366</v>
      </c>
      <c r="I678" t="str">
        <f>VLOOKUP(H678,'Product Line Lookup'!$A$2:$B$8,2,FALSE)</f>
        <v>AB20</v>
      </c>
      <c r="J678" s="21">
        <v>24.87</v>
      </c>
      <c r="K678" s="22">
        <v>8.2849999999999993E-2</v>
      </c>
      <c r="L678" s="21">
        <v>165.7</v>
      </c>
      <c r="M678" s="21">
        <v>4120.9589999999998</v>
      </c>
      <c r="N678" s="8">
        <f t="shared" si="25"/>
        <v>2.0604795</v>
      </c>
      <c r="O678" s="3" t="s">
        <v>414</v>
      </c>
      <c r="P678" s="3" t="s">
        <v>415</v>
      </c>
      <c r="Q678" s="1" t="str">
        <f>VLOOKUP(P678,Vlookup!$A$2:$D$781,2,FALSE)</f>
        <v>Friona</v>
      </c>
      <c r="R678" s="1" t="s">
        <v>833</v>
      </c>
      <c r="S678" s="15">
        <f>VLOOKUP(P678,Vlookup!$A$2:$D$781,4,FALSE)</f>
        <v>79035</v>
      </c>
    </row>
    <row r="679" spans="1:19" ht="14.4" x14ac:dyDescent="0.3">
      <c r="A679" s="12">
        <v>21</v>
      </c>
      <c r="B679" s="1" t="s">
        <v>948</v>
      </c>
      <c r="D679" s="20">
        <v>44194</v>
      </c>
      <c r="E679" s="3" t="s">
        <v>358</v>
      </c>
      <c r="F679" s="3" t="s">
        <v>915</v>
      </c>
      <c r="G679" s="3" t="s">
        <v>340</v>
      </c>
      <c r="H679" s="3" t="s">
        <v>366</v>
      </c>
      <c r="I679" t="str">
        <f>VLOOKUP(H679,'Product Line Lookup'!$A$2:$B$8,2,FALSE)</f>
        <v>AB20</v>
      </c>
      <c r="J679" s="21">
        <v>24.42</v>
      </c>
      <c r="K679" s="22">
        <v>8.2849999999999993E-2</v>
      </c>
      <c r="L679" s="21">
        <v>165.7</v>
      </c>
      <c r="M679" s="21">
        <v>4046.3939999999998</v>
      </c>
      <c r="N679" s="8">
        <f t="shared" si="25"/>
        <v>2.0231969999999997</v>
      </c>
      <c r="O679" s="3" t="s">
        <v>414</v>
      </c>
      <c r="P679" s="3" t="s">
        <v>415</v>
      </c>
      <c r="Q679" s="1" t="str">
        <f>VLOOKUP(P679,Vlookup!$A$2:$D$781,2,FALSE)</f>
        <v>Friona</v>
      </c>
      <c r="R679" s="1" t="s">
        <v>833</v>
      </c>
      <c r="S679" s="15">
        <f>VLOOKUP(P679,Vlookup!$A$2:$D$781,4,FALSE)</f>
        <v>79035</v>
      </c>
    </row>
    <row r="680" spans="1:19" ht="14.4" x14ac:dyDescent="0.3">
      <c r="A680" s="12">
        <v>20</v>
      </c>
      <c r="B680" s="1" t="str">
        <f t="shared" ref="B680:B688" si="26">TEXT(D680,"MMM")</f>
        <v>Sep</v>
      </c>
      <c r="C680" s="3" t="s">
        <v>203</v>
      </c>
      <c r="D680" s="20">
        <v>43713</v>
      </c>
      <c r="E680" s="3" t="s">
        <v>358</v>
      </c>
      <c r="F680" s="3" t="s">
        <v>384</v>
      </c>
      <c r="G680" s="3" t="s">
        <v>340</v>
      </c>
      <c r="H680" s="3" t="s">
        <v>366</v>
      </c>
      <c r="I680" t="str">
        <f>VLOOKUP(H680,'Product Line Lookup'!$A$2:$B$7,2,FALSE)</f>
        <v>AB20</v>
      </c>
      <c r="J680" s="21">
        <v>24.29</v>
      </c>
      <c r="K680" s="22">
        <v>8.2000000000000003E-2</v>
      </c>
      <c r="L680" s="21">
        <v>164.9</v>
      </c>
      <c r="M680" s="21">
        <v>4005.4209999999998</v>
      </c>
      <c r="N680" s="8">
        <f t="shared" si="25"/>
        <v>2.0027105000000001</v>
      </c>
      <c r="O680" s="3" t="s">
        <v>414</v>
      </c>
      <c r="P680" s="3" t="s">
        <v>415</v>
      </c>
      <c r="Q680" s="1" t="str">
        <f>VLOOKUP(P680,Vlookup!$A$2:$D$781,2,FALSE)</f>
        <v>Friona</v>
      </c>
      <c r="R680" s="1" t="str">
        <f>VLOOKUP(P680,Vlookup!$A$2:$D$76,3,FALSE)</f>
        <v>TX</v>
      </c>
      <c r="S680" s="15">
        <f>VLOOKUP(P680,Vlookup!$A$2:$D$781,4,FALSE)</f>
        <v>79035</v>
      </c>
    </row>
    <row r="681" spans="1:19" ht="14.4" x14ac:dyDescent="0.3">
      <c r="A681" s="12">
        <v>20</v>
      </c>
      <c r="B681" s="1" t="str">
        <f t="shared" si="26"/>
        <v>Sep</v>
      </c>
      <c r="C681" s="3" t="s">
        <v>221</v>
      </c>
      <c r="D681" s="20">
        <v>43717</v>
      </c>
      <c r="E681" s="3" t="s">
        <v>350</v>
      </c>
      <c r="F681" s="3" t="s">
        <v>376</v>
      </c>
      <c r="G681" s="3" t="s">
        <v>342</v>
      </c>
      <c r="H681" s="3" t="s">
        <v>368</v>
      </c>
      <c r="I681" t="str">
        <f>VLOOKUP(H681,'Product Line Lookup'!$A$2:$B$7,2,FALSE)</f>
        <v>Animate</v>
      </c>
      <c r="J681" s="21">
        <v>8.43</v>
      </c>
      <c r="K681" s="22">
        <v>0.62609999999999999</v>
      </c>
      <c r="L681" s="21">
        <v>1252.2</v>
      </c>
      <c r="M681" s="21">
        <v>10556.046</v>
      </c>
      <c r="N681" s="8">
        <f t="shared" si="25"/>
        <v>5.2780230000000001</v>
      </c>
      <c r="O681" s="3" t="s">
        <v>414</v>
      </c>
      <c r="P681" s="3" t="s">
        <v>415</v>
      </c>
      <c r="Q681" s="1" t="str">
        <f>VLOOKUP(P681,Vlookup!$A$2:$D$781,2,FALSE)</f>
        <v>Friona</v>
      </c>
      <c r="R681" s="1" t="str">
        <f>VLOOKUP(P681,Vlookup!$A$2:$D$76,3,FALSE)</f>
        <v>TX</v>
      </c>
      <c r="S681" s="15">
        <f>VLOOKUP(P681,Vlookup!$A$2:$D$781,4,FALSE)</f>
        <v>79035</v>
      </c>
    </row>
    <row r="682" spans="1:19" ht="14.4" x14ac:dyDescent="0.3">
      <c r="A682" s="12">
        <v>20</v>
      </c>
      <c r="B682" s="1" t="str">
        <f t="shared" si="26"/>
        <v>Sep</v>
      </c>
      <c r="C682" s="3" t="s">
        <v>224</v>
      </c>
      <c r="D682" s="20">
        <v>43719</v>
      </c>
      <c r="E682" s="3" t="s">
        <v>358</v>
      </c>
      <c r="F682" s="3" t="s">
        <v>384</v>
      </c>
      <c r="G682" s="3" t="s">
        <v>340</v>
      </c>
      <c r="H682" s="3" t="s">
        <v>366</v>
      </c>
      <c r="I682" t="str">
        <f>VLOOKUP(H682,'Product Line Lookup'!$A$2:$B$7,2,FALSE)</f>
        <v>AB20</v>
      </c>
      <c r="J682" s="21">
        <v>23.8</v>
      </c>
      <c r="K682" s="22">
        <v>8.2000000000000003E-2</v>
      </c>
      <c r="L682" s="21">
        <v>164.9</v>
      </c>
      <c r="M682" s="21">
        <v>3924.62</v>
      </c>
      <c r="N682" s="8">
        <f t="shared" si="25"/>
        <v>1.96231</v>
      </c>
      <c r="O682" s="3" t="s">
        <v>414</v>
      </c>
      <c r="P682" s="3" t="s">
        <v>415</v>
      </c>
      <c r="Q682" s="1" t="str">
        <f>VLOOKUP(P682,Vlookup!$A$2:$D$781,2,FALSE)</f>
        <v>Friona</v>
      </c>
      <c r="R682" s="1" t="str">
        <f>VLOOKUP(P682,Vlookup!$A$2:$D$76,3,FALSE)</f>
        <v>TX</v>
      </c>
      <c r="S682" s="15">
        <f>VLOOKUP(P682,Vlookup!$A$2:$D$781,4,FALSE)</f>
        <v>79035</v>
      </c>
    </row>
    <row r="683" spans="1:19" ht="14.4" x14ac:dyDescent="0.3">
      <c r="A683" s="12">
        <v>20</v>
      </c>
      <c r="B683" s="1" t="str">
        <f t="shared" si="26"/>
        <v>Sep</v>
      </c>
      <c r="C683" s="3" t="s">
        <v>253</v>
      </c>
      <c r="D683" s="20">
        <v>43727</v>
      </c>
      <c r="E683" s="3" t="s">
        <v>358</v>
      </c>
      <c r="F683" s="3" t="s">
        <v>384</v>
      </c>
      <c r="G683" s="3" t="s">
        <v>340</v>
      </c>
      <c r="H683" s="3" t="s">
        <v>366</v>
      </c>
      <c r="I683" t="str">
        <f>VLOOKUP(H683,'Product Line Lookup'!$A$2:$B$7,2,FALSE)</f>
        <v>AB20</v>
      </c>
      <c r="J683" s="21">
        <v>24.8</v>
      </c>
      <c r="K683" s="22">
        <v>8.2000000000000003E-2</v>
      </c>
      <c r="L683" s="21">
        <v>164.9</v>
      </c>
      <c r="M683" s="21">
        <v>4089.52</v>
      </c>
      <c r="N683" s="8">
        <f t="shared" si="25"/>
        <v>2.0447600000000001</v>
      </c>
      <c r="O683" s="3" t="s">
        <v>414</v>
      </c>
      <c r="P683" s="3" t="s">
        <v>415</v>
      </c>
      <c r="Q683" s="1" t="str">
        <f>VLOOKUP(P683,Vlookup!$A$2:$D$781,2,FALSE)</f>
        <v>Friona</v>
      </c>
      <c r="R683" s="1" t="str">
        <f>VLOOKUP(P683,Vlookup!$A$2:$D$76,3,FALSE)</f>
        <v>TX</v>
      </c>
      <c r="S683" s="15">
        <f>VLOOKUP(P683,Vlookup!$A$2:$D$781,4,FALSE)</f>
        <v>79035</v>
      </c>
    </row>
    <row r="684" spans="1:19" ht="14.4" x14ac:dyDescent="0.3">
      <c r="A684" s="12">
        <v>20</v>
      </c>
      <c r="B684" s="1" t="str">
        <f t="shared" si="26"/>
        <v>Sep</v>
      </c>
      <c r="C684" s="3" t="s">
        <v>265</v>
      </c>
      <c r="D684" s="20">
        <v>43734</v>
      </c>
      <c r="E684" s="3" t="s">
        <v>358</v>
      </c>
      <c r="F684" s="3" t="s">
        <v>384</v>
      </c>
      <c r="G684" s="3" t="s">
        <v>340</v>
      </c>
      <c r="H684" s="3" t="s">
        <v>366</v>
      </c>
      <c r="I684" t="str">
        <f>VLOOKUP(H684,'Product Line Lookup'!$A$2:$B$7,2,FALSE)</f>
        <v>AB20</v>
      </c>
      <c r="J684" s="21">
        <v>24.37</v>
      </c>
      <c r="K684" s="22">
        <v>8.2000000000000003E-2</v>
      </c>
      <c r="L684" s="21">
        <v>164.9</v>
      </c>
      <c r="M684" s="21">
        <v>4018.6129999999998</v>
      </c>
      <c r="N684" s="8">
        <f t="shared" si="25"/>
        <v>2.0093065000000001</v>
      </c>
      <c r="O684" s="3" t="s">
        <v>414</v>
      </c>
      <c r="P684" s="3" t="s">
        <v>415</v>
      </c>
      <c r="Q684" s="1" t="str">
        <f>VLOOKUP(P684,Vlookup!$A$2:$D$781,2,FALSE)</f>
        <v>Friona</v>
      </c>
      <c r="R684" s="1" t="str">
        <f>VLOOKUP(P684,Vlookup!$A$2:$D$76,3,FALSE)</f>
        <v>TX</v>
      </c>
      <c r="S684" s="15">
        <f>VLOOKUP(P684,Vlookup!$A$2:$D$781,4,FALSE)</f>
        <v>79035</v>
      </c>
    </row>
    <row r="685" spans="1:19" ht="14.4" x14ac:dyDescent="0.3">
      <c r="A685" s="12">
        <v>20</v>
      </c>
      <c r="B685" s="1" t="str">
        <f t="shared" si="26"/>
        <v>Jul</v>
      </c>
      <c r="C685" s="3" t="s">
        <v>65</v>
      </c>
      <c r="D685" s="20">
        <v>43654</v>
      </c>
      <c r="E685" s="3" t="s">
        <v>350</v>
      </c>
      <c r="F685" s="3" t="s">
        <v>376</v>
      </c>
      <c r="G685" s="3" t="s">
        <v>342</v>
      </c>
      <c r="H685" s="3" t="s">
        <v>368</v>
      </c>
      <c r="I685" t="str">
        <f>VLOOKUP(H685,'Product Line Lookup'!$A$2:$B$7,2,FALSE)</f>
        <v>Animate</v>
      </c>
      <c r="J685" s="21">
        <v>8.0299999999999994</v>
      </c>
      <c r="K685" s="22">
        <v>0.62609999999999999</v>
      </c>
      <c r="L685" s="21">
        <v>1252.2</v>
      </c>
      <c r="M685" s="21">
        <v>10055.165999999999</v>
      </c>
      <c r="N685" s="8">
        <f t="shared" si="25"/>
        <v>5.0275829999999999</v>
      </c>
      <c r="O685" s="3" t="s">
        <v>414</v>
      </c>
      <c r="P685" s="3" t="s">
        <v>415</v>
      </c>
      <c r="Q685" s="1" t="str">
        <f>VLOOKUP(P685,Vlookup!$A$2:$D$781,2,FALSE)</f>
        <v>Friona</v>
      </c>
      <c r="R685" s="1" t="str">
        <f>VLOOKUP(P685,Vlookup!$A$2:$D$76,3,FALSE)</f>
        <v>TX</v>
      </c>
      <c r="S685" s="15">
        <f>VLOOKUP(P685,Vlookup!$A$2:$D$781,4,FALSE)</f>
        <v>79035</v>
      </c>
    </row>
    <row r="686" spans="1:19" ht="14.4" x14ac:dyDescent="0.3">
      <c r="A686" s="12">
        <v>20</v>
      </c>
      <c r="B686" s="1" t="str">
        <f t="shared" si="26"/>
        <v>Aug</v>
      </c>
      <c r="C686" s="3" t="s">
        <v>151</v>
      </c>
      <c r="D686" s="20">
        <v>43690</v>
      </c>
      <c r="E686" s="3" t="s">
        <v>350</v>
      </c>
      <c r="F686" s="3" t="s">
        <v>376</v>
      </c>
      <c r="G686" s="3" t="s">
        <v>342</v>
      </c>
      <c r="H686" s="3" t="s">
        <v>368</v>
      </c>
      <c r="I686" t="str">
        <f>VLOOKUP(H686,'Product Line Lookup'!$A$2:$B$7,2,FALSE)</f>
        <v>Animate</v>
      </c>
      <c r="J686" s="21">
        <v>8.32</v>
      </c>
      <c r="K686" s="22">
        <v>0.62609999999999999</v>
      </c>
      <c r="L686" s="21">
        <v>1252.2</v>
      </c>
      <c r="M686" s="21">
        <v>10418.304</v>
      </c>
      <c r="N686" s="8">
        <f t="shared" si="25"/>
        <v>5.2091520000000004</v>
      </c>
      <c r="O686" s="3" t="s">
        <v>414</v>
      </c>
      <c r="P686" s="3" t="s">
        <v>415</v>
      </c>
      <c r="Q686" s="1" t="str">
        <f>VLOOKUP(P686,Vlookup!$A$2:$D$781,2,FALSE)</f>
        <v>Friona</v>
      </c>
      <c r="R686" s="1" t="str">
        <f>VLOOKUP(P686,Vlookup!$A$2:$D$76,3,FALSE)</f>
        <v>TX</v>
      </c>
      <c r="S686" s="15">
        <f>VLOOKUP(P686,Vlookup!$A$2:$D$781,4,FALSE)</f>
        <v>79035</v>
      </c>
    </row>
    <row r="687" spans="1:19" ht="14.4" x14ac:dyDescent="0.3">
      <c r="A687" s="12">
        <v>20</v>
      </c>
      <c r="B687" s="1" t="str">
        <f t="shared" si="26"/>
        <v>Aug</v>
      </c>
      <c r="C687" s="3" t="s">
        <v>188</v>
      </c>
      <c r="D687" s="20">
        <v>43703</v>
      </c>
      <c r="E687" s="3" t="s">
        <v>358</v>
      </c>
      <c r="F687" s="3" t="s">
        <v>384</v>
      </c>
      <c r="G687" s="3" t="s">
        <v>340</v>
      </c>
      <c r="H687" s="3" t="s">
        <v>366</v>
      </c>
      <c r="I687" t="str">
        <f>VLOOKUP(H687,'Product Line Lookup'!$A$2:$B$7,2,FALSE)</f>
        <v>AB20</v>
      </c>
      <c r="J687" s="21">
        <v>24.4</v>
      </c>
      <c r="K687" s="22">
        <v>8.2000000000000003E-2</v>
      </c>
      <c r="L687" s="21">
        <v>164.9</v>
      </c>
      <c r="M687" s="21">
        <v>4023.56</v>
      </c>
      <c r="N687" s="8">
        <f t="shared" si="25"/>
        <v>2.0117799999999999</v>
      </c>
      <c r="O687" s="3" t="s">
        <v>414</v>
      </c>
      <c r="P687" s="3" t="s">
        <v>415</v>
      </c>
      <c r="Q687" s="1" t="str">
        <f>VLOOKUP(P687,Vlookup!$A$2:$D$781,2,FALSE)</f>
        <v>Friona</v>
      </c>
      <c r="R687" s="1" t="str">
        <f>VLOOKUP(P687,Vlookup!$A$2:$D$76,3,FALSE)</f>
        <v>TX</v>
      </c>
      <c r="S687" s="15">
        <f>VLOOKUP(P687,Vlookup!$A$2:$D$781,4,FALSE)</f>
        <v>79035</v>
      </c>
    </row>
    <row r="688" spans="1:19" ht="14.4" x14ac:dyDescent="0.3">
      <c r="A688" s="12">
        <v>20</v>
      </c>
      <c r="B688" s="1" t="str">
        <f t="shared" si="26"/>
        <v>Oct</v>
      </c>
      <c r="C688" s="3" t="s">
        <v>286</v>
      </c>
      <c r="D688" s="20">
        <v>43746</v>
      </c>
      <c r="E688" s="3" t="s">
        <v>350</v>
      </c>
      <c r="F688" s="3" t="s">
        <v>376</v>
      </c>
      <c r="G688" s="3" t="s">
        <v>342</v>
      </c>
      <c r="H688" s="3" t="s">
        <v>368</v>
      </c>
      <c r="I688" t="str">
        <f>VLOOKUP(H688,'Product Line Lookup'!$A$2:$B$7,2,FALSE)</f>
        <v>Animate</v>
      </c>
      <c r="J688" s="21">
        <v>8.18</v>
      </c>
      <c r="K688" s="22">
        <v>0.62609999999999999</v>
      </c>
      <c r="L688" s="21">
        <v>1252.2</v>
      </c>
      <c r="M688" s="21">
        <v>10242.995999999999</v>
      </c>
      <c r="N688" s="8">
        <f t="shared" si="25"/>
        <v>5.1214979999999999</v>
      </c>
      <c r="O688" s="3" t="s">
        <v>414</v>
      </c>
      <c r="P688" s="3" t="s">
        <v>415</v>
      </c>
      <c r="Q688" s="1" t="str">
        <f>VLOOKUP(P688,Vlookup!$A$2:$D$781,2,FALSE)</f>
        <v>Friona</v>
      </c>
      <c r="R688" s="1" t="str">
        <f>VLOOKUP(P688,Vlookup!$A$2:$D$76,3,FALSE)</f>
        <v>TX</v>
      </c>
      <c r="S688" s="15">
        <f>VLOOKUP(P688,Vlookup!$A$2:$D$781,4,FALSE)</f>
        <v>79035</v>
      </c>
    </row>
    <row r="689" spans="1:19" ht="14.4" x14ac:dyDescent="0.3">
      <c r="A689" s="12">
        <v>21</v>
      </c>
      <c r="B689" s="1" t="s">
        <v>914</v>
      </c>
      <c r="D689" s="20">
        <v>44113</v>
      </c>
      <c r="E689" s="3" t="s">
        <v>358</v>
      </c>
      <c r="F689" s="3" t="s">
        <v>915</v>
      </c>
      <c r="G689" s="3" t="s">
        <v>340</v>
      </c>
      <c r="H689" s="3" t="s">
        <v>366</v>
      </c>
      <c r="I689" t="str">
        <f>VLOOKUP(H689,'Product Line Lookup'!$A$2:$B$8,2,FALSE)</f>
        <v>AB20</v>
      </c>
      <c r="J689" s="21">
        <v>23.93</v>
      </c>
      <c r="K689" s="22">
        <v>8.2849999999999993E-2</v>
      </c>
      <c r="L689" s="21">
        <v>165.7</v>
      </c>
      <c r="M689" s="21">
        <v>3965.201</v>
      </c>
      <c r="N689" s="8">
        <f t="shared" si="25"/>
        <v>1.9826005</v>
      </c>
      <c r="O689" s="3" t="s">
        <v>414</v>
      </c>
      <c r="P689" s="3" t="s">
        <v>415</v>
      </c>
      <c r="Q689" s="1" t="str">
        <f>VLOOKUP(P689,Vlookup!$A$2:$D$781,2,FALSE)</f>
        <v>Friona</v>
      </c>
      <c r="R689" s="1" t="str">
        <f>VLOOKUP(P689,Vlookup!$A$2:$D$76,3,FALSE)</f>
        <v>TX</v>
      </c>
      <c r="S689" s="15">
        <f>VLOOKUP(P689,Vlookup!$A$2:$D$781,4,FALSE)</f>
        <v>79035</v>
      </c>
    </row>
    <row r="690" spans="1:19" ht="14.4" x14ac:dyDescent="0.3">
      <c r="A690" s="12">
        <v>21</v>
      </c>
      <c r="B690" s="1" t="s">
        <v>914</v>
      </c>
      <c r="D690" s="20">
        <v>44119</v>
      </c>
      <c r="E690" s="3" t="s">
        <v>358</v>
      </c>
      <c r="F690" s="3" t="s">
        <v>915</v>
      </c>
      <c r="G690" s="3" t="s">
        <v>340</v>
      </c>
      <c r="H690" s="3" t="s">
        <v>366</v>
      </c>
      <c r="I690" t="str">
        <f>VLOOKUP(H690,'Product Line Lookup'!$A$2:$B$8,2,FALSE)</f>
        <v>AB20</v>
      </c>
      <c r="J690" s="21">
        <v>24.54</v>
      </c>
      <c r="K690" s="22">
        <v>8.2849999999999993E-2</v>
      </c>
      <c r="L690" s="21">
        <v>165.7</v>
      </c>
      <c r="M690" s="21">
        <v>4066.2779999999998</v>
      </c>
      <c r="N690" s="8">
        <f t="shared" si="25"/>
        <v>2.0331389999999998</v>
      </c>
      <c r="O690" s="3" t="s">
        <v>414</v>
      </c>
      <c r="P690" s="3" t="s">
        <v>415</v>
      </c>
      <c r="Q690" s="1" t="str">
        <f>VLOOKUP(P690,Vlookup!$A$2:$D$781,2,FALSE)</f>
        <v>Friona</v>
      </c>
      <c r="R690" s="1" t="str">
        <f>VLOOKUP(P690,Vlookup!$A$2:$D$76,3,FALSE)</f>
        <v>TX</v>
      </c>
      <c r="S690" s="15">
        <f>VLOOKUP(P690,Vlookup!$A$2:$D$781,4,FALSE)</f>
        <v>79035</v>
      </c>
    </row>
    <row r="691" spans="1:19" ht="14.4" x14ac:dyDescent="0.3">
      <c r="A691" s="12">
        <v>21</v>
      </c>
      <c r="B691" s="1" t="s">
        <v>914</v>
      </c>
      <c r="D691" s="20">
        <v>44126</v>
      </c>
      <c r="E691" s="3" t="s">
        <v>358</v>
      </c>
      <c r="F691" s="3" t="s">
        <v>915</v>
      </c>
      <c r="G691" s="3" t="s">
        <v>340</v>
      </c>
      <c r="H691" s="3" t="s">
        <v>366</v>
      </c>
      <c r="I691" t="str">
        <f>VLOOKUP(H691,'Product Line Lookup'!$A$2:$B$8,2,FALSE)</f>
        <v>AB20</v>
      </c>
      <c r="J691" s="21">
        <v>24.35</v>
      </c>
      <c r="K691" s="22">
        <v>8.2849999999999993E-2</v>
      </c>
      <c r="L691" s="21">
        <v>165.7</v>
      </c>
      <c r="M691" s="21">
        <v>4034.7950000000001</v>
      </c>
      <c r="N691" s="8">
        <f t="shared" si="25"/>
        <v>2.0173975</v>
      </c>
      <c r="O691" s="3" t="s">
        <v>414</v>
      </c>
      <c r="P691" s="3" t="s">
        <v>415</v>
      </c>
      <c r="Q691" s="1" t="str">
        <f>VLOOKUP(P691,Vlookup!$A$2:$D$781,2,FALSE)</f>
        <v>Friona</v>
      </c>
      <c r="R691" s="1" t="str">
        <f>VLOOKUP(P691,Vlookup!$A$2:$D$76,3,FALSE)</f>
        <v>TX</v>
      </c>
      <c r="S691" s="15">
        <f>VLOOKUP(P691,Vlookup!$A$2:$D$781,4,FALSE)</f>
        <v>79035</v>
      </c>
    </row>
    <row r="692" spans="1:19" ht="14.4" x14ac:dyDescent="0.3">
      <c r="A692" s="12">
        <v>21</v>
      </c>
      <c r="B692" s="1" t="s">
        <v>914</v>
      </c>
      <c r="D692" s="20">
        <v>44131</v>
      </c>
      <c r="E692" s="3" t="s">
        <v>358</v>
      </c>
      <c r="F692" s="3" t="s">
        <v>915</v>
      </c>
      <c r="G692" s="3" t="s">
        <v>340</v>
      </c>
      <c r="H692" s="3" t="s">
        <v>366</v>
      </c>
      <c r="I692" t="str">
        <f>VLOOKUP(H692,'Product Line Lookup'!$A$2:$B$8,2,FALSE)</f>
        <v>AB20</v>
      </c>
      <c r="J692" s="21">
        <v>24.22</v>
      </c>
      <c r="K692" s="22">
        <v>8.2849999999999993E-2</v>
      </c>
      <c r="L692" s="21">
        <v>165.7</v>
      </c>
      <c r="M692" s="21">
        <v>4013.2539999999999</v>
      </c>
      <c r="N692" s="8">
        <f t="shared" si="25"/>
        <v>2.0066269999999999</v>
      </c>
      <c r="O692" s="3" t="s">
        <v>414</v>
      </c>
      <c r="P692" s="3" t="s">
        <v>415</v>
      </c>
      <c r="Q692" s="1" t="str">
        <f>VLOOKUP(P692,Vlookup!$A$2:$D$781,2,FALSE)</f>
        <v>Friona</v>
      </c>
      <c r="R692" s="1" t="str">
        <f>VLOOKUP(P692,Vlookup!$A$2:$D$76,3,FALSE)</f>
        <v>TX</v>
      </c>
      <c r="S692" s="15">
        <f>VLOOKUP(P692,Vlookup!$A$2:$D$781,4,FALSE)</f>
        <v>79035</v>
      </c>
    </row>
    <row r="693" spans="1:19" ht="14.4" x14ac:dyDescent="0.3">
      <c r="A693" s="12">
        <v>21</v>
      </c>
      <c r="B693" s="1" t="s">
        <v>928</v>
      </c>
      <c r="D693" s="20">
        <v>44139</v>
      </c>
      <c r="E693" s="3" t="s">
        <v>358</v>
      </c>
      <c r="F693" s="3" t="s">
        <v>915</v>
      </c>
      <c r="G693" s="3" t="s">
        <v>340</v>
      </c>
      <c r="H693" s="3" t="s">
        <v>366</v>
      </c>
      <c r="I693" t="str">
        <f>VLOOKUP(H693,'Product Line Lookup'!$A$2:$B$8,2,FALSE)</f>
        <v>AB20</v>
      </c>
      <c r="J693" s="1">
        <v>24.34</v>
      </c>
      <c r="K693" s="22">
        <v>8.2849999999999993E-2</v>
      </c>
      <c r="L693" s="21">
        <v>165.7</v>
      </c>
      <c r="M693" s="21">
        <v>4033.1379999999999</v>
      </c>
      <c r="N693" s="8">
        <f t="shared" si="25"/>
        <v>2.0165690000000001</v>
      </c>
      <c r="O693" s="3" t="s">
        <v>414</v>
      </c>
      <c r="P693" s="3" t="s">
        <v>415</v>
      </c>
      <c r="Q693" s="1" t="str">
        <f>VLOOKUP(P693,Vlookup!$A$2:$D$781,2,FALSE)</f>
        <v>Friona</v>
      </c>
      <c r="R693" s="1" t="str">
        <f>VLOOKUP(P693,Vlookup!$A$2:$D$76,3,FALSE)</f>
        <v>TX</v>
      </c>
      <c r="S693" s="15">
        <f>VLOOKUP(P693,Vlookup!$A$2:$D$781,4,FALSE)</f>
        <v>79035</v>
      </c>
    </row>
    <row r="694" spans="1:19" ht="14.4" x14ac:dyDescent="0.3">
      <c r="A694" s="12">
        <v>21</v>
      </c>
      <c r="B694" s="1" t="s">
        <v>928</v>
      </c>
      <c r="D694" s="20">
        <v>44144</v>
      </c>
      <c r="E694" s="3" t="s">
        <v>358</v>
      </c>
      <c r="F694" s="3" t="s">
        <v>915</v>
      </c>
      <c r="G694" s="3" t="s">
        <v>340</v>
      </c>
      <c r="H694" s="3" t="s">
        <v>366</v>
      </c>
      <c r="I694" t="str">
        <f>VLOOKUP(H694,'Product Line Lookup'!$A$2:$B$8,2,FALSE)</f>
        <v>AB20</v>
      </c>
      <c r="J694" s="1">
        <v>24.75</v>
      </c>
      <c r="K694" s="22">
        <v>8.2849999999999993E-2</v>
      </c>
      <c r="L694" s="21">
        <v>165.7</v>
      </c>
      <c r="M694" s="21">
        <v>4101.0749999999998</v>
      </c>
      <c r="N694" s="8">
        <f t="shared" si="25"/>
        <v>2.0505374999999999</v>
      </c>
      <c r="O694" s="3" t="s">
        <v>414</v>
      </c>
      <c r="P694" s="3" t="s">
        <v>415</v>
      </c>
      <c r="Q694" s="1" t="str">
        <f>VLOOKUP(P694,Vlookup!$A$2:$D$781,2,FALSE)</f>
        <v>Friona</v>
      </c>
      <c r="R694" s="1" t="str">
        <f>VLOOKUP(P694,Vlookup!$A$2:$D$76,3,FALSE)</f>
        <v>TX</v>
      </c>
      <c r="S694" s="15">
        <f>VLOOKUP(P694,Vlookup!$A$2:$D$781,4,FALSE)</f>
        <v>79035</v>
      </c>
    </row>
    <row r="695" spans="1:19" ht="14.4" x14ac:dyDescent="0.3">
      <c r="A695" s="12">
        <v>21</v>
      </c>
      <c r="B695" s="1" t="s">
        <v>928</v>
      </c>
      <c r="D695" s="20">
        <v>44147</v>
      </c>
      <c r="E695" s="3" t="s">
        <v>358</v>
      </c>
      <c r="F695" s="3" t="s">
        <v>915</v>
      </c>
      <c r="G695" s="3" t="s">
        <v>340</v>
      </c>
      <c r="H695" s="3" t="s">
        <v>366</v>
      </c>
      <c r="I695" t="str">
        <f>VLOOKUP(H695,'Product Line Lookup'!$A$2:$B$8,2,FALSE)</f>
        <v>AB20</v>
      </c>
      <c r="J695" s="1">
        <v>24.58</v>
      </c>
      <c r="K695" s="22">
        <v>8.2849999999999993E-2</v>
      </c>
      <c r="L695" s="21">
        <v>165.7</v>
      </c>
      <c r="M695" s="21">
        <v>4072.9059999999999</v>
      </c>
      <c r="N695" s="8">
        <f t="shared" si="25"/>
        <v>2.0364529999999998</v>
      </c>
      <c r="O695" s="3" t="s">
        <v>414</v>
      </c>
      <c r="P695" s="3" t="s">
        <v>415</v>
      </c>
      <c r="Q695" s="1" t="str">
        <f>VLOOKUP(P695,Vlookup!$A$2:$D$781,2,FALSE)</f>
        <v>Friona</v>
      </c>
      <c r="R695" s="1" t="str">
        <f>VLOOKUP(P695,Vlookup!$A$2:$D$76,3,FALSE)</f>
        <v>TX</v>
      </c>
      <c r="S695" s="15">
        <f>VLOOKUP(P695,Vlookup!$A$2:$D$781,4,FALSE)</f>
        <v>79035</v>
      </c>
    </row>
    <row r="696" spans="1:19" ht="14.4" x14ac:dyDescent="0.3">
      <c r="A696" s="12">
        <v>21</v>
      </c>
      <c r="B696" s="1" t="s">
        <v>928</v>
      </c>
      <c r="D696" s="20">
        <v>44154</v>
      </c>
      <c r="E696" s="3" t="s">
        <v>358</v>
      </c>
      <c r="F696" s="3" t="s">
        <v>915</v>
      </c>
      <c r="G696" s="3" t="s">
        <v>340</v>
      </c>
      <c r="H696" s="3" t="s">
        <v>366</v>
      </c>
      <c r="I696" t="str">
        <f>VLOOKUP(H696,'Product Line Lookup'!$A$2:$B$8,2,FALSE)</f>
        <v>AB20</v>
      </c>
      <c r="J696" s="1">
        <v>24.27</v>
      </c>
      <c r="K696" s="22">
        <v>8.2849999999999993E-2</v>
      </c>
      <c r="L696" s="21">
        <v>165.7</v>
      </c>
      <c r="M696" s="21">
        <v>4021.5390000000002</v>
      </c>
      <c r="N696" s="8">
        <f t="shared" si="25"/>
        <v>2.0107695000000003</v>
      </c>
      <c r="O696" s="3" t="s">
        <v>414</v>
      </c>
      <c r="P696" s="3" t="s">
        <v>415</v>
      </c>
      <c r="Q696" s="1" t="str">
        <f>VLOOKUP(P696,Vlookup!$A$2:$D$781,2,FALSE)</f>
        <v>Friona</v>
      </c>
      <c r="R696" s="1" t="str">
        <f>VLOOKUP(P696,Vlookup!$A$2:$D$76,3,FALSE)</f>
        <v>TX</v>
      </c>
      <c r="S696" s="15">
        <f>VLOOKUP(P696,Vlookup!$A$2:$D$781,4,FALSE)</f>
        <v>79035</v>
      </c>
    </row>
    <row r="697" spans="1:19" ht="14.4" x14ac:dyDescent="0.3">
      <c r="A697" s="12">
        <v>21</v>
      </c>
      <c r="B697" s="1" t="s">
        <v>928</v>
      </c>
      <c r="D697" s="20">
        <v>44158</v>
      </c>
      <c r="E697" s="3" t="s">
        <v>358</v>
      </c>
      <c r="F697" s="3" t="s">
        <v>915</v>
      </c>
      <c r="G697" s="3" t="s">
        <v>340</v>
      </c>
      <c r="H697" s="3" t="s">
        <v>366</v>
      </c>
      <c r="I697" t="str">
        <f>VLOOKUP(H697,'Product Line Lookup'!$A$2:$B$8,2,FALSE)</f>
        <v>AB20</v>
      </c>
      <c r="J697" s="1">
        <v>24.38</v>
      </c>
      <c r="K697" s="22">
        <v>8.2849999999999993E-2</v>
      </c>
      <c r="L697" s="21">
        <v>165.7</v>
      </c>
      <c r="M697" s="21">
        <v>4039.7660000000001</v>
      </c>
      <c r="N697" s="8">
        <f t="shared" si="25"/>
        <v>2.0198830000000001</v>
      </c>
      <c r="O697" s="3" t="s">
        <v>414</v>
      </c>
      <c r="P697" s="3" t="s">
        <v>415</v>
      </c>
      <c r="Q697" s="1" t="str">
        <f>VLOOKUP(P697,Vlookup!$A$2:$D$781,2,FALSE)</f>
        <v>Friona</v>
      </c>
      <c r="R697" s="1" t="str">
        <f>VLOOKUP(P697,Vlookup!$A$2:$D$76,3,FALSE)</f>
        <v>TX</v>
      </c>
      <c r="S697" s="15">
        <f>VLOOKUP(P697,Vlookup!$A$2:$D$781,4,FALSE)</f>
        <v>79035</v>
      </c>
    </row>
    <row r="698" spans="1:19" ht="14.4" x14ac:dyDescent="0.3">
      <c r="A698" s="12">
        <v>21</v>
      </c>
      <c r="B698" s="1" t="s">
        <v>928</v>
      </c>
      <c r="D698" s="20">
        <v>44165</v>
      </c>
      <c r="E698" s="3" t="s">
        <v>358</v>
      </c>
      <c r="F698" s="3" t="s">
        <v>915</v>
      </c>
      <c r="G698" s="3" t="s">
        <v>340</v>
      </c>
      <c r="H698" s="3" t="s">
        <v>366</v>
      </c>
      <c r="I698" t="str">
        <f>VLOOKUP(H698,'Product Line Lookup'!$A$2:$B$8,2,FALSE)</f>
        <v>AB20</v>
      </c>
      <c r="J698" s="1">
        <v>24.19</v>
      </c>
      <c r="K698" s="22">
        <v>8.2849999999999993E-2</v>
      </c>
      <c r="L698" s="21">
        <v>165.7</v>
      </c>
      <c r="M698" s="21">
        <v>4008.2829999999999</v>
      </c>
      <c r="N698" s="8">
        <f t="shared" si="25"/>
        <v>2.0041414999999998</v>
      </c>
      <c r="O698" s="3" t="s">
        <v>414</v>
      </c>
      <c r="P698" s="3" t="s">
        <v>415</v>
      </c>
      <c r="Q698" s="1" t="str">
        <f>VLOOKUP(P698,Vlookup!$A$2:$D$781,2,FALSE)</f>
        <v>Friona</v>
      </c>
      <c r="R698" s="1" t="str">
        <f>VLOOKUP(P698,Vlookup!$A$2:$D$76,3,FALSE)</f>
        <v>TX</v>
      </c>
      <c r="S698" s="15">
        <f>VLOOKUP(P698,Vlookup!$A$2:$D$781,4,FALSE)</f>
        <v>79035</v>
      </c>
    </row>
    <row r="699" spans="1:19" ht="14.4" x14ac:dyDescent="0.3">
      <c r="A699" s="12">
        <v>21</v>
      </c>
      <c r="B699" s="1" t="s">
        <v>958</v>
      </c>
      <c r="D699" s="20">
        <v>44200</v>
      </c>
      <c r="E699" s="23" t="s">
        <v>358</v>
      </c>
      <c r="F699" s="3" t="s">
        <v>915</v>
      </c>
      <c r="G699" s="3" t="s">
        <v>340</v>
      </c>
      <c r="H699" s="3" t="s">
        <v>366</v>
      </c>
      <c r="I699" t="str">
        <f>VLOOKUP(H699,'Product Line Lookup'!$A$2:$B$8,2,FALSE)</f>
        <v>AB20</v>
      </c>
      <c r="J699" s="21">
        <v>25.07</v>
      </c>
      <c r="K699" s="22">
        <v>8.2849999999999993E-2</v>
      </c>
      <c r="L699" s="21">
        <v>165.7</v>
      </c>
      <c r="M699" s="21">
        <v>4154.0990000000002</v>
      </c>
      <c r="N699" s="8">
        <f t="shared" si="25"/>
        <v>2.0770495000000002</v>
      </c>
      <c r="O699" s="3" t="s">
        <v>414</v>
      </c>
      <c r="P699" s="3" t="s">
        <v>415</v>
      </c>
      <c r="Q699" s="1" t="str">
        <f>VLOOKUP(P699,Vlookup!$A$2:$D$781,2,FALSE)</f>
        <v>Friona</v>
      </c>
      <c r="R699" s="1" t="str">
        <f>VLOOKUP(P699,Vlookup!$A$2:$D$76,3,FALSE)</f>
        <v>TX</v>
      </c>
      <c r="S699" s="15">
        <f>VLOOKUP(P699,Vlookup!$A$2:$D$781,4,FALSE)</f>
        <v>79035</v>
      </c>
    </row>
    <row r="700" spans="1:19" ht="14.4" x14ac:dyDescent="0.3">
      <c r="A700" s="12">
        <v>21</v>
      </c>
      <c r="B700" s="1" t="s">
        <v>958</v>
      </c>
      <c r="D700" s="20">
        <v>44207</v>
      </c>
      <c r="E700" s="23" t="s">
        <v>358</v>
      </c>
      <c r="F700" s="3" t="s">
        <v>915</v>
      </c>
      <c r="G700" s="3" t="s">
        <v>340</v>
      </c>
      <c r="H700" s="3" t="s">
        <v>366</v>
      </c>
      <c r="I700" t="str">
        <f>VLOOKUP(H700,'Product Line Lookup'!$A$2:$B$8,2,FALSE)</f>
        <v>AB20</v>
      </c>
      <c r="J700" s="21">
        <v>24.05</v>
      </c>
      <c r="K700" s="22">
        <v>8.2849999999999993E-2</v>
      </c>
      <c r="L700" s="21">
        <v>165.7</v>
      </c>
      <c r="M700" s="21">
        <v>3985.085</v>
      </c>
      <c r="N700" s="8">
        <f t="shared" si="25"/>
        <v>1.9925425000000001</v>
      </c>
      <c r="O700" s="3" t="s">
        <v>414</v>
      </c>
      <c r="P700" s="3" t="s">
        <v>415</v>
      </c>
      <c r="Q700" s="1" t="str">
        <f>VLOOKUP(P700,Vlookup!$A$2:$D$781,2,FALSE)</f>
        <v>Friona</v>
      </c>
      <c r="R700" s="1" t="str">
        <f>VLOOKUP(P700,Vlookup!$A$2:$D$76,3,FALSE)</f>
        <v>TX</v>
      </c>
      <c r="S700" s="15">
        <f>VLOOKUP(P700,Vlookup!$A$2:$D$781,4,FALSE)</f>
        <v>79035</v>
      </c>
    </row>
    <row r="701" spans="1:19" ht="14.4" x14ac:dyDescent="0.3">
      <c r="A701" s="12">
        <v>21</v>
      </c>
      <c r="B701" s="1" t="s">
        <v>958</v>
      </c>
      <c r="D701" s="20">
        <v>44214</v>
      </c>
      <c r="E701" s="23" t="s">
        <v>358</v>
      </c>
      <c r="F701" s="3" t="s">
        <v>915</v>
      </c>
      <c r="G701" s="3" t="s">
        <v>340</v>
      </c>
      <c r="H701" s="3" t="s">
        <v>366</v>
      </c>
      <c r="I701" t="str">
        <f>VLOOKUP(H701,'Product Line Lookup'!$A$2:$B$8,2,FALSE)</f>
        <v>AB20</v>
      </c>
      <c r="J701" s="21">
        <v>24.48</v>
      </c>
      <c r="K701" s="22">
        <v>8.2849999999999993E-2</v>
      </c>
      <c r="L701" s="21">
        <v>165.7</v>
      </c>
      <c r="M701" s="21">
        <v>4056.3359999999998</v>
      </c>
      <c r="N701" s="8">
        <f t="shared" si="25"/>
        <v>2.028168</v>
      </c>
      <c r="O701" s="3" t="s">
        <v>414</v>
      </c>
      <c r="P701" s="3" t="s">
        <v>415</v>
      </c>
      <c r="Q701" s="1" t="str">
        <f>VLOOKUP(P701,Vlookup!$A$2:$D$781,2,FALSE)</f>
        <v>Friona</v>
      </c>
      <c r="R701" s="1" t="str">
        <f>VLOOKUP(P701,Vlookup!$A$2:$D$76,3,FALSE)</f>
        <v>TX</v>
      </c>
      <c r="S701" s="15">
        <f>VLOOKUP(P701,Vlookup!$A$2:$D$781,4,FALSE)</f>
        <v>79035</v>
      </c>
    </row>
    <row r="702" spans="1:19" ht="14.4" x14ac:dyDescent="0.3">
      <c r="A702" s="12">
        <v>21</v>
      </c>
      <c r="B702" s="1" t="s">
        <v>958</v>
      </c>
      <c r="D702" s="20">
        <v>44222</v>
      </c>
      <c r="E702" s="23" t="s">
        <v>358</v>
      </c>
      <c r="F702" s="3" t="s">
        <v>915</v>
      </c>
      <c r="G702" s="3" t="s">
        <v>340</v>
      </c>
      <c r="H702" s="3" t="s">
        <v>366</v>
      </c>
      <c r="I702" t="str">
        <f>VLOOKUP(H702,'Product Line Lookup'!$A$2:$B$8,2,FALSE)</f>
        <v>AB20</v>
      </c>
      <c r="J702" s="21">
        <v>23.33</v>
      </c>
      <c r="K702" s="22">
        <v>8.2849999999999993E-2</v>
      </c>
      <c r="L702" s="21">
        <v>165.7</v>
      </c>
      <c r="M702" s="21">
        <v>3865.7809999999999</v>
      </c>
      <c r="N702" s="8">
        <f t="shared" si="25"/>
        <v>1.9328905000000001</v>
      </c>
      <c r="O702" s="3" t="s">
        <v>414</v>
      </c>
      <c r="P702" s="3" t="s">
        <v>415</v>
      </c>
      <c r="Q702" s="1" t="str">
        <f>VLOOKUP(P702,Vlookup!$A$2:$D$781,2,FALSE)</f>
        <v>Friona</v>
      </c>
      <c r="R702" s="1" t="str">
        <f>VLOOKUP(P702,Vlookup!$A$2:$D$76,3,FALSE)</f>
        <v>TX</v>
      </c>
      <c r="S702" s="15">
        <f>VLOOKUP(P702,Vlookup!$A$2:$D$781,4,FALSE)</f>
        <v>79035</v>
      </c>
    </row>
    <row r="703" spans="1:19" ht="14.4" x14ac:dyDescent="0.3">
      <c r="A703" s="12">
        <v>21</v>
      </c>
      <c r="B703" s="1" t="s">
        <v>1004</v>
      </c>
      <c r="D703" s="24">
        <v>44228</v>
      </c>
      <c r="E703" s="25" t="s">
        <v>358</v>
      </c>
      <c r="F703" s="25" t="s">
        <v>915</v>
      </c>
      <c r="G703" s="25" t="s">
        <v>340</v>
      </c>
      <c r="H703" s="25" t="s">
        <v>366</v>
      </c>
      <c r="I703" t="str">
        <f>VLOOKUP(H703,'Product Line Lookup'!$A$2:$B$8,2,FALSE)</f>
        <v>AB20</v>
      </c>
      <c r="J703" s="26">
        <v>24.47</v>
      </c>
      <c r="K703" s="27">
        <v>8.2849999999999993E-2</v>
      </c>
      <c r="L703" s="26">
        <v>165.7</v>
      </c>
      <c r="M703" s="26">
        <v>4054.6790000000001</v>
      </c>
      <c r="N703" s="8">
        <f t="shared" si="25"/>
        <v>2.0273395000000001</v>
      </c>
      <c r="O703" s="25" t="s">
        <v>414</v>
      </c>
      <c r="P703" s="25" t="s">
        <v>415</v>
      </c>
      <c r="Q703" s="1" t="str">
        <f>VLOOKUP(P703,Vlookup!$A$2:$D$781,2,FALSE)</f>
        <v>Friona</v>
      </c>
      <c r="R703" s="1" t="str">
        <f>VLOOKUP(P703,Vlookup!$A$2:$D$76,3,FALSE)</f>
        <v>TX</v>
      </c>
      <c r="S703" s="15">
        <f>VLOOKUP(P703,Vlookup!$A$2:$D$781,4,FALSE)</f>
        <v>79035</v>
      </c>
    </row>
    <row r="704" spans="1:19" ht="14.4" x14ac:dyDescent="0.3">
      <c r="A704" s="12">
        <v>21</v>
      </c>
      <c r="B704" s="1" t="s">
        <v>1004</v>
      </c>
      <c r="D704" s="24">
        <v>44232</v>
      </c>
      <c r="E704" s="25" t="s">
        <v>358</v>
      </c>
      <c r="F704" s="25" t="s">
        <v>915</v>
      </c>
      <c r="G704" s="25" t="s">
        <v>340</v>
      </c>
      <c r="H704" s="25" t="s">
        <v>366</v>
      </c>
      <c r="I704" t="str">
        <f>VLOOKUP(H704,'Product Line Lookup'!$A$2:$B$8,2,FALSE)</f>
        <v>AB20</v>
      </c>
      <c r="J704" s="26">
        <v>24.38</v>
      </c>
      <c r="K704" s="27">
        <v>8.2849999999999993E-2</v>
      </c>
      <c r="L704" s="26">
        <v>165.7</v>
      </c>
      <c r="M704" s="26">
        <v>4039.7660000000001</v>
      </c>
      <c r="N704" s="8">
        <f t="shared" si="25"/>
        <v>2.0198830000000001</v>
      </c>
      <c r="O704" s="25" t="s">
        <v>414</v>
      </c>
      <c r="P704" s="25" t="s">
        <v>415</v>
      </c>
      <c r="Q704" s="1" t="str">
        <f>VLOOKUP(P704,Vlookup!$A$2:$D$781,2,FALSE)</f>
        <v>Friona</v>
      </c>
      <c r="R704" s="28" t="s">
        <v>833</v>
      </c>
      <c r="S704" s="15">
        <f>VLOOKUP(P704,Vlookup!$A$2:$D$781,4,FALSE)</f>
        <v>79035</v>
      </c>
    </row>
    <row r="705" spans="1:19" ht="14.4" x14ac:dyDescent="0.3">
      <c r="A705" s="12">
        <v>21</v>
      </c>
      <c r="B705" s="1" t="s">
        <v>1004</v>
      </c>
      <c r="D705" s="24">
        <v>44237</v>
      </c>
      <c r="E705" s="25" t="s">
        <v>358</v>
      </c>
      <c r="F705" s="25" t="s">
        <v>915</v>
      </c>
      <c r="G705" s="25" t="s">
        <v>340</v>
      </c>
      <c r="H705" s="25" t="s">
        <v>366</v>
      </c>
      <c r="I705" t="str">
        <f>VLOOKUP(H705,'Product Line Lookup'!$A$2:$B$8,2,FALSE)</f>
        <v>AB20</v>
      </c>
      <c r="J705" s="26">
        <v>24.87</v>
      </c>
      <c r="K705" s="27">
        <v>8.2849999999999993E-2</v>
      </c>
      <c r="L705" s="26">
        <v>165.7</v>
      </c>
      <c r="M705" s="26">
        <v>4120.9589999999998</v>
      </c>
      <c r="N705" s="8">
        <f t="shared" si="25"/>
        <v>2.0604795</v>
      </c>
      <c r="O705" s="25" t="s">
        <v>414</v>
      </c>
      <c r="P705" s="25" t="s">
        <v>415</v>
      </c>
      <c r="Q705" s="1" t="str">
        <f>VLOOKUP(P705,Vlookup!$A$2:$D$781,2,FALSE)</f>
        <v>Friona</v>
      </c>
      <c r="R705" s="28" t="s">
        <v>833</v>
      </c>
      <c r="S705" s="15">
        <f>VLOOKUP(P705,Vlookup!$A$2:$D$781,4,FALSE)</f>
        <v>79035</v>
      </c>
    </row>
    <row r="706" spans="1:19" ht="14.4" x14ac:dyDescent="0.3">
      <c r="A706" s="12">
        <v>21</v>
      </c>
      <c r="B706" s="1" t="s">
        <v>1004</v>
      </c>
      <c r="D706" s="24">
        <v>44240</v>
      </c>
      <c r="E706" s="25" t="s">
        <v>358</v>
      </c>
      <c r="F706" s="25" t="s">
        <v>915</v>
      </c>
      <c r="G706" s="25" t="s">
        <v>340</v>
      </c>
      <c r="H706" s="25" t="s">
        <v>366</v>
      </c>
      <c r="I706" t="str">
        <f>VLOOKUP(H706,'Product Line Lookup'!$A$2:$B$8,2,FALSE)</f>
        <v>AB20</v>
      </c>
      <c r="J706" s="26">
        <v>23.49</v>
      </c>
      <c r="K706" s="27">
        <v>8.2849999999999993E-2</v>
      </c>
      <c r="L706" s="26">
        <v>165.7</v>
      </c>
      <c r="M706" s="26">
        <v>3892.2930000000001</v>
      </c>
      <c r="N706" s="8">
        <f t="shared" si="25"/>
        <v>1.9461465</v>
      </c>
      <c r="O706" s="25" t="s">
        <v>414</v>
      </c>
      <c r="P706" s="25" t="s">
        <v>415</v>
      </c>
      <c r="Q706" s="1" t="str">
        <f>VLOOKUP(P706,Vlookup!$A$2:$D$781,2,FALSE)</f>
        <v>Friona</v>
      </c>
      <c r="R706" s="28" t="s">
        <v>833</v>
      </c>
      <c r="S706" s="15">
        <f>VLOOKUP(P706,Vlookup!$A$2:$D$781,4,FALSE)</f>
        <v>79035</v>
      </c>
    </row>
    <row r="707" spans="1:19" ht="14.4" x14ac:dyDescent="0.3">
      <c r="A707" s="12">
        <v>21</v>
      </c>
      <c r="B707" s="1" t="s">
        <v>1004</v>
      </c>
      <c r="D707" s="24">
        <v>44245</v>
      </c>
      <c r="E707" s="25" t="s">
        <v>358</v>
      </c>
      <c r="F707" s="25" t="s">
        <v>915</v>
      </c>
      <c r="G707" s="25" t="s">
        <v>340</v>
      </c>
      <c r="H707" s="25" t="s">
        <v>366</v>
      </c>
      <c r="I707" t="str">
        <f>VLOOKUP(H707,'Product Line Lookup'!$A$2:$B$8,2,FALSE)</f>
        <v>AB20</v>
      </c>
      <c r="J707" s="26">
        <v>23.55</v>
      </c>
      <c r="K707" s="27">
        <v>8.2849999999999993E-2</v>
      </c>
      <c r="L707" s="26">
        <v>165.7</v>
      </c>
      <c r="M707" s="26">
        <v>3902.2350000000001</v>
      </c>
      <c r="N707" s="8">
        <f t="shared" si="25"/>
        <v>1.9511175000000001</v>
      </c>
      <c r="O707" s="25" t="s">
        <v>414</v>
      </c>
      <c r="P707" s="25" t="s">
        <v>415</v>
      </c>
      <c r="Q707" s="1" t="str">
        <f>VLOOKUP(P707,Vlookup!$A$2:$D$781,2,FALSE)</f>
        <v>Friona</v>
      </c>
      <c r="R707" s="28" t="s">
        <v>833</v>
      </c>
      <c r="S707" s="15">
        <f>VLOOKUP(P707,Vlookup!$A$2:$D$781,4,FALSE)</f>
        <v>79035</v>
      </c>
    </row>
    <row r="708" spans="1:19" ht="14.4" x14ac:dyDescent="0.3">
      <c r="A708" s="12">
        <v>21</v>
      </c>
      <c r="B708" s="1" t="s">
        <v>1004</v>
      </c>
      <c r="D708" s="24">
        <v>44253</v>
      </c>
      <c r="E708" s="25" t="s">
        <v>358</v>
      </c>
      <c r="F708" s="25" t="s">
        <v>915</v>
      </c>
      <c r="G708" s="25" t="s">
        <v>340</v>
      </c>
      <c r="H708" s="25" t="s">
        <v>366</v>
      </c>
      <c r="I708" t="str">
        <f>VLOOKUP(H708,'Product Line Lookup'!$A$2:$B$8,2,FALSE)</f>
        <v>AB20</v>
      </c>
      <c r="J708" s="26">
        <v>25.25</v>
      </c>
      <c r="K708" s="27">
        <v>8.2849999999999993E-2</v>
      </c>
      <c r="L708" s="26">
        <v>165.7</v>
      </c>
      <c r="M708" s="26">
        <v>4183.9250000000002</v>
      </c>
      <c r="N708" s="8">
        <f t="shared" si="25"/>
        <v>2.0919625000000002</v>
      </c>
      <c r="O708" s="25" t="s">
        <v>414</v>
      </c>
      <c r="P708" s="25" t="s">
        <v>415</v>
      </c>
      <c r="Q708" s="1" t="str">
        <f>VLOOKUP(P708,Vlookup!$A$2:$D$781,2,FALSE)</f>
        <v>Friona</v>
      </c>
      <c r="R708" s="28" t="s">
        <v>833</v>
      </c>
      <c r="S708" s="15">
        <f>VLOOKUP(P708,Vlookup!$A$2:$D$781,4,FALSE)</f>
        <v>79035</v>
      </c>
    </row>
    <row r="709" spans="1:19" ht="14.4" x14ac:dyDescent="0.3">
      <c r="A709" s="12">
        <v>21</v>
      </c>
      <c r="B709" s="1" t="s">
        <v>866</v>
      </c>
      <c r="D709" s="20">
        <v>44258</v>
      </c>
      <c r="E709" s="3" t="s">
        <v>358</v>
      </c>
      <c r="F709" s="3" t="s">
        <v>915</v>
      </c>
      <c r="G709" s="3" t="s">
        <v>340</v>
      </c>
      <c r="H709" s="3" t="s">
        <v>366</v>
      </c>
      <c r="I709" t="str">
        <f>VLOOKUP(H709,'Product Line Lookup'!$A$2:$B$8,2,FALSE)</f>
        <v>AB20</v>
      </c>
      <c r="J709" s="21">
        <v>23.87</v>
      </c>
      <c r="K709" s="22">
        <v>8.2849999999999993E-2</v>
      </c>
      <c r="L709" s="21">
        <v>165.7</v>
      </c>
      <c r="M709" s="21">
        <v>3955.259</v>
      </c>
      <c r="N709" s="8">
        <f t="shared" si="25"/>
        <v>1.9776294999999999</v>
      </c>
      <c r="O709" s="3" t="s">
        <v>414</v>
      </c>
      <c r="P709" s="3" t="s">
        <v>415</v>
      </c>
      <c r="Q709" s="1" t="str">
        <f>VLOOKUP(P709,Vlookup!$A$2:$D$781,2,FALSE)</f>
        <v>Friona</v>
      </c>
      <c r="R709" s="1" t="s">
        <v>833</v>
      </c>
      <c r="S709" s="15">
        <f>VLOOKUP(P709,Vlookup!$A$2:$D$781,4,FALSE)</f>
        <v>79035</v>
      </c>
    </row>
    <row r="710" spans="1:19" ht="14.4" x14ac:dyDescent="0.3">
      <c r="A710" s="12">
        <v>21</v>
      </c>
      <c r="B710" s="1" t="s">
        <v>866</v>
      </c>
      <c r="D710" s="20">
        <v>44261</v>
      </c>
      <c r="E710" s="3" t="s">
        <v>358</v>
      </c>
      <c r="F710" s="3" t="s">
        <v>915</v>
      </c>
      <c r="G710" s="3" t="s">
        <v>340</v>
      </c>
      <c r="H710" s="3" t="s">
        <v>366</v>
      </c>
      <c r="I710" t="str">
        <f>VLOOKUP(H710,'Product Line Lookup'!$A$2:$B$8,2,FALSE)</f>
        <v>AB20</v>
      </c>
      <c r="J710" s="21">
        <v>23.82</v>
      </c>
      <c r="K710" s="22">
        <v>8.2849999999999993E-2</v>
      </c>
      <c r="L710" s="21">
        <v>165.7</v>
      </c>
      <c r="M710" s="21">
        <v>3946.9740000000002</v>
      </c>
      <c r="N710" s="8">
        <f t="shared" si="25"/>
        <v>1.973487</v>
      </c>
      <c r="O710" s="3" t="s">
        <v>414</v>
      </c>
      <c r="P710" s="3" t="s">
        <v>415</v>
      </c>
      <c r="Q710" s="1" t="str">
        <f>VLOOKUP(P710,Vlookup!$A$2:$D$781,2,FALSE)</f>
        <v>Friona</v>
      </c>
      <c r="R710" s="1" t="s">
        <v>833</v>
      </c>
      <c r="S710" s="15">
        <f>VLOOKUP(P710,Vlookup!$A$2:$D$781,4,FALSE)</f>
        <v>79035</v>
      </c>
    </row>
    <row r="711" spans="1:19" ht="14.4" x14ac:dyDescent="0.3">
      <c r="A711" s="12">
        <v>21</v>
      </c>
      <c r="B711" s="1" t="s">
        <v>866</v>
      </c>
      <c r="D711" s="20">
        <v>44264</v>
      </c>
      <c r="E711" s="3" t="s">
        <v>358</v>
      </c>
      <c r="F711" s="3" t="s">
        <v>915</v>
      </c>
      <c r="G711" s="3" t="s">
        <v>340</v>
      </c>
      <c r="H711" s="3" t="s">
        <v>366</v>
      </c>
      <c r="I711" t="str">
        <f>VLOOKUP(H711,'Product Line Lookup'!$A$2:$B$8,2,FALSE)</f>
        <v>AB20</v>
      </c>
      <c r="J711" s="21">
        <v>23.77</v>
      </c>
      <c r="K711" s="22">
        <v>8.2849999999999993E-2</v>
      </c>
      <c r="L711" s="21">
        <v>165.7</v>
      </c>
      <c r="M711" s="21">
        <v>3938.6889999999999</v>
      </c>
      <c r="N711" s="8">
        <f t="shared" si="25"/>
        <v>1.9693444999999998</v>
      </c>
      <c r="O711" s="3" t="s">
        <v>414</v>
      </c>
      <c r="P711" s="3" t="s">
        <v>415</v>
      </c>
      <c r="Q711" s="1" t="str">
        <f>VLOOKUP(P711,Vlookup!$A$2:$D$781,2,FALSE)</f>
        <v>Friona</v>
      </c>
      <c r="R711" s="1" t="s">
        <v>833</v>
      </c>
      <c r="S711" s="15">
        <f>VLOOKUP(P711,Vlookup!$A$2:$D$781,4,FALSE)</f>
        <v>79035</v>
      </c>
    </row>
    <row r="712" spans="1:19" ht="14.4" x14ac:dyDescent="0.3">
      <c r="A712" s="12">
        <v>21</v>
      </c>
      <c r="B712" s="1" t="s">
        <v>866</v>
      </c>
      <c r="D712" s="20">
        <v>44271</v>
      </c>
      <c r="E712" s="3" t="s">
        <v>358</v>
      </c>
      <c r="F712" s="3" t="s">
        <v>915</v>
      </c>
      <c r="G712" s="3" t="s">
        <v>340</v>
      </c>
      <c r="H712" s="3" t="s">
        <v>366</v>
      </c>
      <c r="I712" t="str">
        <f>VLOOKUP(H712,'Product Line Lookup'!$A$2:$B$8,2,FALSE)</f>
        <v>AB20</v>
      </c>
      <c r="J712" s="21">
        <v>23.68</v>
      </c>
      <c r="K712" s="22">
        <v>8.2849999999999993E-2</v>
      </c>
      <c r="L712" s="21">
        <v>165.7</v>
      </c>
      <c r="M712" s="21">
        <v>3923.7759999999998</v>
      </c>
      <c r="N712" s="8">
        <f t="shared" si="25"/>
        <v>1.9618879999999999</v>
      </c>
      <c r="O712" s="3" t="s">
        <v>414</v>
      </c>
      <c r="P712" s="3" t="s">
        <v>415</v>
      </c>
      <c r="Q712" s="1" t="str">
        <f>VLOOKUP(P712,Vlookup!$A$2:$D$781,2,FALSE)</f>
        <v>Friona</v>
      </c>
      <c r="R712" s="1" t="s">
        <v>833</v>
      </c>
      <c r="S712" s="15">
        <f>VLOOKUP(P712,Vlookup!$A$2:$D$781,4,FALSE)</f>
        <v>79035</v>
      </c>
    </row>
    <row r="713" spans="1:19" ht="14.4" x14ac:dyDescent="0.3">
      <c r="A713" s="12">
        <v>21</v>
      </c>
      <c r="B713" s="1" t="s">
        <v>866</v>
      </c>
      <c r="D713" s="20">
        <v>44277</v>
      </c>
      <c r="E713" s="3" t="s">
        <v>358</v>
      </c>
      <c r="F713" s="3" t="s">
        <v>915</v>
      </c>
      <c r="G713" s="3" t="s">
        <v>340</v>
      </c>
      <c r="H713" s="3" t="s">
        <v>366</v>
      </c>
      <c r="I713" t="str">
        <f>VLOOKUP(H713,'Product Line Lookup'!$A$2:$B$8,2,FALSE)</f>
        <v>AB20</v>
      </c>
      <c r="J713" s="21">
        <v>23.17</v>
      </c>
      <c r="K713" s="22">
        <v>8.2849999999999993E-2</v>
      </c>
      <c r="L713" s="21">
        <v>165.7</v>
      </c>
      <c r="M713" s="21">
        <v>3839.2689999999998</v>
      </c>
      <c r="N713" s="8">
        <f t="shared" si="25"/>
        <v>1.9196344999999999</v>
      </c>
      <c r="O713" s="3" t="s">
        <v>414</v>
      </c>
      <c r="P713" s="3" t="s">
        <v>415</v>
      </c>
      <c r="Q713" s="1" t="str">
        <f>VLOOKUP(P713,Vlookup!$A$2:$D$781,2,FALSE)</f>
        <v>Friona</v>
      </c>
      <c r="R713" s="1" t="s">
        <v>833</v>
      </c>
      <c r="S713" s="15">
        <f>VLOOKUP(P713,Vlookup!$A$2:$D$781,4,FALSE)</f>
        <v>79035</v>
      </c>
    </row>
    <row r="714" spans="1:19" ht="14.4" x14ac:dyDescent="0.3">
      <c r="A714" s="12">
        <v>21</v>
      </c>
      <c r="B714" s="1" t="s">
        <v>866</v>
      </c>
      <c r="D714" s="20">
        <v>44281</v>
      </c>
      <c r="E714" s="3" t="s">
        <v>358</v>
      </c>
      <c r="F714" s="3" t="s">
        <v>915</v>
      </c>
      <c r="G714" s="3" t="s">
        <v>340</v>
      </c>
      <c r="H714" s="3" t="s">
        <v>366</v>
      </c>
      <c r="I714" t="str">
        <f>VLOOKUP(H714,'Product Line Lookup'!$A$2:$B$8,2,FALSE)</f>
        <v>AB20</v>
      </c>
      <c r="J714" s="21">
        <v>23.43</v>
      </c>
      <c r="K714" s="22">
        <v>8.2849999999999993E-2</v>
      </c>
      <c r="L714" s="21">
        <v>165.7</v>
      </c>
      <c r="M714" s="21">
        <v>3882.3510000000001</v>
      </c>
      <c r="N714" s="8">
        <f t="shared" si="25"/>
        <v>1.9411755000000002</v>
      </c>
      <c r="O714" s="3" t="s">
        <v>414</v>
      </c>
      <c r="P714" s="3" t="s">
        <v>415</v>
      </c>
      <c r="Q714" s="1" t="str">
        <f>VLOOKUP(P714,Vlookup!$A$2:$D$781,2,FALSE)</f>
        <v>Friona</v>
      </c>
      <c r="R714" s="1" t="s">
        <v>833</v>
      </c>
      <c r="S714" s="15">
        <f>VLOOKUP(P714,Vlookup!$A$2:$D$781,4,FALSE)</f>
        <v>79035</v>
      </c>
    </row>
    <row r="715" spans="1:19" ht="14.4" x14ac:dyDescent="0.3">
      <c r="A715" s="12">
        <v>21</v>
      </c>
      <c r="B715" s="1" t="s">
        <v>866</v>
      </c>
      <c r="D715" s="20">
        <v>44285</v>
      </c>
      <c r="E715" s="3" t="s">
        <v>358</v>
      </c>
      <c r="F715" s="3" t="s">
        <v>915</v>
      </c>
      <c r="G715" s="3" t="s">
        <v>340</v>
      </c>
      <c r="H715" s="3" t="s">
        <v>366</v>
      </c>
      <c r="I715" t="str">
        <f>VLOOKUP(H715,'Product Line Lookup'!$A$2:$B$8,2,FALSE)</f>
        <v>AB20</v>
      </c>
      <c r="J715" s="21">
        <v>23.69</v>
      </c>
      <c r="K715" s="22">
        <v>8.2849999999999993E-2</v>
      </c>
      <c r="L715" s="21">
        <v>165.7</v>
      </c>
      <c r="M715" s="21">
        <v>3925.433</v>
      </c>
      <c r="N715" s="8">
        <f t="shared" si="25"/>
        <v>1.9627165</v>
      </c>
      <c r="O715" s="3" t="s">
        <v>414</v>
      </c>
      <c r="P715" s="3" t="s">
        <v>415</v>
      </c>
      <c r="Q715" s="1" t="str">
        <f>VLOOKUP(P715,Vlookup!$A$2:$D$781,2,FALSE)</f>
        <v>Friona</v>
      </c>
      <c r="R715" s="1" t="s">
        <v>833</v>
      </c>
      <c r="S715" s="15">
        <f>VLOOKUP(P715,Vlookup!$A$2:$D$781,4,FALSE)</f>
        <v>79035</v>
      </c>
    </row>
    <row r="716" spans="1:19" ht="14.4" x14ac:dyDescent="0.3">
      <c r="A716" s="12">
        <v>21</v>
      </c>
      <c r="B716" s="1" t="s">
        <v>882</v>
      </c>
      <c r="D716" s="20">
        <v>44337</v>
      </c>
      <c r="E716" s="3" t="s">
        <v>358</v>
      </c>
      <c r="F716" s="3" t="s">
        <v>1032</v>
      </c>
      <c r="G716" s="3" t="s">
        <v>340</v>
      </c>
      <c r="H716" s="3" t="s">
        <v>366</v>
      </c>
      <c r="I716" t="str">
        <f>VLOOKUP(H716,'Product Line Lookup'!$A$2:$B$8,2,FALSE)</f>
        <v>AB20</v>
      </c>
      <c r="J716" s="1">
        <v>24.14</v>
      </c>
      <c r="K716" s="1">
        <v>8.2849999999999993E-2</v>
      </c>
      <c r="L716" s="1">
        <v>165.7</v>
      </c>
      <c r="M716" s="1">
        <v>3999.998</v>
      </c>
      <c r="N716" s="8">
        <f t="shared" si="25"/>
        <v>1.9999990000000001</v>
      </c>
      <c r="O716" s="1" t="s">
        <v>414</v>
      </c>
      <c r="P716" s="3" t="s">
        <v>415</v>
      </c>
      <c r="Q716" s="1" t="str">
        <f>VLOOKUP(P716,Vlookup!$A$2:$D$781,2,FALSE)</f>
        <v>Friona</v>
      </c>
      <c r="R716" s="1" t="s">
        <v>833</v>
      </c>
      <c r="S716" s="15">
        <f>VLOOKUP(P716,Vlookup!$A$2:$D$781,4,FALSE)</f>
        <v>79035</v>
      </c>
    </row>
    <row r="717" spans="1:19" ht="14.4" x14ac:dyDescent="0.3">
      <c r="A717" s="12">
        <v>21</v>
      </c>
      <c r="B717" s="1" t="s">
        <v>882</v>
      </c>
      <c r="D717" s="20">
        <v>44343</v>
      </c>
      <c r="E717" s="3" t="s">
        <v>358</v>
      </c>
      <c r="F717" s="3" t="s">
        <v>1032</v>
      </c>
      <c r="G717" s="3" t="s">
        <v>340</v>
      </c>
      <c r="H717" s="3" t="s">
        <v>366</v>
      </c>
      <c r="I717" t="str">
        <f>VLOOKUP(H717,'Product Line Lookup'!$A$2:$B$8,2,FALSE)</f>
        <v>AB20</v>
      </c>
      <c r="J717" s="1">
        <v>24.13</v>
      </c>
      <c r="K717" s="1">
        <v>8.2849999999999993E-2</v>
      </c>
      <c r="L717" s="1">
        <v>165.7</v>
      </c>
      <c r="M717" s="1">
        <v>3998.3409999999999</v>
      </c>
      <c r="N717" s="8">
        <f t="shared" si="25"/>
        <v>1.9991705</v>
      </c>
      <c r="O717" s="1" t="s">
        <v>414</v>
      </c>
      <c r="P717" s="3" t="s">
        <v>415</v>
      </c>
      <c r="Q717" s="1" t="str">
        <f>VLOOKUP(P717,Vlookup!$A$2:$D$781,2,FALSE)</f>
        <v>Friona</v>
      </c>
      <c r="R717" s="1" t="s">
        <v>833</v>
      </c>
      <c r="S717" s="15">
        <f>VLOOKUP(P717,Vlookup!$A$2:$D$781,4,FALSE)</f>
        <v>79035</v>
      </c>
    </row>
    <row r="718" spans="1:19" ht="14.4" x14ac:dyDescent="0.3">
      <c r="A718" s="12">
        <v>21</v>
      </c>
      <c r="B718" s="1" t="s">
        <v>893</v>
      </c>
      <c r="D718" s="20">
        <v>44348</v>
      </c>
      <c r="E718" s="3" t="s">
        <v>358</v>
      </c>
      <c r="F718" s="3" t="s">
        <v>1032</v>
      </c>
      <c r="G718" s="3" t="s">
        <v>340</v>
      </c>
      <c r="H718" s="3" t="s">
        <v>366</v>
      </c>
      <c r="I718" t="str">
        <f>VLOOKUP(H718,'Product Line Lookup'!$A$2:$B$8,2,FALSE)</f>
        <v>AB20</v>
      </c>
      <c r="J718" s="21">
        <v>24.18</v>
      </c>
      <c r="K718" s="22">
        <v>8.2849999999999993E-2</v>
      </c>
      <c r="L718" s="21">
        <v>165.7</v>
      </c>
      <c r="M718" s="21">
        <v>4006.6260000000002</v>
      </c>
      <c r="N718" s="8">
        <f t="shared" ref="N718:N781" si="27">M718/2000</f>
        <v>2.0033129999999999</v>
      </c>
      <c r="O718" s="3" t="s">
        <v>414</v>
      </c>
      <c r="P718" s="3" t="s">
        <v>415</v>
      </c>
      <c r="Q718" s="1" t="str">
        <f>VLOOKUP(P718,Vlookup!$A$2:$D$781,2,FALSE)</f>
        <v>Friona</v>
      </c>
      <c r="R718" s="1" t="s">
        <v>833</v>
      </c>
      <c r="S718" s="15">
        <f>VLOOKUP(P718,Vlookup!$A$2:$D$781,4,FALSE)</f>
        <v>79035</v>
      </c>
    </row>
    <row r="719" spans="1:19" ht="14.4" x14ac:dyDescent="0.3">
      <c r="A719" s="12">
        <v>21</v>
      </c>
      <c r="B719" s="1" t="s">
        <v>893</v>
      </c>
      <c r="D719" s="20">
        <v>44356</v>
      </c>
      <c r="E719" s="3" t="s">
        <v>358</v>
      </c>
      <c r="F719" s="3" t="s">
        <v>1032</v>
      </c>
      <c r="G719" s="3" t="s">
        <v>340</v>
      </c>
      <c r="H719" s="3" t="s">
        <v>366</v>
      </c>
      <c r="I719" t="str">
        <f>VLOOKUP(H719,'Product Line Lookup'!$A$2:$B$8,2,FALSE)</f>
        <v>AB20</v>
      </c>
      <c r="J719" s="21">
        <v>24.4</v>
      </c>
      <c r="K719" s="22">
        <v>8.2849999999999993E-2</v>
      </c>
      <c r="L719" s="21">
        <v>165.7</v>
      </c>
      <c r="M719" s="21">
        <v>4043.08</v>
      </c>
      <c r="N719" s="8">
        <f t="shared" si="27"/>
        <v>2.0215399999999999</v>
      </c>
      <c r="O719" s="3" t="s">
        <v>414</v>
      </c>
      <c r="P719" s="3" t="s">
        <v>415</v>
      </c>
      <c r="Q719" s="1" t="str">
        <f>VLOOKUP(P719,Vlookup!$A$2:$D$781,2,FALSE)</f>
        <v>Friona</v>
      </c>
      <c r="R719" s="1" t="s">
        <v>833</v>
      </c>
      <c r="S719" s="15">
        <f>VLOOKUP(P719,Vlookup!$A$2:$D$781,4,FALSE)</f>
        <v>79035</v>
      </c>
    </row>
    <row r="720" spans="1:19" ht="14.4" x14ac:dyDescent="0.3">
      <c r="A720" s="12">
        <v>21</v>
      </c>
      <c r="B720" s="1" t="s">
        <v>893</v>
      </c>
      <c r="D720" s="20">
        <v>44359</v>
      </c>
      <c r="E720" s="3" t="s">
        <v>358</v>
      </c>
      <c r="F720" s="3" t="s">
        <v>1032</v>
      </c>
      <c r="G720" s="3" t="s">
        <v>340</v>
      </c>
      <c r="H720" s="3" t="s">
        <v>366</v>
      </c>
      <c r="I720" t="str">
        <f>VLOOKUP(H720,'Product Line Lookup'!$A$2:$B$8,2,FALSE)</f>
        <v>AB20</v>
      </c>
      <c r="J720" s="21">
        <v>24.11</v>
      </c>
      <c r="K720" s="22">
        <v>8.2849999999999993E-2</v>
      </c>
      <c r="L720" s="21">
        <v>165.7</v>
      </c>
      <c r="M720" s="21">
        <v>3995.027</v>
      </c>
      <c r="N720" s="8">
        <f t="shared" si="27"/>
        <v>1.9975134999999999</v>
      </c>
      <c r="O720" s="3" t="s">
        <v>414</v>
      </c>
      <c r="P720" s="3" t="s">
        <v>415</v>
      </c>
      <c r="Q720" s="1" t="str">
        <f>VLOOKUP(P720,Vlookup!$A$2:$D$781,2,FALSE)</f>
        <v>Friona</v>
      </c>
      <c r="R720" s="1" t="s">
        <v>833</v>
      </c>
      <c r="S720" s="15">
        <f>VLOOKUP(P720,Vlookup!$A$2:$D$781,4,FALSE)</f>
        <v>79035</v>
      </c>
    </row>
    <row r="721" spans="1:19" ht="14.4" x14ac:dyDescent="0.3">
      <c r="A721" s="12">
        <v>21</v>
      </c>
      <c r="B721" s="1" t="s">
        <v>893</v>
      </c>
      <c r="D721" s="20">
        <v>44366</v>
      </c>
      <c r="E721" s="3" t="s">
        <v>358</v>
      </c>
      <c r="F721" s="3" t="s">
        <v>1032</v>
      </c>
      <c r="G721" s="3" t="s">
        <v>340</v>
      </c>
      <c r="H721" s="3" t="s">
        <v>366</v>
      </c>
      <c r="I721" t="str">
        <f>VLOOKUP(H721,'Product Line Lookup'!$A$2:$B$8,2,FALSE)</f>
        <v>AB20</v>
      </c>
      <c r="J721" s="21">
        <v>24.4</v>
      </c>
      <c r="K721" s="22">
        <v>8.2849999999999993E-2</v>
      </c>
      <c r="L721" s="21">
        <v>165.7</v>
      </c>
      <c r="M721" s="21">
        <v>4043.08</v>
      </c>
      <c r="N721" s="8">
        <f t="shared" si="27"/>
        <v>2.0215399999999999</v>
      </c>
      <c r="O721" s="3" t="s">
        <v>414</v>
      </c>
      <c r="P721" s="3" t="s">
        <v>415</v>
      </c>
      <c r="Q721" s="1" t="str">
        <f>VLOOKUP(P721,Vlookup!$A$2:$D$781,2,FALSE)</f>
        <v>Friona</v>
      </c>
      <c r="R721" s="1" t="s">
        <v>833</v>
      </c>
      <c r="S721" s="15">
        <f>VLOOKUP(P721,Vlookup!$A$2:$D$781,4,FALSE)</f>
        <v>79035</v>
      </c>
    </row>
    <row r="722" spans="1:19" ht="14.4" x14ac:dyDescent="0.3">
      <c r="A722" s="12">
        <v>21</v>
      </c>
      <c r="B722" s="1" t="s">
        <v>893</v>
      </c>
      <c r="D722" s="20">
        <v>44373</v>
      </c>
      <c r="E722" s="3" t="s">
        <v>358</v>
      </c>
      <c r="F722" s="3" t="s">
        <v>1032</v>
      </c>
      <c r="G722" s="3" t="s">
        <v>340</v>
      </c>
      <c r="H722" s="3" t="s">
        <v>366</v>
      </c>
      <c r="I722" t="str">
        <f>VLOOKUP(H722,'Product Line Lookup'!$A$2:$B$8,2,FALSE)</f>
        <v>AB20</v>
      </c>
      <c r="J722" s="21">
        <v>24.6</v>
      </c>
      <c r="K722" s="22">
        <v>8.2849999999999993E-2</v>
      </c>
      <c r="L722" s="21">
        <v>165.7</v>
      </c>
      <c r="M722" s="21">
        <v>4076.22</v>
      </c>
      <c r="N722" s="8">
        <f t="shared" si="27"/>
        <v>2.0381100000000001</v>
      </c>
      <c r="O722" s="3" t="s">
        <v>414</v>
      </c>
      <c r="P722" s="3" t="s">
        <v>415</v>
      </c>
      <c r="Q722" s="1" t="str">
        <f>VLOOKUP(P722,Vlookup!$A$2:$D$781,2,FALSE)</f>
        <v>Friona</v>
      </c>
      <c r="R722" s="1" t="s">
        <v>833</v>
      </c>
      <c r="S722" s="15">
        <f>VLOOKUP(P722,Vlookup!$A$2:$D$781,4,FALSE)</f>
        <v>79035</v>
      </c>
    </row>
    <row r="723" spans="1:19" ht="14.4" x14ac:dyDescent="0.3">
      <c r="A723" s="12">
        <v>21</v>
      </c>
      <c r="B723" s="1" t="s">
        <v>893</v>
      </c>
      <c r="D723" s="20">
        <v>44376</v>
      </c>
      <c r="E723" s="3" t="s">
        <v>358</v>
      </c>
      <c r="F723" s="3" t="s">
        <v>1032</v>
      </c>
      <c r="G723" s="3" t="s">
        <v>340</v>
      </c>
      <c r="H723" s="3" t="s">
        <v>366</v>
      </c>
      <c r="I723" t="str">
        <f>VLOOKUP(H723,'Product Line Lookup'!$A$2:$B$8,2,FALSE)</f>
        <v>AB20</v>
      </c>
      <c r="J723" s="21">
        <v>21.19</v>
      </c>
      <c r="K723" s="22">
        <v>8.2849999999999993E-2</v>
      </c>
      <c r="L723" s="21">
        <v>165.7</v>
      </c>
      <c r="M723" s="21">
        <v>3511.183</v>
      </c>
      <c r="N723" s="8">
        <f t="shared" si="27"/>
        <v>1.7555915</v>
      </c>
      <c r="O723" s="3" t="s">
        <v>414</v>
      </c>
      <c r="P723" s="3" t="s">
        <v>415</v>
      </c>
      <c r="Q723" s="1" t="str">
        <f>VLOOKUP(P723,Vlookup!$A$2:$D$781,2,FALSE)</f>
        <v>Friona</v>
      </c>
      <c r="R723" s="1" t="s">
        <v>833</v>
      </c>
      <c r="S723" s="15">
        <f>VLOOKUP(P723,Vlookup!$A$2:$D$781,4,FALSE)</f>
        <v>79035</v>
      </c>
    </row>
    <row r="724" spans="1:19" ht="14.4" x14ac:dyDescent="0.3">
      <c r="A724" s="12">
        <v>22</v>
      </c>
      <c r="B724" s="1" t="s">
        <v>483</v>
      </c>
      <c r="D724" s="20">
        <v>44383</v>
      </c>
      <c r="E724" s="3" t="s">
        <v>358</v>
      </c>
      <c r="F724" s="3" t="s">
        <v>1032</v>
      </c>
      <c r="G724" s="3" t="s">
        <v>340</v>
      </c>
      <c r="H724" s="3" t="s">
        <v>366</v>
      </c>
      <c r="I724" t="str">
        <f>VLOOKUP(H724,'Product Line Lookup'!$A$2:$B$8,2,FALSE)</f>
        <v>AB20</v>
      </c>
      <c r="J724" s="21">
        <v>23.87</v>
      </c>
      <c r="K724" s="22">
        <v>8.2849999999999993E-2</v>
      </c>
      <c r="L724" s="21">
        <v>165.7</v>
      </c>
      <c r="M724" s="21">
        <v>3955.259</v>
      </c>
      <c r="N724" s="8">
        <f t="shared" si="27"/>
        <v>1.9776294999999999</v>
      </c>
      <c r="O724" s="3" t="s">
        <v>414</v>
      </c>
      <c r="P724" s="3" t="s">
        <v>415</v>
      </c>
      <c r="Q724" s="31" t="str">
        <f>VLOOKUP(P724,Vlookup!$A$2:$D$142,2,FALSE)</f>
        <v>Friona</v>
      </c>
      <c r="R724" s="1" t="str">
        <f>VLOOKUP(P724,Vlookup!$A$2:$D$142,3,FALSE)</f>
        <v>TX</v>
      </c>
      <c r="S724" s="49">
        <f>VLOOKUP(P724,Vlookup!$A$2:$D$781,4,FALSE)</f>
        <v>79035</v>
      </c>
    </row>
    <row r="725" spans="1:19" ht="14.4" x14ac:dyDescent="0.3">
      <c r="A725" s="12">
        <v>22</v>
      </c>
      <c r="B725" s="1" t="s">
        <v>483</v>
      </c>
      <c r="D725" s="20">
        <v>44387</v>
      </c>
      <c r="E725" s="3" t="s">
        <v>358</v>
      </c>
      <c r="F725" s="3" t="s">
        <v>1064</v>
      </c>
      <c r="G725" s="3" t="s">
        <v>340</v>
      </c>
      <c r="H725" s="3" t="s">
        <v>366</v>
      </c>
      <c r="I725" t="str">
        <f>VLOOKUP(H725,'Product Line Lookup'!$A$2:$B$8,2,FALSE)</f>
        <v>AB20</v>
      </c>
      <c r="J725" s="21">
        <v>23.85</v>
      </c>
      <c r="K725" s="22">
        <v>7.3499999999999996E-2</v>
      </c>
      <c r="L725" s="21">
        <v>147</v>
      </c>
      <c r="M725" s="21">
        <v>3505.95</v>
      </c>
      <c r="N725" s="8">
        <f t="shared" si="27"/>
        <v>1.7529749999999999</v>
      </c>
      <c r="O725" s="3" t="s">
        <v>414</v>
      </c>
      <c r="P725" s="3" t="s">
        <v>415</v>
      </c>
      <c r="Q725" s="31" t="str">
        <f>VLOOKUP(P725,Vlookup!$A$2:$D$142,2,FALSE)</f>
        <v>Friona</v>
      </c>
      <c r="R725" s="1" t="str">
        <f>VLOOKUP(P725,Vlookup!$A$2:$D$142,3,FALSE)</f>
        <v>TX</v>
      </c>
      <c r="S725" s="49">
        <f>VLOOKUP(P725,Vlookup!$A$2:$D$781,4,FALSE)</f>
        <v>79035</v>
      </c>
    </row>
    <row r="726" spans="1:19" ht="14.4" x14ac:dyDescent="0.3">
      <c r="A726" s="12">
        <v>22</v>
      </c>
      <c r="B726" s="1" t="s">
        <v>483</v>
      </c>
      <c r="D726" s="20">
        <v>44391</v>
      </c>
      <c r="E726" s="3" t="s">
        <v>358</v>
      </c>
      <c r="F726" s="3" t="s">
        <v>1064</v>
      </c>
      <c r="G726" s="3" t="s">
        <v>340</v>
      </c>
      <c r="H726" s="3" t="s">
        <v>366</v>
      </c>
      <c r="I726" t="str">
        <f>VLOOKUP(H726,'Product Line Lookup'!$A$2:$B$8,2,FALSE)</f>
        <v>AB20</v>
      </c>
      <c r="J726" s="21">
        <v>23.81</v>
      </c>
      <c r="K726" s="22">
        <v>7.3499999999999996E-2</v>
      </c>
      <c r="L726" s="21">
        <v>147</v>
      </c>
      <c r="M726" s="21">
        <v>3500.07</v>
      </c>
      <c r="N726" s="8">
        <f t="shared" si="27"/>
        <v>1.750035</v>
      </c>
      <c r="O726" s="3" t="s">
        <v>414</v>
      </c>
      <c r="P726" s="3" t="s">
        <v>415</v>
      </c>
      <c r="Q726" s="31" t="str">
        <f>VLOOKUP(P726,Vlookup!$A$2:$D$142,2,FALSE)</f>
        <v>Friona</v>
      </c>
      <c r="R726" s="1" t="str">
        <f>VLOOKUP(P726,Vlookup!$A$2:$D$142,3,FALSE)</f>
        <v>TX</v>
      </c>
      <c r="S726" s="49">
        <f>VLOOKUP(P726,Vlookup!$A$2:$D$781,4,FALSE)</f>
        <v>79035</v>
      </c>
    </row>
    <row r="727" spans="1:19" ht="14.4" x14ac:dyDescent="0.3">
      <c r="A727" s="12">
        <v>22</v>
      </c>
      <c r="B727" s="1" t="s">
        <v>483</v>
      </c>
      <c r="D727" s="20">
        <v>44396</v>
      </c>
      <c r="E727" s="3" t="s">
        <v>358</v>
      </c>
      <c r="F727" s="3" t="s">
        <v>1064</v>
      </c>
      <c r="G727" s="3" t="s">
        <v>340</v>
      </c>
      <c r="H727" s="3" t="s">
        <v>366</v>
      </c>
      <c r="I727" t="str">
        <f>VLOOKUP(H727,'Product Line Lookup'!$A$2:$B$8,2,FALSE)</f>
        <v>AB20</v>
      </c>
      <c r="J727" s="21">
        <v>23.56</v>
      </c>
      <c r="K727" s="22">
        <v>7.3499999999999996E-2</v>
      </c>
      <c r="L727" s="21">
        <v>147</v>
      </c>
      <c r="M727" s="21">
        <v>3463.32</v>
      </c>
      <c r="N727" s="8">
        <f t="shared" si="27"/>
        <v>1.73166</v>
      </c>
      <c r="O727" s="3" t="s">
        <v>414</v>
      </c>
      <c r="P727" s="3" t="s">
        <v>415</v>
      </c>
      <c r="Q727" s="31" t="str">
        <f>VLOOKUP(P727,Vlookup!$A$2:$D$142,2,FALSE)</f>
        <v>Friona</v>
      </c>
      <c r="R727" s="1" t="str">
        <f>VLOOKUP(P727,Vlookup!$A$2:$D$142,3,FALSE)</f>
        <v>TX</v>
      </c>
      <c r="S727" s="49">
        <f>VLOOKUP(P727,Vlookup!$A$2:$D$781,4,FALSE)</f>
        <v>79035</v>
      </c>
    </row>
    <row r="728" spans="1:19" ht="14.4" x14ac:dyDescent="0.3">
      <c r="A728" s="12">
        <v>22</v>
      </c>
      <c r="B728" s="1" t="s">
        <v>483</v>
      </c>
      <c r="D728" s="20">
        <v>44400</v>
      </c>
      <c r="E728" s="3" t="s">
        <v>358</v>
      </c>
      <c r="F728" s="3" t="s">
        <v>1064</v>
      </c>
      <c r="G728" s="3" t="s">
        <v>340</v>
      </c>
      <c r="H728" s="3" t="s">
        <v>366</v>
      </c>
      <c r="I728" t="str">
        <f>VLOOKUP(H728,'Product Line Lookup'!$A$2:$B$8,2,FALSE)</f>
        <v>AB20</v>
      </c>
      <c r="J728" s="21">
        <v>23.57</v>
      </c>
      <c r="K728" s="22">
        <v>7.3499999999999996E-2</v>
      </c>
      <c r="L728" s="21">
        <v>147</v>
      </c>
      <c r="M728" s="21">
        <v>3464.79</v>
      </c>
      <c r="N728" s="8">
        <f t="shared" si="27"/>
        <v>1.7323949999999999</v>
      </c>
      <c r="O728" s="3" t="s">
        <v>414</v>
      </c>
      <c r="P728" s="3" t="s">
        <v>415</v>
      </c>
      <c r="Q728" s="31" t="str">
        <f>VLOOKUP(P728,Vlookup!$A$2:$D$142,2,FALSE)</f>
        <v>Friona</v>
      </c>
      <c r="R728" s="1" t="str">
        <f>VLOOKUP(P728,Vlookup!$A$2:$D$142,3,FALSE)</f>
        <v>TX</v>
      </c>
      <c r="S728" s="49">
        <f>VLOOKUP(P728,Vlookup!$A$2:$D$781,4,FALSE)</f>
        <v>79035</v>
      </c>
    </row>
    <row r="729" spans="1:19" ht="14.4" x14ac:dyDescent="0.3">
      <c r="A729" s="12">
        <v>22</v>
      </c>
      <c r="B729" s="1" t="s">
        <v>483</v>
      </c>
      <c r="D729" s="20">
        <v>44404</v>
      </c>
      <c r="E729" s="3" t="s">
        <v>358</v>
      </c>
      <c r="F729" s="3" t="s">
        <v>1064</v>
      </c>
      <c r="G729" s="3" t="s">
        <v>340</v>
      </c>
      <c r="H729" s="3" t="s">
        <v>366</v>
      </c>
      <c r="I729" t="str">
        <f>VLOOKUP(H729,'Product Line Lookup'!$A$2:$B$8,2,FALSE)</f>
        <v>AB20</v>
      </c>
      <c r="J729" s="21">
        <v>23.77</v>
      </c>
      <c r="K729" s="22">
        <v>7.3499999999999996E-2</v>
      </c>
      <c r="L729" s="21">
        <v>147</v>
      </c>
      <c r="M729" s="21">
        <v>3494.19</v>
      </c>
      <c r="N729" s="8">
        <f t="shared" si="27"/>
        <v>1.7470950000000001</v>
      </c>
      <c r="O729" s="3" t="s">
        <v>414</v>
      </c>
      <c r="P729" s="3" t="s">
        <v>415</v>
      </c>
      <c r="Q729" s="31" t="str">
        <f>VLOOKUP(P729,Vlookup!$A$2:$D$142,2,FALSE)</f>
        <v>Friona</v>
      </c>
      <c r="R729" s="1" t="str">
        <f>VLOOKUP(P729,Vlookup!$A$2:$D$142,3,FALSE)</f>
        <v>TX</v>
      </c>
      <c r="S729" s="49">
        <f>VLOOKUP(P729,Vlookup!$A$2:$D$781,4,FALSE)</f>
        <v>79035</v>
      </c>
    </row>
    <row r="730" spans="1:19" ht="14.4" x14ac:dyDescent="0.3">
      <c r="A730" s="12">
        <v>22</v>
      </c>
      <c r="B730" s="1" t="s">
        <v>903</v>
      </c>
      <c r="D730" s="20">
        <v>44411</v>
      </c>
      <c r="E730" s="3" t="s">
        <v>358</v>
      </c>
      <c r="F730" s="3" t="s">
        <v>1068</v>
      </c>
      <c r="G730" s="3" t="s">
        <v>340</v>
      </c>
      <c r="H730" s="3" t="s">
        <v>366</v>
      </c>
      <c r="I730" t="str">
        <f>VLOOKUP(H730,'Product Line Lookup'!$A$2:$B$8,2,FALSE)</f>
        <v>AB20</v>
      </c>
      <c r="J730" s="21">
        <v>23.87</v>
      </c>
      <c r="K730" s="22">
        <v>7.3499999999999996E-2</v>
      </c>
      <c r="L730" s="21">
        <v>147</v>
      </c>
      <c r="M730" s="21">
        <v>3508.89</v>
      </c>
      <c r="N730" s="8">
        <f t="shared" si="27"/>
        <v>1.754445</v>
      </c>
      <c r="O730" s="3" t="s">
        <v>414</v>
      </c>
      <c r="P730" s="3" t="s">
        <v>415</v>
      </c>
      <c r="Q730" s="31" t="str">
        <f>VLOOKUP(P730,Vlookup!$A$2:$D$142,2,FALSE)</f>
        <v>Friona</v>
      </c>
      <c r="R730" s="1" t="str">
        <f>VLOOKUP(P730,Vlookup!$A$2:$D$142,3,FALSE)</f>
        <v>TX</v>
      </c>
      <c r="S730" s="49">
        <f>VLOOKUP(P730,Vlookup!$A$2:$D$781,4,FALSE)</f>
        <v>79035</v>
      </c>
    </row>
    <row r="731" spans="1:19" ht="14.4" x14ac:dyDescent="0.3">
      <c r="A731" s="12">
        <v>22</v>
      </c>
      <c r="B731" s="1" t="s">
        <v>903</v>
      </c>
      <c r="D731" s="20">
        <v>44415</v>
      </c>
      <c r="E731" s="3" t="s">
        <v>358</v>
      </c>
      <c r="F731" s="3" t="s">
        <v>1068</v>
      </c>
      <c r="G731" s="3" t="s">
        <v>340</v>
      </c>
      <c r="H731" s="3" t="s">
        <v>366</v>
      </c>
      <c r="I731" t="str">
        <f>VLOOKUP(H731,'Product Line Lookup'!$A$2:$B$8,2,FALSE)</f>
        <v>AB20</v>
      </c>
      <c r="J731" s="21">
        <v>11.67</v>
      </c>
      <c r="K731" s="22">
        <v>7.3499999999999996E-2</v>
      </c>
      <c r="L731" s="21">
        <v>147</v>
      </c>
      <c r="M731" s="21">
        <v>1715.49</v>
      </c>
      <c r="N731" s="8">
        <f t="shared" si="27"/>
        <v>0.85774499999999998</v>
      </c>
      <c r="O731" s="3" t="s">
        <v>414</v>
      </c>
      <c r="P731" s="3" t="s">
        <v>415</v>
      </c>
      <c r="Q731" s="31" t="str">
        <f>VLOOKUP(P731,Vlookup!$A$2:$D$142,2,FALSE)</f>
        <v>Friona</v>
      </c>
      <c r="R731" s="1" t="str">
        <f>VLOOKUP(P731,Vlookup!$A$2:$D$142,3,FALSE)</f>
        <v>TX</v>
      </c>
      <c r="S731" s="49">
        <f>VLOOKUP(P731,Vlookup!$A$2:$D$781,4,FALSE)</f>
        <v>79035</v>
      </c>
    </row>
    <row r="732" spans="1:19" ht="14.4" x14ac:dyDescent="0.3">
      <c r="A732" s="12">
        <v>22</v>
      </c>
      <c r="B732" s="1" t="s">
        <v>903</v>
      </c>
      <c r="D732" s="20">
        <v>44418</v>
      </c>
      <c r="E732" s="3" t="s">
        <v>358</v>
      </c>
      <c r="F732" s="3" t="s">
        <v>1068</v>
      </c>
      <c r="G732" s="3" t="s">
        <v>340</v>
      </c>
      <c r="H732" s="3" t="s">
        <v>366</v>
      </c>
      <c r="I732" t="str">
        <f>VLOOKUP(H732,'Product Line Lookup'!$A$2:$B$8,2,FALSE)</f>
        <v>AB20</v>
      </c>
      <c r="J732" s="21">
        <v>22.09</v>
      </c>
      <c r="K732" s="22">
        <v>7.3499999999999996E-2</v>
      </c>
      <c r="L732" s="21">
        <v>147</v>
      </c>
      <c r="M732" s="21">
        <v>3247.23</v>
      </c>
      <c r="N732" s="8">
        <f t="shared" si="27"/>
        <v>1.623615</v>
      </c>
      <c r="O732" s="3" t="s">
        <v>414</v>
      </c>
      <c r="P732" s="3" t="s">
        <v>415</v>
      </c>
      <c r="Q732" s="31" t="str">
        <f>VLOOKUP(P732,Vlookup!$A$2:$D$142,2,FALSE)</f>
        <v>Friona</v>
      </c>
      <c r="R732" s="1" t="str">
        <f>VLOOKUP(P732,Vlookup!$A$2:$D$142,3,FALSE)</f>
        <v>TX</v>
      </c>
      <c r="S732" s="49">
        <f>VLOOKUP(P732,Vlookup!$A$2:$D$781,4,FALSE)</f>
        <v>79035</v>
      </c>
    </row>
    <row r="733" spans="1:19" ht="14.4" x14ac:dyDescent="0.3">
      <c r="A733" s="12">
        <v>22</v>
      </c>
      <c r="B733" s="1" t="s">
        <v>903</v>
      </c>
      <c r="D733" s="20">
        <v>44425</v>
      </c>
      <c r="E733" s="3" t="s">
        <v>358</v>
      </c>
      <c r="F733" s="3" t="s">
        <v>1068</v>
      </c>
      <c r="G733" s="3" t="s">
        <v>340</v>
      </c>
      <c r="H733" s="3" t="s">
        <v>366</v>
      </c>
      <c r="I733" t="str">
        <f>VLOOKUP(H733,'Product Line Lookup'!$A$2:$B$8,2,FALSE)</f>
        <v>AB20</v>
      </c>
      <c r="J733" s="21">
        <v>22.57</v>
      </c>
      <c r="K733" s="22">
        <v>7.3499999999999996E-2</v>
      </c>
      <c r="L733" s="21">
        <v>147</v>
      </c>
      <c r="M733" s="21">
        <v>3317.79</v>
      </c>
      <c r="N733" s="8">
        <f t="shared" si="27"/>
        <v>1.658895</v>
      </c>
      <c r="O733" s="3" t="s">
        <v>414</v>
      </c>
      <c r="P733" s="3" t="s">
        <v>415</v>
      </c>
      <c r="Q733" s="31" t="str">
        <f>VLOOKUP(P733,Vlookup!$A$2:$D$142,2,FALSE)</f>
        <v>Friona</v>
      </c>
      <c r="R733" s="1" t="str">
        <f>VLOOKUP(P733,Vlookup!$A$2:$D$142,3,FALSE)</f>
        <v>TX</v>
      </c>
      <c r="S733" s="49">
        <f>VLOOKUP(P733,Vlookup!$A$2:$D$781,4,FALSE)</f>
        <v>79035</v>
      </c>
    </row>
    <row r="734" spans="1:19" ht="14.4" x14ac:dyDescent="0.3">
      <c r="A734" s="12">
        <v>22</v>
      </c>
      <c r="B734" s="1" t="s">
        <v>903</v>
      </c>
      <c r="D734" s="20">
        <v>44429</v>
      </c>
      <c r="E734" s="3" t="s">
        <v>358</v>
      </c>
      <c r="F734" s="3" t="s">
        <v>1068</v>
      </c>
      <c r="G734" s="3" t="s">
        <v>340</v>
      </c>
      <c r="H734" s="3" t="s">
        <v>366</v>
      </c>
      <c r="I734" t="str">
        <f>VLOOKUP(H734,'Product Line Lookup'!$A$2:$B$8,2,FALSE)</f>
        <v>AB20</v>
      </c>
      <c r="J734" s="21">
        <v>19.989999999999998</v>
      </c>
      <c r="K734" s="22">
        <v>7.3499999999999996E-2</v>
      </c>
      <c r="L734" s="21">
        <v>147</v>
      </c>
      <c r="M734" s="21">
        <v>2938.53</v>
      </c>
      <c r="N734" s="8">
        <f t="shared" si="27"/>
        <v>1.469265</v>
      </c>
      <c r="O734" s="3" t="s">
        <v>414</v>
      </c>
      <c r="P734" s="3" t="s">
        <v>415</v>
      </c>
      <c r="Q734" s="31" t="str">
        <f>VLOOKUP(P734,Vlookup!$A$2:$D$142,2,FALSE)</f>
        <v>Friona</v>
      </c>
      <c r="R734" s="1" t="str">
        <f>VLOOKUP(P734,Vlookup!$A$2:$D$142,3,FALSE)</f>
        <v>TX</v>
      </c>
      <c r="S734" s="49">
        <f>VLOOKUP(P734,Vlookup!$A$2:$D$781,4,FALSE)</f>
        <v>79035</v>
      </c>
    </row>
    <row r="735" spans="1:19" ht="14.4" x14ac:dyDescent="0.3">
      <c r="A735" s="12">
        <v>22</v>
      </c>
      <c r="B735" s="1" t="s">
        <v>903</v>
      </c>
      <c r="D735" s="20">
        <v>44433</v>
      </c>
      <c r="E735" s="3" t="s">
        <v>358</v>
      </c>
      <c r="F735" s="3" t="s">
        <v>1068</v>
      </c>
      <c r="G735" s="3" t="s">
        <v>340</v>
      </c>
      <c r="H735" s="3" t="s">
        <v>366</v>
      </c>
      <c r="I735" t="str">
        <f>VLOOKUP(H735,'Product Line Lookup'!$A$2:$B$8,2,FALSE)</f>
        <v>AB20</v>
      </c>
      <c r="J735" s="21">
        <v>23.39</v>
      </c>
      <c r="K735" s="22">
        <v>7.3499999999999996E-2</v>
      </c>
      <c r="L735" s="21">
        <v>147</v>
      </c>
      <c r="M735" s="21">
        <v>3438.33</v>
      </c>
      <c r="N735" s="8">
        <f t="shared" si="27"/>
        <v>1.7191650000000001</v>
      </c>
      <c r="O735" s="3" t="s">
        <v>414</v>
      </c>
      <c r="P735" s="3" t="s">
        <v>415</v>
      </c>
      <c r="Q735" s="31" t="str">
        <f>VLOOKUP(P735,Vlookup!$A$2:$D$142,2,FALSE)</f>
        <v>Friona</v>
      </c>
      <c r="R735" s="1" t="str">
        <f>VLOOKUP(P735,Vlookup!$A$2:$D$142,3,FALSE)</f>
        <v>TX</v>
      </c>
      <c r="S735" s="49">
        <f>VLOOKUP(P735,Vlookup!$A$2:$D$781,4,FALSE)</f>
        <v>79035</v>
      </c>
    </row>
    <row r="736" spans="1:19" ht="14.4" x14ac:dyDescent="0.3">
      <c r="A736" s="12">
        <v>22</v>
      </c>
      <c r="B736" s="1" t="s">
        <v>903</v>
      </c>
      <c r="D736" s="20">
        <v>44436</v>
      </c>
      <c r="E736" s="3" t="s">
        <v>358</v>
      </c>
      <c r="F736" s="3" t="s">
        <v>1068</v>
      </c>
      <c r="G736" s="3" t="s">
        <v>340</v>
      </c>
      <c r="H736" s="3" t="s">
        <v>366</v>
      </c>
      <c r="I736" t="str">
        <f>VLOOKUP(H736,'Product Line Lookup'!$A$2:$B$8,2,FALSE)</f>
        <v>AB20</v>
      </c>
      <c r="J736" s="21">
        <v>22.94</v>
      </c>
      <c r="K736" s="22">
        <v>7.3499999999999996E-2</v>
      </c>
      <c r="L736" s="21">
        <v>147</v>
      </c>
      <c r="M736" s="21">
        <v>3372.18</v>
      </c>
      <c r="N736" s="8">
        <f t="shared" si="27"/>
        <v>1.6860899999999999</v>
      </c>
      <c r="O736" s="3" t="s">
        <v>414</v>
      </c>
      <c r="P736" s="3" t="s">
        <v>415</v>
      </c>
      <c r="Q736" s="31" t="str">
        <f>VLOOKUP(P736,Vlookup!$A$2:$D$142,2,FALSE)</f>
        <v>Friona</v>
      </c>
      <c r="R736" s="1" t="str">
        <f>VLOOKUP(P736,Vlookup!$A$2:$D$142,3,FALSE)</f>
        <v>TX</v>
      </c>
      <c r="S736" s="49">
        <f>VLOOKUP(P736,Vlookup!$A$2:$D$781,4,FALSE)</f>
        <v>79035</v>
      </c>
    </row>
    <row r="737" spans="1:19" ht="14.4" x14ac:dyDescent="0.3">
      <c r="A737" s="12">
        <v>22</v>
      </c>
      <c r="B737" s="1" t="s">
        <v>903</v>
      </c>
      <c r="D737" s="20">
        <v>44438</v>
      </c>
      <c r="E737" s="3" t="s">
        <v>358</v>
      </c>
      <c r="F737" s="3" t="s">
        <v>1068</v>
      </c>
      <c r="G737" s="3" t="s">
        <v>340</v>
      </c>
      <c r="H737" s="3" t="s">
        <v>366</v>
      </c>
      <c r="I737" t="str">
        <f>VLOOKUP(H737,'Product Line Lookup'!$A$2:$B$8,2,FALSE)</f>
        <v>AB20</v>
      </c>
      <c r="J737" s="21">
        <v>23.79</v>
      </c>
      <c r="K737" s="22">
        <v>7.3499999999999996E-2</v>
      </c>
      <c r="L737" s="21">
        <v>147</v>
      </c>
      <c r="M737" s="21">
        <v>3497.13</v>
      </c>
      <c r="N737" s="8">
        <f t="shared" si="27"/>
        <v>1.7485650000000001</v>
      </c>
      <c r="O737" s="3" t="s">
        <v>414</v>
      </c>
      <c r="P737" s="3" t="s">
        <v>415</v>
      </c>
      <c r="Q737" s="31" t="str">
        <f>VLOOKUP(P737,Vlookup!$A$2:$D$142,2,FALSE)</f>
        <v>Friona</v>
      </c>
      <c r="R737" s="1" t="str">
        <f>VLOOKUP(P737,Vlookup!$A$2:$D$142,3,FALSE)</f>
        <v>TX</v>
      </c>
      <c r="S737" s="49">
        <f>VLOOKUP(P737,Vlookup!$A$2:$D$781,4,FALSE)</f>
        <v>79035</v>
      </c>
    </row>
    <row r="738" spans="1:19" ht="14.4" x14ac:dyDescent="0.3">
      <c r="A738" s="12">
        <v>22</v>
      </c>
      <c r="B738" s="1" t="s">
        <v>928</v>
      </c>
      <c r="D738" s="20">
        <v>44504</v>
      </c>
      <c r="E738" s="3" t="s">
        <v>358</v>
      </c>
      <c r="F738" s="3" t="s">
        <v>1077</v>
      </c>
      <c r="G738" s="3" t="s">
        <v>340</v>
      </c>
      <c r="H738" s="3" t="s">
        <v>366</v>
      </c>
      <c r="I738" t="str">
        <f>VLOOKUP(H738,'Product Line Lookup'!$A$2:$B$8,2,FALSE)</f>
        <v>AB20</v>
      </c>
      <c r="J738" s="21">
        <v>22.92</v>
      </c>
      <c r="K738" s="22">
        <v>3.7999999999999999E-2</v>
      </c>
      <c r="L738" s="21">
        <v>76</v>
      </c>
      <c r="M738" s="21">
        <v>1741.92</v>
      </c>
      <c r="N738" s="8">
        <f t="shared" si="27"/>
        <v>0.87096000000000007</v>
      </c>
      <c r="O738" s="3" t="s">
        <v>414</v>
      </c>
      <c r="P738" s="3" t="s">
        <v>415</v>
      </c>
      <c r="Q738" s="31" t="str">
        <f>VLOOKUP(P738,Vlookup!$A$2:$D$142,2,FALSE)</f>
        <v>Friona</v>
      </c>
      <c r="R738" s="1" t="str">
        <f>VLOOKUP(P738,Vlookup!$A$2:$D$142,3,FALSE)</f>
        <v>TX</v>
      </c>
      <c r="S738" s="49">
        <f>VLOOKUP(P738,Vlookup!$A$2:$D$781,4,FALSE)</f>
        <v>79035</v>
      </c>
    </row>
    <row r="739" spans="1:19" ht="14.4" x14ac:dyDescent="0.3">
      <c r="A739" s="12">
        <v>22</v>
      </c>
      <c r="B739" s="1" t="s">
        <v>928</v>
      </c>
      <c r="D739" s="20">
        <v>44508</v>
      </c>
      <c r="E739" s="3" t="s">
        <v>358</v>
      </c>
      <c r="F739" s="3" t="s">
        <v>1077</v>
      </c>
      <c r="G739" s="3" t="s">
        <v>340</v>
      </c>
      <c r="H739" s="3" t="s">
        <v>366</v>
      </c>
      <c r="I739" t="str">
        <f>VLOOKUP(H739,'Product Line Lookup'!$A$2:$B$8,2,FALSE)</f>
        <v>AB20</v>
      </c>
      <c r="J739" s="21">
        <v>23.52</v>
      </c>
      <c r="K739" s="22">
        <v>3.7999999999999999E-2</v>
      </c>
      <c r="L739" s="21">
        <v>76</v>
      </c>
      <c r="M739" s="21">
        <v>1787.52</v>
      </c>
      <c r="N739" s="8">
        <f t="shared" si="27"/>
        <v>0.89376</v>
      </c>
      <c r="O739" s="3" t="s">
        <v>414</v>
      </c>
      <c r="P739" s="3" t="s">
        <v>415</v>
      </c>
      <c r="Q739" s="31" t="str">
        <f>VLOOKUP(P739,Vlookup!$A$2:$D$142,2,FALSE)</f>
        <v>Friona</v>
      </c>
      <c r="R739" s="1" t="str">
        <f>VLOOKUP(P739,Vlookup!$A$2:$D$142,3,FALSE)</f>
        <v>TX</v>
      </c>
      <c r="S739" s="49">
        <f>VLOOKUP(P739,Vlookup!$A$2:$D$781,4,FALSE)</f>
        <v>79035</v>
      </c>
    </row>
    <row r="740" spans="1:19" ht="14.4" x14ac:dyDescent="0.3">
      <c r="A740" s="12">
        <v>22</v>
      </c>
      <c r="B740" s="1" t="s">
        <v>928</v>
      </c>
      <c r="D740" s="20">
        <v>44515</v>
      </c>
      <c r="E740" s="3" t="s">
        <v>358</v>
      </c>
      <c r="F740" s="3" t="s">
        <v>1077</v>
      </c>
      <c r="G740" s="3" t="s">
        <v>340</v>
      </c>
      <c r="H740" s="3" t="s">
        <v>366</v>
      </c>
      <c r="I740" t="str">
        <f>VLOOKUP(H740,'Product Line Lookup'!$A$2:$B$8,2,FALSE)</f>
        <v>AB20</v>
      </c>
      <c r="J740" s="21">
        <v>23.82</v>
      </c>
      <c r="K740" s="22">
        <v>3.7999999999999999E-2</v>
      </c>
      <c r="L740" s="21">
        <v>76</v>
      </c>
      <c r="M740" s="21">
        <v>1810.32</v>
      </c>
      <c r="N740" s="8">
        <f t="shared" si="27"/>
        <v>0.90515999999999996</v>
      </c>
      <c r="O740" s="3" t="s">
        <v>414</v>
      </c>
      <c r="P740" s="3" t="s">
        <v>415</v>
      </c>
      <c r="Q740" s="31" t="str">
        <f>VLOOKUP(P740,Vlookup!$A$2:$D$142,2,FALSE)</f>
        <v>Friona</v>
      </c>
      <c r="R740" s="1" t="str">
        <f>VLOOKUP(P740,Vlookup!$A$2:$D$142,3,FALSE)</f>
        <v>TX</v>
      </c>
      <c r="S740" s="49">
        <f>VLOOKUP(P740,Vlookup!$A$2:$D$781,4,FALSE)</f>
        <v>79035</v>
      </c>
    </row>
    <row r="741" spans="1:19" ht="14.4" x14ac:dyDescent="0.3">
      <c r="A741" s="12">
        <v>22</v>
      </c>
      <c r="B741" s="1" t="s">
        <v>928</v>
      </c>
      <c r="D741" s="20">
        <v>44515</v>
      </c>
      <c r="E741" s="3" t="s">
        <v>358</v>
      </c>
      <c r="F741" s="3" t="s">
        <v>1077</v>
      </c>
      <c r="G741" s="3" t="s">
        <v>340</v>
      </c>
      <c r="H741" s="3" t="s">
        <v>366</v>
      </c>
      <c r="I741" t="str">
        <f>VLOOKUP(H741,'Product Line Lookup'!$A$2:$B$8,2,FALSE)</f>
        <v>AB20</v>
      </c>
      <c r="J741" s="21">
        <v>23.85</v>
      </c>
      <c r="K741" s="22">
        <v>3.7999999999999999E-2</v>
      </c>
      <c r="L741" s="21">
        <v>76</v>
      </c>
      <c r="M741" s="21">
        <v>1812.6</v>
      </c>
      <c r="N741" s="8">
        <f t="shared" si="27"/>
        <v>0.90629999999999999</v>
      </c>
      <c r="O741" s="3" t="s">
        <v>414</v>
      </c>
      <c r="P741" s="3" t="s">
        <v>415</v>
      </c>
      <c r="Q741" s="31" t="str">
        <f>VLOOKUP(P741,Vlookup!$A$2:$D$142,2,FALSE)</f>
        <v>Friona</v>
      </c>
      <c r="R741" s="1" t="str">
        <f>VLOOKUP(P741,Vlookup!$A$2:$D$142,3,FALSE)</f>
        <v>TX</v>
      </c>
      <c r="S741" s="49">
        <f>VLOOKUP(P741,Vlookup!$A$2:$D$781,4,FALSE)</f>
        <v>79035</v>
      </c>
    </row>
    <row r="742" spans="1:19" ht="14.4" x14ac:dyDescent="0.3">
      <c r="A742" s="12">
        <v>22</v>
      </c>
      <c r="B742" s="1" t="s">
        <v>928</v>
      </c>
      <c r="D742" s="20">
        <v>44520</v>
      </c>
      <c r="E742" s="3" t="s">
        <v>358</v>
      </c>
      <c r="F742" s="3" t="s">
        <v>1077</v>
      </c>
      <c r="G742" s="3" t="s">
        <v>340</v>
      </c>
      <c r="H742" s="3" t="s">
        <v>366</v>
      </c>
      <c r="I742" t="str">
        <f>VLOOKUP(H742,'Product Line Lookup'!$A$2:$B$8,2,FALSE)</f>
        <v>AB20</v>
      </c>
      <c r="J742" s="21">
        <v>23.89</v>
      </c>
      <c r="K742" s="22">
        <v>3.7999999999999999E-2</v>
      </c>
      <c r="L742" s="21">
        <v>76</v>
      </c>
      <c r="M742" s="21">
        <v>1815.64</v>
      </c>
      <c r="N742" s="8">
        <f t="shared" si="27"/>
        <v>0.90782000000000007</v>
      </c>
      <c r="O742" s="3" t="s">
        <v>414</v>
      </c>
      <c r="P742" s="3" t="s">
        <v>415</v>
      </c>
      <c r="Q742" s="31" t="str">
        <f>VLOOKUP(P742,Vlookup!$A$2:$D$142,2,FALSE)</f>
        <v>Friona</v>
      </c>
      <c r="R742" s="1" t="str">
        <f>VLOOKUP(P742,Vlookup!$A$2:$D$142,3,FALSE)</f>
        <v>TX</v>
      </c>
      <c r="S742" s="49">
        <f>VLOOKUP(P742,Vlookup!$A$2:$D$781,4,FALSE)</f>
        <v>79035</v>
      </c>
    </row>
    <row r="743" spans="1:19" ht="14.4" x14ac:dyDescent="0.3">
      <c r="A743" s="12">
        <v>22</v>
      </c>
      <c r="B743" s="1" t="s">
        <v>928</v>
      </c>
      <c r="D743" s="20">
        <v>44523</v>
      </c>
      <c r="E743" s="3" t="s">
        <v>358</v>
      </c>
      <c r="F743" s="3" t="s">
        <v>1077</v>
      </c>
      <c r="G743" s="3" t="s">
        <v>340</v>
      </c>
      <c r="H743" s="3" t="s">
        <v>366</v>
      </c>
      <c r="I743" t="str">
        <f>VLOOKUP(H743,'Product Line Lookup'!$A$2:$B$8,2,FALSE)</f>
        <v>AB20</v>
      </c>
      <c r="J743" s="21">
        <v>23.69</v>
      </c>
      <c r="K743" s="22">
        <v>3.7999999999999999E-2</v>
      </c>
      <c r="L743" s="21">
        <v>76</v>
      </c>
      <c r="M743" s="21">
        <v>1800.44</v>
      </c>
      <c r="N743" s="8">
        <f t="shared" si="27"/>
        <v>0.90022000000000002</v>
      </c>
      <c r="O743" s="3" t="s">
        <v>414</v>
      </c>
      <c r="P743" s="3" t="s">
        <v>415</v>
      </c>
      <c r="Q743" s="31" t="str">
        <f>VLOOKUP(P743,Vlookup!$A$2:$D$142,2,FALSE)</f>
        <v>Friona</v>
      </c>
      <c r="R743" s="1" t="str">
        <f>VLOOKUP(P743,Vlookup!$A$2:$D$142,3,FALSE)</f>
        <v>TX</v>
      </c>
      <c r="S743" s="49">
        <f>VLOOKUP(P743,Vlookup!$A$2:$D$781,4,FALSE)</f>
        <v>79035</v>
      </c>
    </row>
    <row r="744" spans="1:19" ht="14.4" x14ac:dyDescent="0.3">
      <c r="A744" s="12">
        <v>22</v>
      </c>
      <c r="B744" s="1" t="s">
        <v>928</v>
      </c>
      <c r="D744" s="20">
        <v>44527</v>
      </c>
      <c r="E744" s="3" t="s">
        <v>358</v>
      </c>
      <c r="F744" s="3" t="s">
        <v>1077</v>
      </c>
      <c r="G744" s="3" t="s">
        <v>340</v>
      </c>
      <c r="H744" s="3" t="s">
        <v>366</v>
      </c>
      <c r="I744" t="str">
        <f>VLOOKUP(H744,'Product Line Lookup'!$A$2:$B$8,2,FALSE)</f>
        <v>AB20</v>
      </c>
      <c r="J744" s="21">
        <v>23.66</v>
      </c>
      <c r="K744" s="22">
        <v>3.7999999999999999E-2</v>
      </c>
      <c r="L744" s="21">
        <v>76</v>
      </c>
      <c r="M744" s="21">
        <v>1798.16</v>
      </c>
      <c r="N744" s="8">
        <f t="shared" si="27"/>
        <v>0.89907999999999999</v>
      </c>
      <c r="O744" s="3" t="s">
        <v>414</v>
      </c>
      <c r="P744" s="3" t="s">
        <v>415</v>
      </c>
      <c r="Q744" s="31" t="str">
        <f>VLOOKUP(P744,Vlookup!$A$2:$D$142,2,FALSE)</f>
        <v>Friona</v>
      </c>
      <c r="R744" s="1" t="str">
        <f>VLOOKUP(P744,Vlookup!$A$2:$D$142,3,FALSE)</f>
        <v>TX</v>
      </c>
      <c r="S744" s="49">
        <f>VLOOKUP(P744,Vlookup!$A$2:$D$781,4,FALSE)</f>
        <v>79035</v>
      </c>
    </row>
    <row r="745" spans="1:19" ht="14.4" x14ac:dyDescent="0.3">
      <c r="A745" s="12">
        <v>22</v>
      </c>
      <c r="B745" s="1" t="s">
        <v>928</v>
      </c>
      <c r="D745" s="20">
        <v>44530</v>
      </c>
      <c r="E745" s="3" t="s">
        <v>358</v>
      </c>
      <c r="F745" s="3" t="s">
        <v>1077</v>
      </c>
      <c r="G745" s="3" t="s">
        <v>340</v>
      </c>
      <c r="H745" s="3" t="s">
        <v>366</v>
      </c>
      <c r="I745" t="str">
        <f>VLOOKUP(H745,'Product Line Lookup'!$A$2:$B$8,2,FALSE)</f>
        <v>AB20</v>
      </c>
      <c r="J745" s="21">
        <v>22.52</v>
      </c>
      <c r="K745" s="22">
        <v>3.7999999999999999E-2</v>
      </c>
      <c r="L745" s="21">
        <v>76</v>
      </c>
      <c r="M745" s="21">
        <v>1711.52</v>
      </c>
      <c r="N745" s="8">
        <f t="shared" si="27"/>
        <v>0.85575999999999997</v>
      </c>
      <c r="O745" s="3" t="s">
        <v>414</v>
      </c>
      <c r="P745" s="3" t="s">
        <v>415</v>
      </c>
      <c r="Q745" s="31" t="str">
        <f>VLOOKUP(P745,Vlookup!$A$2:$D$142,2,FALSE)</f>
        <v>Friona</v>
      </c>
      <c r="R745" s="1" t="str">
        <f>VLOOKUP(P745,Vlookup!$A$2:$D$142,3,FALSE)</f>
        <v>TX</v>
      </c>
      <c r="S745" s="49">
        <f>VLOOKUP(P745,Vlookup!$A$2:$D$781,4,FALSE)</f>
        <v>79035</v>
      </c>
    </row>
    <row r="746" spans="1:19" ht="14.4" x14ac:dyDescent="0.3">
      <c r="A746" s="12">
        <v>22</v>
      </c>
      <c r="B746" s="1" t="s">
        <v>914</v>
      </c>
      <c r="D746" s="20">
        <v>44470</v>
      </c>
      <c r="E746" s="3" t="s">
        <v>358</v>
      </c>
      <c r="F746" s="3" t="s">
        <v>1077</v>
      </c>
      <c r="G746" s="3" t="s">
        <v>340</v>
      </c>
      <c r="H746" s="3" t="s">
        <v>366</v>
      </c>
      <c r="I746" t="str">
        <f>VLOOKUP(H746,'Product Line Lookup'!$A$2:$B$8,2,FALSE)</f>
        <v>AB20</v>
      </c>
      <c r="J746" s="21">
        <v>24.18</v>
      </c>
      <c r="K746" s="22">
        <v>7.195E-2</v>
      </c>
      <c r="L746" s="21">
        <v>143.9</v>
      </c>
      <c r="M746" s="21">
        <v>3479.502</v>
      </c>
      <c r="N746" s="8">
        <f t="shared" si="27"/>
        <v>1.739751</v>
      </c>
      <c r="O746" s="3" t="s">
        <v>414</v>
      </c>
      <c r="P746" s="3" t="s">
        <v>415</v>
      </c>
      <c r="Q746" s="31" t="str">
        <f>VLOOKUP(P746,Vlookup!$A$2:$D$142,2,FALSE)</f>
        <v>Friona</v>
      </c>
      <c r="R746" s="1" t="str">
        <f>VLOOKUP(P746,Vlookup!$A$2:$D$142,3,FALSE)</f>
        <v>TX</v>
      </c>
      <c r="S746" s="49">
        <f>VLOOKUP(P746,Vlookup!$A$2:$D$781,4,FALSE)</f>
        <v>79035</v>
      </c>
    </row>
    <row r="747" spans="1:19" ht="14.4" x14ac:dyDescent="0.3">
      <c r="A747" s="12">
        <v>22</v>
      </c>
      <c r="B747" s="1" t="s">
        <v>914</v>
      </c>
      <c r="D747" s="20">
        <v>44475</v>
      </c>
      <c r="E747" s="3" t="s">
        <v>358</v>
      </c>
      <c r="F747" s="3" t="s">
        <v>1077</v>
      </c>
      <c r="G747" s="3" t="s">
        <v>340</v>
      </c>
      <c r="H747" s="3" t="s">
        <v>366</v>
      </c>
      <c r="I747" t="str">
        <f>VLOOKUP(H747,'Product Line Lookup'!$A$2:$B$8,2,FALSE)</f>
        <v>AB20</v>
      </c>
      <c r="J747" s="21">
        <v>21.16</v>
      </c>
      <c r="K747" s="22">
        <v>3.7999999999999999E-2</v>
      </c>
      <c r="L747" s="21">
        <v>76</v>
      </c>
      <c r="M747" s="21">
        <v>1608.16</v>
      </c>
      <c r="N747" s="8">
        <f t="shared" si="27"/>
        <v>0.80408000000000002</v>
      </c>
      <c r="O747" s="3" t="s">
        <v>414</v>
      </c>
      <c r="P747" s="3" t="s">
        <v>415</v>
      </c>
      <c r="Q747" s="31" t="str">
        <f>VLOOKUP(P747,Vlookup!$A$2:$D$142,2,FALSE)</f>
        <v>Friona</v>
      </c>
      <c r="R747" s="1" t="str">
        <f>VLOOKUP(P747,Vlookup!$A$2:$D$142,3,FALSE)</f>
        <v>TX</v>
      </c>
      <c r="S747" s="49">
        <f>VLOOKUP(P747,Vlookup!$A$2:$D$781,4,FALSE)</f>
        <v>79035</v>
      </c>
    </row>
    <row r="748" spans="1:19" ht="14.4" x14ac:dyDescent="0.3">
      <c r="A748" s="12">
        <v>22</v>
      </c>
      <c r="B748" s="1" t="s">
        <v>914</v>
      </c>
      <c r="D748" s="20">
        <v>44480</v>
      </c>
      <c r="E748" s="3" t="s">
        <v>358</v>
      </c>
      <c r="F748" s="3" t="s">
        <v>1077</v>
      </c>
      <c r="G748" s="3" t="s">
        <v>340</v>
      </c>
      <c r="H748" s="3" t="s">
        <v>366</v>
      </c>
      <c r="I748" t="str">
        <f>VLOOKUP(H748,'Product Line Lookup'!$A$2:$B$8,2,FALSE)</f>
        <v>AB20</v>
      </c>
      <c r="J748" s="21">
        <v>22.17</v>
      </c>
      <c r="K748" s="22">
        <v>3.7999999999999999E-2</v>
      </c>
      <c r="L748" s="21">
        <v>76</v>
      </c>
      <c r="M748" s="21">
        <v>1684.92</v>
      </c>
      <c r="N748" s="8">
        <f t="shared" si="27"/>
        <v>0.84245999999999999</v>
      </c>
      <c r="O748" s="3" t="s">
        <v>414</v>
      </c>
      <c r="P748" s="3" t="s">
        <v>415</v>
      </c>
      <c r="Q748" s="31" t="str">
        <f>VLOOKUP(P748,Vlookup!$A$2:$D$142,2,FALSE)</f>
        <v>Friona</v>
      </c>
      <c r="R748" s="1" t="str">
        <f>VLOOKUP(P748,Vlookup!$A$2:$D$142,3,FALSE)</f>
        <v>TX</v>
      </c>
      <c r="S748" s="49">
        <f>VLOOKUP(P748,Vlookup!$A$2:$D$781,4,FALSE)</f>
        <v>79035</v>
      </c>
    </row>
    <row r="749" spans="1:19" ht="14.4" x14ac:dyDescent="0.3">
      <c r="A749" s="12">
        <v>22</v>
      </c>
      <c r="B749" s="1" t="s">
        <v>914</v>
      </c>
      <c r="D749" s="20">
        <v>44484</v>
      </c>
      <c r="E749" s="3" t="s">
        <v>358</v>
      </c>
      <c r="F749" s="3" t="s">
        <v>1077</v>
      </c>
      <c r="G749" s="3" t="s">
        <v>340</v>
      </c>
      <c r="H749" s="3" t="s">
        <v>366</v>
      </c>
      <c r="I749" t="str">
        <f>VLOOKUP(H749,'Product Line Lookup'!$A$2:$B$8,2,FALSE)</f>
        <v>AB20</v>
      </c>
      <c r="J749" s="21">
        <v>23.63</v>
      </c>
      <c r="K749" s="22">
        <v>3.7999999999999999E-2</v>
      </c>
      <c r="L749" s="21">
        <v>76</v>
      </c>
      <c r="M749" s="21">
        <v>1795.88</v>
      </c>
      <c r="N749" s="8">
        <f t="shared" si="27"/>
        <v>0.89794000000000007</v>
      </c>
      <c r="O749" s="3" t="s">
        <v>414</v>
      </c>
      <c r="P749" s="3" t="s">
        <v>415</v>
      </c>
      <c r="Q749" s="31" t="str">
        <f>VLOOKUP(P749,Vlookup!$A$2:$D$142,2,FALSE)</f>
        <v>Friona</v>
      </c>
      <c r="R749" s="1" t="str">
        <f>VLOOKUP(P749,Vlookup!$A$2:$D$142,3,FALSE)</f>
        <v>TX</v>
      </c>
      <c r="S749" s="49">
        <f>VLOOKUP(P749,Vlookup!$A$2:$D$781,4,FALSE)</f>
        <v>79035</v>
      </c>
    </row>
    <row r="750" spans="1:19" ht="14.4" x14ac:dyDescent="0.3">
      <c r="A750" s="12">
        <v>22</v>
      </c>
      <c r="B750" s="1" t="s">
        <v>914</v>
      </c>
      <c r="D750" s="20">
        <v>44488</v>
      </c>
      <c r="E750" s="3" t="s">
        <v>358</v>
      </c>
      <c r="F750" s="3" t="s">
        <v>1077</v>
      </c>
      <c r="G750" s="3" t="s">
        <v>340</v>
      </c>
      <c r="H750" s="3" t="s">
        <v>366</v>
      </c>
      <c r="I750" t="str">
        <f>VLOOKUP(H750,'Product Line Lookup'!$A$2:$B$8,2,FALSE)</f>
        <v>AB20</v>
      </c>
      <c r="J750" s="21">
        <v>24.02</v>
      </c>
      <c r="K750" s="22">
        <v>3.7999999999999999E-2</v>
      </c>
      <c r="L750" s="21">
        <v>76</v>
      </c>
      <c r="M750" s="21">
        <v>1825.52</v>
      </c>
      <c r="N750" s="8">
        <f t="shared" si="27"/>
        <v>0.91276000000000002</v>
      </c>
      <c r="O750" s="3" t="s">
        <v>414</v>
      </c>
      <c r="P750" s="3" t="s">
        <v>415</v>
      </c>
      <c r="Q750" s="31" t="str">
        <f>VLOOKUP(P750,Vlookup!$A$2:$D$142,2,FALSE)</f>
        <v>Friona</v>
      </c>
      <c r="R750" s="1" t="str">
        <f>VLOOKUP(P750,Vlookup!$A$2:$D$142,3,FALSE)</f>
        <v>TX</v>
      </c>
      <c r="S750" s="49">
        <f>VLOOKUP(P750,Vlookup!$A$2:$D$781,4,FALSE)</f>
        <v>79035</v>
      </c>
    </row>
    <row r="751" spans="1:19" ht="14.4" x14ac:dyDescent="0.3">
      <c r="A751" s="12">
        <v>22</v>
      </c>
      <c r="B751" s="1" t="s">
        <v>914</v>
      </c>
      <c r="D751" s="20">
        <v>44492</v>
      </c>
      <c r="E751" s="3" t="s">
        <v>358</v>
      </c>
      <c r="F751" s="3" t="s">
        <v>1077</v>
      </c>
      <c r="G751" s="3" t="s">
        <v>340</v>
      </c>
      <c r="H751" s="3" t="s">
        <v>366</v>
      </c>
      <c r="I751" t="str">
        <f>VLOOKUP(H751,'Product Line Lookup'!$A$2:$B$8,2,FALSE)</f>
        <v>AB20</v>
      </c>
      <c r="J751" s="21">
        <v>22.54</v>
      </c>
      <c r="K751" s="22">
        <v>3.7999999999999999E-2</v>
      </c>
      <c r="L751" s="21">
        <v>76</v>
      </c>
      <c r="M751" s="21">
        <v>1713.04</v>
      </c>
      <c r="N751" s="8">
        <f t="shared" si="27"/>
        <v>0.85651999999999995</v>
      </c>
      <c r="O751" s="3" t="s">
        <v>414</v>
      </c>
      <c r="P751" s="3" t="s">
        <v>415</v>
      </c>
      <c r="Q751" s="31" t="str">
        <f>VLOOKUP(P751,Vlookup!$A$2:$D$142,2,FALSE)</f>
        <v>Friona</v>
      </c>
      <c r="R751" s="1" t="str">
        <f>VLOOKUP(P751,Vlookup!$A$2:$D$142,3,FALSE)</f>
        <v>TX</v>
      </c>
      <c r="S751" s="49">
        <f>VLOOKUP(P751,Vlookup!$A$2:$D$781,4,FALSE)</f>
        <v>79035</v>
      </c>
    </row>
    <row r="752" spans="1:19" ht="14.4" x14ac:dyDescent="0.3">
      <c r="A752" s="12">
        <v>22</v>
      </c>
      <c r="B752" s="1" t="s">
        <v>914</v>
      </c>
      <c r="D752" s="20">
        <v>44496</v>
      </c>
      <c r="E752" s="3" t="s">
        <v>358</v>
      </c>
      <c r="F752" s="3" t="s">
        <v>1077</v>
      </c>
      <c r="G752" s="3" t="s">
        <v>340</v>
      </c>
      <c r="H752" s="3" t="s">
        <v>366</v>
      </c>
      <c r="I752" t="str">
        <f>VLOOKUP(H752,'Product Line Lookup'!$A$2:$B$8,2,FALSE)</f>
        <v>AB20</v>
      </c>
      <c r="J752" s="21">
        <v>24.39</v>
      </c>
      <c r="K752" s="22">
        <v>3.7999999999999999E-2</v>
      </c>
      <c r="L752" s="21">
        <v>76</v>
      </c>
      <c r="M752" s="21">
        <v>1853.64</v>
      </c>
      <c r="N752" s="8">
        <f t="shared" si="27"/>
        <v>0.92682000000000009</v>
      </c>
      <c r="O752" s="3" t="s">
        <v>414</v>
      </c>
      <c r="P752" s="3" t="s">
        <v>415</v>
      </c>
      <c r="Q752" s="31" t="str">
        <f>VLOOKUP(P752,Vlookup!$A$2:$D$142,2,FALSE)</f>
        <v>Friona</v>
      </c>
      <c r="R752" s="1" t="str">
        <f>VLOOKUP(P752,Vlookup!$A$2:$D$142,3,FALSE)</f>
        <v>TX</v>
      </c>
      <c r="S752" s="49">
        <f>VLOOKUP(P752,Vlookup!$A$2:$D$781,4,FALSE)</f>
        <v>79035</v>
      </c>
    </row>
    <row r="753" spans="1:19" ht="14.4" x14ac:dyDescent="0.3">
      <c r="A753" s="12">
        <v>22</v>
      </c>
      <c r="B753" s="1" t="s">
        <v>914</v>
      </c>
      <c r="D753" s="20">
        <v>44497</v>
      </c>
      <c r="E753" s="3" t="s">
        <v>358</v>
      </c>
      <c r="F753" s="3" t="s">
        <v>1077</v>
      </c>
      <c r="G753" s="3" t="s">
        <v>340</v>
      </c>
      <c r="H753" s="3" t="s">
        <v>366</v>
      </c>
      <c r="I753" t="str">
        <f>VLOOKUP(H753,'Product Line Lookup'!$A$2:$B$8,2,FALSE)</f>
        <v>AB20</v>
      </c>
      <c r="J753" s="21">
        <v>23.64</v>
      </c>
      <c r="K753" s="22">
        <v>3.7999999999999999E-2</v>
      </c>
      <c r="L753" s="21">
        <v>76</v>
      </c>
      <c r="M753" s="21">
        <v>1796.64</v>
      </c>
      <c r="N753" s="8">
        <f t="shared" si="27"/>
        <v>0.89832000000000001</v>
      </c>
      <c r="O753" s="3" t="s">
        <v>414</v>
      </c>
      <c r="P753" s="3" t="s">
        <v>415</v>
      </c>
      <c r="Q753" s="31" t="str">
        <f>VLOOKUP(P753,Vlookup!$A$2:$D$142,2,FALSE)</f>
        <v>Friona</v>
      </c>
      <c r="R753" s="1" t="str">
        <f>VLOOKUP(P753,Vlookup!$A$2:$D$142,3,FALSE)</f>
        <v>TX</v>
      </c>
      <c r="S753" s="49">
        <f>VLOOKUP(P753,Vlookup!$A$2:$D$781,4,FALSE)</f>
        <v>79035</v>
      </c>
    </row>
    <row r="754" spans="1:19" ht="14.4" x14ac:dyDescent="0.3">
      <c r="A754" s="12">
        <v>22</v>
      </c>
      <c r="B754" s="1" t="s">
        <v>948</v>
      </c>
      <c r="D754" s="20">
        <v>44533</v>
      </c>
      <c r="E754" s="3" t="s">
        <v>358</v>
      </c>
      <c r="F754" s="3" t="s">
        <v>1077</v>
      </c>
      <c r="G754" s="3" t="s">
        <v>340</v>
      </c>
      <c r="H754" s="3" t="s">
        <v>366</v>
      </c>
      <c r="I754" t="str">
        <f>VLOOKUP(H754,'Product Line Lookup'!$A$2:$B$8,2,FALSE)</f>
        <v>AB20</v>
      </c>
      <c r="J754" s="21">
        <v>23.99</v>
      </c>
      <c r="K754" s="22">
        <v>3.7999999999999999E-2</v>
      </c>
      <c r="L754" s="21">
        <v>76</v>
      </c>
      <c r="M754" s="21">
        <v>1823.24</v>
      </c>
      <c r="N754" s="8">
        <f t="shared" si="27"/>
        <v>0.91161999999999999</v>
      </c>
      <c r="O754" s="3" t="s">
        <v>414</v>
      </c>
      <c r="P754" s="3" t="s">
        <v>415</v>
      </c>
      <c r="Q754" s="31" t="str">
        <f>VLOOKUP(P754,Vlookup!$A$2:$D$142,2,FALSE)</f>
        <v>Friona</v>
      </c>
      <c r="R754" s="1" t="str">
        <f>VLOOKUP(P754,Vlookup!$A$2:$D$142,3,FALSE)</f>
        <v>TX</v>
      </c>
      <c r="S754" s="49">
        <f>VLOOKUP(P754,Vlookup!$A$2:$D$781,4,FALSE)</f>
        <v>79035</v>
      </c>
    </row>
    <row r="755" spans="1:19" ht="14.4" x14ac:dyDescent="0.3">
      <c r="A755" s="12">
        <v>22</v>
      </c>
      <c r="B755" s="1" t="s">
        <v>948</v>
      </c>
      <c r="D755" s="20">
        <v>44536</v>
      </c>
      <c r="E755" s="3" t="s">
        <v>358</v>
      </c>
      <c r="F755" s="3" t="s">
        <v>1077</v>
      </c>
      <c r="G755" s="3" t="s">
        <v>340</v>
      </c>
      <c r="H755" s="3" t="s">
        <v>366</v>
      </c>
      <c r="I755" t="str">
        <f>VLOOKUP(H755,'Product Line Lookup'!$A$2:$B$8,2,FALSE)</f>
        <v>AB20</v>
      </c>
      <c r="J755" s="21">
        <v>24.26</v>
      </c>
      <c r="K755" s="22">
        <v>3.7999999999999999E-2</v>
      </c>
      <c r="L755" s="21">
        <v>76</v>
      </c>
      <c r="M755" s="21">
        <v>1843.76</v>
      </c>
      <c r="N755" s="8">
        <f t="shared" si="27"/>
        <v>0.92188000000000003</v>
      </c>
      <c r="O755" s="3" t="s">
        <v>414</v>
      </c>
      <c r="P755" s="3" t="s">
        <v>415</v>
      </c>
      <c r="Q755" s="31" t="str">
        <f>VLOOKUP(P755,Vlookup!$A$2:$D$142,2,FALSE)</f>
        <v>Friona</v>
      </c>
      <c r="R755" s="1" t="str">
        <f>VLOOKUP(P755,Vlookup!$A$2:$D$142,3,FALSE)</f>
        <v>TX</v>
      </c>
      <c r="S755" s="49">
        <f>VLOOKUP(P755,Vlookup!$A$2:$D$781,4,FALSE)</f>
        <v>79035</v>
      </c>
    </row>
    <row r="756" spans="1:19" ht="14.4" x14ac:dyDescent="0.3">
      <c r="A756" s="12">
        <v>22</v>
      </c>
      <c r="B756" s="1" t="s">
        <v>948</v>
      </c>
      <c r="D756" s="20">
        <v>44539</v>
      </c>
      <c r="E756" s="3" t="s">
        <v>358</v>
      </c>
      <c r="F756" s="3" t="s">
        <v>1077</v>
      </c>
      <c r="G756" s="3" t="s">
        <v>340</v>
      </c>
      <c r="H756" s="3" t="s">
        <v>366</v>
      </c>
      <c r="I756" t="str">
        <f>VLOOKUP(H756,'Product Line Lookup'!$A$2:$B$8,2,FALSE)</f>
        <v>AB20</v>
      </c>
      <c r="J756" s="21">
        <v>23.31</v>
      </c>
      <c r="K756" s="22">
        <v>3.7999999999999999E-2</v>
      </c>
      <c r="L756" s="21">
        <v>76</v>
      </c>
      <c r="M756" s="21">
        <v>1771.56</v>
      </c>
      <c r="N756" s="8">
        <f t="shared" si="27"/>
        <v>0.88578000000000001</v>
      </c>
      <c r="O756" s="3" t="s">
        <v>414</v>
      </c>
      <c r="P756" s="3" t="s">
        <v>415</v>
      </c>
      <c r="Q756" s="31" t="str">
        <f>VLOOKUP(P756,Vlookup!$A$2:$D$142,2,FALSE)</f>
        <v>Friona</v>
      </c>
      <c r="R756" s="1" t="str">
        <f>VLOOKUP(P756,Vlookup!$A$2:$D$142,3,FALSE)</f>
        <v>TX</v>
      </c>
      <c r="S756" s="49">
        <f>VLOOKUP(P756,Vlookup!$A$2:$D$781,4,FALSE)</f>
        <v>79035</v>
      </c>
    </row>
    <row r="757" spans="1:19" ht="14.4" x14ac:dyDescent="0.3">
      <c r="A757" s="12">
        <v>22</v>
      </c>
      <c r="B757" s="1" t="s">
        <v>948</v>
      </c>
      <c r="D757" s="20">
        <v>44546</v>
      </c>
      <c r="E757" s="3" t="s">
        <v>358</v>
      </c>
      <c r="F757" s="3" t="s">
        <v>1077</v>
      </c>
      <c r="G757" s="3" t="s">
        <v>340</v>
      </c>
      <c r="H757" s="3" t="s">
        <v>366</v>
      </c>
      <c r="I757" t="str">
        <f>VLOOKUP(H757,'Product Line Lookup'!$A$2:$B$8,2,FALSE)</f>
        <v>AB20</v>
      </c>
      <c r="J757" s="21">
        <v>24.03</v>
      </c>
      <c r="K757" s="22">
        <v>3.7999999999999999E-2</v>
      </c>
      <c r="L757" s="21">
        <v>76</v>
      </c>
      <c r="M757" s="21">
        <v>1826.28</v>
      </c>
      <c r="N757" s="8">
        <f t="shared" si="27"/>
        <v>0.91313999999999995</v>
      </c>
      <c r="O757" s="3" t="s">
        <v>414</v>
      </c>
      <c r="P757" s="3" t="s">
        <v>415</v>
      </c>
      <c r="Q757" s="31" t="str">
        <f>VLOOKUP(P757,Vlookup!$A$2:$D$142,2,FALSE)</f>
        <v>Friona</v>
      </c>
      <c r="R757" s="1" t="str">
        <f>VLOOKUP(P757,Vlookup!$A$2:$D$142,3,FALSE)</f>
        <v>TX</v>
      </c>
      <c r="S757" s="49">
        <f>VLOOKUP(P757,Vlookup!$A$2:$D$781,4,FALSE)</f>
        <v>79035</v>
      </c>
    </row>
    <row r="758" spans="1:19" ht="14.4" x14ac:dyDescent="0.3">
      <c r="A758" s="12">
        <v>22</v>
      </c>
      <c r="B758" s="1" t="s">
        <v>948</v>
      </c>
      <c r="D758" s="20">
        <v>44550</v>
      </c>
      <c r="E758" s="3" t="s">
        <v>358</v>
      </c>
      <c r="F758" s="3" t="s">
        <v>1077</v>
      </c>
      <c r="G758" s="3" t="s">
        <v>340</v>
      </c>
      <c r="H758" s="3" t="s">
        <v>366</v>
      </c>
      <c r="I758" t="str">
        <f>VLOOKUP(H758,'Product Line Lookup'!$A$2:$B$8,2,FALSE)</f>
        <v>AB20</v>
      </c>
      <c r="J758" s="21">
        <v>24.07</v>
      </c>
      <c r="K758" s="22">
        <v>3.7999999999999999E-2</v>
      </c>
      <c r="L758" s="21">
        <v>76</v>
      </c>
      <c r="M758" s="21">
        <v>1829.32</v>
      </c>
      <c r="N758" s="8">
        <f t="shared" si="27"/>
        <v>0.91465999999999992</v>
      </c>
      <c r="O758" s="3" t="s">
        <v>414</v>
      </c>
      <c r="P758" s="3" t="s">
        <v>415</v>
      </c>
      <c r="Q758" s="31" t="str">
        <f>VLOOKUP(P758,Vlookup!$A$2:$D$142,2,FALSE)</f>
        <v>Friona</v>
      </c>
      <c r="R758" s="1" t="str">
        <f>VLOOKUP(P758,Vlookup!$A$2:$D$142,3,FALSE)</f>
        <v>TX</v>
      </c>
      <c r="S758" s="49">
        <f>VLOOKUP(P758,Vlookup!$A$2:$D$781,4,FALSE)</f>
        <v>79035</v>
      </c>
    </row>
    <row r="759" spans="1:19" ht="14.4" x14ac:dyDescent="0.3">
      <c r="A759" s="12">
        <v>22</v>
      </c>
      <c r="B759" s="1" t="s">
        <v>948</v>
      </c>
      <c r="D759" s="20">
        <v>44553</v>
      </c>
      <c r="E759" s="3" t="s">
        <v>358</v>
      </c>
      <c r="F759" s="3" t="s">
        <v>1077</v>
      </c>
      <c r="G759" s="3" t="s">
        <v>340</v>
      </c>
      <c r="H759" s="3" t="s">
        <v>366</v>
      </c>
      <c r="I759" t="str">
        <f>VLOOKUP(H759,'Product Line Lookup'!$A$2:$B$8,2,FALSE)</f>
        <v>AB20</v>
      </c>
      <c r="J759" s="21">
        <v>25.02</v>
      </c>
      <c r="K759" s="22">
        <v>3.7999999999999999E-2</v>
      </c>
      <c r="L759" s="21">
        <v>76</v>
      </c>
      <c r="M759" s="21">
        <v>1901.52</v>
      </c>
      <c r="N759" s="8">
        <f t="shared" si="27"/>
        <v>0.95075999999999994</v>
      </c>
      <c r="O759" s="3" t="s">
        <v>414</v>
      </c>
      <c r="P759" s="3" t="s">
        <v>415</v>
      </c>
      <c r="Q759" s="31" t="str">
        <f>VLOOKUP(P759,Vlookup!$A$2:$D$142,2,FALSE)</f>
        <v>Friona</v>
      </c>
      <c r="R759" s="1" t="str">
        <f>VLOOKUP(P759,Vlookup!$A$2:$D$142,3,FALSE)</f>
        <v>TX</v>
      </c>
      <c r="S759" s="49">
        <f>VLOOKUP(P759,Vlookup!$A$2:$D$781,4,FALSE)</f>
        <v>79035</v>
      </c>
    </row>
    <row r="760" spans="1:19" ht="14.4" x14ac:dyDescent="0.3">
      <c r="A760" s="12">
        <v>22</v>
      </c>
      <c r="B760" s="1" t="s">
        <v>948</v>
      </c>
      <c r="D760" s="20">
        <v>44557</v>
      </c>
      <c r="E760" s="3" t="s">
        <v>358</v>
      </c>
      <c r="F760" s="3" t="s">
        <v>1077</v>
      </c>
      <c r="G760" s="3" t="s">
        <v>340</v>
      </c>
      <c r="H760" s="3" t="s">
        <v>366</v>
      </c>
      <c r="I760" t="str">
        <f>VLOOKUP(H760,'Product Line Lookup'!$A$2:$B$8,2,FALSE)</f>
        <v>AB20</v>
      </c>
      <c r="J760" s="21">
        <v>24.68</v>
      </c>
      <c r="K760" s="22">
        <v>3.7999999999999999E-2</v>
      </c>
      <c r="L760" s="21">
        <v>76</v>
      </c>
      <c r="M760" s="21">
        <v>1875.68</v>
      </c>
      <c r="N760" s="8">
        <f t="shared" si="27"/>
        <v>0.93784000000000001</v>
      </c>
      <c r="O760" s="3" t="s">
        <v>414</v>
      </c>
      <c r="P760" s="3" t="s">
        <v>415</v>
      </c>
      <c r="Q760" s="31" t="str">
        <f>VLOOKUP(P760,Vlookup!$A$2:$D$142,2,FALSE)</f>
        <v>Friona</v>
      </c>
      <c r="R760" s="1" t="str">
        <f>VLOOKUP(P760,Vlookup!$A$2:$D$142,3,FALSE)</f>
        <v>TX</v>
      </c>
      <c r="S760" s="49">
        <f>VLOOKUP(P760,Vlookup!$A$2:$D$781,4,FALSE)</f>
        <v>79035</v>
      </c>
    </row>
    <row r="761" spans="1:19" ht="14.4" x14ac:dyDescent="0.3">
      <c r="A761" s="12">
        <v>22</v>
      </c>
      <c r="B761" s="1" t="s">
        <v>866</v>
      </c>
      <c r="D761" s="45">
        <v>44622</v>
      </c>
      <c r="E761" s="50" t="s">
        <v>1162</v>
      </c>
      <c r="F761" s="37" t="s">
        <v>1163</v>
      </c>
      <c r="G761" s="37" t="s">
        <v>340</v>
      </c>
      <c r="H761" s="37" t="s">
        <v>366</v>
      </c>
      <c r="I761" s="35" t="str">
        <f>VLOOKUP(H761,'Product Line Lookup'!$A$2:$B$8,2,FALSE)</f>
        <v>AB20</v>
      </c>
      <c r="J761" s="46">
        <v>23.89</v>
      </c>
      <c r="K761" s="47">
        <v>1.17E-2</v>
      </c>
      <c r="L761" s="46">
        <v>23.4</v>
      </c>
      <c r="M761" s="46">
        <v>559.02599999999995</v>
      </c>
      <c r="N761" s="48">
        <f t="shared" si="27"/>
        <v>0.27951299999999996</v>
      </c>
      <c r="O761" s="37" t="s">
        <v>1164</v>
      </c>
      <c r="P761" s="37" t="s">
        <v>1165</v>
      </c>
      <c r="Q761" s="31" t="str">
        <f>VLOOKUP(P761,Vlookup!$A$2:$D$142,2,FALSE)</f>
        <v>Tracy</v>
      </c>
      <c r="R761" s="1" t="str">
        <f>VLOOKUP(P761,Vlookup!$A$2:$D$142,3,FALSE)</f>
        <v>CA</v>
      </c>
      <c r="S761" s="49">
        <f>VLOOKUP(P761,Vlookup!$A$2:$D$781,4,FALSE)</f>
        <v>95304</v>
      </c>
    </row>
    <row r="762" spans="1:19" ht="14.4" x14ac:dyDescent="0.3">
      <c r="A762" s="12">
        <v>22</v>
      </c>
      <c r="B762" s="1" t="s">
        <v>866</v>
      </c>
      <c r="D762" s="45">
        <v>44634</v>
      </c>
      <c r="E762" s="50" t="s">
        <v>1162</v>
      </c>
      <c r="F762" s="37" t="s">
        <v>1163</v>
      </c>
      <c r="G762" s="37" t="s">
        <v>340</v>
      </c>
      <c r="H762" s="37" t="s">
        <v>366</v>
      </c>
      <c r="I762" s="35" t="str">
        <f>VLOOKUP(H762,'Product Line Lookup'!$A$2:$B$8,2,FALSE)</f>
        <v>AB20</v>
      </c>
      <c r="J762" s="46">
        <v>23.93</v>
      </c>
      <c r="K762" s="47">
        <v>1.17E-2</v>
      </c>
      <c r="L762" s="46">
        <v>23.4</v>
      </c>
      <c r="M762" s="46">
        <v>559.96199999999999</v>
      </c>
      <c r="N762" s="48">
        <f t="shared" si="27"/>
        <v>0.27998099999999998</v>
      </c>
      <c r="O762" s="37" t="s">
        <v>1164</v>
      </c>
      <c r="P762" s="37" t="s">
        <v>1165</v>
      </c>
      <c r="Q762" s="31" t="str">
        <f>VLOOKUP(P762,Vlookup!$A$2:$D$142,2,FALSE)</f>
        <v>Tracy</v>
      </c>
      <c r="R762" s="1" t="str">
        <f>VLOOKUP(P762,Vlookup!$A$2:$D$142,3,FALSE)</f>
        <v>CA</v>
      </c>
      <c r="S762" s="49">
        <f>VLOOKUP(P762,Vlookup!$A$2:$D$781,4,FALSE)</f>
        <v>95304</v>
      </c>
    </row>
    <row r="763" spans="1:19" ht="14.4" x14ac:dyDescent="0.3">
      <c r="A763" s="12">
        <v>22</v>
      </c>
      <c r="B763" s="1" t="s">
        <v>881</v>
      </c>
      <c r="D763" s="20">
        <v>44669</v>
      </c>
      <c r="E763" s="3" t="s">
        <v>1027</v>
      </c>
      <c r="F763" s="3" t="s">
        <v>1136</v>
      </c>
      <c r="G763" s="3" t="s">
        <v>889</v>
      </c>
      <c r="H763" s="3" t="s">
        <v>890</v>
      </c>
      <c r="I763" s="35" t="str">
        <f>VLOOKUP(H763,'Product Line Lookup'!$A$2:$B$8,2,FALSE)</f>
        <v>OmniGen Pro</v>
      </c>
      <c r="J763" s="21">
        <v>24.54</v>
      </c>
      <c r="K763" s="22">
        <v>9.8250000000000004E-2</v>
      </c>
      <c r="L763" s="21">
        <v>196.5</v>
      </c>
      <c r="M763" s="21">
        <v>4822.1099999999997</v>
      </c>
      <c r="N763" s="48">
        <f t="shared" si="27"/>
        <v>2.4110549999999997</v>
      </c>
      <c r="O763" s="3" t="s">
        <v>1038</v>
      </c>
      <c r="P763" s="3" t="s">
        <v>1045</v>
      </c>
      <c r="Q763" s="31" t="str">
        <f>VLOOKUP(P763,Vlookup!$A$2:$D$142,2,FALSE)</f>
        <v>Tipton</v>
      </c>
      <c r="R763" s="1" t="str">
        <f>VLOOKUP(P763,Vlookup!$A$2:$D$142,3,FALSE)</f>
        <v>CA</v>
      </c>
      <c r="S763" s="49">
        <f>VLOOKUP(P763,Vlookup!$A$2:$D$781,4,FALSE)</f>
        <v>93272</v>
      </c>
    </row>
    <row r="764" spans="1:19" ht="14.4" x14ac:dyDescent="0.3">
      <c r="A764" s="12">
        <v>22</v>
      </c>
      <c r="B764" s="1" t="s">
        <v>881</v>
      </c>
      <c r="D764" s="20">
        <v>44671</v>
      </c>
      <c r="E764" s="3" t="s">
        <v>1027</v>
      </c>
      <c r="F764" s="3" t="s">
        <v>1136</v>
      </c>
      <c r="G764" s="3" t="s">
        <v>889</v>
      </c>
      <c r="H764" s="3" t="s">
        <v>890</v>
      </c>
      <c r="I764" s="35" t="str">
        <f>VLOOKUP(H764,'Product Line Lookup'!$A$2:$B$8,2,FALSE)</f>
        <v>OmniGen Pro</v>
      </c>
      <c r="J764" s="21">
        <v>24.3</v>
      </c>
      <c r="K764" s="22">
        <v>9.8250000000000004E-2</v>
      </c>
      <c r="L764" s="21">
        <v>196.5</v>
      </c>
      <c r="M764" s="21">
        <v>4774.95</v>
      </c>
      <c r="N764" s="48">
        <f t="shared" si="27"/>
        <v>2.3874749999999998</v>
      </c>
      <c r="O764" s="3" t="s">
        <v>1038</v>
      </c>
      <c r="P764" s="3" t="s">
        <v>1045</v>
      </c>
      <c r="Q764" s="31" t="str">
        <f>VLOOKUP(P764,Vlookup!$A$2:$D$142,2,FALSE)</f>
        <v>Tipton</v>
      </c>
      <c r="R764" s="1" t="str">
        <f>VLOOKUP(P764,Vlookup!$A$2:$D$142,3,FALSE)</f>
        <v>CA</v>
      </c>
      <c r="S764" s="49">
        <f>VLOOKUP(P764,Vlookup!$A$2:$D$781,4,FALSE)</f>
        <v>93272</v>
      </c>
    </row>
    <row r="765" spans="1:19" ht="14.4" x14ac:dyDescent="0.3">
      <c r="A765" s="12">
        <v>22</v>
      </c>
      <c r="B765" s="1" t="s">
        <v>881</v>
      </c>
      <c r="D765" s="20">
        <v>44679</v>
      </c>
      <c r="E765" s="3" t="s">
        <v>1027</v>
      </c>
      <c r="F765" s="3" t="s">
        <v>1136</v>
      </c>
      <c r="G765" s="3" t="s">
        <v>889</v>
      </c>
      <c r="H765" s="3" t="s">
        <v>890</v>
      </c>
      <c r="I765" s="35" t="str">
        <f>VLOOKUP(H765,'Product Line Lookup'!$A$2:$B$8,2,FALSE)</f>
        <v>OmniGen Pro</v>
      </c>
      <c r="J765" s="21">
        <v>24.15</v>
      </c>
      <c r="K765" s="22">
        <v>9.8250000000000004E-2</v>
      </c>
      <c r="L765" s="21">
        <v>196.5</v>
      </c>
      <c r="M765" s="21">
        <v>4745.4750000000004</v>
      </c>
      <c r="N765" s="48">
        <f t="shared" si="27"/>
        <v>2.3727375000000004</v>
      </c>
      <c r="O765" s="3" t="s">
        <v>1038</v>
      </c>
      <c r="P765" s="3" t="s">
        <v>1045</v>
      </c>
      <c r="Q765" s="31" t="str">
        <f>VLOOKUP(P765,Vlookup!$A$2:$D$142,2,FALSE)</f>
        <v>Tipton</v>
      </c>
      <c r="R765" s="1" t="str">
        <f>VLOOKUP(P765,Vlookup!$A$2:$D$142,3,FALSE)</f>
        <v>CA</v>
      </c>
      <c r="S765" s="49">
        <f>VLOOKUP(P765,Vlookup!$A$2:$D$781,4,FALSE)</f>
        <v>93272</v>
      </c>
    </row>
    <row r="766" spans="1:19" ht="14.4" x14ac:dyDescent="0.3">
      <c r="A766" s="12">
        <v>22</v>
      </c>
      <c r="B766" s="1" t="s">
        <v>881</v>
      </c>
      <c r="D766" s="20">
        <v>44680</v>
      </c>
      <c r="E766" s="3" t="s">
        <v>1027</v>
      </c>
      <c r="F766" s="3" t="s">
        <v>1136</v>
      </c>
      <c r="G766" s="3" t="s">
        <v>889</v>
      </c>
      <c r="H766" s="3" t="s">
        <v>890</v>
      </c>
      <c r="I766" s="35" t="str">
        <f>VLOOKUP(H766,'Product Line Lookup'!$A$2:$B$8,2,FALSE)</f>
        <v>OmniGen Pro</v>
      </c>
      <c r="J766" s="21">
        <v>24.47</v>
      </c>
      <c r="K766" s="22">
        <v>9.8250000000000004E-2</v>
      </c>
      <c r="L766" s="21">
        <v>196.5</v>
      </c>
      <c r="M766" s="21">
        <v>4808.3549999999996</v>
      </c>
      <c r="N766" s="48">
        <f t="shared" si="27"/>
        <v>2.4041774999999999</v>
      </c>
      <c r="O766" s="3" t="s">
        <v>1038</v>
      </c>
      <c r="P766" s="3" t="s">
        <v>1045</v>
      </c>
      <c r="Q766" s="31" t="str">
        <f>VLOOKUP(P766,Vlookup!$A$2:$D$142,2,FALSE)</f>
        <v>Tipton</v>
      </c>
      <c r="R766" s="1" t="str">
        <f>VLOOKUP(P766,Vlookup!$A$2:$D$142,3,FALSE)</f>
        <v>CA</v>
      </c>
      <c r="S766" s="49">
        <f>VLOOKUP(P766,Vlookup!$A$2:$D$781,4,FALSE)</f>
        <v>93272</v>
      </c>
    </row>
    <row r="767" spans="1:19" ht="14.4" x14ac:dyDescent="0.3">
      <c r="A767" s="12">
        <v>20</v>
      </c>
      <c r="B767" s="1" t="str">
        <f>TEXT(D767,"MMM")</f>
        <v>Nov</v>
      </c>
      <c r="C767" s="3" t="s">
        <v>668</v>
      </c>
      <c r="D767" s="20">
        <v>43781</v>
      </c>
      <c r="E767" s="3" t="s">
        <v>669</v>
      </c>
      <c r="F767" s="3" t="s">
        <v>670</v>
      </c>
      <c r="G767" s="3" t="s">
        <v>342</v>
      </c>
      <c r="H767" s="3" t="s">
        <v>368</v>
      </c>
      <c r="I767" t="str">
        <f>VLOOKUP(H767,'Product Line Lookup'!$A$2:$B$7,2,FALSE)</f>
        <v>Animate</v>
      </c>
      <c r="J767" s="21">
        <v>8.1</v>
      </c>
      <c r="K767" s="22">
        <v>0.178617</v>
      </c>
      <c r="L767" s="21">
        <v>357.23399999999998</v>
      </c>
      <c r="M767" s="21">
        <v>2893.5949999999998</v>
      </c>
      <c r="N767" s="8">
        <f t="shared" si="27"/>
        <v>1.4467975</v>
      </c>
      <c r="O767" s="3" t="s">
        <v>671</v>
      </c>
      <c r="P767" s="3" t="s">
        <v>672</v>
      </c>
      <c r="Q767" s="1" t="str">
        <f>VLOOKUP(P767,Vlookup!$A$2:$D$781,2,FALSE)</f>
        <v>Hale Center</v>
      </c>
      <c r="R767" s="1" t="str">
        <f>VLOOKUP(P767,Vlookup!$A$2:$D$76,3,FALSE)</f>
        <v>TX</v>
      </c>
      <c r="S767" s="15">
        <f>VLOOKUP(P767,Vlookup!$A$2:$D$781,4,FALSE)</f>
        <v>79041</v>
      </c>
    </row>
    <row r="768" spans="1:19" ht="14.4" x14ac:dyDescent="0.3">
      <c r="A768" s="12">
        <v>20</v>
      </c>
      <c r="B768" s="1" t="str">
        <f>TEXT(D768,"MMM")</f>
        <v>Dec</v>
      </c>
      <c r="C768" s="3" t="s">
        <v>673</v>
      </c>
      <c r="D768" s="20">
        <v>43811</v>
      </c>
      <c r="E768" s="3" t="s">
        <v>669</v>
      </c>
      <c r="F768" s="3" t="s">
        <v>670</v>
      </c>
      <c r="G768" s="3" t="s">
        <v>342</v>
      </c>
      <c r="H768" s="3" t="s">
        <v>368</v>
      </c>
      <c r="I768" t="str">
        <f>VLOOKUP(H768,'Product Line Lookup'!$A$2:$B$7,2,FALSE)</f>
        <v>Animate</v>
      </c>
      <c r="J768" s="21">
        <v>8.0749999999999993</v>
      </c>
      <c r="K768" s="22">
        <v>0.178617</v>
      </c>
      <c r="L768" s="21">
        <v>357.23399999999998</v>
      </c>
      <c r="M768" s="21">
        <v>2884.665</v>
      </c>
      <c r="N768" s="8">
        <f t="shared" si="27"/>
        <v>1.4423325</v>
      </c>
      <c r="O768" s="3" t="s">
        <v>671</v>
      </c>
      <c r="P768" s="3" t="s">
        <v>672</v>
      </c>
      <c r="Q768" s="1" t="str">
        <f>VLOOKUP(P768,Vlookup!$A$2:$D$781,2,FALSE)</f>
        <v>Hale Center</v>
      </c>
      <c r="R768" s="1" t="str">
        <f>VLOOKUP(P768,Vlookup!$A$2:$D$76,3,FALSE)</f>
        <v>TX</v>
      </c>
      <c r="S768" s="15">
        <f>VLOOKUP(P768,Vlookup!$A$2:$D$781,4,FALSE)</f>
        <v>79041</v>
      </c>
    </row>
    <row r="769" spans="1:19" ht="14.4" x14ac:dyDescent="0.3">
      <c r="A769" s="12">
        <v>20</v>
      </c>
      <c r="B769" s="1" t="str">
        <f>TEXT(D769,"MMM")</f>
        <v>Jan</v>
      </c>
      <c r="C769" s="3" t="s">
        <v>674</v>
      </c>
      <c r="D769" s="20">
        <v>43839</v>
      </c>
      <c r="E769" s="3" t="s">
        <v>669</v>
      </c>
      <c r="F769" s="3" t="s">
        <v>670</v>
      </c>
      <c r="G769" s="3" t="s">
        <v>342</v>
      </c>
      <c r="H769" s="3" t="s">
        <v>368</v>
      </c>
      <c r="I769" t="str">
        <f>VLOOKUP(H769,'Product Line Lookup'!$A$2:$B$7,2,FALSE)</f>
        <v>Animate</v>
      </c>
      <c r="J769" s="21">
        <v>6.0750000000000002</v>
      </c>
      <c r="K769" s="22">
        <v>0.178617</v>
      </c>
      <c r="L769" s="21">
        <v>357.23399999999998</v>
      </c>
      <c r="M769" s="21">
        <v>2170.1970000000001</v>
      </c>
      <c r="N769" s="8">
        <f t="shared" si="27"/>
        <v>1.0850985</v>
      </c>
      <c r="O769" s="3" t="s">
        <v>671</v>
      </c>
      <c r="P769" s="3" t="s">
        <v>672</v>
      </c>
      <c r="Q769" s="1" t="str">
        <f>VLOOKUP(P769,Vlookup!$A$2:$D$781,2,FALSE)</f>
        <v>Hale Center</v>
      </c>
      <c r="R769" s="1" t="str">
        <f>VLOOKUP(P769,Vlookup!$A$2:$D$76,3,FALSE)</f>
        <v>TX</v>
      </c>
      <c r="S769" s="15">
        <f>VLOOKUP(P769,Vlookup!$A$2:$D$781,4,FALSE)</f>
        <v>79041</v>
      </c>
    </row>
    <row r="770" spans="1:19" ht="14.4" x14ac:dyDescent="0.3">
      <c r="A770" s="12">
        <v>20</v>
      </c>
      <c r="B770" s="1" t="str">
        <f>TEXT(D770,"MMM")</f>
        <v>Jan</v>
      </c>
      <c r="C770" s="3" t="s">
        <v>755</v>
      </c>
      <c r="D770" s="20">
        <v>43861</v>
      </c>
      <c r="E770" s="3" t="s">
        <v>342</v>
      </c>
      <c r="F770" s="3" t="s">
        <v>368</v>
      </c>
      <c r="G770" s="3" t="s">
        <v>342</v>
      </c>
      <c r="H770" s="3" t="s">
        <v>368</v>
      </c>
      <c r="I770" t="str">
        <f>VLOOKUP(H770,'Product Line Lookup'!$A$2:$B$7,2,FALSE)</f>
        <v>Animate</v>
      </c>
      <c r="J770" s="21">
        <v>4.4089999999999998</v>
      </c>
      <c r="K770" s="22">
        <v>1</v>
      </c>
      <c r="L770" s="21">
        <v>2000</v>
      </c>
      <c r="M770" s="21">
        <v>8818</v>
      </c>
      <c r="N770" s="8">
        <f t="shared" si="27"/>
        <v>4.4089999999999998</v>
      </c>
      <c r="O770" s="3" t="s">
        <v>671</v>
      </c>
      <c r="P770" s="3" t="s">
        <v>672</v>
      </c>
      <c r="Q770" s="1" t="str">
        <f>VLOOKUP(P770,Vlookup!$A$2:$D$781,2,FALSE)</f>
        <v>Hale Center</v>
      </c>
      <c r="R770" s="1" t="str">
        <f>VLOOKUP(P770,Vlookup!$A$2:$D$76,3,FALSE)</f>
        <v>TX</v>
      </c>
      <c r="S770" s="15">
        <f>VLOOKUP(P770,Vlookup!$A$2:$D$781,4,FALSE)</f>
        <v>79041</v>
      </c>
    </row>
    <row r="771" spans="1:19" ht="14.4" x14ac:dyDescent="0.3">
      <c r="A771" s="12">
        <v>20</v>
      </c>
      <c r="B771" s="1" t="str">
        <f>TEXT(D771,"MMM")</f>
        <v>Feb</v>
      </c>
      <c r="D771" s="20">
        <v>43871</v>
      </c>
      <c r="E771" s="3" t="s">
        <v>669</v>
      </c>
      <c r="F771" s="3" t="s">
        <v>670</v>
      </c>
      <c r="G771" s="3" t="s">
        <v>342</v>
      </c>
      <c r="H771" s="3" t="s">
        <v>368</v>
      </c>
      <c r="I771" t="str">
        <f>VLOOKUP(H771,'Product Line Lookup'!$A$2:$B$7,2,FALSE)</f>
        <v>Animate</v>
      </c>
      <c r="J771" s="21">
        <v>6.0750000000000002</v>
      </c>
      <c r="K771" s="22">
        <v>0.178617</v>
      </c>
      <c r="L771" s="21">
        <v>357.23399999999998</v>
      </c>
      <c r="M771" s="21">
        <v>2170.1970000000001</v>
      </c>
      <c r="N771" s="8">
        <f t="shared" si="27"/>
        <v>1.0850985</v>
      </c>
      <c r="O771" s="3" t="s">
        <v>671</v>
      </c>
      <c r="P771" s="3" t="s">
        <v>672</v>
      </c>
      <c r="Q771" s="1" t="str">
        <f>VLOOKUP(P771,Vlookup!$A$2:$D$781,2,FALSE)</f>
        <v>Hale Center</v>
      </c>
      <c r="R771" s="1" t="str">
        <f>VLOOKUP(P771,Vlookup!$A$2:$D$76,3,FALSE)</f>
        <v>TX</v>
      </c>
      <c r="S771" s="15">
        <f>VLOOKUP(P771,Vlookup!$A$2:$D$781,4,FALSE)</f>
        <v>79041</v>
      </c>
    </row>
    <row r="772" spans="1:19" ht="14.4" x14ac:dyDescent="0.3">
      <c r="A772" s="12">
        <v>20</v>
      </c>
      <c r="B772" s="1" t="s">
        <v>866</v>
      </c>
      <c r="D772" s="20">
        <v>43902</v>
      </c>
      <c r="E772" s="3" t="s">
        <v>669</v>
      </c>
      <c r="F772" s="3" t="s">
        <v>670</v>
      </c>
      <c r="G772" s="3" t="s">
        <v>342</v>
      </c>
      <c r="H772" s="3" t="s">
        <v>368</v>
      </c>
      <c r="I772" t="str">
        <f>VLOOKUP(H772,'Product Line Lookup'!$A$2:$B$7,2,FALSE)</f>
        <v>Animate</v>
      </c>
      <c r="J772" s="21">
        <v>6.0250000000000004</v>
      </c>
      <c r="K772" s="22">
        <v>0.178617</v>
      </c>
      <c r="L772" s="21">
        <v>357.23399999999998</v>
      </c>
      <c r="M772" s="21">
        <v>2152.335</v>
      </c>
      <c r="N772" s="8">
        <f t="shared" si="27"/>
        <v>1.0761674999999999</v>
      </c>
      <c r="O772" s="3" t="s">
        <v>671</v>
      </c>
      <c r="P772" s="3" t="s">
        <v>672</v>
      </c>
      <c r="Q772" s="1" t="str">
        <f>VLOOKUP(P772,Vlookup!$A$2:$D$781,2,FALSE)</f>
        <v>Hale Center</v>
      </c>
      <c r="R772" s="1" t="str">
        <f>VLOOKUP(P772,Vlookup!$A$2:$D$76,3,FALSE)</f>
        <v>TX</v>
      </c>
      <c r="S772" s="15">
        <f>VLOOKUP(P772,Vlookup!$A$2:$D$781,4,FALSE)</f>
        <v>79041</v>
      </c>
    </row>
    <row r="773" spans="1:19" ht="14.4" x14ac:dyDescent="0.3">
      <c r="A773" s="12">
        <v>20</v>
      </c>
      <c r="B773" s="1" t="s">
        <v>866</v>
      </c>
      <c r="D773" s="20">
        <v>43902</v>
      </c>
      <c r="E773" s="3" t="s">
        <v>342</v>
      </c>
      <c r="F773" s="3" t="s">
        <v>368</v>
      </c>
      <c r="G773" s="3" t="s">
        <v>342</v>
      </c>
      <c r="H773" s="3" t="s">
        <v>368</v>
      </c>
      <c r="I773" t="str">
        <f>VLOOKUP(H773,'Product Line Lookup'!$A$2:$B$7,2,FALSE)</f>
        <v>Animate</v>
      </c>
      <c r="J773" s="21">
        <v>2.2050000000000001</v>
      </c>
      <c r="K773" s="22">
        <v>1</v>
      </c>
      <c r="L773" s="21">
        <v>2000</v>
      </c>
      <c r="M773" s="21">
        <v>4410</v>
      </c>
      <c r="N773" s="8">
        <f t="shared" si="27"/>
        <v>2.2050000000000001</v>
      </c>
      <c r="O773" s="3" t="s">
        <v>671</v>
      </c>
      <c r="P773" s="3" t="s">
        <v>672</v>
      </c>
      <c r="Q773" s="1" t="str">
        <f>VLOOKUP(P773,Vlookup!$A$2:$D$781,2,FALSE)</f>
        <v>Hale Center</v>
      </c>
      <c r="R773" s="1" t="str">
        <f>VLOOKUP(P773,Vlookup!$A$2:$D$76,3,FALSE)</f>
        <v>TX</v>
      </c>
      <c r="S773" s="15">
        <f>VLOOKUP(P773,Vlookup!$A$2:$D$781,4,FALSE)</f>
        <v>79041</v>
      </c>
    </row>
    <row r="774" spans="1:19" ht="14.4" x14ac:dyDescent="0.3">
      <c r="A774" s="12">
        <v>20</v>
      </c>
      <c r="B774" s="1" t="s">
        <v>881</v>
      </c>
      <c r="D774" s="20">
        <v>43935</v>
      </c>
      <c r="E774" s="3" t="s">
        <v>669</v>
      </c>
      <c r="F774" s="3" t="s">
        <v>670</v>
      </c>
      <c r="G774" s="3" t="s">
        <v>342</v>
      </c>
      <c r="H774" s="3" t="s">
        <v>368</v>
      </c>
      <c r="I774" t="str">
        <f>VLOOKUP(H774,'Product Line Lookup'!$A$2:$B$7,2,FALSE)</f>
        <v>Animate</v>
      </c>
      <c r="J774" s="21">
        <v>6.2249999999999996</v>
      </c>
      <c r="K774" s="22">
        <v>0.178617</v>
      </c>
      <c r="L774" s="21">
        <v>357.23399999999998</v>
      </c>
      <c r="M774" s="21">
        <v>2223.7820000000002</v>
      </c>
      <c r="N774" s="8">
        <f t="shared" si="27"/>
        <v>1.1118910000000002</v>
      </c>
      <c r="O774" s="3" t="s">
        <v>671</v>
      </c>
      <c r="P774" s="3" t="s">
        <v>672</v>
      </c>
      <c r="Q774" s="1" t="str">
        <f>VLOOKUP(P774,Vlookup!$A$2:$D$781,2,FALSE)</f>
        <v>Hale Center</v>
      </c>
      <c r="R774" s="1" t="str">
        <f>VLOOKUP(P774,Vlookup!$A$2:$D$76,3,FALSE)</f>
        <v>TX</v>
      </c>
      <c r="S774" s="15">
        <f>VLOOKUP(P774,Vlookup!$A$2:$D$781,4,FALSE)</f>
        <v>79041</v>
      </c>
    </row>
    <row r="775" spans="1:19" ht="14.4" x14ac:dyDescent="0.3">
      <c r="A775" s="12">
        <v>22</v>
      </c>
      <c r="B775" s="1" t="s">
        <v>958</v>
      </c>
      <c r="D775" s="45">
        <v>44573</v>
      </c>
      <c r="E775" s="37" t="s">
        <v>29</v>
      </c>
      <c r="F775" s="37" t="s">
        <v>692</v>
      </c>
      <c r="G775" s="37" t="s">
        <v>342</v>
      </c>
      <c r="H775" s="37" t="s">
        <v>368</v>
      </c>
      <c r="I775" s="35" t="str">
        <f>VLOOKUP(H775,'Product Line Lookup'!$A$2:$B$8,2,FALSE)</f>
        <v>Animate</v>
      </c>
      <c r="J775" s="46">
        <v>9.1</v>
      </c>
      <c r="K775" s="47">
        <v>0.14990000000000001</v>
      </c>
      <c r="L775" s="46">
        <v>299.8</v>
      </c>
      <c r="M775" s="46">
        <v>2728.18</v>
      </c>
      <c r="N775" s="48">
        <f t="shared" si="27"/>
        <v>1.36409</v>
      </c>
      <c r="O775" s="37" t="s">
        <v>31</v>
      </c>
      <c r="P775" s="37" t="s">
        <v>32</v>
      </c>
      <c r="Q775" s="31" t="str">
        <f>VLOOKUP(P775,Vlookup!$A$2:$D$142,2,FALSE)</f>
        <v>Chowchilla</v>
      </c>
      <c r="R775" s="1" t="str">
        <f>VLOOKUP(P775,Vlookup!$A$2:$D$142,3,FALSE)</f>
        <v>CA</v>
      </c>
      <c r="S775" s="49">
        <f>VLOOKUP(P775,Vlookup!$A$2:$D$781,4,FALSE)</f>
        <v>93610</v>
      </c>
    </row>
    <row r="776" spans="1:19" ht="14.4" x14ac:dyDescent="0.3">
      <c r="A776" s="12">
        <v>22</v>
      </c>
      <c r="B776" s="1" t="s">
        <v>958</v>
      </c>
      <c r="D776" s="45">
        <v>44586</v>
      </c>
      <c r="E776" s="37" t="s">
        <v>342</v>
      </c>
      <c r="F776" s="37" t="s">
        <v>368</v>
      </c>
      <c r="G776" s="37" t="s">
        <v>342</v>
      </c>
      <c r="H776" s="37" t="s">
        <v>368</v>
      </c>
      <c r="I776" s="35" t="str">
        <f>VLOOKUP(H776,'Product Line Lookup'!$A$2:$B$8,2,FALSE)</f>
        <v>Animate</v>
      </c>
      <c r="J776" s="46">
        <v>1.1020000000000001</v>
      </c>
      <c r="K776" s="47">
        <v>1</v>
      </c>
      <c r="L776" s="46">
        <v>2000</v>
      </c>
      <c r="M776" s="46">
        <v>2204</v>
      </c>
      <c r="N776" s="48">
        <f t="shared" si="27"/>
        <v>1.1020000000000001</v>
      </c>
      <c r="O776" s="37" t="s">
        <v>31</v>
      </c>
      <c r="P776" s="37" t="s">
        <v>32</v>
      </c>
      <c r="Q776" s="31" t="str">
        <f>VLOOKUP(P776,Vlookup!$A$2:$D$142,2,FALSE)</f>
        <v>Chowchilla</v>
      </c>
      <c r="R776" s="1" t="str">
        <f>VLOOKUP(P776,Vlookup!$A$2:$D$142,3,FALSE)</f>
        <v>CA</v>
      </c>
      <c r="S776" s="49">
        <f>VLOOKUP(P776,Vlookup!$A$2:$D$781,4,FALSE)</f>
        <v>93610</v>
      </c>
    </row>
    <row r="777" spans="1:19" ht="14.4" x14ac:dyDescent="0.3">
      <c r="A777" s="12">
        <v>22</v>
      </c>
      <c r="B777" s="1" t="s">
        <v>958</v>
      </c>
      <c r="D777" s="45">
        <v>44588</v>
      </c>
      <c r="E777" s="37" t="s">
        <v>342</v>
      </c>
      <c r="F777" s="37" t="s">
        <v>368</v>
      </c>
      <c r="G777" s="37" t="s">
        <v>342</v>
      </c>
      <c r="H777" s="37" t="s">
        <v>368</v>
      </c>
      <c r="I777" s="35" t="str">
        <f>VLOOKUP(H777,'Product Line Lookup'!$A$2:$B$8,2,FALSE)</f>
        <v>Animate</v>
      </c>
      <c r="J777" s="46">
        <v>2.2050000000000001</v>
      </c>
      <c r="K777" s="47">
        <v>1</v>
      </c>
      <c r="L777" s="46">
        <v>2000</v>
      </c>
      <c r="M777" s="46">
        <v>4410</v>
      </c>
      <c r="N777" s="48">
        <f t="shared" si="27"/>
        <v>2.2050000000000001</v>
      </c>
      <c r="O777" s="37" t="s">
        <v>31</v>
      </c>
      <c r="P777" s="37" t="s">
        <v>32</v>
      </c>
      <c r="Q777" s="31" t="str">
        <f>VLOOKUP(P777,Vlookup!$A$2:$D$142,2,FALSE)</f>
        <v>Chowchilla</v>
      </c>
      <c r="R777" s="1" t="str">
        <f>VLOOKUP(P777,Vlookup!$A$2:$D$142,3,FALSE)</f>
        <v>CA</v>
      </c>
      <c r="S777" s="49">
        <f>VLOOKUP(P777,Vlookup!$A$2:$D$781,4,FALSE)</f>
        <v>93610</v>
      </c>
    </row>
    <row r="778" spans="1:19" ht="14.4" x14ac:dyDescent="0.3">
      <c r="A778" s="12">
        <v>22</v>
      </c>
      <c r="B778" s="1" t="s">
        <v>913</v>
      </c>
      <c r="D778" s="20">
        <v>44454</v>
      </c>
      <c r="E778" s="3" t="s">
        <v>29</v>
      </c>
      <c r="F778" s="3" t="s">
        <v>692</v>
      </c>
      <c r="G778" s="3" t="s">
        <v>342</v>
      </c>
      <c r="H778" s="3" t="s">
        <v>368</v>
      </c>
      <c r="I778" t="str">
        <f>VLOOKUP(H778,'Product Line Lookup'!$A$2:$B$8,2,FALSE)</f>
        <v>Animate</v>
      </c>
      <c r="J778" s="21">
        <v>9.4</v>
      </c>
      <c r="K778" s="22">
        <v>0.14990000000000001</v>
      </c>
      <c r="L778" s="21">
        <v>299.8</v>
      </c>
      <c r="M778" s="21">
        <v>2818.12</v>
      </c>
      <c r="N778" s="8">
        <f t="shared" si="27"/>
        <v>1.40906</v>
      </c>
      <c r="O778" s="3" t="s">
        <v>31</v>
      </c>
      <c r="P778" s="3" t="s">
        <v>32</v>
      </c>
      <c r="Q778" s="31" t="str">
        <f>VLOOKUP(P778,Vlookup!$A$2:$D$142,2,FALSE)</f>
        <v>Chowchilla</v>
      </c>
      <c r="R778" s="1" t="str">
        <f>VLOOKUP(P778,Vlookup!$A$2:$D$142,3,FALSE)</f>
        <v>CA</v>
      </c>
      <c r="S778" s="49">
        <f>VLOOKUP(P778,Vlookup!$A$2:$D$781,4,FALSE)</f>
        <v>93610</v>
      </c>
    </row>
    <row r="779" spans="1:19" ht="14.4" x14ac:dyDescent="0.3">
      <c r="A779" s="12">
        <v>22</v>
      </c>
      <c r="B779" s="1" t="s">
        <v>913</v>
      </c>
      <c r="D779" s="20">
        <v>44461</v>
      </c>
      <c r="E779" s="3" t="s">
        <v>342</v>
      </c>
      <c r="F779" s="3" t="s">
        <v>368</v>
      </c>
      <c r="G779" s="3" t="s">
        <v>342</v>
      </c>
      <c r="H779" s="3" t="s">
        <v>368</v>
      </c>
      <c r="I779" t="str">
        <f>VLOOKUP(H779,'Product Line Lookup'!$A$2:$B$8,2,FALSE)</f>
        <v>Animate</v>
      </c>
      <c r="J779" s="21">
        <v>4.4089999999999998</v>
      </c>
      <c r="K779" s="22">
        <v>1</v>
      </c>
      <c r="L779" s="21">
        <v>2000</v>
      </c>
      <c r="M779" s="21">
        <v>8818</v>
      </c>
      <c r="N779" s="8">
        <f t="shared" si="27"/>
        <v>4.4089999999999998</v>
      </c>
      <c r="O779" s="3" t="s">
        <v>31</v>
      </c>
      <c r="P779" s="3" t="s">
        <v>32</v>
      </c>
      <c r="Q779" s="31" t="str">
        <f>VLOOKUP(P779,Vlookup!$A$2:$D$142,2,FALSE)</f>
        <v>Chowchilla</v>
      </c>
      <c r="R779" s="1" t="str">
        <f>VLOOKUP(P779,Vlookup!$A$2:$D$142,3,FALSE)</f>
        <v>CA</v>
      </c>
      <c r="S779" s="49">
        <f>VLOOKUP(P779,Vlookup!$A$2:$D$781,4,FALSE)</f>
        <v>93610</v>
      </c>
    </row>
    <row r="780" spans="1:19" ht="14.4" x14ac:dyDescent="0.3">
      <c r="A780" s="12">
        <v>21</v>
      </c>
      <c r="B780" s="1" t="str">
        <f t="shared" ref="B780:B804" si="28">TEXT(D780,"MMM")</f>
        <v>Sep</v>
      </c>
      <c r="D780" s="20">
        <v>44078</v>
      </c>
      <c r="E780" s="3" t="s">
        <v>342</v>
      </c>
      <c r="F780" s="3" t="s">
        <v>368</v>
      </c>
      <c r="G780" s="3" t="s">
        <v>342</v>
      </c>
      <c r="H780" s="3" t="s">
        <v>368</v>
      </c>
      <c r="I780" t="str">
        <f>VLOOKUP(H780,'Product Line Lookup'!$A$2:$B$8,2,FALSE)</f>
        <v>Animate</v>
      </c>
      <c r="J780" s="21">
        <v>3.3069999999999999</v>
      </c>
      <c r="K780" s="22">
        <v>1</v>
      </c>
      <c r="L780" s="21">
        <v>2000</v>
      </c>
      <c r="M780" s="21">
        <v>6614</v>
      </c>
      <c r="N780" s="8">
        <f t="shared" si="27"/>
        <v>3.3069999999999999</v>
      </c>
      <c r="O780" s="3" t="s">
        <v>31</v>
      </c>
      <c r="P780" s="3" t="s">
        <v>32</v>
      </c>
      <c r="Q780" s="1" t="str">
        <f>VLOOKUP(P780,Vlookup!$A$2:$D$781,2,FALSE)</f>
        <v>Chowchilla</v>
      </c>
      <c r="R780" s="1" t="str">
        <f>VLOOKUP(P780,Vlookup!$A$2:$D$76,3,FALSE)</f>
        <v>CA</v>
      </c>
      <c r="S780" s="15">
        <f>VLOOKUP(P780,Vlookup!$A$2:$D$781,4,FALSE)</f>
        <v>93610</v>
      </c>
    </row>
    <row r="781" spans="1:19" ht="14.4" x14ac:dyDescent="0.3">
      <c r="A781" s="12">
        <v>20</v>
      </c>
      <c r="B781" s="1" t="str">
        <f t="shared" si="28"/>
        <v>Sep</v>
      </c>
      <c r="C781" s="3" t="s">
        <v>209</v>
      </c>
      <c r="D781" s="20">
        <v>43718</v>
      </c>
      <c r="E781" s="3" t="s">
        <v>29</v>
      </c>
      <c r="F781" s="3" t="s">
        <v>30</v>
      </c>
      <c r="G781" s="3" t="s">
        <v>342</v>
      </c>
      <c r="H781" s="3" t="s">
        <v>368</v>
      </c>
      <c r="I781" t="str">
        <f>VLOOKUP(H781,'Product Line Lookup'!$A$2:$B$7,2,FALSE)</f>
        <v>Animate</v>
      </c>
      <c r="J781" s="21">
        <v>6.0250000000000004</v>
      </c>
      <c r="K781" s="22">
        <v>0.14990000000000001</v>
      </c>
      <c r="L781" s="21">
        <v>299.8</v>
      </c>
      <c r="M781" s="21">
        <v>1806.2950000000001</v>
      </c>
      <c r="N781" s="8">
        <f t="shared" si="27"/>
        <v>0.90314749999999999</v>
      </c>
      <c r="O781" s="3" t="s">
        <v>31</v>
      </c>
      <c r="P781" s="3" t="s">
        <v>32</v>
      </c>
      <c r="Q781" s="1" t="str">
        <f>VLOOKUP(P781,Vlookup!$A$2:$D$781,2,FALSE)</f>
        <v>Chowchilla</v>
      </c>
      <c r="R781" s="1" t="str">
        <f>VLOOKUP(P781,Vlookup!$A$2:$D$76,3,FALSE)</f>
        <v>CA</v>
      </c>
      <c r="S781" s="15">
        <f>VLOOKUP(P781,Vlookup!$A$2:$D$781,4,FALSE)</f>
        <v>93610</v>
      </c>
    </row>
    <row r="782" spans="1:19" ht="14.4" x14ac:dyDescent="0.3">
      <c r="A782" s="12">
        <v>20</v>
      </c>
      <c r="B782" s="1" t="str">
        <f t="shared" si="28"/>
        <v>Sep</v>
      </c>
      <c r="C782" s="3" t="s">
        <v>210</v>
      </c>
      <c r="D782" s="20">
        <v>43718</v>
      </c>
      <c r="E782" s="3" t="s">
        <v>342</v>
      </c>
      <c r="F782" s="3" t="s">
        <v>368</v>
      </c>
      <c r="G782" s="3" t="s">
        <v>342</v>
      </c>
      <c r="H782" s="3" t="s">
        <v>368</v>
      </c>
      <c r="I782" t="str">
        <f>VLOOKUP(H782,'Product Line Lookup'!$A$2:$B$7,2,FALSE)</f>
        <v>Animate</v>
      </c>
      <c r="J782" s="21">
        <v>3.3069999999999999</v>
      </c>
      <c r="K782" s="22">
        <v>1</v>
      </c>
      <c r="L782" s="21">
        <v>2000</v>
      </c>
      <c r="M782" s="21">
        <v>6614</v>
      </c>
      <c r="N782" s="8">
        <f t="shared" ref="N782:N845" si="29">M782/2000</f>
        <v>3.3069999999999999</v>
      </c>
      <c r="O782" s="3" t="s">
        <v>31</v>
      </c>
      <c r="P782" s="3" t="s">
        <v>32</v>
      </c>
      <c r="Q782" s="1" t="str">
        <f>VLOOKUP(P782,Vlookup!$A$2:$D$781,2,FALSE)</f>
        <v>Chowchilla</v>
      </c>
      <c r="R782" s="1" t="str">
        <f>VLOOKUP(P782,Vlookup!$A$2:$D$76,3,FALSE)</f>
        <v>CA</v>
      </c>
      <c r="S782" s="15">
        <f>VLOOKUP(P782,Vlookup!$A$2:$D$781,4,FALSE)</f>
        <v>93610</v>
      </c>
    </row>
    <row r="783" spans="1:19" ht="14.4" x14ac:dyDescent="0.3">
      <c r="A783" s="12">
        <v>20</v>
      </c>
      <c r="B783" s="1" t="str">
        <f t="shared" si="28"/>
        <v>Sep</v>
      </c>
      <c r="C783" s="3" t="s">
        <v>263</v>
      </c>
      <c r="D783" s="20">
        <v>43734</v>
      </c>
      <c r="E783" s="3" t="s">
        <v>29</v>
      </c>
      <c r="F783" s="3" t="s">
        <v>30</v>
      </c>
      <c r="G783" s="3" t="s">
        <v>342</v>
      </c>
      <c r="H783" s="3" t="s">
        <v>368</v>
      </c>
      <c r="I783" t="str">
        <f>VLOOKUP(H783,'Product Line Lookup'!$A$2:$B$7,2,FALSE)</f>
        <v>Animate</v>
      </c>
      <c r="J783" s="21">
        <v>6.4249999999999998</v>
      </c>
      <c r="K783" s="22">
        <v>0.14990000000000001</v>
      </c>
      <c r="L783" s="21">
        <v>299.8</v>
      </c>
      <c r="M783" s="21">
        <v>1926.2149999999999</v>
      </c>
      <c r="N783" s="8">
        <f t="shared" si="29"/>
        <v>0.96310750000000001</v>
      </c>
      <c r="O783" s="3" t="s">
        <v>31</v>
      </c>
      <c r="P783" s="3" t="s">
        <v>32</v>
      </c>
      <c r="Q783" s="1" t="str">
        <f>VLOOKUP(P783,Vlookup!$A$2:$D$781,2,FALSE)</f>
        <v>Chowchilla</v>
      </c>
      <c r="R783" s="1" t="str">
        <f>VLOOKUP(P783,Vlookup!$A$2:$D$76,3,FALSE)</f>
        <v>CA</v>
      </c>
      <c r="S783" s="15">
        <f>VLOOKUP(P783,Vlookup!$A$2:$D$781,4,FALSE)</f>
        <v>93610</v>
      </c>
    </row>
    <row r="784" spans="1:19" ht="14.4" x14ac:dyDescent="0.3">
      <c r="A784" s="12">
        <v>20</v>
      </c>
      <c r="B784" s="1" t="str">
        <f t="shared" si="28"/>
        <v>Jul</v>
      </c>
      <c r="C784" s="3" t="s">
        <v>55</v>
      </c>
      <c r="D784" s="20">
        <v>43649</v>
      </c>
      <c r="E784" s="3" t="s">
        <v>29</v>
      </c>
      <c r="F784" s="3" t="s">
        <v>30</v>
      </c>
      <c r="G784" s="3" t="s">
        <v>342</v>
      </c>
      <c r="H784" s="3" t="s">
        <v>368</v>
      </c>
      <c r="I784" t="str">
        <f>VLOOKUP(H784,'Product Line Lookup'!$A$2:$B$7,2,FALSE)</f>
        <v>Animate</v>
      </c>
      <c r="J784" s="21">
        <v>6.05</v>
      </c>
      <c r="K784" s="22">
        <v>0.15001500000000001</v>
      </c>
      <c r="L784" s="21">
        <v>300.02999999999997</v>
      </c>
      <c r="M784" s="21">
        <v>1815.182</v>
      </c>
      <c r="N784" s="8">
        <f t="shared" si="29"/>
        <v>0.90759100000000004</v>
      </c>
      <c r="O784" s="3" t="s">
        <v>31</v>
      </c>
      <c r="P784" s="3" t="s">
        <v>32</v>
      </c>
      <c r="Q784" s="1" t="str">
        <f>VLOOKUP(P784,Vlookup!$A$2:$D$781,2,FALSE)</f>
        <v>Chowchilla</v>
      </c>
      <c r="R784" s="1" t="str">
        <f>VLOOKUP(P784,Vlookup!$A$2:$D$76,3,FALSE)</f>
        <v>CA</v>
      </c>
      <c r="S784" s="15">
        <f>VLOOKUP(P784,Vlookup!$A$2:$D$781,4,FALSE)</f>
        <v>93610</v>
      </c>
    </row>
    <row r="785" spans="1:19" ht="14.4" x14ac:dyDescent="0.3">
      <c r="A785" s="12">
        <v>20</v>
      </c>
      <c r="B785" s="1" t="str">
        <f t="shared" si="28"/>
        <v>Jul</v>
      </c>
      <c r="C785" s="3" t="s">
        <v>55</v>
      </c>
      <c r="D785" s="20">
        <v>43649</v>
      </c>
      <c r="E785" s="3" t="s">
        <v>342</v>
      </c>
      <c r="F785" s="3" t="s">
        <v>368</v>
      </c>
      <c r="G785" s="3" t="s">
        <v>342</v>
      </c>
      <c r="H785" s="3" t="s">
        <v>368</v>
      </c>
      <c r="I785" t="str">
        <f>VLOOKUP(H785,'Product Line Lookup'!$A$2:$B$7,2,FALSE)</f>
        <v>Animate</v>
      </c>
      <c r="J785" s="21">
        <v>2.2050000000000001</v>
      </c>
      <c r="K785" s="22">
        <v>1</v>
      </c>
      <c r="L785" s="21">
        <v>2000</v>
      </c>
      <c r="M785" s="21">
        <v>4410</v>
      </c>
      <c r="N785" s="8">
        <f t="shared" si="29"/>
        <v>2.2050000000000001</v>
      </c>
      <c r="O785" s="3" t="s">
        <v>31</v>
      </c>
      <c r="P785" s="3" t="s">
        <v>32</v>
      </c>
      <c r="Q785" s="1" t="str">
        <f>VLOOKUP(P785,Vlookup!$A$2:$D$781,2,FALSE)</f>
        <v>Chowchilla</v>
      </c>
      <c r="R785" s="1" t="str">
        <f>VLOOKUP(P785,Vlookup!$A$2:$D$76,3,FALSE)</f>
        <v>CA</v>
      </c>
      <c r="S785" s="15">
        <f>VLOOKUP(P785,Vlookup!$A$2:$D$781,4,FALSE)</f>
        <v>93610</v>
      </c>
    </row>
    <row r="786" spans="1:19" ht="14.4" x14ac:dyDescent="0.3">
      <c r="A786" s="12">
        <v>20</v>
      </c>
      <c r="B786" s="1" t="str">
        <f t="shared" si="28"/>
        <v>Jul</v>
      </c>
      <c r="C786" s="3" t="s">
        <v>79</v>
      </c>
      <c r="D786" s="20">
        <v>43663</v>
      </c>
      <c r="E786" s="3" t="s">
        <v>29</v>
      </c>
      <c r="F786" s="3" t="s">
        <v>30</v>
      </c>
      <c r="G786" s="3" t="s">
        <v>342</v>
      </c>
      <c r="H786" s="3" t="s">
        <v>368</v>
      </c>
      <c r="I786" t="str">
        <f>VLOOKUP(H786,'Product Line Lookup'!$A$2:$B$7,2,FALSE)</f>
        <v>Animate</v>
      </c>
      <c r="J786" s="21">
        <v>6.125</v>
      </c>
      <c r="K786" s="22">
        <v>0.15001500000000001</v>
      </c>
      <c r="L786" s="21">
        <v>300.02999999999997</v>
      </c>
      <c r="M786" s="21">
        <v>1837.684</v>
      </c>
      <c r="N786" s="8">
        <f t="shared" si="29"/>
        <v>0.91884199999999994</v>
      </c>
      <c r="O786" s="3" t="s">
        <v>31</v>
      </c>
      <c r="P786" s="3" t="s">
        <v>32</v>
      </c>
      <c r="Q786" s="1" t="str">
        <f>VLOOKUP(P786,Vlookup!$A$2:$D$781,2,FALSE)</f>
        <v>Chowchilla</v>
      </c>
      <c r="R786" s="1" t="str">
        <f>VLOOKUP(P786,Vlookup!$A$2:$D$76,3,FALSE)</f>
        <v>CA</v>
      </c>
      <c r="S786" s="15">
        <f>VLOOKUP(P786,Vlookup!$A$2:$D$781,4,FALSE)</f>
        <v>93610</v>
      </c>
    </row>
    <row r="787" spans="1:19" ht="14.4" x14ac:dyDescent="0.3">
      <c r="A787" s="12">
        <v>20</v>
      </c>
      <c r="B787" s="1" t="str">
        <f t="shared" si="28"/>
        <v>Jul</v>
      </c>
      <c r="C787" s="3" t="s">
        <v>93</v>
      </c>
      <c r="D787" s="20">
        <v>43670</v>
      </c>
      <c r="E787" s="3" t="s">
        <v>29</v>
      </c>
      <c r="F787" s="3" t="s">
        <v>30</v>
      </c>
      <c r="G787" s="3" t="s">
        <v>342</v>
      </c>
      <c r="H787" s="3" t="s">
        <v>368</v>
      </c>
      <c r="I787" t="str">
        <f>VLOOKUP(H787,'Product Line Lookup'!$A$2:$B$7,2,FALSE)</f>
        <v>Animate</v>
      </c>
      <c r="J787" s="21">
        <v>6</v>
      </c>
      <c r="K787" s="22">
        <v>0.15001500000000001</v>
      </c>
      <c r="L787" s="21">
        <v>300.02999999999997</v>
      </c>
      <c r="M787" s="21">
        <v>1800.18</v>
      </c>
      <c r="N787" s="8">
        <f t="shared" si="29"/>
        <v>0.90009000000000006</v>
      </c>
      <c r="O787" s="3" t="s">
        <v>31</v>
      </c>
      <c r="P787" s="3" t="s">
        <v>32</v>
      </c>
      <c r="Q787" s="1" t="str">
        <f>VLOOKUP(P787,Vlookup!$A$2:$D$781,2,FALSE)</f>
        <v>Chowchilla</v>
      </c>
      <c r="R787" s="1" t="str">
        <f>VLOOKUP(P787,Vlookup!$A$2:$D$76,3,FALSE)</f>
        <v>CA</v>
      </c>
      <c r="S787" s="15">
        <f>VLOOKUP(P787,Vlookup!$A$2:$D$781,4,FALSE)</f>
        <v>93610</v>
      </c>
    </row>
    <row r="788" spans="1:19" ht="14.4" x14ac:dyDescent="0.3">
      <c r="A788" s="12">
        <v>20</v>
      </c>
      <c r="B788" s="1" t="str">
        <f t="shared" si="28"/>
        <v>Jul</v>
      </c>
      <c r="C788" s="3" t="s">
        <v>93</v>
      </c>
      <c r="D788" s="20">
        <v>43670</v>
      </c>
      <c r="E788" s="3" t="s">
        <v>342</v>
      </c>
      <c r="F788" s="3" t="s">
        <v>368</v>
      </c>
      <c r="G788" s="3" t="s">
        <v>342</v>
      </c>
      <c r="H788" s="3" t="s">
        <v>368</v>
      </c>
      <c r="I788" t="str">
        <f>VLOOKUP(H788,'Product Line Lookup'!$A$2:$B$7,2,FALSE)</f>
        <v>Animate</v>
      </c>
      <c r="J788" s="21">
        <v>1.1020000000000001</v>
      </c>
      <c r="K788" s="22">
        <v>1</v>
      </c>
      <c r="L788" s="21">
        <v>2000</v>
      </c>
      <c r="M788" s="21">
        <v>2204</v>
      </c>
      <c r="N788" s="8">
        <f t="shared" si="29"/>
        <v>1.1020000000000001</v>
      </c>
      <c r="O788" s="3" t="s">
        <v>31</v>
      </c>
      <c r="P788" s="3" t="s">
        <v>32</v>
      </c>
      <c r="Q788" s="1" t="str">
        <f>VLOOKUP(P788,Vlookup!$A$2:$D$781,2,FALSE)</f>
        <v>Chowchilla</v>
      </c>
      <c r="R788" s="1" t="str">
        <f>VLOOKUP(P788,Vlookup!$A$2:$D$76,3,FALSE)</f>
        <v>CA</v>
      </c>
      <c r="S788" s="15">
        <f>VLOOKUP(P788,Vlookup!$A$2:$D$781,4,FALSE)</f>
        <v>93610</v>
      </c>
    </row>
    <row r="789" spans="1:19" ht="14.4" x14ac:dyDescent="0.3">
      <c r="A789" s="12">
        <v>20</v>
      </c>
      <c r="B789" s="1" t="str">
        <f t="shared" si="28"/>
        <v>Aug</v>
      </c>
      <c r="C789" s="3" t="s">
        <v>142</v>
      </c>
      <c r="D789" s="20">
        <v>43688</v>
      </c>
      <c r="E789" s="3" t="s">
        <v>29</v>
      </c>
      <c r="F789" s="3" t="s">
        <v>30</v>
      </c>
      <c r="G789" s="3" t="s">
        <v>342</v>
      </c>
      <c r="H789" s="3" t="s">
        <v>368</v>
      </c>
      <c r="I789" t="str">
        <f>VLOOKUP(H789,'Product Line Lookup'!$A$2:$B$7,2,FALSE)</f>
        <v>Animate</v>
      </c>
      <c r="J789" s="21">
        <v>6.05</v>
      </c>
      <c r="K789" s="22">
        <v>0.14990000000000001</v>
      </c>
      <c r="L789" s="21">
        <v>299.8</v>
      </c>
      <c r="M789" s="21">
        <v>1813.79</v>
      </c>
      <c r="N789" s="8">
        <f t="shared" si="29"/>
        <v>0.90689500000000001</v>
      </c>
      <c r="O789" s="3" t="s">
        <v>31</v>
      </c>
      <c r="P789" s="3" t="s">
        <v>32</v>
      </c>
      <c r="Q789" s="1" t="str">
        <f>VLOOKUP(P789,Vlookup!$A$2:$D$781,2,FALSE)</f>
        <v>Chowchilla</v>
      </c>
      <c r="R789" s="1" t="str">
        <f>VLOOKUP(P789,Vlookup!$A$2:$D$76,3,FALSE)</f>
        <v>CA</v>
      </c>
      <c r="S789" s="15">
        <f>VLOOKUP(P789,Vlookup!$A$2:$D$781,4,FALSE)</f>
        <v>93610</v>
      </c>
    </row>
    <row r="790" spans="1:19" ht="14.4" x14ac:dyDescent="0.3">
      <c r="A790" s="12">
        <v>20</v>
      </c>
      <c r="B790" s="1" t="str">
        <f t="shared" si="28"/>
        <v>Aug</v>
      </c>
      <c r="C790" s="3" t="s">
        <v>142</v>
      </c>
      <c r="D790" s="20">
        <v>43688</v>
      </c>
      <c r="E790" s="3" t="s">
        <v>342</v>
      </c>
      <c r="F790" s="3" t="s">
        <v>368</v>
      </c>
      <c r="G790" s="3" t="s">
        <v>342</v>
      </c>
      <c r="H790" s="3" t="s">
        <v>368</v>
      </c>
      <c r="I790" t="str">
        <f>VLOOKUP(H790,'Product Line Lookup'!$A$2:$B$7,2,FALSE)</f>
        <v>Animate</v>
      </c>
      <c r="J790" s="21">
        <v>3.3069999999999999</v>
      </c>
      <c r="K790" s="22">
        <v>1</v>
      </c>
      <c r="L790" s="21">
        <v>2000</v>
      </c>
      <c r="M790" s="21">
        <v>6614</v>
      </c>
      <c r="N790" s="8">
        <f t="shared" si="29"/>
        <v>3.3069999999999999</v>
      </c>
      <c r="O790" s="3" t="s">
        <v>31</v>
      </c>
      <c r="P790" s="3" t="s">
        <v>32</v>
      </c>
      <c r="Q790" s="1" t="str">
        <f>VLOOKUP(P790,Vlookup!$A$2:$D$781,2,FALSE)</f>
        <v>Chowchilla</v>
      </c>
      <c r="R790" s="1" t="str">
        <f>VLOOKUP(P790,Vlookup!$A$2:$D$76,3,FALSE)</f>
        <v>CA</v>
      </c>
      <c r="S790" s="15">
        <f>VLOOKUP(P790,Vlookup!$A$2:$D$781,4,FALSE)</f>
        <v>93610</v>
      </c>
    </row>
    <row r="791" spans="1:19" ht="14.4" x14ac:dyDescent="0.3">
      <c r="A791" s="12">
        <v>20</v>
      </c>
      <c r="B791" s="1" t="str">
        <f t="shared" si="28"/>
        <v>Aug</v>
      </c>
      <c r="C791" s="3" t="s">
        <v>196</v>
      </c>
      <c r="D791" s="20">
        <v>43707</v>
      </c>
      <c r="E791" s="3" t="s">
        <v>29</v>
      </c>
      <c r="F791" s="3" t="s">
        <v>30</v>
      </c>
      <c r="G791" s="3" t="s">
        <v>342</v>
      </c>
      <c r="H791" s="3" t="s">
        <v>368</v>
      </c>
      <c r="I791" t="str">
        <f>VLOOKUP(H791,'Product Line Lookup'!$A$2:$B$7,2,FALSE)</f>
        <v>Animate</v>
      </c>
      <c r="J791" s="21">
        <v>6</v>
      </c>
      <c r="K791" s="22">
        <v>0.14990000000000001</v>
      </c>
      <c r="L791" s="21">
        <v>299.8</v>
      </c>
      <c r="M791" s="21">
        <v>1798.8</v>
      </c>
      <c r="N791" s="8">
        <f t="shared" si="29"/>
        <v>0.89939999999999998</v>
      </c>
      <c r="O791" s="3" t="s">
        <v>31</v>
      </c>
      <c r="P791" s="3" t="s">
        <v>32</v>
      </c>
      <c r="Q791" s="1" t="str">
        <f>VLOOKUP(P791,Vlookup!$A$2:$D$781,2,FALSE)</f>
        <v>Chowchilla</v>
      </c>
      <c r="R791" s="1" t="str">
        <f>VLOOKUP(P791,Vlookup!$A$2:$D$76,3,FALSE)</f>
        <v>CA</v>
      </c>
      <c r="S791" s="15">
        <f>VLOOKUP(P791,Vlookup!$A$2:$D$781,4,FALSE)</f>
        <v>93610</v>
      </c>
    </row>
    <row r="792" spans="1:19" ht="14.4" x14ac:dyDescent="0.3">
      <c r="A792" s="12">
        <v>20</v>
      </c>
      <c r="B792" s="1" t="str">
        <f t="shared" si="28"/>
        <v>Oct</v>
      </c>
      <c r="C792" s="3" t="s">
        <v>307</v>
      </c>
      <c r="D792" s="20">
        <v>43749</v>
      </c>
      <c r="E792" s="3" t="s">
        <v>342</v>
      </c>
      <c r="F792" s="3" t="s">
        <v>368</v>
      </c>
      <c r="G792" s="3" t="s">
        <v>342</v>
      </c>
      <c r="H792" s="3" t="s">
        <v>368</v>
      </c>
      <c r="I792" t="str">
        <f>VLOOKUP(H792,'Product Line Lookup'!$A$2:$B$7,2,FALSE)</f>
        <v>Animate</v>
      </c>
      <c r="J792" s="21">
        <v>3.3069999999999999</v>
      </c>
      <c r="K792" s="22">
        <v>1</v>
      </c>
      <c r="L792" s="21">
        <v>2000</v>
      </c>
      <c r="M792" s="21">
        <v>6614</v>
      </c>
      <c r="N792" s="8">
        <f t="shared" si="29"/>
        <v>3.3069999999999999</v>
      </c>
      <c r="O792" s="3" t="s">
        <v>31</v>
      </c>
      <c r="P792" s="3" t="s">
        <v>32</v>
      </c>
      <c r="Q792" s="1" t="str">
        <f>VLOOKUP(P792,Vlookup!$A$2:$D$781,2,FALSE)</f>
        <v>Chowchilla</v>
      </c>
      <c r="R792" s="1" t="str">
        <f>VLOOKUP(P792,Vlookup!$A$2:$D$76,3,FALSE)</f>
        <v>CA</v>
      </c>
      <c r="S792" s="15">
        <f>VLOOKUP(P792,Vlookup!$A$2:$D$781,4,FALSE)</f>
        <v>93610</v>
      </c>
    </row>
    <row r="793" spans="1:19" ht="14.4" x14ac:dyDescent="0.3">
      <c r="A793" s="12">
        <v>20</v>
      </c>
      <c r="B793" s="1" t="str">
        <f t="shared" si="28"/>
        <v>Oct</v>
      </c>
      <c r="C793" s="3" t="s">
        <v>28</v>
      </c>
      <c r="D793" s="20">
        <v>43753</v>
      </c>
      <c r="E793" s="3" t="s">
        <v>29</v>
      </c>
      <c r="F793" s="3" t="s">
        <v>30</v>
      </c>
      <c r="G793" s="3" t="s">
        <v>342</v>
      </c>
      <c r="H793" s="3" t="s">
        <v>368</v>
      </c>
      <c r="I793" t="str">
        <f>VLOOKUP(H793,'Product Line Lookup'!$A$2:$B$7,2,FALSE)</f>
        <v>Animate</v>
      </c>
      <c r="J793" s="21">
        <v>6</v>
      </c>
      <c r="K793" s="22">
        <v>0.14990000000000001</v>
      </c>
      <c r="L793" s="21">
        <v>299.8</v>
      </c>
      <c r="M793" s="21">
        <v>1798.8</v>
      </c>
      <c r="N793" s="8">
        <f t="shared" si="29"/>
        <v>0.89939999999999998</v>
      </c>
      <c r="O793" s="3" t="s">
        <v>31</v>
      </c>
      <c r="P793" s="3" t="s">
        <v>32</v>
      </c>
      <c r="Q793" s="1" t="str">
        <f>VLOOKUP(P793,Vlookup!$A$2:$D$781,2,FALSE)</f>
        <v>Chowchilla</v>
      </c>
      <c r="R793" s="1" t="str">
        <f>VLOOKUP(P793,Vlookup!$A$2:$D$76,3,FALSE)</f>
        <v>CA</v>
      </c>
      <c r="S793" s="15">
        <f>VLOOKUP(P793,Vlookup!$A$2:$D$781,4,FALSE)</f>
        <v>93610</v>
      </c>
    </row>
    <row r="794" spans="1:19" ht="14.4" x14ac:dyDescent="0.3">
      <c r="A794" s="12">
        <v>20</v>
      </c>
      <c r="B794" s="1" t="str">
        <f t="shared" si="28"/>
        <v>Oct</v>
      </c>
      <c r="C794" s="3" t="s">
        <v>33</v>
      </c>
      <c r="D794" s="20">
        <v>43766</v>
      </c>
      <c r="E794" s="3" t="s">
        <v>29</v>
      </c>
      <c r="F794" s="3" t="s">
        <v>30</v>
      </c>
      <c r="G794" s="3" t="s">
        <v>342</v>
      </c>
      <c r="H794" s="3" t="s">
        <v>368</v>
      </c>
      <c r="I794" t="str">
        <f>VLOOKUP(H794,'Product Line Lookup'!$A$2:$B$7,2,FALSE)</f>
        <v>Animate</v>
      </c>
      <c r="J794" s="21">
        <v>6.05</v>
      </c>
      <c r="K794" s="22">
        <v>0.14990000000000001</v>
      </c>
      <c r="L794" s="21">
        <v>299.8</v>
      </c>
      <c r="M794" s="21">
        <v>1813.79</v>
      </c>
      <c r="N794" s="8">
        <f t="shared" si="29"/>
        <v>0.90689500000000001</v>
      </c>
      <c r="O794" s="3" t="s">
        <v>31</v>
      </c>
      <c r="P794" s="3" t="s">
        <v>32</v>
      </c>
      <c r="Q794" s="1" t="str">
        <f>VLOOKUP(P794,Vlookup!$A$2:$D$781,2,FALSE)</f>
        <v>Chowchilla</v>
      </c>
      <c r="R794" s="1" t="str">
        <f>VLOOKUP(P794,Vlookup!$A$2:$D$76,3,FALSE)</f>
        <v>CA</v>
      </c>
      <c r="S794" s="15">
        <f>VLOOKUP(P794,Vlookup!$A$2:$D$781,4,FALSE)</f>
        <v>93610</v>
      </c>
    </row>
    <row r="795" spans="1:19" ht="14.4" x14ac:dyDescent="0.3">
      <c r="A795" s="12">
        <v>20</v>
      </c>
      <c r="B795" s="1" t="str">
        <f t="shared" si="28"/>
        <v>Nov</v>
      </c>
      <c r="C795" s="3" t="s">
        <v>725</v>
      </c>
      <c r="D795" s="20">
        <v>43774</v>
      </c>
      <c r="E795" s="3" t="s">
        <v>342</v>
      </c>
      <c r="F795" s="3" t="s">
        <v>368</v>
      </c>
      <c r="G795" s="3" t="s">
        <v>342</v>
      </c>
      <c r="H795" s="3" t="s">
        <v>368</v>
      </c>
      <c r="I795" t="str">
        <f>VLOOKUP(H795,'Product Line Lookup'!$A$2:$B$7,2,FALSE)</f>
        <v>Animate</v>
      </c>
      <c r="J795" s="21">
        <v>3.3069999999999999</v>
      </c>
      <c r="K795" s="22">
        <v>1</v>
      </c>
      <c r="L795" s="21">
        <v>2000</v>
      </c>
      <c r="M795" s="21">
        <v>6614</v>
      </c>
      <c r="N795" s="8">
        <f t="shared" si="29"/>
        <v>3.3069999999999999</v>
      </c>
      <c r="O795" s="3" t="s">
        <v>31</v>
      </c>
      <c r="P795" s="3" t="s">
        <v>32</v>
      </c>
      <c r="Q795" s="1" t="str">
        <f>VLOOKUP(P795,Vlookup!$A$2:$D$781,2,FALSE)</f>
        <v>Chowchilla</v>
      </c>
      <c r="R795" s="1" t="str">
        <f>VLOOKUP(P795,Vlookup!$A$2:$D$76,3,FALSE)</f>
        <v>CA</v>
      </c>
      <c r="S795" s="15">
        <f>VLOOKUP(P795,Vlookup!$A$2:$D$781,4,FALSE)</f>
        <v>93610</v>
      </c>
    </row>
    <row r="796" spans="1:19" ht="14.4" x14ac:dyDescent="0.3">
      <c r="A796" s="12">
        <v>20</v>
      </c>
      <c r="B796" s="1" t="str">
        <f t="shared" si="28"/>
        <v>Nov</v>
      </c>
      <c r="C796" s="3" t="s">
        <v>691</v>
      </c>
      <c r="D796" s="20">
        <v>43780</v>
      </c>
      <c r="E796" s="3" t="s">
        <v>29</v>
      </c>
      <c r="F796" s="3" t="s">
        <v>692</v>
      </c>
      <c r="G796" s="3" t="s">
        <v>342</v>
      </c>
      <c r="H796" s="3" t="s">
        <v>368</v>
      </c>
      <c r="I796" t="str">
        <f>VLOOKUP(H796,'Product Line Lookup'!$A$2:$B$7,2,FALSE)</f>
        <v>Animate</v>
      </c>
      <c r="J796" s="21">
        <v>9.1999999999999993</v>
      </c>
      <c r="K796" s="22">
        <v>0.14990000000000001</v>
      </c>
      <c r="L796" s="21">
        <v>299.8</v>
      </c>
      <c r="M796" s="21">
        <v>2758.16</v>
      </c>
      <c r="N796" s="8">
        <f t="shared" si="29"/>
        <v>1.3790799999999999</v>
      </c>
      <c r="O796" s="3" t="s">
        <v>31</v>
      </c>
      <c r="P796" s="3" t="s">
        <v>32</v>
      </c>
      <c r="Q796" s="1" t="str">
        <f>VLOOKUP(P796,Vlookup!$A$2:$D$781,2,FALSE)</f>
        <v>Chowchilla</v>
      </c>
      <c r="R796" s="1" t="str">
        <f>VLOOKUP(P796,Vlookup!$A$2:$D$76,3,FALSE)</f>
        <v>CA</v>
      </c>
      <c r="S796" s="15">
        <f>VLOOKUP(P796,Vlookup!$A$2:$D$781,4,FALSE)</f>
        <v>93610</v>
      </c>
    </row>
    <row r="797" spans="1:19" ht="14.4" x14ac:dyDescent="0.3">
      <c r="A797" s="12">
        <v>20</v>
      </c>
      <c r="B797" s="1" t="str">
        <f t="shared" si="28"/>
        <v>Nov</v>
      </c>
      <c r="C797" s="3" t="s">
        <v>693</v>
      </c>
      <c r="D797" s="20">
        <v>43797</v>
      </c>
      <c r="E797" s="3" t="s">
        <v>29</v>
      </c>
      <c r="F797" s="3" t="s">
        <v>692</v>
      </c>
      <c r="G797" s="3" t="s">
        <v>342</v>
      </c>
      <c r="H797" s="3" t="s">
        <v>368</v>
      </c>
      <c r="I797" t="str">
        <f>VLOOKUP(H797,'Product Line Lookup'!$A$2:$B$7,2,FALSE)</f>
        <v>Animate</v>
      </c>
      <c r="J797" s="21">
        <v>6.1</v>
      </c>
      <c r="K797" s="22">
        <v>0.14990000000000001</v>
      </c>
      <c r="L797" s="21">
        <v>299.8</v>
      </c>
      <c r="M797" s="21">
        <v>1828.78</v>
      </c>
      <c r="N797" s="8">
        <f t="shared" si="29"/>
        <v>0.91439000000000004</v>
      </c>
      <c r="O797" s="3" t="s">
        <v>31</v>
      </c>
      <c r="P797" s="3" t="s">
        <v>32</v>
      </c>
      <c r="Q797" s="1" t="str">
        <f>VLOOKUP(P797,Vlookup!$A$2:$D$781,2,FALSE)</f>
        <v>Chowchilla</v>
      </c>
      <c r="R797" s="1" t="str">
        <f>VLOOKUP(P797,Vlookup!$A$2:$D$76,3,FALSE)</f>
        <v>CA</v>
      </c>
      <c r="S797" s="15">
        <f>VLOOKUP(P797,Vlookup!$A$2:$D$781,4,FALSE)</f>
        <v>93610</v>
      </c>
    </row>
    <row r="798" spans="1:19" ht="14.4" x14ac:dyDescent="0.3">
      <c r="A798" s="12">
        <v>20</v>
      </c>
      <c r="B798" s="1" t="str">
        <f t="shared" si="28"/>
        <v>Dec</v>
      </c>
      <c r="C798" s="3" t="s">
        <v>737</v>
      </c>
      <c r="D798" s="20">
        <v>43802</v>
      </c>
      <c r="E798" s="3" t="s">
        <v>342</v>
      </c>
      <c r="F798" s="3" t="s">
        <v>368</v>
      </c>
      <c r="G798" s="3" t="s">
        <v>342</v>
      </c>
      <c r="H798" s="3" t="s">
        <v>368</v>
      </c>
      <c r="I798" t="str">
        <f>VLOOKUP(H798,'Product Line Lookup'!$A$2:$B$7,2,FALSE)</f>
        <v>Animate</v>
      </c>
      <c r="J798" s="21">
        <v>3.3069999999999999</v>
      </c>
      <c r="K798" s="22">
        <v>1</v>
      </c>
      <c r="L798" s="21">
        <v>2000</v>
      </c>
      <c r="M798" s="21">
        <v>6614</v>
      </c>
      <c r="N798" s="8">
        <f t="shared" si="29"/>
        <v>3.3069999999999999</v>
      </c>
      <c r="O798" s="3" t="s">
        <v>31</v>
      </c>
      <c r="P798" s="3" t="s">
        <v>32</v>
      </c>
      <c r="Q798" s="1" t="str">
        <f>VLOOKUP(P798,Vlookup!$A$2:$D$781,2,FALSE)</f>
        <v>Chowchilla</v>
      </c>
      <c r="R798" s="1" t="str">
        <f>VLOOKUP(P798,Vlookup!$A$2:$D$76,3,FALSE)</f>
        <v>CA</v>
      </c>
      <c r="S798" s="15">
        <f>VLOOKUP(P798,Vlookup!$A$2:$D$781,4,FALSE)</f>
        <v>93610</v>
      </c>
    </row>
    <row r="799" spans="1:19" ht="14.4" x14ac:dyDescent="0.3">
      <c r="A799" s="12">
        <v>20</v>
      </c>
      <c r="B799" s="1" t="str">
        <f t="shared" si="28"/>
        <v>Dec</v>
      </c>
      <c r="C799" s="3" t="s">
        <v>694</v>
      </c>
      <c r="D799" s="20">
        <v>43825</v>
      </c>
      <c r="E799" s="3" t="s">
        <v>29</v>
      </c>
      <c r="F799" s="3" t="s">
        <v>692</v>
      </c>
      <c r="G799" s="3" t="s">
        <v>342</v>
      </c>
      <c r="H799" s="3" t="s">
        <v>368</v>
      </c>
      <c r="I799" t="str">
        <f>VLOOKUP(H799,'Product Line Lookup'!$A$2:$B$7,2,FALSE)</f>
        <v>Animate</v>
      </c>
      <c r="J799" s="21">
        <v>6.1749999999999998</v>
      </c>
      <c r="K799" s="22">
        <v>0.14990000000000001</v>
      </c>
      <c r="L799" s="21">
        <v>299.8</v>
      </c>
      <c r="M799" s="21">
        <v>1851.2650000000001</v>
      </c>
      <c r="N799" s="8">
        <f t="shared" si="29"/>
        <v>0.92563250000000008</v>
      </c>
      <c r="O799" s="3" t="s">
        <v>31</v>
      </c>
      <c r="P799" s="3" t="s">
        <v>32</v>
      </c>
      <c r="Q799" s="1" t="str">
        <f>VLOOKUP(P799,Vlookup!$A$2:$D$781,2,FALSE)</f>
        <v>Chowchilla</v>
      </c>
      <c r="R799" s="1" t="str">
        <f>VLOOKUP(P799,Vlookup!$A$2:$D$76,3,FALSE)</f>
        <v>CA</v>
      </c>
      <c r="S799" s="15">
        <f>VLOOKUP(P799,Vlookup!$A$2:$D$781,4,FALSE)</f>
        <v>93610</v>
      </c>
    </row>
    <row r="800" spans="1:19" ht="14.4" x14ac:dyDescent="0.3">
      <c r="A800" s="12">
        <v>20</v>
      </c>
      <c r="B800" s="1" t="str">
        <f t="shared" si="28"/>
        <v>Jan</v>
      </c>
      <c r="C800" s="3" t="s">
        <v>695</v>
      </c>
      <c r="D800" s="20">
        <v>43840</v>
      </c>
      <c r="E800" s="3" t="s">
        <v>29</v>
      </c>
      <c r="F800" s="3" t="s">
        <v>692</v>
      </c>
      <c r="G800" s="3" t="s">
        <v>342</v>
      </c>
      <c r="H800" s="3" t="s">
        <v>368</v>
      </c>
      <c r="I800" t="str">
        <f>VLOOKUP(H800,'Product Line Lookup'!$A$2:$B$7,2,FALSE)</f>
        <v>Animate</v>
      </c>
      <c r="J800" s="21">
        <v>6.125</v>
      </c>
      <c r="K800" s="22">
        <v>0.14990000000000001</v>
      </c>
      <c r="L800" s="21">
        <v>299.8</v>
      </c>
      <c r="M800" s="21">
        <v>1836.2750000000001</v>
      </c>
      <c r="N800" s="8">
        <f t="shared" si="29"/>
        <v>0.91813750000000005</v>
      </c>
      <c r="O800" s="3" t="s">
        <v>31</v>
      </c>
      <c r="P800" s="3" t="s">
        <v>32</v>
      </c>
      <c r="Q800" s="1" t="str">
        <f>VLOOKUP(P800,Vlookup!$A$2:$D$781,2,FALSE)</f>
        <v>Chowchilla</v>
      </c>
      <c r="R800" s="1" t="str">
        <f>VLOOKUP(P800,Vlookup!$A$2:$D$76,3,FALSE)</f>
        <v>CA</v>
      </c>
      <c r="S800" s="15">
        <f>VLOOKUP(P800,Vlookup!$A$2:$D$781,4,FALSE)</f>
        <v>93610</v>
      </c>
    </row>
    <row r="801" spans="1:19" ht="14.4" x14ac:dyDescent="0.3">
      <c r="A801" s="12">
        <v>20</v>
      </c>
      <c r="B801" s="1" t="str">
        <f t="shared" si="28"/>
        <v>Jan</v>
      </c>
      <c r="C801" s="3" t="s">
        <v>695</v>
      </c>
      <c r="D801" s="20">
        <v>43840</v>
      </c>
      <c r="E801" s="3" t="s">
        <v>342</v>
      </c>
      <c r="F801" s="3" t="s">
        <v>368</v>
      </c>
      <c r="G801" s="3" t="s">
        <v>342</v>
      </c>
      <c r="H801" s="3" t="s">
        <v>368</v>
      </c>
      <c r="I801" t="str">
        <f>VLOOKUP(H801,'Product Line Lookup'!$A$2:$B$7,2,FALSE)</f>
        <v>Animate</v>
      </c>
      <c r="J801" s="21">
        <v>2.2050000000000001</v>
      </c>
      <c r="K801" s="22">
        <v>1</v>
      </c>
      <c r="L801" s="21">
        <v>2000</v>
      </c>
      <c r="M801" s="21">
        <v>4410</v>
      </c>
      <c r="N801" s="8">
        <f t="shared" si="29"/>
        <v>2.2050000000000001</v>
      </c>
      <c r="O801" s="3" t="s">
        <v>31</v>
      </c>
      <c r="P801" s="3" t="s">
        <v>32</v>
      </c>
      <c r="Q801" s="1" t="str">
        <f>VLOOKUP(P801,Vlookup!$A$2:$D$781,2,FALSE)</f>
        <v>Chowchilla</v>
      </c>
      <c r="R801" s="1" t="str">
        <f>VLOOKUP(P801,Vlookup!$A$2:$D$76,3,FALSE)</f>
        <v>CA</v>
      </c>
      <c r="S801" s="15">
        <f>VLOOKUP(P801,Vlookup!$A$2:$D$781,4,FALSE)</f>
        <v>93610</v>
      </c>
    </row>
    <row r="802" spans="1:19" ht="14.4" x14ac:dyDescent="0.3">
      <c r="A802" s="12">
        <v>20</v>
      </c>
      <c r="B802" s="1" t="str">
        <f t="shared" si="28"/>
        <v>Jan</v>
      </c>
      <c r="C802" s="3" t="s">
        <v>696</v>
      </c>
      <c r="D802" s="20">
        <v>43852</v>
      </c>
      <c r="E802" s="3" t="s">
        <v>29</v>
      </c>
      <c r="F802" s="3" t="s">
        <v>692</v>
      </c>
      <c r="G802" s="3" t="s">
        <v>342</v>
      </c>
      <c r="H802" s="3" t="s">
        <v>368</v>
      </c>
      <c r="I802" t="str">
        <f>VLOOKUP(H802,'Product Line Lookup'!$A$2:$B$7,2,FALSE)</f>
        <v>Animate</v>
      </c>
      <c r="J802" s="21">
        <v>9.1999999999999993</v>
      </c>
      <c r="K802" s="22">
        <v>0.14990000000000001</v>
      </c>
      <c r="L802" s="21">
        <v>299.8</v>
      </c>
      <c r="M802" s="21">
        <v>2758.16</v>
      </c>
      <c r="N802" s="8">
        <f t="shared" si="29"/>
        <v>1.3790799999999999</v>
      </c>
      <c r="O802" s="3" t="s">
        <v>31</v>
      </c>
      <c r="P802" s="3" t="s">
        <v>32</v>
      </c>
      <c r="Q802" s="1" t="str">
        <f>VLOOKUP(P802,Vlookup!$A$2:$D$781,2,FALSE)</f>
        <v>Chowchilla</v>
      </c>
      <c r="R802" s="1" t="str">
        <f>VLOOKUP(P802,Vlookup!$A$2:$D$76,3,FALSE)</f>
        <v>CA</v>
      </c>
      <c r="S802" s="15">
        <f>VLOOKUP(P802,Vlookup!$A$2:$D$781,4,FALSE)</f>
        <v>93610</v>
      </c>
    </row>
    <row r="803" spans="1:19" ht="14.4" x14ac:dyDescent="0.3">
      <c r="A803" s="12">
        <v>20</v>
      </c>
      <c r="B803" s="1" t="str">
        <f t="shared" si="28"/>
        <v>Jan</v>
      </c>
      <c r="C803" s="3" t="s">
        <v>752</v>
      </c>
      <c r="D803" s="20">
        <v>43855</v>
      </c>
      <c r="E803" s="3" t="s">
        <v>342</v>
      </c>
      <c r="F803" s="3" t="s">
        <v>368</v>
      </c>
      <c r="G803" s="3" t="s">
        <v>342</v>
      </c>
      <c r="H803" s="3" t="s">
        <v>368</v>
      </c>
      <c r="I803" t="str">
        <f>VLOOKUP(H803,'Product Line Lookup'!$A$2:$B$7,2,FALSE)</f>
        <v>Animate</v>
      </c>
      <c r="J803" s="21">
        <v>3.3069999999999999</v>
      </c>
      <c r="K803" s="22">
        <v>1</v>
      </c>
      <c r="L803" s="21">
        <v>2000</v>
      </c>
      <c r="M803" s="21">
        <v>6614</v>
      </c>
      <c r="N803" s="8">
        <f t="shared" si="29"/>
        <v>3.3069999999999999</v>
      </c>
      <c r="O803" s="3" t="s">
        <v>31</v>
      </c>
      <c r="P803" s="3" t="s">
        <v>32</v>
      </c>
      <c r="Q803" s="1" t="str">
        <f>VLOOKUP(P803,Vlookup!$A$2:$D$781,2,FALSE)</f>
        <v>Chowchilla</v>
      </c>
      <c r="R803" s="1" t="str">
        <f>VLOOKUP(P803,Vlookup!$A$2:$D$76,3,FALSE)</f>
        <v>CA</v>
      </c>
      <c r="S803" s="15">
        <f>VLOOKUP(P803,Vlookup!$A$2:$D$781,4,FALSE)</f>
        <v>93610</v>
      </c>
    </row>
    <row r="804" spans="1:19" ht="14.4" x14ac:dyDescent="0.3">
      <c r="A804" s="12">
        <v>20</v>
      </c>
      <c r="B804" s="1" t="str">
        <f t="shared" si="28"/>
        <v>Feb</v>
      </c>
      <c r="D804" s="20">
        <v>43875</v>
      </c>
      <c r="E804" s="3" t="s">
        <v>29</v>
      </c>
      <c r="F804" s="3" t="s">
        <v>692</v>
      </c>
      <c r="G804" s="3" t="s">
        <v>342</v>
      </c>
      <c r="H804" s="3" t="s">
        <v>368</v>
      </c>
      <c r="I804" t="str">
        <f>VLOOKUP(H804,'Product Line Lookup'!$A$2:$B$7,2,FALSE)</f>
        <v>Animate</v>
      </c>
      <c r="J804" s="21">
        <v>9.5</v>
      </c>
      <c r="K804" s="22">
        <v>0.14990000000000001</v>
      </c>
      <c r="L804" s="21">
        <v>299.8</v>
      </c>
      <c r="M804" s="21">
        <v>2848.1</v>
      </c>
      <c r="N804" s="8">
        <f t="shared" si="29"/>
        <v>1.42405</v>
      </c>
      <c r="O804" s="3" t="s">
        <v>31</v>
      </c>
      <c r="P804" s="3" t="s">
        <v>32</v>
      </c>
      <c r="Q804" s="1" t="str">
        <f>VLOOKUP(P804,Vlookup!$A$2:$D$781,2,FALSE)</f>
        <v>Chowchilla</v>
      </c>
      <c r="R804" s="1" t="str">
        <f>VLOOKUP(P804,Vlookup!$A$2:$D$76,3,FALSE)</f>
        <v>CA</v>
      </c>
      <c r="S804" s="15">
        <f>VLOOKUP(P804,Vlookup!$A$2:$D$781,4,FALSE)</f>
        <v>93610</v>
      </c>
    </row>
    <row r="805" spans="1:19" ht="14.4" x14ac:dyDescent="0.3">
      <c r="A805" s="12">
        <v>20</v>
      </c>
      <c r="B805" s="1" t="s">
        <v>866</v>
      </c>
      <c r="D805" s="20">
        <v>43915</v>
      </c>
      <c r="E805" s="3" t="s">
        <v>29</v>
      </c>
      <c r="F805" s="3" t="s">
        <v>692</v>
      </c>
      <c r="G805" s="3" t="s">
        <v>342</v>
      </c>
      <c r="H805" s="3" t="s">
        <v>368</v>
      </c>
      <c r="I805" t="str">
        <f>VLOOKUP(H805,'Product Line Lookup'!$A$2:$B$7,2,FALSE)</f>
        <v>Animate</v>
      </c>
      <c r="J805" s="21">
        <v>6.3</v>
      </c>
      <c r="K805" s="22">
        <v>0.14990000000000001</v>
      </c>
      <c r="L805" s="21">
        <v>299.8</v>
      </c>
      <c r="M805" s="21">
        <v>1888.74</v>
      </c>
      <c r="N805" s="8">
        <f t="shared" si="29"/>
        <v>0.94437000000000004</v>
      </c>
      <c r="O805" s="3" t="s">
        <v>31</v>
      </c>
      <c r="P805" s="3" t="s">
        <v>32</v>
      </c>
      <c r="Q805" s="1" t="str">
        <f>VLOOKUP(P805,Vlookup!$A$2:$D$781,2,FALSE)</f>
        <v>Chowchilla</v>
      </c>
      <c r="R805" s="1" t="str">
        <f>VLOOKUP(P805,Vlookup!$A$2:$D$76,3,FALSE)</f>
        <v>CA</v>
      </c>
      <c r="S805" s="15">
        <f>VLOOKUP(P805,Vlookup!$A$2:$D$781,4,FALSE)</f>
        <v>93610</v>
      </c>
    </row>
    <row r="806" spans="1:19" ht="14.4" x14ac:dyDescent="0.3">
      <c r="A806" s="12">
        <v>20</v>
      </c>
      <c r="B806" s="1" t="s">
        <v>866</v>
      </c>
      <c r="D806" s="20">
        <v>43915</v>
      </c>
      <c r="E806" s="3" t="s">
        <v>342</v>
      </c>
      <c r="F806" s="3" t="s">
        <v>368</v>
      </c>
      <c r="G806" s="3" t="s">
        <v>342</v>
      </c>
      <c r="H806" s="3" t="s">
        <v>368</v>
      </c>
      <c r="I806" t="str">
        <f>VLOOKUP(H806,'Product Line Lookup'!$A$2:$B$7,2,FALSE)</f>
        <v>Animate</v>
      </c>
      <c r="J806" s="21">
        <v>3.3069999999999999</v>
      </c>
      <c r="K806" s="22">
        <v>1</v>
      </c>
      <c r="L806" s="21">
        <v>2000</v>
      </c>
      <c r="M806" s="21">
        <v>6614</v>
      </c>
      <c r="N806" s="8">
        <f t="shared" si="29"/>
        <v>3.3069999999999999</v>
      </c>
      <c r="O806" s="3" t="s">
        <v>31</v>
      </c>
      <c r="P806" s="3" t="s">
        <v>32</v>
      </c>
      <c r="Q806" s="1" t="str">
        <f>VLOOKUP(P806,Vlookup!$A$2:$D$781,2,FALSE)</f>
        <v>Chowchilla</v>
      </c>
      <c r="R806" s="1" t="str">
        <f>VLOOKUP(P806,Vlookup!$A$2:$D$76,3,FALSE)</f>
        <v>CA</v>
      </c>
      <c r="S806" s="15">
        <f>VLOOKUP(P806,Vlookup!$A$2:$D$781,4,FALSE)</f>
        <v>93610</v>
      </c>
    </row>
    <row r="807" spans="1:19" ht="14.4" x14ac:dyDescent="0.3">
      <c r="A807" s="12">
        <v>20</v>
      </c>
      <c r="B807" s="1" t="s">
        <v>881</v>
      </c>
      <c r="D807" s="20">
        <v>43948</v>
      </c>
      <c r="E807" s="3" t="s">
        <v>29</v>
      </c>
      <c r="F807" s="3" t="s">
        <v>692</v>
      </c>
      <c r="G807" s="3" t="s">
        <v>342</v>
      </c>
      <c r="H807" s="3" t="s">
        <v>368</v>
      </c>
      <c r="I807" t="str">
        <f>VLOOKUP(H807,'Product Line Lookup'!$A$2:$B$7,2,FALSE)</f>
        <v>Animate</v>
      </c>
      <c r="J807" s="21">
        <v>5.9</v>
      </c>
      <c r="K807" s="22">
        <v>0.14990000000000001</v>
      </c>
      <c r="L807" s="21">
        <v>299.8</v>
      </c>
      <c r="M807" s="21">
        <v>1768.82</v>
      </c>
      <c r="N807" s="8">
        <f t="shared" si="29"/>
        <v>0.88440999999999992</v>
      </c>
      <c r="O807" s="3" t="s">
        <v>31</v>
      </c>
      <c r="P807" s="3" t="s">
        <v>32</v>
      </c>
      <c r="Q807" s="1" t="str">
        <f>VLOOKUP(P807,Vlookup!$A$2:$D$781,2,FALSE)</f>
        <v>Chowchilla</v>
      </c>
      <c r="R807" s="1" t="str">
        <f>VLOOKUP(P807,Vlookup!$A$2:$D$76,3,FALSE)</f>
        <v>CA</v>
      </c>
      <c r="S807" s="15">
        <f>VLOOKUP(P807,Vlookup!$A$2:$D$781,4,FALSE)</f>
        <v>93610</v>
      </c>
    </row>
    <row r="808" spans="1:19" ht="14.4" x14ac:dyDescent="0.3">
      <c r="A808" s="12">
        <v>20</v>
      </c>
      <c r="B808" s="1" t="s">
        <v>882</v>
      </c>
      <c r="D808" s="20">
        <v>43977</v>
      </c>
      <c r="E808" s="3" t="s">
        <v>29</v>
      </c>
      <c r="F808" s="3" t="s">
        <v>692</v>
      </c>
      <c r="G808" s="3" t="s">
        <v>342</v>
      </c>
      <c r="H808" s="3" t="s">
        <v>368</v>
      </c>
      <c r="I808" t="str">
        <f>VLOOKUP(H808,'Product Line Lookup'!$A$2:$B$7,2,FALSE)</f>
        <v>Animate</v>
      </c>
      <c r="J808" s="21">
        <v>6.0250000000000004</v>
      </c>
      <c r="K808" s="22">
        <v>0.14990000000000001</v>
      </c>
      <c r="L808" s="21">
        <v>299.8</v>
      </c>
      <c r="M808" s="21">
        <v>1806.2950000000001</v>
      </c>
      <c r="N808" s="8">
        <f t="shared" si="29"/>
        <v>0.90314749999999999</v>
      </c>
      <c r="O808" s="3" t="s">
        <v>31</v>
      </c>
      <c r="P808" s="3" t="s">
        <v>32</v>
      </c>
      <c r="Q808" s="1" t="str">
        <f>VLOOKUP(P808,Vlookup!$A$2:$D$781,2,FALSE)</f>
        <v>Chowchilla</v>
      </c>
      <c r="R808" s="1" t="str">
        <f>VLOOKUP(P808,Vlookup!$A$2:$D$76,3,FALSE)</f>
        <v>CA</v>
      </c>
      <c r="S808" s="15">
        <f>VLOOKUP(P808,Vlookup!$A$2:$D$781,4,FALSE)</f>
        <v>93610</v>
      </c>
    </row>
    <row r="809" spans="1:19" ht="14.4" x14ac:dyDescent="0.3">
      <c r="A809" s="12">
        <v>20</v>
      </c>
      <c r="B809" s="1" t="s">
        <v>882</v>
      </c>
      <c r="D809" s="20">
        <v>43970</v>
      </c>
      <c r="E809" s="3" t="s">
        <v>342</v>
      </c>
      <c r="F809" s="3" t="s">
        <v>368</v>
      </c>
      <c r="G809" s="3" t="s">
        <v>342</v>
      </c>
      <c r="H809" s="3" t="s">
        <v>368</v>
      </c>
      <c r="I809" t="str">
        <f>VLOOKUP(H809,'Product Line Lookup'!$A$2:$B$7,2,FALSE)</f>
        <v>Animate</v>
      </c>
      <c r="J809" s="21">
        <v>2.2050000000000001</v>
      </c>
      <c r="K809" s="22">
        <v>1</v>
      </c>
      <c r="L809" s="21">
        <v>2000</v>
      </c>
      <c r="M809" s="21">
        <v>4410</v>
      </c>
      <c r="N809" s="8">
        <f t="shared" si="29"/>
        <v>2.2050000000000001</v>
      </c>
      <c r="O809" s="3" t="s">
        <v>31</v>
      </c>
      <c r="P809" s="3" t="s">
        <v>32</v>
      </c>
      <c r="Q809" s="1" t="str">
        <f>VLOOKUP(P809,Vlookup!$A$2:$D$781,2,FALSE)</f>
        <v>Chowchilla</v>
      </c>
      <c r="R809" s="1" t="str">
        <f>VLOOKUP(P809,Vlookup!$A$2:$D$76,3,FALSE)</f>
        <v>CA</v>
      </c>
      <c r="S809" s="15">
        <f>VLOOKUP(P809,Vlookup!$A$2:$D$781,4,FALSE)</f>
        <v>93610</v>
      </c>
    </row>
    <row r="810" spans="1:19" ht="14.4" x14ac:dyDescent="0.3">
      <c r="A810" s="12">
        <v>20</v>
      </c>
      <c r="B810" s="1" t="s">
        <v>893</v>
      </c>
      <c r="D810" s="20">
        <v>43986</v>
      </c>
      <c r="E810" s="3" t="s">
        <v>29</v>
      </c>
      <c r="F810" s="3" t="s">
        <v>692</v>
      </c>
      <c r="G810" s="3" t="s">
        <v>342</v>
      </c>
      <c r="H810" s="3" t="s">
        <v>368</v>
      </c>
      <c r="I810" t="str">
        <f>VLOOKUP(H810,'Product Line Lookup'!$A$2:$B$8,2,FALSE)</f>
        <v>Animate</v>
      </c>
      <c r="J810" s="21">
        <v>6.1</v>
      </c>
      <c r="K810" s="22">
        <v>0.14990000000000001</v>
      </c>
      <c r="L810" s="21">
        <v>299.8</v>
      </c>
      <c r="M810" s="21">
        <v>1828.78</v>
      </c>
      <c r="N810" s="8">
        <f t="shared" si="29"/>
        <v>0.91439000000000004</v>
      </c>
      <c r="O810" s="3" t="s">
        <v>31</v>
      </c>
      <c r="P810" s="3" t="s">
        <v>32</v>
      </c>
      <c r="Q810" s="1" t="str">
        <f>VLOOKUP(P810,Vlookup!$A$2:$D$781,2,FALSE)</f>
        <v>Chowchilla</v>
      </c>
      <c r="R810" s="1" t="str">
        <f>VLOOKUP(P810,Vlookup!$A$2:$D$76,3,FALSE)</f>
        <v>CA</v>
      </c>
      <c r="S810" s="15">
        <f>VLOOKUP(P810,Vlookup!$A$2:$D$781,4,FALSE)</f>
        <v>93610</v>
      </c>
    </row>
    <row r="811" spans="1:19" ht="14.4" x14ac:dyDescent="0.3">
      <c r="A811" s="12">
        <v>20</v>
      </c>
      <c r="B811" s="1" t="s">
        <v>893</v>
      </c>
      <c r="D811" s="20">
        <v>44008</v>
      </c>
      <c r="E811" s="3" t="s">
        <v>29</v>
      </c>
      <c r="F811" s="3" t="s">
        <v>692</v>
      </c>
      <c r="G811" s="3" t="s">
        <v>342</v>
      </c>
      <c r="H811" s="3" t="s">
        <v>368</v>
      </c>
      <c r="I811" t="str">
        <f>VLOOKUP(H811,'Product Line Lookup'!$A$2:$B$8,2,FALSE)</f>
        <v>Animate</v>
      </c>
      <c r="J811" s="21">
        <v>6.2</v>
      </c>
      <c r="K811" s="22">
        <v>0.14990000000000001</v>
      </c>
      <c r="L811" s="21">
        <v>299.8</v>
      </c>
      <c r="M811" s="21">
        <v>1858.76</v>
      </c>
      <c r="N811" s="8">
        <f t="shared" si="29"/>
        <v>0.92937999999999998</v>
      </c>
      <c r="O811" s="3" t="s">
        <v>31</v>
      </c>
      <c r="P811" s="3" t="s">
        <v>32</v>
      </c>
      <c r="Q811" s="1" t="str">
        <f>VLOOKUP(P811,Vlookup!$A$2:$D$781,2,FALSE)</f>
        <v>Chowchilla</v>
      </c>
      <c r="R811" s="1" t="str">
        <f>VLOOKUP(P811,Vlookup!$A$2:$D$76,3,FALSE)</f>
        <v>CA</v>
      </c>
      <c r="S811" s="15">
        <f>VLOOKUP(P811,Vlookup!$A$2:$D$781,4,FALSE)</f>
        <v>93610</v>
      </c>
    </row>
    <row r="812" spans="1:19" ht="14.4" x14ac:dyDescent="0.3">
      <c r="A812" s="12">
        <v>20</v>
      </c>
      <c r="B812" s="1" t="s">
        <v>893</v>
      </c>
      <c r="D812" s="20">
        <v>43998</v>
      </c>
      <c r="E812" s="3" t="s">
        <v>342</v>
      </c>
      <c r="F812" s="3" t="s">
        <v>368</v>
      </c>
      <c r="G812" s="3" t="s">
        <v>342</v>
      </c>
      <c r="H812" s="3" t="s">
        <v>368</v>
      </c>
      <c r="I812" t="str">
        <f>VLOOKUP(H812,'Product Line Lookup'!$A$2:$B$8,2,FALSE)</f>
        <v>Animate</v>
      </c>
      <c r="J812" s="21">
        <v>2.2050000000000001</v>
      </c>
      <c r="K812" s="22">
        <v>1</v>
      </c>
      <c r="L812" s="21">
        <v>2000</v>
      </c>
      <c r="M812" s="21">
        <v>4410</v>
      </c>
      <c r="N812" s="8">
        <f t="shared" si="29"/>
        <v>2.2050000000000001</v>
      </c>
      <c r="O812" s="3" t="s">
        <v>31</v>
      </c>
      <c r="P812" s="3" t="s">
        <v>32</v>
      </c>
      <c r="Q812" s="1" t="str">
        <f>VLOOKUP(P812,Vlookup!$A$2:$D$781,2,FALSE)</f>
        <v>Chowchilla</v>
      </c>
      <c r="R812" s="1" t="str">
        <f>VLOOKUP(P812,Vlookup!$A$2:$D$76,3,FALSE)</f>
        <v>CA</v>
      </c>
      <c r="S812" s="15">
        <f>VLOOKUP(P812,Vlookup!$A$2:$D$781,4,FALSE)</f>
        <v>93610</v>
      </c>
    </row>
    <row r="813" spans="1:19" ht="14.4" x14ac:dyDescent="0.3">
      <c r="A813" s="12">
        <v>21</v>
      </c>
      <c r="B813" s="1" t="s">
        <v>483</v>
      </c>
      <c r="D813" s="20">
        <v>44027</v>
      </c>
      <c r="E813" s="3" t="s">
        <v>29</v>
      </c>
      <c r="F813" s="3" t="s">
        <v>692</v>
      </c>
      <c r="G813" s="3" t="s">
        <v>342</v>
      </c>
      <c r="H813" s="3" t="s">
        <v>368</v>
      </c>
      <c r="I813" t="str">
        <f>VLOOKUP(H813,'Product Line Lookup'!$A$2:$B$8,2,FALSE)</f>
        <v>Animate</v>
      </c>
      <c r="J813" s="21">
        <v>9.0250000000000004</v>
      </c>
      <c r="K813" s="22">
        <v>0.14990000000000001</v>
      </c>
      <c r="L813" s="21">
        <v>299.8</v>
      </c>
      <c r="M813" s="21">
        <v>2705.6950000000002</v>
      </c>
      <c r="N813" s="8">
        <f t="shared" si="29"/>
        <v>1.3528475</v>
      </c>
      <c r="O813" s="3" t="s">
        <v>31</v>
      </c>
      <c r="P813" s="3" t="s">
        <v>32</v>
      </c>
      <c r="Q813" s="1" t="str">
        <f>VLOOKUP(P813,Vlookup!$A$2:$D$781,2,FALSE)</f>
        <v>Chowchilla</v>
      </c>
      <c r="R813" s="1" t="str">
        <f>VLOOKUP(P813,Vlookup!$A$2:$D$76,3,FALSE)</f>
        <v>CA</v>
      </c>
      <c r="S813" s="15">
        <f>VLOOKUP(P813,Vlookup!$A$2:$D$781,4,FALSE)</f>
        <v>93610</v>
      </c>
    </row>
    <row r="814" spans="1:19" ht="14.4" x14ac:dyDescent="0.3">
      <c r="A814" s="12">
        <v>21</v>
      </c>
      <c r="B814" s="1" t="s">
        <v>483</v>
      </c>
      <c r="D814" s="20">
        <v>44021</v>
      </c>
      <c r="E814" s="3" t="s">
        <v>342</v>
      </c>
      <c r="F814" s="3" t="s">
        <v>368</v>
      </c>
      <c r="G814" s="3" t="s">
        <v>342</v>
      </c>
      <c r="H814" s="3" t="s">
        <v>368</v>
      </c>
      <c r="I814" t="str">
        <f>VLOOKUP(H814,'Product Line Lookup'!$A$2:$B$8,2,FALSE)</f>
        <v>Animate</v>
      </c>
      <c r="J814" s="21">
        <v>3.3069999999999999</v>
      </c>
      <c r="K814" s="22">
        <v>1</v>
      </c>
      <c r="L814" s="21">
        <v>2000</v>
      </c>
      <c r="M814" s="21">
        <v>6614</v>
      </c>
      <c r="N814" s="8">
        <f t="shared" si="29"/>
        <v>3.3069999999999999</v>
      </c>
      <c r="O814" s="3" t="s">
        <v>31</v>
      </c>
      <c r="P814" s="3" t="s">
        <v>32</v>
      </c>
      <c r="Q814" s="1" t="str">
        <f>VLOOKUP(P814,Vlookup!$A$2:$D$781,2,FALSE)</f>
        <v>Chowchilla</v>
      </c>
      <c r="R814" s="1" t="str">
        <f>VLOOKUP(P814,Vlookup!$A$2:$D$76,3,FALSE)</f>
        <v>CA</v>
      </c>
      <c r="S814" s="15">
        <f>VLOOKUP(P814,Vlookup!$A$2:$D$781,4,FALSE)</f>
        <v>93610</v>
      </c>
    </row>
    <row r="815" spans="1:19" ht="14.4" x14ac:dyDescent="0.3">
      <c r="A815" s="12">
        <v>21</v>
      </c>
      <c r="B815" s="1" t="s">
        <v>903</v>
      </c>
      <c r="D815" s="20">
        <v>44055</v>
      </c>
      <c r="E815" s="3" t="s">
        <v>29</v>
      </c>
      <c r="F815" s="3" t="s">
        <v>692</v>
      </c>
      <c r="G815" s="3" t="s">
        <v>342</v>
      </c>
      <c r="H815" s="3" t="s">
        <v>368</v>
      </c>
      <c r="I815" t="str">
        <f>VLOOKUP(H815,'Product Line Lookup'!$A$2:$B$8,2,FALSE)</f>
        <v>Animate</v>
      </c>
      <c r="J815" s="21">
        <v>5.9</v>
      </c>
      <c r="K815" s="22">
        <v>0.14990000000000001</v>
      </c>
      <c r="L815" s="21">
        <v>299.8</v>
      </c>
      <c r="M815" s="21">
        <v>1768.82</v>
      </c>
      <c r="N815" s="8">
        <f t="shared" si="29"/>
        <v>0.88440999999999992</v>
      </c>
      <c r="O815" s="3" t="s">
        <v>31</v>
      </c>
      <c r="P815" s="3" t="s">
        <v>32</v>
      </c>
      <c r="Q815" s="1" t="str">
        <f>VLOOKUP(P815,Vlookup!$A$2:$D$781,2,FALSE)</f>
        <v>Chowchilla</v>
      </c>
      <c r="R815" s="1" t="str">
        <f>VLOOKUP(P815,Vlookup!$A$2:$D$76,3,FALSE)</f>
        <v>CA</v>
      </c>
      <c r="S815" s="15">
        <f>VLOOKUP(P815,Vlookup!$A$2:$D$781,4,FALSE)</f>
        <v>93610</v>
      </c>
    </row>
    <row r="816" spans="1:19" ht="14.4" x14ac:dyDescent="0.3">
      <c r="A816" s="12">
        <v>21</v>
      </c>
      <c r="B816" s="1" t="s">
        <v>903</v>
      </c>
      <c r="D816" s="20">
        <v>44067</v>
      </c>
      <c r="E816" s="3" t="s">
        <v>29</v>
      </c>
      <c r="F816" s="3" t="s">
        <v>692</v>
      </c>
      <c r="G816" s="3" t="s">
        <v>342</v>
      </c>
      <c r="H816" s="3" t="s">
        <v>368</v>
      </c>
      <c r="I816" t="str">
        <f>VLOOKUP(H816,'Product Line Lookup'!$A$2:$B$8,2,FALSE)</f>
        <v>Animate</v>
      </c>
      <c r="J816" s="21">
        <v>9</v>
      </c>
      <c r="K816" s="22">
        <v>0.14990000000000001</v>
      </c>
      <c r="L816" s="21">
        <v>299.8</v>
      </c>
      <c r="M816" s="21">
        <v>2698.2</v>
      </c>
      <c r="N816" s="8">
        <f t="shared" si="29"/>
        <v>1.3491</v>
      </c>
      <c r="O816" s="3" t="s">
        <v>31</v>
      </c>
      <c r="P816" s="3" t="s">
        <v>32</v>
      </c>
      <c r="Q816" s="1" t="str">
        <f>VLOOKUP(P816,Vlookup!$A$2:$D$781,2,FALSE)</f>
        <v>Chowchilla</v>
      </c>
      <c r="R816" s="1" t="str">
        <f>VLOOKUP(P816,Vlookup!$A$2:$D$76,3,FALSE)</f>
        <v>CA</v>
      </c>
      <c r="S816" s="15">
        <f>VLOOKUP(P816,Vlookup!$A$2:$D$781,4,FALSE)</f>
        <v>93610</v>
      </c>
    </row>
    <row r="817" spans="1:19" ht="14.4" x14ac:dyDescent="0.3">
      <c r="A817" s="12">
        <v>21</v>
      </c>
      <c r="B817" s="1" t="s">
        <v>903</v>
      </c>
      <c r="D817" s="20">
        <v>44055</v>
      </c>
      <c r="E817" s="3" t="s">
        <v>342</v>
      </c>
      <c r="F817" s="3" t="s">
        <v>368</v>
      </c>
      <c r="G817" s="3" t="s">
        <v>342</v>
      </c>
      <c r="H817" s="3" t="s">
        <v>368</v>
      </c>
      <c r="I817" t="str">
        <f>VLOOKUP(H817,'Product Line Lookup'!$A$2:$B$8,2,FALSE)</f>
        <v>Animate</v>
      </c>
      <c r="J817" s="21">
        <v>3.3069999999999999</v>
      </c>
      <c r="K817" s="22">
        <v>1</v>
      </c>
      <c r="L817" s="21">
        <v>2000</v>
      </c>
      <c r="M817" s="21">
        <v>6614</v>
      </c>
      <c r="N817" s="8">
        <f t="shared" si="29"/>
        <v>3.3069999999999999</v>
      </c>
      <c r="O817" s="3" t="s">
        <v>31</v>
      </c>
      <c r="P817" s="3" t="s">
        <v>32</v>
      </c>
      <c r="Q817" s="1" t="str">
        <f>VLOOKUP(P817,Vlookup!$A$2:$D$781,2,FALSE)</f>
        <v>Chowchilla</v>
      </c>
      <c r="R817" s="1" t="str">
        <f>VLOOKUP(P817,Vlookup!$A$2:$D$76,3,FALSE)</f>
        <v>CA</v>
      </c>
      <c r="S817" s="15">
        <f>VLOOKUP(P817,Vlookup!$A$2:$D$781,4,FALSE)</f>
        <v>93610</v>
      </c>
    </row>
    <row r="818" spans="1:19" ht="14.4" x14ac:dyDescent="0.3">
      <c r="A818" s="12">
        <v>21</v>
      </c>
      <c r="B818" s="1" t="s">
        <v>914</v>
      </c>
      <c r="D818" s="20">
        <v>44112</v>
      </c>
      <c r="E818" s="3" t="s">
        <v>29</v>
      </c>
      <c r="F818" s="3" t="s">
        <v>692</v>
      </c>
      <c r="G818" s="3" t="s">
        <v>342</v>
      </c>
      <c r="H818" s="3" t="s">
        <v>368</v>
      </c>
      <c r="I818" t="str">
        <f>VLOOKUP(H818,'Product Line Lookup'!$A$2:$B$8,2,FALSE)</f>
        <v>Animate</v>
      </c>
      <c r="J818" s="21">
        <v>8.9749999999999996</v>
      </c>
      <c r="K818" s="22">
        <v>0.14990000000000001</v>
      </c>
      <c r="L818" s="21">
        <v>299.8</v>
      </c>
      <c r="M818" s="21">
        <v>2690.7049999999999</v>
      </c>
      <c r="N818" s="8">
        <f t="shared" si="29"/>
        <v>1.3453525</v>
      </c>
      <c r="O818" s="3" t="s">
        <v>31</v>
      </c>
      <c r="P818" s="3" t="s">
        <v>32</v>
      </c>
      <c r="Q818" s="1" t="str">
        <f>VLOOKUP(P818,Vlookup!$A$2:$D$781,2,FALSE)</f>
        <v>Chowchilla</v>
      </c>
      <c r="R818" s="1" t="str">
        <f>VLOOKUP(P818,Vlookup!$A$2:$D$76,3,FALSE)</f>
        <v>CA</v>
      </c>
      <c r="S818" s="15">
        <f>VLOOKUP(P818,Vlookup!$A$2:$D$781,4,FALSE)</f>
        <v>93610</v>
      </c>
    </row>
    <row r="819" spans="1:19" ht="14.4" x14ac:dyDescent="0.3">
      <c r="A819" s="12">
        <v>21</v>
      </c>
      <c r="B819" s="1" t="s">
        <v>914</v>
      </c>
      <c r="D819" s="20">
        <v>44130</v>
      </c>
      <c r="E819" s="3" t="s">
        <v>29</v>
      </c>
      <c r="F819" s="3" t="s">
        <v>692</v>
      </c>
      <c r="G819" s="3" t="s">
        <v>342</v>
      </c>
      <c r="H819" s="3" t="s">
        <v>368</v>
      </c>
      <c r="I819" t="str">
        <f>VLOOKUP(H819,'Product Line Lookup'!$A$2:$B$8,2,FALSE)</f>
        <v>Animate</v>
      </c>
      <c r="J819" s="21">
        <v>6.2249999999999996</v>
      </c>
      <c r="K819" s="22">
        <v>0.14990000000000001</v>
      </c>
      <c r="L819" s="21">
        <v>299.8</v>
      </c>
      <c r="M819" s="21">
        <v>1866.2550000000001</v>
      </c>
      <c r="N819" s="8">
        <f t="shared" si="29"/>
        <v>0.93312750000000011</v>
      </c>
      <c r="O819" s="3" t="s">
        <v>31</v>
      </c>
      <c r="P819" s="3" t="s">
        <v>32</v>
      </c>
      <c r="Q819" s="1" t="str">
        <f>VLOOKUP(P819,Vlookup!$A$2:$D$781,2,FALSE)</f>
        <v>Chowchilla</v>
      </c>
      <c r="R819" s="1" t="str">
        <f>VLOOKUP(P819,Vlookup!$A$2:$D$76,3,FALSE)</f>
        <v>CA</v>
      </c>
      <c r="S819" s="15">
        <f>VLOOKUP(P819,Vlookup!$A$2:$D$781,4,FALSE)</f>
        <v>93610</v>
      </c>
    </row>
    <row r="820" spans="1:19" ht="14.4" x14ac:dyDescent="0.3">
      <c r="A820" s="12">
        <v>21</v>
      </c>
      <c r="B820" s="1" t="s">
        <v>914</v>
      </c>
      <c r="D820" s="20">
        <v>44117</v>
      </c>
      <c r="E820" s="3" t="s">
        <v>342</v>
      </c>
      <c r="F820" s="3" t="s">
        <v>368</v>
      </c>
      <c r="G820" s="3" t="s">
        <v>342</v>
      </c>
      <c r="H820" s="3" t="s">
        <v>368</v>
      </c>
      <c r="I820" t="str">
        <f>VLOOKUP(H820,'Product Line Lookup'!$A$2:$B$8,2,FALSE)</f>
        <v>Animate</v>
      </c>
      <c r="J820" s="21">
        <v>3.3069999999999999</v>
      </c>
      <c r="K820" s="22">
        <v>1</v>
      </c>
      <c r="L820" s="21">
        <v>2000</v>
      </c>
      <c r="M820" s="21">
        <v>6614</v>
      </c>
      <c r="N820" s="8">
        <f t="shared" si="29"/>
        <v>3.3069999999999999</v>
      </c>
      <c r="O820" s="3" t="s">
        <v>31</v>
      </c>
      <c r="P820" s="3" t="s">
        <v>32</v>
      </c>
      <c r="Q820" s="1" t="str">
        <f>VLOOKUP(P820,Vlookup!$A$2:$D$781,2,FALSE)</f>
        <v>Chowchilla</v>
      </c>
      <c r="R820" s="1" t="str">
        <f>VLOOKUP(P820,Vlookup!$A$2:$D$76,3,FALSE)</f>
        <v>CA</v>
      </c>
      <c r="S820" s="15">
        <f>VLOOKUP(P820,Vlookup!$A$2:$D$781,4,FALSE)</f>
        <v>93610</v>
      </c>
    </row>
    <row r="821" spans="1:19" ht="14.4" x14ac:dyDescent="0.3">
      <c r="A821" s="12">
        <v>21</v>
      </c>
      <c r="B821" s="1" t="str">
        <f>TEXT(D821,"MMM")</f>
        <v>Sep</v>
      </c>
      <c r="D821" s="20">
        <v>44088</v>
      </c>
      <c r="E821" s="3" t="s">
        <v>29</v>
      </c>
      <c r="F821" s="3" t="s">
        <v>692</v>
      </c>
      <c r="G821" s="3" t="s">
        <v>342</v>
      </c>
      <c r="H821" s="3" t="s">
        <v>368</v>
      </c>
      <c r="I821" t="str">
        <f>VLOOKUP(H821,'Product Line Lookup'!$A$2:$B$8,2,FALSE)</f>
        <v>Animate</v>
      </c>
      <c r="J821" s="21">
        <v>8.9250000000000007</v>
      </c>
      <c r="K821" s="22">
        <v>0.14990000000000001</v>
      </c>
      <c r="L821" s="21">
        <v>299.8</v>
      </c>
      <c r="M821" s="21">
        <v>2675.7150000000001</v>
      </c>
      <c r="N821" s="8">
        <f t="shared" si="29"/>
        <v>1.3378575000000001</v>
      </c>
      <c r="O821" s="3" t="s">
        <v>31</v>
      </c>
      <c r="P821" s="3" t="s">
        <v>32</v>
      </c>
      <c r="Q821" s="1" t="str">
        <f>VLOOKUP(P821,Vlookup!$A$2:$D$781,2,FALSE)</f>
        <v>Chowchilla</v>
      </c>
      <c r="R821" s="1" t="str">
        <f>VLOOKUP(P821,Vlookup!$A$2:$D$76,3,FALSE)</f>
        <v>CA</v>
      </c>
      <c r="S821" s="15">
        <f>VLOOKUP(P821,Vlookup!$A$2:$D$781,4,FALSE)</f>
        <v>93610</v>
      </c>
    </row>
    <row r="822" spans="1:19" ht="14.4" x14ac:dyDescent="0.3">
      <c r="A822" s="12">
        <v>21</v>
      </c>
      <c r="B822" s="1" t="s">
        <v>928</v>
      </c>
      <c r="D822" s="20">
        <v>44151</v>
      </c>
      <c r="E822" s="3" t="s">
        <v>29</v>
      </c>
      <c r="F822" s="3" t="s">
        <v>692</v>
      </c>
      <c r="G822" s="3" t="s">
        <v>342</v>
      </c>
      <c r="H822" s="3" t="s">
        <v>368</v>
      </c>
      <c r="I822" t="str">
        <f>VLOOKUP(H822,'Product Line Lookup'!$A$2:$B$8,2,FALSE)</f>
        <v>Animate</v>
      </c>
      <c r="J822" s="1">
        <v>8.85</v>
      </c>
      <c r="K822" s="22">
        <v>0.14990000000000001</v>
      </c>
      <c r="L822" s="21">
        <v>299.8</v>
      </c>
      <c r="M822" s="21">
        <v>2653.23</v>
      </c>
      <c r="N822" s="8">
        <f t="shared" si="29"/>
        <v>1.3266150000000001</v>
      </c>
      <c r="O822" s="3" t="s">
        <v>31</v>
      </c>
      <c r="P822" s="3" t="s">
        <v>32</v>
      </c>
      <c r="Q822" s="1" t="str">
        <f>VLOOKUP(P822,Vlookup!$A$2:$D$781,2,FALSE)</f>
        <v>Chowchilla</v>
      </c>
      <c r="R822" s="1" t="str">
        <f>VLOOKUP(P822,Vlookup!$A$2:$D$76,3,FALSE)</f>
        <v>CA</v>
      </c>
      <c r="S822" s="15">
        <f>VLOOKUP(P822,Vlookup!$A$2:$D$781,4,FALSE)</f>
        <v>93610</v>
      </c>
    </row>
    <row r="823" spans="1:19" ht="14.4" x14ac:dyDescent="0.3">
      <c r="A823" s="12">
        <v>21</v>
      </c>
      <c r="B823" s="1" t="s">
        <v>928</v>
      </c>
      <c r="D823" s="20">
        <v>44147</v>
      </c>
      <c r="E823" s="3" t="s">
        <v>342</v>
      </c>
      <c r="F823" s="3" t="s">
        <v>368</v>
      </c>
      <c r="G823" s="3" t="s">
        <v>342</v>
      </c>
      <c r="H823" s="3" t="s">
        <v>368</v>
      </c>
      <c r="I823" t="str">
        <f>VLOOKUP(H823,'Product Line Lookup'!$A$2:$B$8,2,FALSE)</f>
        <v>Animate</v>
      </c>
      <c r="J823" s="1">
        <v>3.3069999999999999</v>
      </c>
      <c r="K823" s="22">
        <v>1</v>
      </c>
      <c r="L823" s="21">
        <v>2000</v>
      </c>
      <c r="M823" s="21">
        <v>6614</v>
      </c>
      <c r="N823" s="8">
        <f t="shared" si="29"/>
        <v>3.3069999999999999</v>
      </c>
      <c r="O823" s="3" t="s">
        <v>31</v>
      </c>
      <c r="P823" s="3" t="s">
        <v>32</v>
      </c>
      <c r="Q823" s="1" t="str">
        <f>VLOOKUP(P823,Vlookup!$A$2:$D$781,2,FALSE)</f>
        <v>Chowchilla</v>
      </c>
      <c r="R823" s="1" t="str">
        <f>VLOOKUP(P823,Vlookup!$A$2:$D$76,3,FALSE)</f>
        <v>CA</v>
      </c>
      <c r="S823" s="15">
        <f>VLOOKUP(P823,Vlookup!$A$2:$D$781,4,FALSE)</f>
        <v>93610</v>
      </c>
    </row>
    <row r="824" spans="1:19" ht="14.4" x14ac:dyDescent="0.3">
      <c r="A824" s="12">
        <v>21</v>
      </c>
      <c r="B824" s="1" t="s">
        <v>948</v>
      </c>
      <c r="D824" s="20">
        <v>44172</v>
      </c>
      <c r="E824" s="3" t="s">
        <v>29</v>
      </c>
      <c r="F824" s="3" t="s">
        <v>692</v>
      </c>
      <c r="G824" s="3" t="s">
        <v>342</v>
      </c>
      <c r="H824" s="3" t="s">
        <v>368</v>
      </c>
      <c r="I824" t="str">
        <f>VLOOKUP(H824,'Product Line Lookup'!$A$2:$B$8,2,FALSE)</f>
        <v>Animate</v>
      </c>
      <c r="J824" s="21">
        <v>9.2249999999999996</v>
      </c>
      <c r="K824" s="22">
        <v>0.14990000000000001</v>
      </c>
      <c r="L824" s="21">
        <v>299.8</v>
      </c>
      <c r="M824" s="21">
        <v>2765.6550000000002</v>
      </c>
      <c r="N824" s="8">
        <f t="shared" si="29"/>
        <v>1.3828275000000001</v>
      </c>
      <c r="O824" s="3" t="s">
        <v>31</v>
      </c>
      <c r="P824" s="3" t="s">
        <v>32</v>
      </c>
      <c r="Q824" s="1" t="str">
        <f>VLOOKUP(P824,Vlookup!$A$2:$D$781,2,FALSE)</f>
        <v>Chowchilla</v>
      </c>
      <c r="R824" s="1" t="s">
        <v>817</v>
      </c>
      <c r="S824" s="15">
        <f>VLOOKUP(P824,Vlookup!$A$2:$D$781,4,FALSE)</f>
        <v>93610</v>
      </c>
    </row>
    <row r="825" spans="1:19" ht="14.4" x14ac:dyDescent="0.3">
      <c r="A825" s="12">
        <v>21</v>
      </c>
      <c r="B825" s="1" t="s">
        <v>948</v>
      </c>
      <c r="D825" s="20">
        <v>44189</v>
      </c>
      <c r="E825" s="3" t="s">
        <v>29</v>
      </c>
      <c r="F825" s="3" t="s">
        <v>692</v>
      </c>
      <c r="G825" s="3" t="s">
        <v>342</v>
      </c>
      <c r="H825" s="3" t="s">
        <v>368</v>
      </c>
      <c r="I825" t="str">
        <f>VLOOKUP(H825,'Product Line Lookup'!$A$2:$B$8,2,FALSE)</f>
        <v>Animate</v>
      </c>
      <c r="J825" s="21">
        <v>9.15</v>
      </c>
      <c r="K825" s="22">
        <v>0.14990000000000001</v>
      </c>
      <c r="L825" s="21">
        <v>299.8</v>
      </c>
      <c r="M825" s="21">
        <v>2743.17</v>
      </c>
      <c r="N825" s="8">
        <f t="shared" si="29"/>
        <v>1.3715850000000001</v>
      </c>
      <c r="O825" s="3" t="s">
        <v>31</v>
      </c>
      <c r="P825" s="3" t="s">
        <v>32</v>
      </c>
      <c r="Q825" s="1" t="str">
        <f>VLOOKUP(P825,Vlookup!$A$2:$D$781,2,FALSE)</f>
        <v>Chowchilla</v>
      </c>
      <c r="R825" s="1" t="s">
        <v>817</v>
      </c>
      <c r="S825" s="15">
        <f>VLOOKUP(P825,Vlookup!$A$2:$D$781,4,FALSE)</f>
        <v>93610</v>
      </c>
    </row>
    <row r="826" spans="1:19" ht="14.4" x14ac:dyDescent="0.3">
      <c r="A826" s="12">
        <v>21</v>
      </c>
      <c r="B826" s="1" t="s">
        <v>948</v>
      </c>
      <c r="D826" s="20">
        <v>44172</v>
      </c>
      <c r="E826" s="3" t="s">
        <v>342</v>
      </c>
      <c r="F826" s="3" t="s">
        <v>368</v>
      </c>
      <c r="G826" s="3" t="s">
        <v>342</v>
      </c>
      <c r="H826" s="3" t="s">
        <v>368</v>
      </c>
      <c r="I826" t="str">
        <f>VLOOKUP(H826,'Product Line Lookup'!$A$2:$B$8,2,FALSE)</f>
        <v>Animate</v>
      </c>
      <c r="J826" s="21">
        <v>3.3069999999999999</v>
      </c>
      <c r="K826" s="22">
        <v>1</v>
      </c>
      <c r="L826" s="21">
        <v>2000</v>
      </c>
      <c r="M826" s="21">
        <v>6614</v>
      </c>
      <c r="N826" s="8">
        <f t="shared" si="29"/>
        <v>3.3069999999999999</v>
      </c>
      <c r="O826" s="3" t="s">
        <v>31</v>
      </c>
      <c r="P826" s="3" t="s">
        <v>32</v>
      </c>
      <c r="Q826" s="1" t="str">
        <f>VLOOKUP(P826,Vlookup!$A$2:$D$781,2,FALSE)</f>
        <v>Chowchilla</v>
      </c>
      <c r="R826" s="1" t="s">
        <v>817</v>
      </c>
      <c r="S826" s="15">
        <f>VLOOKUP(P826,Vlookup!$A$2:$D$781,4,FALSE)</f>
        <v>93610</v>
      </c>
    </row>
    <row r="827" spans="1:19" ht="14.4" x14ac:dyDescent="0.3">
      <c r="A827" s="12">
        <v>21</v>
      </c>
      <c r="B827" s="1" t="s">
        <v>958</v>
      </c>
      <c r="D827" s="20">
        <v>44222</v>
      </c>
      <c r="E827" s="23" t="s">
        <v>29</v>
      </c>
      <c r="F827" s="3" t="s">
        <v>976</v>
      </c>
      <c r="G827" s="3" t="s">
        <v>342</v>
      </c>
      <c r="H827" s="3" t="s">
        <v>368</v>
      </c>
      <c r="I827" t="str">
        <f>VLOOKUP(H827,'Product Line Lookup'!$A$2:$B$8,2,FALSE)</f>
        <v>Animate</v>
      </c>
      <c r="J827" s="21">
        <v>9.1750000000000007</v>
      </c>
      <c r="K827" s="22">
        <v>0.14990000000000001</v>
      </c>
      <c r="L827" s="21">
        <v>299.8</v>
      </c>
      <c r="M827" s="21">
        <v>2750.665</v>
      </c>
      <c r="N827" s="8">
        <f t="shared" si="29"/>
        <v>1.3753325000000001</v>
      </c>
      <c r="O827" s="3" t="s">
        <v>31</v>
      </c>
      <c r="P827" s="3" t="s">
        <v>32</v>
      </c>
      <c r="Q827" s="1" t="str">
        <f>VLOOKUP(P827,Vlookup!$A$2:$D$781,2,FALSE)</f>
        <v>Chowchilla</v>
      </c>
      <c r="R827" s="1" t="s">
        <v>817</v>
      </c>
      <c r="S827" s="15">
        <f>VLOOKUP(P827,Vlookup!$A$2:$D$781,4,FALSE)</f>
        <v>93610</v>
      </c>
    </row>
    <row r="828" spans="1:19" ht="14.4" x14ac:dyDescent="0.3">
      <c r="A828" s="12">
        <v>21</v>
      </c>
      <c r="B828" s="1" t="s">
        <v>958</v>
      </c>
      <c r="D828" s="20">
        <v>44203</v>
      </c>
      <c r="E828" s="23" t="s">
        <v>342</v>
      </c>
      <c r="F828" s="3" t="s">
        <v>368</v>
      </c>
      <c r="G828" s="3" t="s">
        <v>342</v>
      </c>
      <c r="H828" s="3" t="s">
        <v>368</v>
      </c>
      <c r="I828" t="str">
        <f>VLOOKUP(H828,'Product Line Lookup'!$A$2:$B$8,2,FALSE)</f>
        <v>Animate</v>
      </c>
      <c r="J828" s="21">
        <v>3.3069999999999999</v>
      </c>
      <c r="K828" s="22">
        <v>1</v>
      </c>
      <c r="L828" s="21">
        <v>2000</v>
      </c>
      <c r="M828" s="21">
        <v>6614</v>
      </c>
      <c r="N828" s="8">
        <f t="shared" si="29"/>
        <v>3.3069999999999999</v>
      </c>
      <c r="O828" s="3" t="s">
        <v>31</v>
      </c>
      <c r="P828" s="3" t="s">
        <v>32</v>
      </c>
      <c r="Q828" s="1" t="str">
        <f>VLOOKUP(P828,Vlookup!$A$2:$D$781,2,FALSE)</f>
        <v>Chowchilla</v>
      </c>
      <c r="R828" s="1" t="s">
        <v>817</v>
      </c>
      <c r="S828" s="15">
        <f>VLOOKUP(P828,Vlookup!$A$2:$D$781,4,FALSE)</f>
        <v>93610</v>
      </c>
    </row>
    <row r="829" spans="1:19" ht="14.4" x14ac:dyDescent="0.3">
      <c r="A829" s="12">
        <v>21</v>
      </c>
      <c r="B829" s="1" t="s">
        <v>1004</v>
      </c>
      <c r="D829" s="24">
        <v>44253</v>
      </c>
      <c r="E829" s="25" t="s">
        <v>29</v>
      </c>
      <c r="F829" s="25" t="s">
        <v>976</v>
      </c>
      <c r="G829" s="25" t="s">
        <v>342</v>
      </c>
      <c r="H829" s="25" t="s">
        <v>368</v>
      </c>
      <c r="I829" t="str">
        <f>VLOOKUP(H829,'Product Line Lookup'!$A$2:$B$8,2,FALSE)</f>
        <v>Animate</v>
      </c>
      <c r="J829" s="26">
        <v>9.1750000000000007</v>
      </c>
      <c r="K829" s="27">
        <v>0.14990000000000001</v>
      </c>
      <c r="L829" s="26">
        <v>299.8</v>
      </c>
      <c r="M829" s="26">
        <v>2750.665</v>
      </c>
      <c r="N829" s="8">
        <f t="shared" si="29"/>
        <v>1.3753325000000001</v>
      </c>
      <c r="O829" s="25" t="s">
        <v>31</v>
      </c>
      <c r="P829" s="25" t="s">
        <v>32</v>
      </c>
      <c r="Q829" s="1" t="str">
        <f>VLOOKUP(P829,Vlookup!$A$2:$D$781,2,FALSE)</f>
        <v>Chowchilla</v>
      </c>
      <c r="R829" s="28" t="s">
        <v>817</v>
      </c>
      <c r="S829" s="15">
        <f>VLOOKUP(P829,Vlookup!$A$2:$D$781,4,FALSE)</f>
        <v>93610</v>
      </c>
    </row>
    <row r="830" spans="1:19" ht="14.4" x14ac:dyDescent="0.3">
      <c r="A830" s="12">
        <v>21</v>
      </c>
      <c r="B830" s="1" t="s">
        <v>1004</v>
      </c>
      <c r="D830" s="24">
        <v>44235</v>
      </c>
      <c r="E830" s="25" t="s">
        <v>342</v>
      </c>
      <c r="F830" s="25" t="s">
        <v>368</v>
      </c>
      <c r="G830" s="25" t="s">
        <v>342</v>
      </c>
      <c r="H830" s="25" t="s">
        <v>368</v>
      </c>
      <c r="I830" t="str">
        <f>VLOOKUP(H830,'Product Line Lookup'!$A$2:$B$8,2,FALSE)</f>
        <v>Animate</v>
      </c>
      <c r="J830" s="26">
        <v>3.3069999999999999</v>
      </c>
      <c r="K830" s="27">
        <v>1</v>
      </c>
      <c r="L830" s="26">
        <v>2000</v>
      </c>
      <c r="M830" s="26">
        <v>6614</v>
      </c>
      <c r="N830" s="8">
        <f t="shared" si="29"/>
        <v>3.3069999999999999</v>
      </c>
      <c r="O830" s="25" t="s">
        <v>31</v>
      </c>
      <c r="P830" s="25" t="s">
        <v>32</v>
      </c>
      <c r="Q830" s="1" t="str">
        <f>VLOOKUP(P830,Vlookup!$A$2:$D$781,2,FALSE)</f>
        <v>Chowchilla</v>
      </c>
      <c r="R830" s="28" t="s">
        <v>817</v>
      </c>
      <c r="S830" s="15">
        <f>VLOOKUP(P830,Vlookup!$A$2:$D$781,4,FALSE)</f>
        <v>93610</v>
      </c>
    </row>
    <row r="831" spans="1:19" ht="14.4" x14ac:dyDescent="0.3">
      <c r="A831" s="12">
        <v>21</v>
      </c>
      <c r="B831" s="1" t="s">
        <v>866</v>
      </c>
      <c r="D831" s="20">
        <v>44279</v>
      </c>
      <c r="E831" s="3" t="s">
        <v>29</v>
      </c>
      <c r="F831" s="3" t="s">
        <v>692</v>
      </c>
      <c r="G831" s="3" t="s">
        <v>342</v>
      </c>
      <c r="H831" s="3" t="s">
        <v>368</v>
      </c>
      <c r="I831" t="str">
        <f>VLOOKUP(H831,'Product Line Lookup'!$A$2:$B$8,2,FALSE)</f>
        <v>Animate</v>
      </c>
      <c r="J831" s="21">
        <v>8.65</v>
      </c>
      <c r="K831" s="22">
        <v>0.14990000000000001</v>
      </c>
      <c r="L831" s="21">
        <v>299.8</v>
      </c>
      <c r="M831" s="21">
        <v>2593.27</v>
      </c>
      <c r="N831" s="8">
        <f t="shared" si="29"/>
        <v>1.296635</v>
      </c>
      <c r="O831" s="3" t="s">
        <v>31</v>
      </c>
      <c r="P831" s="3" t="s">
        <v>32</v>
      </c>
      <c r="Q831" s="1" t="str">
        <f>VLOOKUP(P831,Vlookup!$A$2:$D$781,2,FALSE)</f>
        <v>Chowchilla</v>
      </c>
      <c r="R831" s="1" t="s">
        <v>817</v>
      </c>
      <c r="S831" s="15">
        <f>VLOOKUP(P831,Vlookup!$A$2:$D$781,4,FALSE)</f>
        <v>93610</v>
      </c>
    </row>
    <row r="832" spans="1:19" ht="14.4" x14ac:dyDescent="0.3">
      <c r="A832" s="12">
        <v>21</v>
      </c>
      <c r="B832" s="1" t="s">
        <v>866</v>
      </c>
      <c r="D832" s="20">
        <v>44284</v>
      </c>
      <c r="E832" s="3" t="s">
        <v>342</v>
      </c>
      <c r="F832" s="3" t="s">
        <v>368</v>
      </c>
      <c r="G832" s="3" t="s">
        <v>342</v>
      </c>
      <c r="H832" s="3" t="s">
        <v>368</v>
      </c>
      <c r="I832" t="str">
        <f>VLOOKUP(H832,'Product Line Lookup'!$A$2:$B$8,2,FALSE)</f>
        <v>Animate</v>
      </c>
      <c r="J832" s="21">
        <v>3.3069999999999999</v>
      </c>
      <c r="K832" s="22">
        <v>1</v>
      </c>
      <c r="L832" s="21">
        <v>2000</v>
      </c>
      <c r="M832" s="21">
        <v>6614</v>
      </c>
      <c r="N832" s="8">
        <f t="shared" si="29"/>
        <v>3.3069999999999999</v>
      </c>
      <c r="O832" s="3" t="s">
        <v>31</v>
      </c>
      <c r="P832" s="3" t="s">
        <v>32</v>
      </c>
      <c r="Q832" s="1" t="str">
        <f>VLOOKUP(P832,Vlookup!$A$2:$D$781,2,FALSE)</f>
        <v>Chowchilla</v>
      </c>
      <c r="R832" s="1" t="s">
        <v>817</v>
      </c>
      <c r="S832" s="15">
        <f>VLOOKUP(P832,Vlookup!$A$2:$D$781,4,FALSE)</f>
        <v>93610</v>
      </c>
    </row>
    <row r="833" spans="1:19" ht="14.4" x14ac:dyDescent="0.3">
      <c r="A833" s="12">
        <v>21</v>
      </c>
      <c r="B833" s="1" t="s">
        <v>881</v>
      </c>
      <c r="D833" s="20">
        <v>44309</v>
      </c>
      <c r="E833" s="3" t="s">
        <v>29</v>
      </c>
      <c r="F833" s="3" t="s">
        <v>692</v>
      </c>
      <c r="G833" s="3" t="s">
        <v>342</v>
      </c>
      <c r="H833" s="3" t="s">
        <v>368</v>
      </c>
      <c r="I833" t="str">
        <f>VLOOKUP(H833,'Product Line Lookup'!$A$2:$B$8,2,FALSE)</f>
        <v>Animate</v>
      </c>
      <c r="J833" s="1">
        <v>9.0500000000000007</v>
      </c>
      <c r="K833" s="1">
        <v>0.14990000000000001</v>
      </c>
      <c r="L833" s="1">
        <v>299.8</v>
      </c>
      <c r="M833" s="1">
        <v>2713.19</v>
      </c>
      <c r="N833" s="8">
        <f t="shared" si="29"/>
        <v>1.356595</v>
      </c>
      <c r="O833" s="3" t="s">
        <v>31</v>
      </c>
      <c r="P833" s="3" t="s">
        <v>32</v>
      </c>
      <c r="Q833" s="1" t="str">
        <f>VLOOKUP(P833,Vlookup!$A$2:$D$781,2,FALSE)</f>
        <v>Chowchilla</v>
      </c>
      <c r="R833" s="1" t="s">
        <v>817</v>
      </c>
      <c r="S833" s="15">
        <f>VLOOKUP(P833,Vlookup!$A$2:$D$781,4,FALSE)</f>
        <v>93610</v>
      </c>
    </row>
    <row r="834" spans="1:19" ht="14.4" x14ac:dyDescent="0.3">
      <c r="A834" s="12">
        <v>21</v>
      </c>
      <c r="B834" s="1" t="s">
        <v>882</v>
      </c>
      <c r="D834" s="20">
        <v>44322</v>
      </c>
      <c r="E834" s="3" t="s">
        <v>342</v>
      </c>
      <c r="F834" s="3" t="s">
        <v>368</v>
      </c>
      <c r="G834" s="3" t="s">
        <v>342</v>
      </c>
      <c r="H834" s="3" t="s">
        <v>368</v>
      </c>
      <c r="I834" t="str">
        <f>VLOOKUP(H834,'Product Line Lookup'!$A$2:$B$8,2,FALSE)</f>
        <v>Animate</v>
      </c>
      <c r="J834" s="1">
        <v>2.2050000000000001</v>
      </c>
      <c r="K834" s="1">
        <v>1</v>
      </c>
      <c r="L834" s="1">
        <v>2000</v>
      </c>
      <c r="M834" s="1">
        <v>4410</v>
      </c>
      <c r="N834" s="8">
        <f t="shared" si="29"/>
        <v>2.2050000000000001</v>
      </c>
      <c r="O834" s="1" t="s">
        <v>31</v>
      </c>
      <c r="P834" s="3" t="s">
        <v>32</v>
      </c>
      <c r="Q834" s="1" t="str">
        <f>VLOOKUP(P834,Vlookup!$A$2:$D$781,2,FALSE)</f>
        <v>Chowchilla</v>
      </c>
      <c r="R834" s="1" t="s">
        <v>817</v>
      </c>
      <c r="S834" s="15">
        <f>VLOOKUP(P834,Vlookup!$A$2:$D$781,4,FALSE)</f>
        <v>93610</v>
      </c>
    </row>
    <row r="835" spans="1:19" ht="14.4" x14ac:dyDescent="0.3">
      <c r="A835" s="12">
        <v>21</v>
      </c>
      <c r="B835" s="1" t="s">
        <v>893</v>
      </c>
      <c r="D835" s="20">
        <v>44362</v>
      </c>
      <c r="E835" s="16" t="s">
        <v>29</v>
      </c>
      <c r="F835" s="3" t="s">
        <v>692</v>
      </c>
      <c r="G835" s="3" t="s">
        <v>342</v>
      </c>
      <c r="H835" s="3" t="s">
        <v>368</v>
      </c>
      <c r="I835" t="str">
        <f>VLOOKUP(H835,'Product Line Lookup'!$A$2:$B$8,2,FALSE)</f>
        <v>Animate</v>
      </c>
      <c r="J835" s="21">
        <v>6</v>
      </c>
      <c r="K835" s="22">
        <v>0.14990000000000001</v>
      </c>
      <c r="L835" s="21">
        <v>299.8</v>
      </c>
      <c r="M835" s="21">
        <v>1798.8</v>
      </c>
      <c r="N835" s="8">
        <f t="shared" si="29"/>
        <v>0.89939999999999998</v>
      </c>
      <c r="O835" s="3" t="s">
        <v>31</v>
      </c>
      <c r="P835" s="3" t="s">
        <v>32</v>
      </c>
      <c r="Q835" s="1" t="str">
        <f>VLOOKUP(P835,Vlookup!$A$2:$D$781,2,FALSE)</f>
        <v>Chowchilla</v>
      </c>
      <c r="R835" s="1" t="s">
        <v>817</v>
      </c>
      <c r="S835" s="15">
        <f>VLOOKUP(P835,Vlookup!$A$2:$D$781,4,FALSE)</f>
        <v>93610</v>
      </c>
    </row>
    <row r="836" spans="1:19" ht="14.4" x14ac:dyDescent="0.3">
      <c r="A836" s="12">
        <v>21</v>
      </c>
      <c r="B836" s="1" t="s">
        <v>893</v>
      </c>
      <c r="D836" s="20">
        <v>44376</v>
      </c>
      <c r="E836" s="16" t="s">
        <v>29</v>
      </c>
      <c r="F836" s="3" t="s">
        <v>692</v>
      </c>
      <c r="G836" s="3" t="s">
        <v>342</v>
      </c>
      <c r="H836" s="3" t="s">
        <v>368</v>
      </c>
      <c r="I836" t="str">
        <f>VLOOKUP(H836,'Product Line Lookup'!$A$2:$B$8,2,FALSE)</f>
        <v>Animate</v>
      </c>
      <c r="J836" s="21">
        <v>5.9749999999999996</v>
      </c>
      <c r="K836" s="22">
        <v>0.14990000000000001</v>
      </c>
      <c r="L836" s="21">
        <v>299.8</v>
      </c>
      <c r="M836" s="21">
        <v>1791.3050000000001</v>
      </c>
      <c r="N836" s="8">
        <f t="shared" si="29"/>
        <v>0.89565250000000007</v>
      </c>
      <c r="O836" s="3" t="s">
        <v>31</v>
      </c>
      <c r="P836" s="3" t="s">
        <v>32</v>
      </c>
      <c r="Q836" s="1" t="str">
        <f>VLOOKUP(P836,Vlookup!$A$2:$D$781,2,FALSE)</f>
        <v>Chowchilla</v>
      </c>
      <c r="R836" s="1" t="s">
        <v>817</v>
      </c>
      <c r="S836" s="15">
        <f>VLOOKUP(P836,Vlookup!$A$2:$D$781,4,FALSE)</f>
        <v>93610</v>
      </c>
    </row>
    <row r="837" spans="1:19" ht="14.4" x14ac:dyDescent="0.3">
      <c r="A837" s="12">
        <v>21</v>
      </c>
      <c r="B837" s="1" t="s">
        <v>893</v>
      </c>
      <c r="D837" s="20">
        <v>44368</v>
      </c>
      <c r="E837" s="3" t="s">
        <v>342</v>
      </c>
      <c r="F837" s="3" t="s">
        <v>368</v>
      </c>
      <c r="G837" s="3" t="s">
        <v>342</v>
      </c>
      <c r="H837" s="3" t="s">
        <v>368</v>
      </c>
      <c r="I837" t="str">
        <f>VLOOKUP(H837,'Product Line Lookup'!$A$2:$B$8,2,FALSE)</f>
        <v>Animate</v>
      </c>
      <c r="J837" s="21">
        <v>3.3069999999999999</v>
      </c>
      <c r="K837" s="22">
        <v>1</v>
      </c>
      <c r="L837" s="21">
        <v>2000</v>
      </c>
      <c r="M837" s="21">
        <v>6614</v>
      </c>
      <c r="N837" s="8">
        <f t="shared" si="29"/>
        <v>3.3069999999999999</v>
      </c>
      <c r="O837" s="3" t="s">
        <v>31</v>
      </c>
      <c r="P837" s="3" t="s">
        <v>32</v>
      </c>
      <c r="Q837" s="1" t="str">
        <f>VLOOKUP(P837,Vlookup!$A$2:$D$781,2,FALSE)</f>
        <v>Chowchilla</v>
      </c>
      <c r="R837" s="1" t="s">
        <v>817</v>
      </c>
      <c r="S837" s="15">
        <f>VLOOKUP(P837,Vlookup!$A$2:$D$781,4,FALSE)</f>
        <v>93610</v>
      </c>
    </row>
    <row r="838" spans="1:19" ht="14.4" x14ac:dyDescent="0.3">
      <c r="A838" s="12">
        <v>22</v>
      </c>
      <c r="B838" s="1" t="s">
        <v>483</v>
      </c>
      <c r="D838" s="20">
        <v>44403</v>
      </c>
      <c r="E838" s="3" t="s">
        <v>342</v>
      </c>
      <c r="F838" s="3" t="s">
        <v>368</v>
      </c>
      <c r="G838" s="3" t="s">
        <v>342</v>
      </c>
      <c r="H838" s="3" t="s">
        <v>368</v>
      </c>
      <c r="I838" t="str">
        <f>VLOOKUP(H838,'Product Line Lookup'!$A$2:$B$8,2,FALSE)</f>
        <v>Animate</v>
      </c>
      <c r="J838" s="21">
        <v>3.3069999999999999</v>
      </c>
      <c r="K838" s="22">
        <v>1</v>
      </c>
      <c r="L838" s="21">
        <v>2000</v>
      </c>
      <c r="M838" s="21">
        <v>6614</v>
      </c>
      <c r="N838" s="8">
        <f t="shared" si="29"/>
        <v>3.3069999999999999</v>
      </c>
      <c r="O838" s="3" t="s">
        <v>31</v>
      </c>
      <c r="P838" s="3" t="s">
        <v>32</v>
      </c>
      <c r="Q838" s="31" t="str">
        <f>VLOOKUP(P838,Vlookup!$A$2:$D$142,2,FALSE)</f>
        <v>Chowchilla</v>
      </c>
      <c r="R838" s="1" t="str">
        <f>VLOOKUP(P838,Vlookup!$A$2:$D$142,3,FALSE)</f>
        <v>CA</v>
      </c>
      <c r="S838" s="49">
        <f>VLOOKUP(P838,Vlookup!$A$2:$D$781,4,FALSE)</f>
        <v>93610</v>
      </c>
    </row>
    <row r="839" spans="1:19" ht="14.4" x14ac:dyDescent="0.3">
      <c r="A839" s="12">
        <v>22</v>
      </c>
      <c r="B839" s="1" t="s">
        <v>483</v>
      </c>
      <c r="D839" s="20">
        <v>44398</v>
      </c>
      <c r="E839" s="3" t="s">
        <v>29</v>
      </c>
      <c r="F839" s="3" t="s">
        <v>692</v>
      </c>
      <c r="G839" s="3" t="s">
        <v>342</v>
      </c>
      <c r="H839" s="3" t="s">
        <v>368</v>
      </c>
      <c r="I839" t="str">
        <f>VLOOKUP(H839,'Product Line Lookup'!$A$2:$B$8,2,FALSE)</f>
        <v>Animate</v>
      </c>
      <c r="J839" s="21">
        <v>6.0750000000000002</v>
      </c>
      <c r="K839" s="22">
        <v>0.14990000000000001</v>
      </c>
      <c r="L839" s="21">
        <v>299.8</v>
      </c>
      <c r="M839" s="21">
        <v>1821.2850000000001</v>
      </c>
      <c r="N839" s="8">
        <f t="shared" si="29"/>
        <v>0.91064250000000002</v>
      </c>
      <c r="O839" s="3" t="s">
        <v>31</v>
      </c>
      <c r="P839" s="3" t="s">
        <v>32</v>
      </c>
      <c r="Q839" s="31" t="str">
        <f>VLOOKUP(P839,Vlookup!$A$2:$D$142,2,FALSE)</f>
        <v>Chowchilla</v>
      </c>
      <c r="R839" s="1" t="str">
        <f>VLOOKUP(P839,Vlookup!$A$2:$D$142,3,FALSE)</f>
        <v>CA</v>
      </c>
      <c r="S839" s="49">
        <f>VLOOKUP(P839,Vlookup!$A$2:$D$781,4,FALSE)</f>
        <v>93610</v>
      </c>
    </row>
    <row r="840" spans="1:19" ht="14.4" x14ac:dyDescent="0.3">
      <c r="A840" s="12">
        <v>22</v>
      </c>
      <c r="B840" s="1" t="s">
        <v>903</v>
      </c>
      <c r="D840" s="20">
        <v>44410</v>
      </c>
      <c r="E840" s="3" t="s">
        <v>29</v>
      </c>
      <c r="F840" s="3" t="s">
        <v>692</v>
      </c>
      <c r="G840" s="3" t="s">
        <v>342</v>
      </c>
      <c r="H840" s="3" t="s">
        <v>368</v>
      </c>
      <c r="I840" t="str">
        <f>VLOOKUP(H840,'Product Line Lookup'!$A$2:$B$8,2,FALSE)</f>
        <v>Animate</v>
      </c>
      <c r="J840" s="21">
        <v>6.05</v>
      </c>
      <c r="K840" s="22">
        <v>0.14990000000000001</v>
      </c>
      <c r="L840" s="21">
        <v>299.8</v>
      </c>
      <c r="M840" s="21">
        <v>1813.79</v>
      </c>
      <c r="N840" s="8">
        <f t="shared" si="29"/>
        <v>0.90689500000000001</v>
      </c>
      <c r="O840" s="3" t="s">
        <v>31</v>
      </c>
      <c r="P840" s="3" t="s">
        <v>32</v>
      </c>
      <c r="Q840" s="31" t="str">
        <f>VLOOKUP(P840,Vlookup!$A$2:$D$142,2,FALSE)</f>
        <v>Chowchilla</v>
      </c>
      <c r="R840" s="1" t="str">
        <f>VLOOKUP(P840,Vlookup!$A$2:$D$142,3,FALSE)</f>
        <v>CA</v>
      </c>
      <c r="S840" s="49">
        <f>VLOOKUP(P840,Vlookup!$A$2:$D$781,4,FALSE)</f>
        <v>93610</v>
      </c>
    </row>
    <row r="841" spans="1:19" ht="14.4" x14ac:dyDescent="0.3">
      <c r="A841" s="12">
        <v>22</v>
      </c>
      <c r="B841" s="1" t="s">
        <v>903</v>
      </c>
      <c r="D841" s="20">
        <v>44419</v>
      </c>
      <c r="E841" s="3" t="s">
        <v>29</v>
      </c>
      <c r="F841" s="3" t="s">
        <v>692</v>
      </c>
      <c r="G841" s="3" t="s">
        <v>342</v>
      </c>
      <c r="H841" s="3" t="s">
        <v>368</v>
      </c>
      <c r="I841" t="str">
        <f>VLOOKUP(H841,'Product Line Lookup'!$A$2:$B$8,2,FALSE)</f>
        <v>Animate</v>
      </c>
      <c r="J841" s="21">
        <v>9.3249999999999993</v>
      </c>
      <c r="K841" s="22">
        <v>0.14990000000000001</v>
      </c>
      <c r="L841" s="21">
        <v>299.8</v>
      </c>
      <c r="M841" s="21">
        <v>2795.6350000000002</v>
      </c>
      <c r="N841" s="8">
        <f t="shared" si="29"/>
        <v>1.3978175000000002</v>
      </c>
      <c r="O841" s="3" t="s">
        <v>31</v>
      </c>
      <c r="P841" s="3" t="s">
        <v>32</v>
      </c>
      <c r="Q841" s="31" t="str">
        <f>VLOOKUP(P841,Vlookup!$A$2:$D$142,2,FALSE)</f>
        <v>Chowchilla</v>
      </c>
      <c r="R841" s="1" t="str">
        <f>VLOOKUP(P841,Vlookup!$A$2:$D$142,3,FALSE)</f>
        <v>CA</v>
      </c>
      <c r="S841" s="49">
        <f>VLOOKUP(P841,Vlookup!$A$2:$D$781,4,FALSE)</f>
        <v>93610</v>
      </c>
    </row>
    <row r="842" spans="1:19" ht="14.4" x14ac:dyDescent="0.3">
      <c r="A842" s="12">
        <v>22</v>
      </c>
      <c r="B842" s="1" t="s">
        <v>903</v>
      </c>
      <c r="D842" s="20">
        <v>44428</v>
      </c>
      <c r="E842" s="3" t="s">
        <v>342</v>
      </c>
      <c r="F842" s="3" t="s">
        <v>368</v>
      </c>
      <c r="G842" s="3" t="s">
        <v>342</v>
      </c>
      <c r="H842" s="3" t="s">
        <v>368</v>
      </c>
      <c r="I842" t="str">
        <f>VLOOKUP(H842,'Product Line Lookup'!$A$2:$B$8,2,FALSE)</f>
        <v>Animate</v>
      </c>
      <c r="J842" s="21">
        <v>3.3069999999999999</v>
      </c>
      <c r="K842" s="22">
        <v>1</v>
      </c>
      <c r="L842" s="21">
        <v>2000</v>
      </c>
      <c r="M842" s="21">
        <v>6614</v>
      </c>
      <c r="N842" s="8">
        <f t="shared" si="29"/>
        <v>3.3069999999999999</v>
      </c>
      <c r="O842" s="3" t="s">
        <v>31</v>
      </c>
      <c r="P842" s="3" t="s">
        <v>32</v>
      </c>
      <c r="Q842" s="31" t="str">
        <f>VLOOKUP(P842,Vlookup!$A$2:$D$142,2,FALSE)</f>
        <v>Chowchilla</v>
      </c>
      <c r="R842" s="1" t="str">
        <f>VLOOKUP(P842,Vlookup!$A$2:$D$142,3,FALSE)</f>
        <v>CA</v>
      </c>
      <c r="S842" s="49">
        <f>VLOOKUP(P842,Vlookup!$A$2:$D$781,4,FALSE)</f>
        <v>93610</v>
      </c>
    </row>
    <row r="843" spans="1:19" ht="14.4" x14ac:dyDescent="0.3">
      <c r="A843" s="12">
        <v>22</v>
      </c>
      <c r="B843" s="1" t="s">
        <v>914</v>
      </c>
      <c r="D843" s="20">
        <v>44470</v>
      </c>
      <c r="E843" s="3" t="s">
        <v>29</v>
      </c>
      <c r="F843" s="3" t="s">
        <v>692</v>
      </c>
      <c r="G843" s="3" t="s">
        <v>342</v>
      </c>
      <c r="H843" s="3" t="s">
        <v>368</v>
      </c>
      <c r="I843" t="str">
        <f>VLOOKUP(H843,'Product Line Lookup'!$A$2:$B$8,2,FALSE)</f>
        <v>Animate</v>
      </c>
      <c r="J843" s="21">
        <v>8.6750000000000007</v>
      </c>
      <c r="K843" s="22">
        <v>0.14990000000000001</v>
      </c>
      <c r="L843" s="21">
        <v>299.8</v>
      </c>
      <c r="M843" s="21">
        <v>2600.7649999999999</v>
      </c>
      <c r="N843" s="8">
        <f t="shared" si="29"/>
        <v>1.3003825</v>
      </c>
      <c r="O843" s="3" t="s">
        <v>31</v>
      </c>
      <c r="P843" s="3" t="s">
        <v>32</v>
      </c>
      <c r="Q843" s="31" t="str">
        <f>VLOOKUP(P843,Vlookup!$A$2:$D$142,2,FALSE)</f>
        <v>Chowchilla</v>
      </c>
      <c r="R843" s="1" t="str">
        <f>VLOOKUP(P843,Vlookup!$A$2:$D$142,3,FALSE)</f>
        <v>CA</v>
      </c>
      <c r="S843" s="49">
        <f>VLOOKUP(P843,Vlookup!$A$2:$D$781,4,FALSE)</f>
        <v>93610</v>
      </c>
    </row>
    <row r="844" spans="1:19" ht="14.4" x14ac:dyDescent="0.3">
      <c r="A844" s="12">
        <v>22</v>
      </c>
      <c r="B844" s="1" t="s">
        <v>914</v>
      </c>
      <c r="D844" s="20">
        <v>44489</v>
      </c>
      <c r="E844" s="3" t="s">
        <v>29</v>
      </c>
      <c r="F844" s="3" t="s">
        <v>692</v>
      </c>
      <c r="G844" s="3" t="s">
        <v>342</v>
      </c>
      <c r="H844" s="3" t="s">
        <v>368</v>
      </c>
      <c r="I844" t="str">
        <f>VLOOKUP(H844,'Product Line Lookup'!$A$2:$B$8,2,FALSE)</f>
        <v>Animate</v>
      </c>
      <c r="J844" s="21">
        <v>8.875</v>
      </c>
      <c r="K844" s="22">
        <v>0.14990000000000001</v>
      </c>
      <c r="L844" s="21">
        <v>299.8</v>
      </c>
      <c r="M844" s="21">
        <v>2660.7249999999999</v>
      </c>
      <c r="N844" s="8">
        <f t="shared" si="29"/>
        <v>1.3303624999999999</v>
      </c>
      <c r="O844" s="3" t="s">
        <v>31</v>
      </c>
      <c r="P844" s="3" t="s">
        <v>32</v>
      </c>
      <c r="Q844" s="31" t="str">
        <f>VLOOKUP(P844,Vlookup!$A$2:$D$142,2,FALSE)</f>
        <v>Chowchilla</v>
      </c>
      <c r="R844" s="1" t="str">
        <f>VLOOKUP(P844,Vlookup!$A$2:$D$142,3,FALSE)</f>
        <v>CA</v>
      </c>
      <c r="S844" s="49">
        <f>VLOOKUP(P844,Vlookup!$A$2:$D$781,4,FALSE)</f>
        <v>93610</v>
      </c>
    </row>
    <row r="845" spans="1:19" ht="14.4" x14ac:dyDescent="0.3">
      <c r="A845" s="12">
        <v>22</v>
      </c>
      <c r="B845" s="1" t="s">
        <v>914</v>
      </c>
      <c r="D845" s="20">
        <v>44489</v>
      </c>
      <c r="E845" s="3" t="s">
        <v>342</v>
      </c>
      <c r="F845" s="3" t="s">
        <v>368</v>
      </c>
      <c r="G845" s="3" t="s">
        <v>342</v>
      </c>
      <c r="H845" s="3" t="s">
        <v>368</v>
      </c>
      <c r="I845" t="str">
        <f>VLOOKUP(H845,'Product Line Lookup'!$A$2:$B$8,2,FALSE)</f>
        <v>Animate</v>
      </c>
      <c r="J845" s="21">
        <v>4.4089999999999998</v>
      </c>
      <c r="K845" s="22">
        <v>1</v>
      </c>
      <c r="L845" s="21">
        <v>2000</v>
      </c>
      <c r="M845" s="21">
        <v>8818</v>
      </c>
      <c r="N845" s="8">
        <f t="shared" si="29"/>
        <v>4.4089999999999998</v>
      </c>
      <c r="O845" s="3" t="s">
        <v>31</v>
      </c>
      <c r="P845" s="3" t="s">
        <v>32</v>
      </c>
      <c r="Q845" s="31" t="str">
        <f>VLOOKUP(P845,Vlookup!$A$2:$D$142,2,FALSE)</f>
        <v>Chowchilla</v>
      </c>
      <c r="R845" s="1" t="str">
        <f>VLOOKUP(P845,Vlookup!$A$2:$D$142,3,FALSE)</f>
        <v>CA</v>
      </c>
      <c r="S845" s="49">
        <f>VLOOKUP(P845,Vlookup!$A$2:$D$781,4,FALSE)</f>
        <v>93610</v>
      </c>
    </row>
    <row r="846" spans="1:19" ht="14.4" x14ac:dyDescent="0.3">
      <c r="A846" s="12">
        <v>22</v>
      </c>
      <c r="B846" s="1" t="s">
        <v>928</v>
      </c>
      <c r="D846" s="20">
        <v>44512</v>
      </c>
      <c r="E846" s="3" t="s">
        <v>29</v>
      </c>
      <c r="F846" s="3" t="s">
        <v>692</v>
      </c>
      <c r="G846" s="3" t="s">
        <v>342</v>
      </c>
      <c r="H846" s="3" t="s">
        <v>368</v>
      </c>
      <c r="I846" t="str">
        <f>VLOOKUP(H846,'Product Line Lookup'!$A$2:$B$8,2,FALSE)</f>
        <v>Animate</v>
      </c>
      <c r="J846" s="21">
        <v>9.15</v>
      </c>
      <c r="K846" s="22">
        <v>0.14990000000000001</v>
      </c>
      <c r="L846" s="21">
        <v>299.8</v>
      </c>
      <c r="M846" s="21">
        <v>2743.17</v>
      </c>
      <c r="N846" s="8">
        <f t="shared" ref="N846:N909" si="30">M846/2000</f>
        <v>1.3715850000000001</v>
      </c>
      <c r="O846" s="3" t="s">
        <v>31</v>
      </c>
      <c r="P846" s="3" t="s">
        <v>32</v>
      </c>
      <c r="Q846" s="31" t="str">
        <f>VLOOKUP(P846,Vlookup!$A$2:$D$142,2,FALSE)</f>
        <v>Chowchilla</v>
      </c>
      <c r="R846" s="1" t="str">
        <f>VLOOKUP(P846,Vlookup!$A$2:$D$142,3,FALSE)</f>
        <v>CA</v>
      </c>
      <c r="S846" s="49">
        <f>VLOOKUP(P846,Vlookup!$A$2:$D$781,4,FALSE)</f>
        <v>93610</v>
      </c>
    </row>
    <row r="847" spans="1:19" ht="14.4" x14ac:dyDescent="0.3">
      <c r="A847" s="12">
        <v>22</v>
      </c>
      <c r="B847" s="1" t="s">
        <v>948</v>
      </c>
      <c r="D847" s="20">
        <v>44534</v>
      </c>
      <c r="E847" s="3" t="s">
        <v>29</v>
      </c>
      <c r="F847" s="3" t="s">
        <v>692</v>
      </c>
      <c r="G847" s="3" t="s">
        <v>342</v>
      </c>
      <c r="H847" s="3" t="s">
        <v>368</v>
      </c>
      <c r="I847" t="str">
        <f>VLOOKUP(H847,'Product Line Lookup'!$A$2:$B$8,2,FALSE)</f>
        <v>Animate</v>
      </c>
      <c r="J847" s="21">
        <v>9.125</v>
      </c>
      <c r="K847" s="22">
        <v>0.14990000000000001</v>
      </c>
      <c r="L847" s="21">
        <v>299.8</v>
      </c>
      <c r="M847" s="21">
        <v>2735.6750000000002</v>
      </c>
      <c r="N847" s="8">
        <f t="shared" si="30"/>
        <v>1.3678375</v>
      </c>
      <c r="O847" s="3" t="s">
        <v>31</v>
      </c>
      <c r="P847" s="3" t="s">
        <v>32</v>
      </c>
      <c r="Q847" s="31" t="str">
        <f>VLOOKUP(P847,Vlookup!$A$2:$D$142,2,FALSE)</f>
        <v>Chowchilla</v>
      </c>
      <c r="R847" s="1" t="str">
        <f>VLOOKUP(P847,Vlookup!$A$2:$D$142,3,FALSE)</f>
        <v>CA</v>
      </c>
      <c r="S847" s="49">
        <f>VLOOKUP(P847,Vlookup!$A$2:$D$781,4,FALSE)</f>
        <v>93610</v>
      </c>
    </row>
    <row r="848" spans="1:19" ht="14.4" x14ac:dyDescent="0.3">
      <c r="A848" s="12">
        <v>22</v>
      </c>
      <c r="B848" s="1" t="s">
        <v>948</v>
      </c>
      <c r="D848" s="20">
        <v>44540</v>
      </c>
      <c r="E848" s="3" t="s">
        <v>342</v>
      </c>
      <c r="F848" s="3" t="s">
        <v>368</v>
      </c>
      <c r="G848" s="3" t="s">
        <v>342</v>
      </c>
      <c r="H848" s="3" t="s">
        <v>368</v>
      </c>
      <c r="I848" t="str">
        <f>VLOOKUP(H848,'Product Line Lookup'!$A$2:$B$8,2,FALSE)</f>
        <v>Animate</v>
      </c>
      <c r="J848" s="21">
        <v>3.3069999999999999</v>
      </c>
      <c r="K848" s="22">
        <v>1</v>
      </c>
      <c r="L848" s="21">
        <v>2000</v>
      </c>
      <c r="M848" s="21">
        <v>6614</v>
      </c>
      <c r="N848" s="8">
        <f t="shared" si="30"/>
        <v>3.3069999999999999</v>
      </c>
      <c r="O848" s="3" t="s">
        <v>31</v>
      </c>
      <c r="P848" s="3" t="s">
        <v>32</v>
      </c>
      <c r="Q848" s="31" t="str">
        <f>VLOOKUP(P848,Vlookup!$A$2:$D$142,2,FALSE)</f>
        <v>Chowchilla</v>
      </c>
      <c r="R848" s="1" t="str">
        <f>VLOOKUP(P848,Vlookup!$A$2:$D$142,3,FALSE)</f>
        <v>CA</v>
      </c>
      <c r="S848" s="49">
        <f>VLOOKUP(P848,Vlookup!$A$2:$D$781,4,FALSE)</f>
        <v>93610</v>
      </c>
    </row>
    <row r="849" spans="1:19" ht="14.4" x14ac:dyDescent="0.3">
      <c r="A849" s="12">
        <v>22</v>
      </c>
      <c r="B849" s="1" t="s">
        <v>1004</v>
      </c>
      <c r="D849" s="20">
        <v>44609</v>
      </c>
      <c r="E849" s="3" t="s">
        <v>29</v>
      </c>
      <c r="F849" s="3" t="s">
        <v>692</v>
      </c>
      <c r="G849" s="3" t="s">
        <v>342</v>
      </c>
      <c r="H849" s="3" t="s">
        <v>368</v>
      </c>
      <c r="I849" s="35" t="str">
        <f>VLOOKUP(H849,'Product Line Lookup'!$A$2:$B$8,2,FALSE)</f>
        <v>Animate</v>
      </c>
      <c r="J849" s="21">
        <v>9.1</v>
      </c>
      <c r="K849" s="22">
        <v>0.14990000000000001</v>
      </c>
      <c r="L849" s="21">
        <v>299.8</v>
      </c>
      <c r="M849" s="21">
        <v>2728.18</v>
      </c>
      <c r="N849" s="48">
        <f t="shared" si="30"/>
        <v>1.36409</v>
      </c>
      <c r="O849" s="3" t="s">
        <v>31</v>
      </c>
      <c r="P849" s="3" t="s">
        <v>32</v>
      </c>
      <c r="Q849" s="31" t="str">
        <f>VLOOKUP(P849,Vlookup!$A$2:$D$142,2,FALSE)</f>
        <v>Chowchilla</v>
      </c>
      <c r="R849" s="1" t="str">
        <f>VLOOKUP(P849,Vlookup!$A$2:$D$142,3,FALSE)</f>
        <v>CA</v>
      </c>
      <c r="S849" s="49">
        <f>VLOOKUP(P849,Vlookup!$A$2:$D$781,4,FALSE)</f>
        <v>93610</v>
      </c>
    </row>
    <row r="850" spans="1:19" ht="14.4" x14ac:dyDescent="0.3">
      <c r="A850" s="12">
        <v>22</v>
      </c>
      <c r="B850" s="1" t="s">
        <v>866</v>
      </c>
      <c r="D850" s="20">
        <v>44629</v>
      </c>
      <c r="E850" s="3" t="s">
        <v>29</v>
      </c>
      <c r="F850" s="3" t="s">
        <v>692</v>
      </c>
      <c r="G850" s="3" t="s">
        <v>342</v>
      </c>
      <c r="H850" s="3" t="s">
        <v>368</v>
      </c>
      <c r="I850" s="35" t="str">
        <f>VLOOKUP(H850,'Product Line Lookup'!$A$2:$B$8,2,FALSE)</f>
        <v>Animate</v>
      </c>
      <c r="J850" s="21">
        <v>8.9749999999999996</v>
      </c>
      <c r="K850" s="22">
        <v>0.14990000000000001</v>
      </c>
      <c r="L850" s="21">
        <v>299.8</v>
      </c>
      <c r="M850" s="21">
        <v>2690.7049999999999</v>
      </c>
      <c r="N850" s="48">
        <f t="shared" si="30"/>
        <v>1.3453525</v>
      </c>
      <c r="O850" s="3" t="s">
        <v>31</v>
      </c>
      <c r="P850" s="3" t="s">
        <v>32</v>
      </c>
      <c r="Q850" s="31" t="str">
        <f>VLOOKUP(P850,Vlookup!$A$2:$D$142,2,FALSE)</f>
        <v>Chowchilla</v>
      </c>
      <c r="R850" s="1" t="str">
        <f>VLOOKUP(P850,Vlookup!$A$2:$D$142,3,FALSE)</f>
        <v>CA</v>
      </c>
      <c r="S850" s="49">
        <f>VLOOKUP(P850,Vlookup!$A$2:$D$781,4,FALSE)</f>
        <v>93610</v>
      </c>
    </row>
    <row r="851" spans="1:19" ht="14.4" x14ac:dyDescent="0.3">
      <c r="A851" s="12">
        <v>22</v>
      </c>
      <c r="B851" s="1" t="s">
        <v>866</v>
      </c>
      <c r="D851" s="20">
        <v>44621</v>
      </c>
      <c r="E851" s="3" t="s">
        <v>342</v>
      </c>
      <c r="F851" s="3" t="s">
        <v>368</v>
      </c>
      <c r="G851" s="3" t="s">
        <v>342</v>
      </c>
      <c r="H851" s="3" t="s">
        <v>368</v>
      </c>
      <c r="I851" s="35" t="str">
        <f>VLOOKUP(H851,'Product Line Lookup'!$A$2:$B$8,2,FALSE)</f>
        <v>Animate</v>
      </c>
      <c r="J851" s="21">
        <v>2.2050000000000001</v>
      </c>
      <c r="K851" s="22">
        <v>1</v>
      </c>
      <c r="L851" s="21">
        <v>2000</v>
      </c>
      <c r="M851" s="21">
        <v>4410</v>
      </c>
      <c r="N851" s="48">
        <f t="shared" si="30"/>
        <v>2.2050000000000001</v>
      </c>
      <c r="O851" s="3" t="s">
        <v>31</v>
      </c>
      <c r="P851" s="3" t="s">
        <v>32</v>
      </c>
      <c r="Q851" s="31" t="str">
        <f>VLOOKUP(P851,Vlookup!$A$2:$D$142,2,FALSE)</f>
        <v>Chowchilla</v>
      </c>
      <c r="R851" s="1" t="str">
        <f>VLOOKUP(P851,Vlookup!$A$2:$D$142,3,FALSE)</f>
        <v>CA</v>
      </c>
      <c r="S851" s="49">
        <f>VLOOKUP(P851,Vlookup!$A$2:$D$781,4,FALSE)</f>
        <v>93610</v>
      </c>
    </row>
    <row r="852" spans="1:19" ht="14.4" x14ac:dyDescent="0.3">
      <c r="A852" s="12">
        <v>22</v>
      </c>
      <c r="B852" s="1" t="s">
        <v>881</v>
      </c>
      <c r="D852" s="20">
        <v>44656</v>
      </c>
      <c r="E852" s="3" t="s">
        <v>342</v>
      </c>
      <c r="F852" s="3" t="s">
        <v>368</v>
      </c>
      <c r="G852" s="3" t="s">
        <v>342</v>
      </c>
      <c r="H852" s="3" t="s">
        <v>368</v>
      </c>
      <c r="I852" s="35" t="str">
        <f>VLOOKUP(H852,'Product Line Lookup'!$A$2:$B$8,2,FALSE)</f>
        <v>Animate</v>
      </c>
      <c r="J852" s="21">
        <v>1.1020000000000001</v>
      </c>
      <c r="K852" s="22">
        <v>1</v>
      </c>
      <c r="L852" s="21">
        <v>2000</v>
      </c>
      <c r="M852" s="21">
        <v>2204</v>
      </c>
      <c r="N852" s="48">
        <f t="shared" si="30"/>
        <v>1.1020000000000001</v>
      </c>
      <c r="O852" s="3" t="s">
        <v>457</v>
      </c>
      <c r="P852" s="3" t="s">
        <v>458</v>
      </c>
      <c r="Q852" s="31" t="str">
        <f>VLOOKUP(P852,Vlookup!$A$2:$D$142,2,FALSE)</f>
        <v>Corcoran</v>
      </c>
      <c r="R852" s="1" t="str">
        <f>VLOOKUP(P852,Vlookup!$A$2:$D$142,3,FALSE)</f>
        <v>CA</v>
      </c>
      <c r="S852" s="49">
        <f>VLOOKUP(P852,Vlookup!$A$2:$D$781,4,FALSE)</f>
        <v>93212</v>
      </c>
    </row>
    <row r="853" spans="1:19" ht="14.4" x14ac:dyDescent="0.3">
      <c r="A853" s="12">
        <v>22</v>
      </c>
      <c r="B853" s="1" t="s">
        <v>881</v>
      </c>
      <c r="D853" s="20">
        <v>44666</v>
      </c>
      <c r="E853" s="3" t="s">
        <v>340</v>
      </c>
      <c r="F853" s="3" t="s">
        <v>366</v>
      </c>
      <c r="G853" s="3" t="s">
        <v>340</v>
      </c>
      <c r="H853" s="3" t="s">
        <v>366</v>
      </c>
      <c r="I853" s="35" t="str">
        <f>VLOOKUP(H853,'Product Line Lookup'!$A$2:$B$8,2,FALSE)</f>
        <v>AB20</v>
      </c>
      <c r="J853" s="21">
        <v>3.3069999999999999</v>
      </c>
      <c r="K853" s="22">
        <v>1</v>
      </c>
      <c r="L853" s="21">
        <v>2000</v>
      </c>
      <c r="M853" s="21">
        <v>6614</v>
      </c>
      <c r="N853" s="48">
        <f t="shared" si="30"/>
        <v>3.3069999999999999</v>
      </c>
      <c r="O853" s="3" t="s">
        <v>1065</v>
      </c>
      <c r="P853" s="3" t="s">
        <v>1066</v>
      </c>
      <c r="Q853" s="31" t="str">
        <f>VLOOKUP(P853,Vlookup!$A$2:$D$142,2,FALSE)</f>
        <v>Tulare</v>
      </c>
      <c r="R853" s="1" t="str">
        <f>VLOOKUP(P853,Vlookup!$A$2:$D$142,3,FALSE)</f>
        <v>CA</v>
      </c>
      <c r="S853" s="49" t="str">
        <f>VLOOKUP(P853,Vlookup!$A$2:$D$781,4,FALSE)</f>
        <v> 93274</v>
      </c>
    </row>
    <row r="854" spans="1:19" ht="14.4" x14ac:dyDescent="0.3">
      <c r="A854" s="12">
        <v>21</v>
      </c>
      <c r="B854" s="1" t="s">
        <v>948</v>
      </c>
      <c r="D854" s="20">
        <v>44174</v>
      </c>
      <c r="E854" s="3" t="s">
        <v>930</v>
      </c>
      <c r="F854" s="3" t="s">
        <v>933</v>
      </c>
      <c r="G854" s="3" t="s">
        <v>342</v>
      </c>
      <c r="H854" s="3" t="s">
        <v>368</v>
      </c>
      <c r="I854" t="str">
        <f>VLOOKUP(H854,'Product Line Lookup'!$A$2:$B$8,2,FALSE)</f>
        <v>Animate</v>
      </c>
      <c r="J854" s="21">
        <v>12.73</v>
      </c>
      <c r="K854" s="22">
        <v>6.3915E-2</v>
      </c>
      <c r="L854" s="21">
        <v>127.83</v>
      </c>
      <c r="M854" s="21">
        <v>1627.2760000000001</v>
      </c>
      <c r="N854" s="8">
        <f t="shared" si="30"/>
        <v>0.81363800000000008</v>
      </c>
      <c r="O854" s="3" t="s">
        <v>901</v>
      </c>
      <c r="P854" s="3" t="s">
        <v>902</v>
      </c>
      <c r="Q854" s="1" t="str">
        <f>VLOOKUP(P854,Vlookup!$A$2:$D$781,2,FALSE)</f>
        <v>Hanford</v>
      </c>
      <c r="R854" s="1" t="s">
        <v>817</v>
      </c>
      <c r="S854" s="15">
        <f>VLOOKUP(P854,Vlookup!$A$2:$D$781,4,FALSE)</f>
        <v>93230</v>
      </c>
    </row>
    <row r="855" spans="1:19" ht="14.4" x14ac:dyDescent="0.3">
      <c r="A855" s="12">
        <v>21</v>
      </c>
      <c r="B855" s="1" t="s">
        <v>948</v>
      </c>
      <c r="D855" s="20">
        <v>44186</v>
      </c>
      <c r="E855" s="3" t="s">
        <v>930</v>
      </c>
      <c r="F855" s="3" t="s">
        <v>933</v>
      </c>
      <c r="G855" s="3" t="s">
        <v>342</v>
      </c>
      <c r="H855" s="3" t="s">
        <v>368</v>
      </c>
      <c r="I855" t="str">
        <f>VLOOKUP(H855,'Product Line Lookup'!$A$2:$B$8,2,FALSE)</f>
        <v>Animate</v>
      </c>
      <c r="J855" s="21">
        <v>12.89</v>
      </c>
      <c r="K855" s="22">
        <v>6.3915E-2</v>
      </c>
      <c r="L855" s="21">
        <v>127.83</v>
      </c>
      <c r="M855" s="21">
        <v>1647.729</v>
      </c>
      <c r="N855" s="8">
        <f t="shared" si="30"/>
        <v>0.8238645</v>
      </c>
      <c r="O855" s="3" t="s">
        <v>901</v>
      </c>
      <c r="P855" s="3" t="s">
        <v>902</v>
      </c>
      <c r="Q855" s="1" t="str">
        <f>VLOOKUP(P855,Vlookup!$A$2:$D$781,2,FALSE)</f>
        <v>Hanford</v>
      </c>
      <c r="R855" s="1" t="s">
        <v>817</v>
      </c>
      <c r="S855" s="15">
        <f>VLOOKUP(P855,Vlookup!$A$2:$D$781,4,FALSE)</f>
        <v>93230</v>
      </c>
    </row>
    <row r="856" spans="1:19" ht="14.4" x14ac:dyDescent="0.3">
      <c r="A856" s="12">
        <v>21</v>
      </c>
      <c r="B856" s="1" t="s">
        <v>483</v>
      </c>
      <c r="D856" s="20">
        <v>44025</v>
      </c>
      <c r="E856" s="3" t="s">
        <v>899</v>
      </c>
      <c r="F856" s="3" t="s">
        <v>900</v>
      </c>
      <c r="G856" s="3" t="s">
        <v>342</v>
      </c>
      <c r="H856" s="3" t="s">
        <v>368</v>
      </c>
      <c r="I856" t="str">
        <f>VLOOKUP(H856,'Product Line Lookup'!$A$2:$B$8,2,FALSE)</f>
        <v>Animate</v>
      </c>
      <c r="J856" s="21">
        <v>5.125</v>
      </c>
      <c r="K856" s="22">
        <v>0.198015</v>
      </c>
      <c r="L856" s="21">
        <v>396.03</v>
      </c>
      <c r="M856" s="21">
        <v>2029.654</v>
      </c>
      <c r="N856" s="8">
        <f t="shared" si="30"/>
        <v>1.0148269999999999</v>
      </c>
      <c r="O856" s="3" t="s">
        <v>901</v>
      </c>
      <c r="P856" s="3" t="s">
        <v>902</v>
      </c>
      <c r="Q856" s="1" t="str">
        <f>VLOOKUP(P856,Vlookup!$A$2:$D$781,2,FALSE)</f>
        <v>Hanford</v>
      </c>
      <c r="R856" s="1" t="str">
        <f>VLOOKUP(P856,Vlookup!$A$2:$D$76,3,FALSE)</f>
        <v>CA</v>
      </c>
      <c r="S856" s="15">
        <f>VLOOKUP(P856,Vlookup!$A$2:$D$781,4,FALSE)</f>
        <v>93230</v>
      </c>
    </row>
    <row r="857" spans="1:19" ht="14.4" x14ac:dyDescent="0.3">
      <c r="A857" s="12">
        <v>21</v>
      </c>
      <c r="B857" s="1" t="s">
        <v>483</v>
      </c>
      <c r="D857" s="20">
        <v>44042</v>
      </c>
      <c r="E857" s="3" t="s">
        <v>899</v>
      </c>
      <c r="F857" s="3" t="s">
        <v>900</v>
      </c>
      <c r="G857" s="3" t="s">
        <v>342</v>
      </c>
      <c r="H857" s="3" t="s">
        <v>368</v>
      </c>
      <c r="I857" t="str">
        <f>VLOOKUP(H857,'Product Line Lookup'!$A$2:$B$8,2,FALSE)</f>
        <v>Animate</v>
      </c>
      <c r="J857" s="21">
        <v>1</v>
      </c>
      <c r="K857" s="22">
        <v>0.198015</v>
      </c>
      <c r="L857" s="21">
        <v>396.03</v>
      </c>
      <c r="M857" s="21">
        <v>396.03</v>
      </c>
      <c r="N857" s="8">
        <f t="shared" si="30"/>
        <v>0.198015</v>
      </c>
      <c r="O857" s="3" t="s">
        <v>901</v>
      </c>
      <c r="P857" s="3" t="s">
        <v>902</v>
      </c>
      <c r="Q857" s="1" t="str">
        <f>VLOOKUP(P857,Vlookup!$A$2:$D$781,2,FALSE)</f>
        <v>Hanford</v>
      </c>
      <c r="R857" s="1" t="str">
        <f>VLOOKUP(P857,Vlookup!$A$2:$D$76,3,FALSE)</f>
        <v>CA</v>
      </c>
      <c r="S857" s="15">
        <f>VLOOKUP(P857,Vlookup!$A$2:$D$781,4,FALSE)</f>
        <v>93230</v>
      </c>
    </row>
    <row r="858" spans="1:19" ht="14.4" x14ac:dyDescent="0.3">
      <c r="A858" s="12">
        <v>21</v>
      </c>
      <c r="B858" s="1" t="s">
        <v>483</v>
      </c>
      <c r="D858" s="20">
        <v>44043</v>
      </c>
      <c r="E858" s="3" t="s">
        <v>899</v>
      </c>
      <c r="F858" s="3" t="s">
        <v>900</v>
      </c>
      <c r="G858" s="3" t="s">
        <v>342</v>
      </c>
      <c r="H858" s="3" t="s">
        <v>368</v>
      </c>
      <c r="I858" t="str">
        <f>VLOOKUP(H858,'Product Line Lookup'!$A$2:$B$8,2,FALSE)</f>
        <v>Animate</v>
      </c>
      <c r="J858" s="21">
        <v>2.0249999999999999</v>
      </c>
      <c r="K858" s="22">
        <v>0.198015</v>
      </c>
      <c r="L858" s="21">
        <v>396.03</v>
      </c>
      <c r="M858" s="21">
        <v>801.96100000000001</v>
      </c>
      <c r="N858" s="8">
        <f t="shared" si="30"/>
        <v>0.40098050000000002</v>
      </c>
      <c r="O858" s="3" t="s">
        <v>901</v>
      </c>
      <c r="P858" s="3" t="s">
        <v>902</v>
      </c>
      <c r="Q858" s="1" t="str">
        <f>VLOOKUP(P858,Vlookup!$A$2:$D$781,2,FALSE)</f>
        <v>Hanford</v>
      </c>
      <c r="R858" s="1" t="str">
        <f>VLOOKUP(P858,Vlookup!$A$2:$D$76,3,FALSE)</f>
        <v>CA</v>
      </c>
      <c r="S858" s="15">
        <f>VLOOKUP(P858,Vlookup!$A$2:$D$781,4,FALSE)</f>
        <v>93230</v>
      </c>
    </row>
    <row r="859" spans="1:19" ht="14.4" x14ac:dyDescent="0.3">
      <c r="A859" s="12">
        <v>21</v>
      </c>
      <c r="B859" s="1" t="s">
        <v>903</v>
      </c>
      <c r="D859" s="20">
        <v>44050</v>
      </c>
      <c r="E859" s="3" t="s">
        <v>899</v>
      </c>
      <c r="F859" s="3" t="s">
        <v>900</v>
      </c>
      <c r="G859" s="3" t="s">
        <v>342</v>
      </c>
      <c r="H859" s="3" t="s">
        <v>368</v>
      </c>
      <c r="I859" t="str">
        <f>VLOOKUP(H859,'Product Line Lookup'!$A$2:$B$8,2,FALSE)</f>
        <v>Animate</v>
      </c>
      <c r="J859" s="21">
        <v>3</v>
      </c>
      <c r="K859" s="22">
        <v>6.3915E-2</v>
      </c>
      <c r="L859" s="21">
        <v>127.83</v>
      </c>
      <c r="M859" s="21">
        <v>383.49</v>
      </c>
      <c r="N859" s="8">
        <f t="shared" si="30"/>
        <v>0.191745</v>
      </c>
      <c r="O859" s="3" t="s">
        <v>901</v>
      </c>
      <c r="P859" s="3" t="s">
        <v>902</v>
      </c>
      <c r="Q859" s="1" t="str">
        <f>VLOOKUP(P859,Vlookup!$A$2:$D$781,2,FALSE)</f>
        <v>Hanford</v>
      </c>
      <c r="R859" s="1" t="str">
        <f>VLOOKUP(P859,Vlookup!$A$2:$D$76,3,FALSE)</f>
        <v>CA</v>
      </c>
      <c r="S859" s="15">
        <f>VLOOKUP(P859,Vlookup!$A$2:$D$781,4,FALSE)</f>
        <v>93230</v>
      </c>
    </row>
    <row r="860" spans="1:19" ht="14.4" x14ac:dyDescent="0.3">
      <c r="A860" s="12">
        <v>21</v>
      </c>
      <c r="B860" s="1" t="s">
        <v>903</v>
      </c>
      <c r="D860" s="20">
        <v>44049</v>
      </c>
      <c r="E860" s="3" t="s">
        <v>899</v>
      </c>
      <c r="F860" s="3" t="s">
        <v>900</v>
      </c>
      <c r="G860" s="3" t="s">
        <v>342</v>
      </c>
      <c r="H860" s="3" t="s">
        <v>368</v>
      </c>
      <c r="I860" t="str">
        <f>VLOOKUP(H860,'Product Line Lookup'!$A$2:$B$8,2,FALSE)</f>
        <v>Animate</v>
      </c>
      <c r="J860" s="21">
        <v>1</v>
      </c>
      <c r="K860" s="22">
        <v>6.3915E-2</v>
      </c>
      <c r="L860" s="21">
        <v>127.83</v>
      </c>
      <c r="M860" s="21">
        <v>127.83</v>
      </c>
      <c r="N860" s="8">
        <f t="shared" si="30"/>
        <v>6.3915E-2</v>
      </c>
      <c r="O860" s="3" t="s">
        <v>901</v>
      </c>
      <c r="P860" s="3" t="s">
        <v>902</v>
      </c>
      <c r="Q860" s="1" t="str">
        <f>VLOOKUP(P860,Vlookup!$A$2:$D$781,2,FALSE)</f>
        <v>Hanford</v>
      </c>
      <c r="R860" s="1" t="str">
        <f>VLOOKUP(P860,Vlookup!$A$2:$D$76,3,FALSE)</f>
        <v>CA</v>
      </c>
      <c r="S860" s="15">
        <f>VLOOKUP(P860,Vlookup!$A$2:$D$781,4,FALSE)</f>
        <v>93230</v>
      </c>
    </row>
    <row r="861" spans="1:19" ht="14.4" x14ac:dyDescent="0.3">
      <c r="A861" s="12">
        <v>21</v>
      </c>
      <c r="B861" s="1" t="s">
        <v>903</v>
      </c>
      <c r="D861" s="20">
        <v>44048</v>
      </c>
      <c r="E861" s="3" t="s">
        <v>899</v>
      </c>
      <c r="F861" s="3" t="s">
        <v>900</v>
      </c>
      <c r="G861" s="3" t="s">
        <v>342</v>
      </c>
      <c r="H861" s="3" t="s">
        <v>368</v>
      </c>
      <c r="I861" t="str">
        <f>VLOOKUP(H861,'Product Line Lookup'!$A$2:$B$8,2,FALSE)</f>
        <v>Animate</v>
      </c>
      <c r="J861" s="21">
        <v>1</v>
      </c>
      <c r="K861" s="22">
        <v>6.3915E-2</v>
      </c>
      <c r="L861" s="21">
        <v>127.83</v>
      </c>
      <c r="M861" s="21">
        <v>127.83</v>
      </c>
      <c r="N861" s="8">
        <f t="shared" si="30"/>
        <v>6.3915E-2</v>
      </c>
      <c r="O861" s="3" t="s">
        <v>901</v>
      </c>
      <c r="P861" s="3" t="s">
        <v>902</v>
      </c>
      <c r="Q861" s="1" t="str">
        <f>VLOOKUP(P861,Vlookup!$A$2:$D$781,2,FALSE)</f>
        <v>Hanford</v>
      </c>
      <c r="R861" s="1" t="str">
        <f>VLOOKUP(P861,Vlookup!$A$2:$D$76,3,FALSE)</f>
        <v>CA</v>
      </c>
      <c r="S861" s="15">
        <f>VLOOKUP(P861,Vlookup!$A$2:$D$781,4,FALSE)</f>
        <v>93230</v>
      </c>
    </row>
    <row r="862" spans="1:19" ht="14.4" x14ac:dyDescent="0.3">
      <c r="A862" s="12">
        <v>21</v>
      </c>
      <c r="B862" s="1" t="s">
        <v>903</v>
      </c>
      <c r="D862" s="20">
        <v>44048</v>
      </c>
      <c r="E862" s="3" t="s">
        <v>899</v>
      </c>
      <c r="F862" s="3" t="s">
        <v>900</v>
      </c>
      <c r="G862" s="3" t="s">
        <v>342</v>
      </c>
      <c r="H862" s="3" t="s">
        <v>368</v>
      </c>
      <c r="I862" t="str">
        <f>VLOOKUP(H862,'Product Line Lookup'!$A$2:$B$8,2,FALSE)</f>
        <v>Animate</v>
      </c>
      <c r="J862" s="21">
        <v>1.0249999999999999</v>
      </c>
      <c r="K862" s="22">
        <v>6.3915E-2</v>
      </c>
      <c r="L862" s="21">
        <v>127.83</v>
      </c>
      <c r="M862" s="21">
        <v>131.02600000000001</v>
      </c>
      <c r="N862" s="8">
        <f t="shared" si="30"/>
        <v>6.5513000000000002E-2</v>
      </c>
      <c r="O862" s="3" t="s">
        <v>901</v>
      </c>
      <c r="P862" s="3" t="s">
        <v>902</v>
      </c>
      <c r="Q862" s="1" t="str">
        <f>VLOOKUP(P862,Vlookup!$A$2:$D$781,2,FALSE)</f>
        <v>Hanford</v>
      </c>
      <c r="R862" s="1" t="str">
        <f>VLOOKUP(P862,Vlookup!$A$2:$D$76,3,FALSE)</f>
        <v>CA</v>
      </c>
      <c r="S862" s="15">
        <f>VLOOKUP(P862,Vlookup!$A$2:$D$781,4,FALSE)</f>
        <v>93230</v>
      </c>
    </row>
    <row r="863" spans="1:19" ht="14.4" x14ac:dyDescent="0.3">
      <c r="A863" s="12">
        <v>21</v>
      </c>
      <c r="B863" s="1" t="s">
        <v>903</v>
      </c>
      <c r="D863" s="20">
        <v>44056</v>
      </c>
      <c r="E863" s="3" t="s">
        <v>899</v>
      </c>
      <c r="F863" s="3" t="s">
        <v>900</v>
      </c>
      <c r="G863" s="3" t="s">
        <v>342</v>
      </c>
      <c r="H863" s="3" t="s">
        <v>368</v>
      </c>
      <c r="I863" t="str">
        <f>VLOOKUP(H863,'Product Line Lookup'!$A$2:$B$8,2,FALSE)</f>
        <v>Animate</v>
      </c>
      <c r="J863" s="21">
        <v>11.25</v>
      </c>
      <c r="K863" s="22">
        <v>6.3915E-2</v>
      </c>
      <c r="L863" s="21">
        <v>127.83</v>
      </c>
      <c r="M863" s="21">
        <v>1438.088</v>
      </c>
      <c r="N863" s="8">
        <f t="shared" si="30"/>
        <v>0.71904400000000002</v>
      </c>
      <c r="O863" s="3" t="s">
        <v>901</v>
      </c>
      <c r="P863" s="3" t="s">
        <v>902</v>
      </c>
      <c r="Q863" s="1" t="str">
        <f>VLOOKUP(P863,Vlookup!$A$2:$D$781,2,FALSE)</f>
        <v>Hanford</v>
      </c>
      <c r="R863" s="1" t="str">
        <f>VLOOKUP(P863,Vlookup!$A$2:$D$76,3,FALSE)</f>
        <v>CA</v>
      </c>
      <c r="S863" s="15">
        <f>VLOOKUP(P863,Vlookup!$A$2:$D$781,4,FALSE)</f>
        <v>93230</v>
      </c>
    </row>
    <row r="864" spans="1:19" ht="14.4" x14ac:dyDescent="0.3">
      <c r="A864" s="12">
        <v>21</v>
      </c>
      <c r="B864" s="1" t="s">
        <v>914</v>
      </c>
      <c r="D864" s="20">
        <v>44117</v>
      </c>
      <c r="E864" s="3" t="s">
        <v>899</v>
      </c>
      <c r="F864" s="3" t="s">
        <v>900</v>
      </c>
      <c r="G864" s="3" t="s">
        <v>342</v>
      </c>
      <c r="H864" s="3" t="s">
        <v>368</v>
      </c>
      <c r="I864" t="str">
        <f>VLOOKUP(H864,'Product Line Lookup'!$A$2:$B$8,2,FALSE)</f>
        <v>Animate</v>
      </c>
      <c r="J864" s="21">
        <v>8.875</v>
      </c>
      <c r="K864" s="22">
        <v>6.3915E-2</v>
      </c>
      <c r="L864" s="21">
        <v>127.83</v>
      </c>
      <c r="M864" s="21">
        <v>1134.491</v>
      </c>
      <c r="N864" s="8">
        <f t="shared" si="30"/>
        <v>0.56724549999999996</v>
      </c>
      <c r="O864" s="3" t="s">
        <v>901</v>
      </c>
      <c r="P864" s="3" t="s">
        <v>902</v>
      </c>
      <c r="Q864" s="1" t="str">
        <f>VLOOKUP(P864,Vlookup!$A$2:$D$781,2,FALSE)</f>
        <v>Hanford</v>
      </c>
      <c r="R864" s="1" t="str">
        <f>VLOOKUP(P864,Vlookup!$A$2:$D$76,3,FALSE)</f>
        <v>CA</v>
      </c>
      <c r="S864" s="15">
        <f>VLOOKUP(P864,Vlookup!$A$2:$D$781,4,FALSE)</f>
        <v>93230</v>
      </c>
    </row>
    <row r="865" spans="1:19" ht="14.4" x14ac:dyDescent="0.3">
      <c r="A865" s="12">
        <v>21</v>
      </c>
      <c r="B865" s="1" t="str">
        <f>TEXT(D865,"MMM")</f>
        <v>Sep</v>
      </c>
      <c r="D865" s="20">
        <v>44085</v>
      </c>
      <c r="E865" s="3" t="s">
        <v>899</v>
      </c>
      <c r="F865" s="3" t="s">
        <v>900</v>
      </c>
      <c r="G865" s="3" t="s">
        <v>342</v>
      </c>
      <c r="H865" s="3" t="s">
        <v>368</v>
      </c>
      <c r="I865" t="str">
        <f>VLOOKUP(H865,'Product Line Lookup'!$A$2:$B$8,2,FALSE)</f>
        <v>Animate</v>
      </c>
      <c r="J865" s="21">
        <v>10.95</v>
      </c>
      <c r="K865" s="22">
        <v>6.3915E-2</v>
      </c>
      <c r="L865" s="21">
        <v>127.83</v>
      </c>
      <c r="M865" s="21">
        <v>1399.739</v>
      </c>
      <c r="N865" s="8">
        <f t="shared" si="30"/>
        <v>0.69986950000000003</v>
      </c>
      <c r="O865" s="3" t="s">
        <v>901</v>
      </c>
      <c r="P865" s="3" t="s">
        <v>902</v>
      </c>
      <c r="Q865" s="1" t="str">
        <f>VLOOKUP(P865,Vlookup!$A$2:$D$781,2,FALSE)</f>
        <v>Hanford</v>
      </c>
      <c r="R865" s="1" t="str">
        <f>VLOOKUP(P865,Vlookup!$A$2:$D$76,3,FALSE)</f>
        <v>CA</v>
      </c>
      <c r="S865" s="15">
        <f>VLOOKUP(P865,Vlookup!$A$2:$D$781,4,FALSE)</f>
        <v>93230</v>
      </c>
    </row>
    <row r="866" spans="1:19" ht="14.4" x14ac:dyDescent="0.3">
      <c r="A866" s="12">
        <v>21</v>
      </c>
      <c r="B866" s="1" t="s">
        <v>928</v>
      </c>
      <c r="D866" s="20">
        <v>44152</v>
      </c>
      <c r="E866" s="3" t="s">
        <v>930</v>
      </c>
      <c r="F866" s="3" t="s">
        <v>933</v>
      </c>
      <c r="G866" s="3" t="s">
        <v>342</v>
      </c>
      <c r="H866" s="3" t="s">
        <v>368</v>
      </c>
      <c r="I866" t="str">
        <f>VLOOKUP(H866,'Product Line Lookup'!$A$2:$B$8,2,FALSE)</f>
        <v>Animate</v>
      </c>
      <c r="J866" s="1">
        <v>8.6300000000000008</v>
      </c>
      <c r="K866" s="22">
        <v>6.3915E-2</v>
      </c>
      <c r="L866" s="21">
        <v>127.83</v>
      </c>
      <c r="M866" s="21">
        <v>1103.173</v>
      </c>
      <c r="N866" s="8">
        <f t="shared" si="30"/>
        <v>0.55158649999999998</v>
      </c>
      <c r="O866" s="3" t="s">
        <v>901</v>
      </c>
      <c r="P866" s="3" t="s">
        <v>902</v>
      </c>
      <c r="Q866" s="1" t="str">
        <f>VLOOKUP(P866,Vlookup!$A$2:$D$781,2,FALSE)</f>
        <v>Hanford</v>
      </c>
      <c r="R866" s="1" t="str">
        <f>VLOOKUP(P866,Vlookup!$A$2:$D$76,3,FALSE)</f>
        <v>CA</v>
      </c>
      <c r="S866" s="15">
        <f>VLOOKUP(P866,Vlookup!$A$2:$D$781,4,FALSE)</f>
        <v>93230</v>
      </c>
    </row>
    <row r="867" spans="1:19" ht="14.4" x14ac:dyDescent="0.3">
      <c r="A867" s="12">
        <v>21</v>
      </c>
      <c r="B867" s="1" t="s">
        <v>1004</v>
      </c>
      <c r="D867" s="24">
        <v>44239</v>
      </c>
      <c r="E867" s="25" t="s">
        <v>930</v>
      </c>
      <c r="F867" s="25" t="s">
        <v>1006</v>
      </c>
      <c r="G867" s="25" t="s">
        <v>342</v>
      </c>
      <c r="H867" s="25" t="s">
        <v>368</v>
      </c>
      <c r="I867" t="str">
        <f>VLOOKUP(H867,'Product Line Lookup'!$A$2:$B$8,2,FALSE)</f>
        <v>Animate</v>
      </c>
      <c r="J867" s="26">
        <v>9.9700000000000006</v>
      </c>
      <c r="K867" s="27">
        <v>6.3915E-2</v>
      </c>
      <c r="L867" s="26">
        <v>127.83</v>
      </c>
      <c r="M867" s="26">
        <v>1274.4649999999999</v>
      </c>
      <c r="N867" s="8">
        <f t="shared" si="30"/>
        <v>0.63723249999999998</v>
      </c>
      <c r="O867" s="25" t="s">
        <v>901</v>
      </c>
      <c r="P867" s="25" t="s">
        <v>902</v>
      </c>
      <c r="Q867" s="1" t="str">
        <f>VLOOKUP(P867,Vlookup!$A$2:$D$781,2,FALSE)</f>
        <v>Hanford</v>
      </c>
      <c r="R867" s="28" t="s">
        <v>817</v>
      </c>
      <c r="S867" s="15">
        <f>VLOOKUP(P867,Vlookup!$A$2:$D$781,4,FALSE)</f>
        <v>93230</v>
      </c>
    </row>
    <row r="868" spans="1:19" ht="14.4" x14ac:dyDescent="0.3">
      <c r="A868" s="12">
        <v>21</v>
      </c>
      <c r="B868" s="1" t="s">
        <v>866</v>
      </c>
      <c r="D868" s="20">
        <v>44279</v>
      </c>
      <c r="E868" s="3" t="s">
        <v>930</v>
      </c>
      <c r="F868" s="3" t="s">
        <v>933</v>
      </c>
      <c r="G868" s="3" t="s">
        <v>342</v>
      </c>
      <c r="H868" s="3" t="s">
        <v>368</v>
      </c>
      <c r="I868" t="str">
        <f>VLOOKUP(H868,'Product Line Lookup'!$A$2:$B$8,2,FALSE)</f>
        <v>Animate</v>
      </c>
      <c r="J868" s="21">
        <v>12.02</v>
      </c>
      <c r="K868" s="22">
        <v>6.3915E-2</v>
      </c>
      <c r="L868" s="21">
        <v>127.83</v>
      </c>
      <c r="M868" s="21">
        <v>1536.5170000000001</v>
      </c>
      <c r="N868" s="8">
        <f t="shared" si="30"/>
        <v>0.76825850000000007</v>
      </c>
      <c r="O868" s="3" t="s">
        <v>901</v>
      </c>
      <c r="P868" s="3" t="s">
        <v>902</v>
      </c>
      <c r="Q868" s="1" t="str">
        <f>VLOOKUP(P868,Vlookup!$A$2:$D$781,2,FALSE)</f>
        <v>Hanford</v>
      </c>
      <c r="R868" s="1" t="s">
        <v>817</v>
      </c>
      <c r="S868" s="15">
        <f>VLOOKUP(P868,Vlookup!$A$2:$D$781,4,FALSE)</f>
        <v>93230</v>
      </c>
    </row>
    <row r="869" spans="1:19" ht="14.4" x14ac:dyDescent="0.3">
      <c r="A869" s="12">
        <v>21</v>
      </c>
      <c r="B869" s="1" t="s">
        <v>948</v>
      </c>
      <c r="D869" s="20">
        <v>44167</v>
      </c>
      <c r="E869" s="3" t="s">
        <v>341</v>
      </c>
      <c r="F869" s="3" t="s">
        <v>894</v>
      </c>
      <c r="G869" s="3" t="s">
        <v>392</v>
      </c>
      <c r="H869" s="3" t="s">
        <v>393</v>
      </c>
      <c r="I869" t="str">
        <f>VLOOKUP(H869,'Product Line Lookup'!$A$2:$B$8,2,FALSE)</f>
        <v>AB20</v>
      </c>
      <c r="J869" s="19">
        <v>24.01</v>
      </c>
      <c r="K869" s="22">
        <v>6.105E-2</v>
      </c>
      <c r="L869" s="21">
        <v>122.1</v>
      </c>
      <c r="M869" s="21">
        <v>2931.6210000000001</v>
      </c>
      <c r="N869" s="8">
        <f t="shared" si="30"/>
        <v>1.4658105000000001</v>
      </c>
      <c r="O869" s="3" t="s">
        <v>398</v>
      </c>
      <c r="P869" s="3" t="s">
        <v>399</v>
      </c>
      <c r="Q869" s="1" t="str">
        <f>VLOOKUP(P869,Vlookup!$A$2:$D$781,2,FALSE)</f>
        <v>Visalia</v>
      </c>
      <c r="R869" s="1" t="s">
        <v>817</v>
      </c>
      <c r="S869" s="15">
        <f>VLOOKUP(P869,Vlookup!$A$2:$D$781,4,FALSE)</f>
        <v>93291</v>
      </c>
    </row>
    <row r="870" spans="1:19" ht="14.4" x14ac:dyDescent="0.3">
      <c r="A870" s="12">
        <v>21</v>
      </c>
      <c r="B870" s="1" t="s">
        <v>948</v>
      </c>
      <c r="D870" s="20">
        <v>44170</v>
      </c>
      <c r="E870" s="3" t="s">
        <v>341</v>
      </c>
      <c r="F870" s="3" t="s">
        <v>894</v>
      </c>
      <c r="G870" s="3" t="s">
        <v>392</v>
      </c>
      <c r="H870" s="3" t="s">
        <v>393</v>
      </c>
      <c r="I870" t="str">
        <f>VLOOKUP(H870,'Product Line Lookup'!$A$2:$B$8,2,FALSE)</f>
        <v>AB20</v>
      </c>
      <c r="J870" s="19">
        <v>24.34</v>
      </c>
      <c r="K870" s="22">
        <v>6.105E-2</v>
      </c>
      <c r="L870" s="21">
        <v>122.1</v>
      </c>
      <c r="M870" s="21">
        <v>2971.9140000000002</v>
      </c>
      <c r="N870" s="8">
        <f t="shared" si="30"/>
        <v>1.4859570000000002</v>
      </c>
      <c r="O870" s="3" t="s">
        <v>398</v>
      </c>
      <c r="P870" s="3" t="s">
        <v>399</v>
      </c>
      <c r="Q870" s="1" t="str">
        <f>VLOOKUP(P870,Vlookup!$A$2:$D$781,2,FALSE)</f>
        <v>Visalia</v>
      </c>
      <c r="R870" s="1" t="s">
        <v>817</v>
      </c>
      <c r="S870" s="15">
        <f>VLOOKUP(P870,Vlookup!$A$2:$D$781,4,FALSE)</f>
        <v>93291</v>
      </c>
    </row>
    <row r="871" spans="1:19" ht="14.4" x14ac:dyDescent="0.3">
      <c r="A871" s="12">
        <v>21</v>
      </c>
      <c r="B871" s="1" t="s">
        <v>948</v>
      </c>
      <c r="D871" s="20">
        <v>44174</v>
      </c>
      <c r="E871" s="3" t="s">
        <v>341</v>
      </c>
      <c r="F871" s="3" t="s">
        <v>894</v>
      </c>
      <c r="G871" s="3" t="s">
        <v>392</v>
      </c>
      <c r="H871" s="3" t="s">
        <v>393</v>
      </c>
      <c r="I871" t="str">
        <f>VLOOKUP(H871,'Product Line Lookup'!$A$2:$B$8,2,FALSE)</f>
        <v>AB20</v>
      </c>
      <c r="J871" s="19">
        <v>23.68</v>
      </c>
      <c r="K871" s="22">
        <v>6.105E-2</v>
      </c>
      <c r="L871" s="21">
        <v>122.1</v>
      </c>
      <c r="M871" s="21">
        <v>2891.328</v>
      </c>
      <c r="N871" s="8">
        <f t="shared" si="30"/>
        <v>1.4456640000000001</v>
      </c>
      <c r="O871" s="3" t="s">
        <v>398</v>
      </c>
      <c r="P871" s="3" t="s">
        <v>399</v>
      </c>
      <c r="Q871" s="1" t="str">
        <f>VLOOKUP(P871,Vlookup!$A$2:$D$781,2,FALSE)</f>
        <v>Visalia</v>
      </c>
      <c r="R871" s="1" t="s">
        <v>817</v>
      </c>
      <c r="S871" s="15">
        <f>VLOOKUP(P871,Vlookup!$A$2:$D$781,4,FALSE)</f>
        <v>93291</v>
      </c>
    </row>
    <row r="872" spans="1:19" ht="14.4" x14ac:dyDescent="0.3">
      <c r="A872" s="12">
        <v>21</v>
      </c>
      <c r="B872" s="1" t="s">
        <v>948</v>
      </c>
      <c r="D872" s="20">
        <v>44182</v>
      </c>
      <c r="E872" s="3" t="s">
        <v>341</v>
      </c>
      <c r="F872" s="3" t="s">
        <v>894</v>
      </c>
      <c r="G872" s="3" t="s">
        <v>392</v>
      </c>
      <c r="H872" s="3" t="s">
        <v>393</v>
      </c>
      <c r="I872" t="str">
        <f>VLOOKUP(H872,'Product Line Lookup'!$A$2:$B$8,2,FALSE)</f>
        <v>AB20</v>
      </c>
      <c r="J872" s="19">
        <v>23.36</v>
      </c>
      <c r="K872" s="22">
        <v>6.105E-2</v>
      </c>
      <c r="L872" s="21">
        <v>122.1</v>
      </c>
      <c r="M872" s="21">
        <v>2852.2559999999999</v>
      </c>
      <c r="N872" s="8">
        <f t="shared" si="30"/>
        <v>1.4261279999999998</v>
      </c>
      <c r="O872" s="3" t="s">
        <v>398</v>
      </c>
      <c r="P872" s="3" t="s">
        <v>399</v>
      </c>
      <c r="Q872" s="1" t="str">
        <f>VLOOKUP(P872,Vlookup!$A$2:$D$781,2,FALSE)</f>
        <v>Visalia</v>
      </c>
      <c r="R872" s="1" t="s">
        <v>817</v>
      </c>
      <c r="S872" s="15">
        <f>VLOOKUP(P872,Vlookup!$A$2:$D$781,4,FALSE)</f>
        <v>93291</v>
      </c>
    </row>
    <row r="873" spans="1:19" ht="14.4" x14ac:dyDescent="0.3">
      <c r="A873" s="12">
        <v>21</v>
      </c>
      <c r="B873" s="1" t="s">
        <v>948</v>
      </c>
      <c r="D873" s="20">
        <v>44183</v>
      </c>
      <c r="E873" s="3" t="s">
        <v>341</v>
      </c>
      <c r="F873" s="3" t="s">
        <v>894</v>
      </c>
      <c r="G873" s="3" t="s">
        <v>392</v>
      </c>
      <c r="H873" s="3" t="s">
        <v>393</v>
      </c>
      <c r="I873" t="str">
        <f>VLOOKUP(H873,'Product Line Lookup'!$A$2:$B$8,2,FALSE)</f>
        <v>AB20</v>
      </c>
      <c r="J873" s="19">
        <v>24.03</v>
      </c>
      <c r="K873" s="22">
        <v>6.105E-2</v>
      </c>
      <c r="L873" s="21">
        <v>122.1</v>
      </c>
      <c r="M873" s="21">
        <v>2934.0630000000001</v>
      </c>
      <c r="N873" s="8">
        <f t="shared" si="30"/>
        <v>1.4670315</v>
      </c>
      <c r="O873" s="3" t="s">
        <v>398</v>
      </c>
      <c r="P873" s="3" t="s">
        <v>399</v>
      </c>
      <c r="Q873" s="1" t="str">
        <f>VLOOKUP(P873,Vlookup!$A$2:$D$781,2,FALSE)</f>
        <v>Visalia</v>
      </c>
      <c r="R873" s="1" t="s">
        <v>817</v>
      </c>
      <c r="S873" s="15">
        <f>VLOOKUP(P873,Vlookup!$A$2:$D$781,4,FALSE)</f>
        <v>93291</v>
      </c>
    </row>
    <row r="874" spans="1:19" ht="14.4" x14ac:dyDescent="0.3">
      <c r="A874" s="12">
        <v>21</v>
      </c>
      <c r="B874" s="1" t="s">
        <v>948</v>
      </c>
      <c r="D874" s="20">
        <v>44187</v>
      </c>
      <c r="E874" s="3" t="s">
        <v>341</v>
      </c>
      <c r="F874" s="3" t="s">
        <v>894</v>
      </c>
      <c r="G874" s="3" t="s">
        <v>392</v>
      </c>
      <c r="H874" s="3" t="s">
        <v>393</v>
      </c>
      <c r="I874" t="str">
        <f>VLOOKUP(H874,'Product Line Lookup'!$A$2:$B$8,2,FALSE)</f>
        <v>AB20</v>
      </c>
      <c r="J874" s="19">
        <v>23.97</v>
      </c>
      <c r="K874" s="22">
        <v>6.105E-2</v>
      </c>
      <c r="L874" s="21">
        <v>122.1</v>
      </c>
      <c r="M874" s="21">
        <v>2926.7370000000001</v>
      </c>
      <c r="N874" s="8">
        <f t="shared" si="30"/>
        <v>1.4633685000000001</v>
      </c>
      <c r="O874" s="3" t="s">
        <v>398</v>
      </c>
      <c r="P874" s="3" t="s">
        <v>399</v>
      </c>
      <c r="Q874" s="1" t="str">
        <f>VLOOKUP(P874,Vlookup!$A$2:$D$781,2,FALSE)</f>
        <v>Visalia</v>
      </c>
      <c r="R874" s="1" t="s">
        <v>817</v>
      </c>
      <c r="S874" s="15">
        <f>VLOOKUP(P874,Vlookup!$A$2:$D$781,4,FALSE)</f>
        <v>93291</v>
      </c>
    </row>
    <row r="875" spans="1:19" ht="14.4" x14ac:dyDescent="0.3">
      <c r="A875" s="12">
        <v>21</v>
      </c>
      <c r="B875" s="1" t="s">
        <v>948</v>
      </c>
      <c r="D875" s="20">
        <v>44193</v>
      </c>
      <c r="E875" s="3" t="s">
        <v>341</v>
      </c>
      <c r="F875" s="3" t="s">
        <v>894</v>
      </c>
      <c r="G875" s="3" t="s">
        <v>392</v>
      </c>
      <c r="H875" s="3" t="s">
        <v>393</v>
      </c>
      <c r="I875" t="str">
        <f>VLOOKUP(H875,'Product Line Lookup'!$A$2:$B$8,2,FALSE)</f>
        <v>AB20</v>
      </c>
      <c r="J875" s="19">
        <v>25.34</v>
      </c>
      <c r="K875" s="22">
        <v>6.105E-2</v>
      </c>
      <c r="L875" s="21">
        <v>122.1</v>
      </c>
      <c r="M875" s="21">
        <v>3094.0140000000001</v>
      </c>
      <c r="N875" s="8">
        <f t="shared" si="30"/>
        <v>1.547007</v>
      </c>
      <c r="O875" s="3" t="s">
        <v>398</v>
      </c>
      <c r="P875" s="3" t="s">
        <v>399</v>
      </c>
      <c r="Q875" s="1" t="str">
        <f>VLOOKUP(P875,Vlookup!$A$2:$D$781,2,FALSE)</f>
        <v>Visalia</v>
      </c>
      <c r="R875" s="1" t="s">
        <v>817</v>
      </c>
      <c r="S875" s="15">
        <f>VLOOKUP(P875,Vlookup!$A$2:$D$781,4,FALSE)</f>
        <v>93291</v>
      </c>
    </row>
    <row r="876" spans="1:19" ht="14.4" x14ac:dyDescent="0.3">
      <c r="A876" s="12">
        <v>21</v>
      </c>
      <c r="B876" s="1" t="s">
        <v>948</v>
      </c>
      <c r="D876" s="20">
        <v>44196</v>
      </c>
      <c r="E876" s="3" t="s">
        <v>341</v>
      </c>
      <c r="F876" s="3" t="s">
        <v>894</v>
      </c>
      <c r="G876" s="3" t="s">
        <v>392</v>
      </c>
      <c r="H876" s="3" t="s">
        <v>393</v>
      </c>
      <c r="I876" t="str">
        <f>VLOOKUP(H876,'Product Line Lookup'!$A$2:$B$8,2,FALSE)</f>
        <v>AB20</v>
      </c>
      <c r="J876" s="19">
        <v>23.43</v>
      </c>
      <c r="K876" s="22">
        <v>6.105E-2</v>
      </c>
      <c r="L876" s="21">
        <v>122.1</v>
      </c>
      <c r="M876" s="21">
        <v>2860.8029999999999</v>
      </c>
      <c r="N876" s="8">
        <f t="shared" si="30"/>
        <v>1.4304014999999999</v>
      </c>
      <c r="O876" s="3" t="s">
        <v>398</v>
      </c>
      <c r="P876" s="3" t="s">
        <v>399</v>
      </c>
      <c r="Q876" s="1" t="str">
        <f>VLOOKUP(P876,Vlookup!$A$2:$D$781,2,FALSE)</f>
        <v>Visalia</v>
      </c>
      <c r="R876" s="1" t="s">
        <v>817</v>
      </c>
      <c r="S876" s="15">
        <f>VLOOKUP(P876,Vlookup!$A$2:$D$781,4,FALSE)</f>
        <v>93291</v>
      </c>
    </row>
    <row r="877" spans="1:19" ht="14.4" x14ac:dyDescent="0.3">
      <c r="A877" s="12">
        <v>20</v>
      </c>
      <c r="B877" s="1" t="str">
        <f t="shared" ref="B877:B913" si="31">TEXT(D877,"MMM")</f>
        <v>Sep</v>
      </c>
      <c r="C877" s="3" t="s">
        <v>204</v>
      </c>
      <c r="D877" s="20">
        <v>43714</v>
      </c>
      <c r="E877" s="3" t="s">
        <v>341</v>
      </c>
      <c r="F877" s="3" t="s">
        <v>367</v>
      </c>
      <c r="G877" s="3" t="s">
        <v>392</v>
      </c>
      <c r="H877" s="3" t="s">
        <v>393</v>
      </c>
      <c r="I877" t="str">
        <f>VLOOKUP(H877,'Product Line Lookup'!$A$2:$B$7,2,FALSE)</f>
        <v>AB20</v>
      </c>
      <c r="J877" s="21">
        <v>24.45</v>
      </c>
      <c r="K877" s="22">
        <v>6.0850000000000001E-2</v>
      </c>
      <c r="L877" s="21">
        <v>121.7</v>
      </c>
      <c r="M877" s="21">
        <v>2975.5650000000001</v>
      </c>
      <c r="N877" s="8">
        <f t="shared" si="30"/>
        <v>1.4877825</v>
      </c>
      <c r="O877" s="3" t="s">
        <v>398</v>
      </c>
      <c r="P877" s="3" t="s">
        <v>399</v>
      </c>
      <c r="Q877" s="1" t="str">
        <f>VLOOKUP(P877,Vlookup!$A$2:$D$781,2,FALSE)</f>
        <v>Visalia</v>
      </c>
      <c r="R877" s="1" t="s">
        <v>817</v>
      </c>
      <c r="S877" s="15">
        <f>VLOOKUP(P877,Vlookup!$A$2:$D$781,4,FALSE)</f>
        <v>93291</v>
      </c>
    </row>
    <row r="878" spans="1:19" ht="14.4" x14ac:dyDescent="0.3">
      <c r="A878" s="12">
        <v>20</v>
      </c>
      <c r="B878" s="1" t="str">
        <f t="shared" si="31"/>
        <v>Sep</v>
      </c>
      <c r="C878" s="3" t="s">
        <v>225</v>
      </c>
      <c r="D878" s="20">
        <v>43721</v>
      </c>
      <c r="E878" s="3" t="s">
        <v>341</v>
      </c>
      <c r="F878" s="3" t="s">
        <v>367</v>
      </c>
      <c r="G878" s="3" t="s">
        <v>392</v>
      </c>
      <c r="H878" s="3" t="s">
        <v>393</v>
      </c>
      <c r="I878" t="str">
        <f>VLOOKUP(H878,'Product Line Lookup'!$A$2:$B$7,2,FALSE)</f>
        <v>AB20</v>
      </c>
      <c r="J878" s="21">
        <v>24.94</v>
      </c>
      <c r="K878" s="22">
        <v>6.0850000000000001E-2</v>
      </c>
      <c r="L878" s="21">
        <v>121.7</v>
      </c>
      <c r="M878" s="21">
        <v>3035.1979999999999</v>
      </c>
      <c r="N878" s="8">
        <f t="shared" si="30"/>
        <v>1.5175989999999999</v>
      </c>
      <c r="O878" s="3" t="s">
        <v>398</v>
      </c>
      <c r="P878" s="3" t="s">
        <v>399</v>
      </c>
      <c r="Q878" s="1" t="str">
        <f>VLOOKUP(P878,Vlookup!$A$2:$D$781,2,FALSE)</f>
        <v>Visalia</v>
      </c>
      <c r="R878" s="1" t="s">
        <v>817</v>
      </c>
      <c r="S878" s="15">
        <f>VLOOKUP(P878,Vlookup!$A$2:$D$781,4,FALSE)</f>
        <v>93291</v>
      </c>
    </row>
    <row r="879" spans="1:19" ht="14.4" x14ac:dyDescent="0.3">
      <c r="A879" s="12">
        <v>20</v>
      </c>
      <c r="B879" s="1" t="str">
        <f t="shared" si="31"/>
        <v>Sep</v>
      </c>
      <c r="C879" s="3" t="s">
        <v>235</v>
      </c>
      <c r="D879" s="20">
        <v>43727</v>
      </c>
      <c r="E879" s="3" t="s">
        <v>341</v>
      </c>
      <c r="F879" s="3" t="s">
        <v>367</v>
      </c>
      <c r="G879" s="3" t="s">
        <v>392</v>
      </c>
      <c r="H879" s="3" t="s">
        <v>393</v>
      </c>
      <c r="I879" t="str">
        <f>VLOOKUP(H879,'Product Line Lookup'!$A$2:$B$7,2,FALSE)</f>
        <v>AB20</v>
      </c>
      <c r="J879" s="21">
        <v>24.96</v>
      </c>
      <c r="K879" s="22">
        <v>6.0850000000000001E-2</v>
      </c>
      <c r="L879" s="21">
        <v>121.7</v>
      </c>
      <c r="M879" s="21">
        <v>3037.6320000000001</v>
      </c>
      <c r="N879" s="8">
        <f t="shared" si="30"/>
        <v>1.5188159999999999</v>
      </c>
      <c r="O879" s="3" t="s">
        <v>398</v>
      </c>
      <c r="P879" s="3" t="s">
        <v>399</v>
      </c>
      <c r="Q879" s="1" t="str">
        <f>VLOOKUP(P879,Vlookup!$A$2:$D$781,2,FALSE)</f>
        <v>Visalia</v>
      </c>
      <c r="R879" s="1" t="s">
        <v>817</v>
      </c>
      <c r="S879" s="15">
        <f>VLOOKUP(P879,Vlookup!$A$2:$D$781,4,FALSE)</f>
        <v>93291</v>
      </c>
    </row>
    <row r="880" spans="1:19" ht="14.4" x14ac:dyDescent="0.3">
      <c r="A880" s="12">
        <v>20</v>
      </c>
      <c r="B880" s="1" t="str">
        <f t="shared" si="31"/>
        <v>Sep</v>
      </c>
      <c r="C880" s="3" t="s">
        <v>248</v>
      </c>
      <c r="D880" s="20">
        <v>43732</v>
      </c>
      <c r="E880" s="3" t="s">
        <v>341</v>
      </c>
      <c r="F880" s="3" t="s">
        <v>367</v>
      </c>
      <c r="G880" s="3" t="s">
        <v>392</v>
      </c>
      <c r="H880" s="3" t="s">
        <v>393</v>
      </c>
      <c r="I880" t="str">
        <f>VLOOKUP(H880,'Product Line Lookup'!$A$2:$B$7,2,FALSE)</f>
        <v>AB20</v>
      </c>
      <c r="J880" s="21">
        <v>24.34</v>
      </c>
      <c r="K880" s="22">
        <v>6.0850000000000001E-2</v>
      </c>
      <c r="L880" s="21">
        <v>121.7</v>
      </c>
      <c r="M880" s="21">
        <v>2962.1779999999999</v>
      </c>
      <c r="N880" s="8">
        <f t="shared" si="30"/>
        <v>1.4810889999999999</v>
      </c>
      <c r="O880" s="3" t="s">
        <v>398</v>
      </c>
      <c r="P880" s="3" t="s">
        <v>399</v>
      </c>
      <c r="Q880" s="1" t="str">
        <f>VLOOKUP(P880,Vlookup!$A$2:$D$781,2,FALSE)</f>
        <v>Visalia</v>
      </c>
      <c r="R880" s="1" t="s">
        <v>817</v>
      </c>
      <c r="S880" s="15">
        <f>VLOOKUP(P880,Vlookup!$A$2:$D$781,4,FALSE)</f>
        <v>93291</v>
      </c>
    </row>
    <row r="881" spans="1:19" ht="14.4" x14ac:dyDescent="0.3">
      <c r="A881" s="12">
        <v>20</v>
      </c>
      <c r="B881" s="1" t="str">
        <f t="shared" si="31"/>
        <v>Jul</v>
      </c>
      <c r="C881" s="3" t="s">
        <v>54</v>
      </c>
      <c r="D881" s="20">
        <v>43648</v>
      </c>
      <c r="E881" s="3" t="s">
        <v>341</v>
      </c>
      <c r="F881" s="3" t="s">
        <v>367</v>
      </c>
      <c r="G881" s="3" t="s">
        <v>392</v>
      </c>
      <c r="H881" s="3" t="s">
        <v>393</v>
      </c>
      <c r="I881" t="str">
        <f>VLOOKUP(H881,'Product Line Lookup'!$A$2:$B$7,2,FALSE)</f>
        <v>AB20</v>
      </c>
      <c r="J881" s="21">
        <v>24.12</v>
      </c>
      <c r="K881" s="22">
        <v>6.0850000000000001E-2</v>
      </c>
      <c r="L881" s="21">
        <v>121.7</v>
      </c>
      <c r="M881" s="21">
        <v>2935.404</v>
      </c>
      <c r="N881" s="8">
        <f t="shared" si="30"/>
        <v>1.4677020000000001</v>
      </c>
      <c r="O881" s="3" t="s">
        <v>398</v>
      </c>
      <c r="P881" s="3" t="s">
        <v>399</v>
      </c>
      <c r="Q881" s="1" t="str">
        <f>VLOOKUP(P881,Vlookup!$A$2:$D$781,2,FALSE)</f>
        <v>Visalia</v>
      </c>
      <c r="R881" s="1" t="s">
        <v>817</v>
      </c>
      <c r="S881" s="15">
        <f>VLOOKUP(P881,Vlookup!$A$2:$D$781,4,FALSE)</f>
        <v>93291</v>
      </c>
    </row>
    <row r="882" spans="1:19" ht="14.4" x14ac:dyDescent="0.3">
      <c r="A882" s="12">
        <v>20</v>
      </c>
      <c r="B882" s="1" t="str">
        <f t="shared" si="31"/>
        <v>Jul</v>
      </c>
      <c r="C882" s="3" t="s">
        <v>57</v>
      </c>
      <c r="D882" s="20">
        <v>43651</v>
      </c>
      <c r="E882" s="3" t="s">
        <v>341</v>
      </c>
      <c r="F882" s="3" t="s">
        <v>367</v>
      </c>
      <c r="G882" s="3" t="s">
        <v>392</v>
      </c>
      <c r="H882" s="3" t="s">
        <v>393</v>
      </c>
      <c r="I882" t="str">
        <f>VLOOKUP(H882,'Product Line Lookup'!$A$2:$B$7,2,FALSE)</f>
        <v>AB20</v>
      </c>
      <c r="J882" s="21">
        <v>24.16</v>
      </c>
      <c r="K882" s="22">
        <v>6.0850000000000001E-2</v>
      </c>
      <c r="L882" s="21">
        <v>121.7</v>
      </c>
      <c r="M882" s="21">
        <v>2940.2719999999999</v>
      </c>
      <c r="N882" s="8">
        <f t="shared" si="30"/>
        <v>1.4701359999999999</v>
      </c>
      <c r="O882" s="3" t="s">
        <v>398</v>
      </c>
      <c r="P882" s="3" t="s">
        <v>399</v>
      </c>
      <c r="Q882" s="1" t="str">
        <f>VLOOKUP(P882,Vlookup!$A$2:$D$781,2,FALSE)</f>
        <v>Visalia</v>
      </c>
      <c r="R882" s="1" t="s">
        <v>817</v>
      </c>
      <c r="S882" s="15">
        <f>VLOOKUP(P882,Vlookup!$A$2:$D$781,4,FALSE)</f>
        <v>93291</v>
      </c>
    </row>
    <row r="883" spans="1:19" ht="14.4" x14ac:dyDescent="0.3">
      <c r="A883" s="12">
        <v>20</v>
      </c>
      <c r="B883" s="1" t="str">
        <f t="shared" si="31"/>
        <v>Jul</v>
      </c>
      <c r="C883" s="3" t="s">
        <v>73</v>
      </c>
      <c r="D883" s="20">
        <v>43658</v>
      </c>
      <c r="E883" s="3" t="s">
        <v>341</v>
      </c>
      <c r="F883" s="3" t="s">
        <v>367</v>
      </c>
      <c r="G883" s="3" t="s">
        <v>392</v>
      </c>
      <c r="H883" s="3" t="s">
        <v>393</v>
      </c>
      <c r="I883" t="str">
        <f>VLOOKUP(H883,'Product Line Lookup'!$A$2:$B$7,2,FALSE)</f>
        <v>AB20</v>
      </c>
      <c r="J883" s="21">
        <v>23.44</v>
      </c>
      <c r="K883" s="22">
        <v>6.0850000000000001E-2</v>
      </c>
      <c r="L883" s="21">
        <v>121.7</v>
      </c>
      <c r="M883" s="21">
        <v>2852.6480000000001</v>
      </c>
      <c r="N883" s="8">
        <f t="shared" si="30"/>
        <v>1.4263240000000001</v>
      </c>
      <c r="O883" s="3" t="s">
        <v>398</v>
      </c>
      <c r="P883" s="3" t="s">
        <v>399</v>
      </c>
      <c r="Q883" s="1" t="str">
        <f>VLOOKUP(P883,Vlookup!$A$2:$D$781,2,FALSE)</f>
        <v>Visalia</v>
      </c>
      <c r="R883" s="1" t="s">
        <v>817</v>
      </c>
      <c r="S883" s="15">
        <f>VLOOKUP(P883,Vlookup!$A$2:$D$781,4,FALSE)</f>
        <v>93291</v>
      </c>
    </row>
    <row r="884" spans="1:19" ht="14.4" x14ac:dyDescent="0.3">
      <c r="A884" s="12">
        <v>20</v>
      </c>
      <c r="B884" s="1" t="str">
        <f t="shared" si="31"/>
        <v>Jul</v>
      </c>
      <c r="C884" s="3" t="s">
        <v>84</v>
      </c>
      <c r="D884" s="20">
        <v>43665</v>
      </c>
      <c r="E884" s="3" t="s">
        <v>341</v>
      </c>
      <c r="F884" s="3" t="s">
        <v>367</v>
      </c>
      <c r="G884" s="3" t="s">
        <v>392</v>
      </c>
      <c r="H884" s="3" t="s">
        <v>393</v>
      </c>
      <c r="I884" t="str">
        <f>VLOOKUP(H884,'Product Line Lookup'!$A$2:$B$7,2,FALSE)</f>
        <v>AB20</v>
      </c>
      <c r="J884" s="21">
        <v>23.21</v>
      </c>
      <c r="K884" s="22">
        <v>6.0850000000000001E-2</v>
      </c>
      <c r="L884" s="21">
        <v>121.7</v>
      </c>
      <c r="M884" s="21">
        <v>2824.6570000000002</v>
      </c>
      <c r="N884" s="8">
        <f t="shared" si="30"/>
        <v>1.4123285000000001</v>
      </c>
      <c r="O884" s="3" t="s">
        <v>398</v>
      </c>
      <c r="P884" s="3" t="s">
        <v>399</v>
      </c>
      <c r="Q884" s="1" t="str">
        <f>VLOOKUP(P884,Vlookup!$A$2:$D$781,2,FALSE)</f>
        <v>Visalia</v>
      </c>
      <c r="R884" s="1" t="s">
        <v>817</v>
      </c>
      <c r="S884" s="15">
        <f>VLOOKUP(P884,Vlookup!$A$2:$D$781,4,FALSE)</f>
        <v>93291</v>
      </c>
    </row>
    <row r="885" spans="1:19" ht="14.4" x14ac:dyDescent="0.3">
      <c r="A885" s="12">
        <v>20</v>
      </c>
      <c r="B885" s="1" t="str">
        <f t="shared" si="31"/>
        <v>Jul</v>
      </c>
      <c r="C885" s="3" t="s">
        <v>105</v>
      </c>
      <c r="D885" s="20">
        <v>43672</v>
      </c>
      <c r="E885" s="3" t="s">
        <v>341</v>
      </c>
      <c r="F885" s="3" t="s">
        <v>367</v>
      </c>
      <c r="G885" s="3" t="s">
        <v>392</v>
      </c>
      <c r="H885" s="3" t="s">
        <v>393</v>
      </c>
      <c r="I885" t="str">
        <f>VLOOKUP(H885,'Product Line Lookup'!$A$2:$B$7,2,FALSE)</f>
        <v>AB20</v>
      </c>
      <c r="J885" s="21">
        <v>25.18</v>
      </c>
      <c r="K885" s="22">
        <v>6.0850000000000001E-2</v>
      </c>
      <c r="L885" s="21">
        <v>121.7</v>
      </c>
      <c r="M885" s="21">
        <v>3064.4059999999999</v>
      </c>
      <c r="N885" s="8">
        <f t="shared" si="30"/>
        <v>1.532203</v>
      </c>
      <c r="O885" s="3" t="s">
        <v>398</v>
      </c>
      <c r="P885" s="3" t="s">
        <v>399</v>
      </c>
      <c r="Q885" s="1" t="str">
        <f>VLOOKUP(P885,Vlookup!$A$2:$D$781,2,FALSE)</f>
        <v>Visalia</v>
      </c>
      <c r="R885" s="1" t="s">
        <v>817</v>
      </c>
      <c r="S885" s="15">
        <f>VLOOKUP(P885,Vlookup!$A$2:$D$781,4,FALSE)</f>
        <v>93291</v>
      </c>
    </row>
    <row r="886" spans="1:19" ht="14.4" x14ac:dyDescent="0.3">
      <c r="A886" s="12">
        <v>20</v>
      </c>
      <c r="B886" s="1" t="str">
        <f t="shared" si="31"/>
        <v>Aug</v>
      </c>
      <c r="C886" s="3" t="s">
        <v>126</v>
      </c>
      <c r="D886" s="20">
        <v>43679</v>
      </c>
      <c r="E886" s="3" t="s">
        <v>341</v>
      </c>
      <c r="F886" s="3" t="s">
        <v>367</v>
      </c>
      <c r="G886" s="3" t="s">
        <v>392</v>
      </c>
      <c r="H886" s="3" t="s">
        <v>393</v>
      </c>
      <c r="I886" t="str">
        <f>VLOOKUP(H886,'Product Line Lookup'!$A$2:$B$7,2,FALSE)</f>
        <v>AB20</v>
      </c>
      <c r="J886" s="21">
        <v>24.41</v>
      </c>
      <c r="K886" s="22">
        <v>6.0850000000000001E-2</v>
      </c>
      <c r="L886" s="21">
        <v>121.7</v>
      </c>
      <c r="M886" s="21">
        <v>2970.6970000000001</v>
      </c>
      <c r="N886" s="8">
        <f t="shared" si="30"/>
        <v>1.4853485</v>
      </c>
      <c r="O886" s="3" t="s">
        <v>398</v>
      </c>
      <c r="P886" s="3" t="s">
        <v>399</v>
      </c>
      <c r="Q886" s="1" t="str">
        <f>VLOOKUP(P886,Vlookup!$A$2:$D$781,2,FALSE)</f>
        <v>Visalia</v>
      </c>
      <c r="R886" s="1" t="s">
        <v>817</v>
      </c>
      <c r="S886" s="15">
        <f>VLOOKUP(P886,Vlookup!$A$2:$D$781,4,FALSE)</f>
        <v>93291</v>
      </c>
    </row>
    <row r="887" spans="1:19" ht="14.4" x14ac:dyDescent="0.3">
      <c r="A887" s="12">
        <v>20</v>
      </c>
      <c r="B887" s="1" t="str">
        <f t="shared" si="31"/>
        <v>Aug</v>
      </c>
      <c r="C887" s="3" t="s">
        <v>147</v>
      </c>
      <c r="D887" s="20">
        <v>43691</v>
      </c>
      <c r="E887" s="3" t="s">
        <v>341</v>
      </c>
      <c r="F887" s="3" t="s">
        <v>367</v>
      </c>
      <c r="G887" s="3" t="s">
        <v>392</v>
      </c>
      <c r="H887" s="3" t="s">
        <v>393</v>
      </c>
      <c r="I887" t="str">
        <f>VLOOKUP(H887,'Product Line Lookup'!$A$2:$B$7,2,FALSE)</f>
        <v>AB20</v>
      </c>
      <c r="J887" s="21">
        <v>24.14</v>
      </c>
      <c r="K887" s="22">
        <v>6.0850000000000001E-2</v>
      </c>
      <c r="L887" s="21">
        <v>121.7</v>
      </c>
      <c r="M887" s="21">
        <v>2937.8380000000002</v>
      </c>
      <c r="N887" s="8">
        <f t="shared" si="30"/>
        <v>1.4689190000000001</v>
      </c>
      <c r="O887" s="3" t="s">
        <v>398</v>
      </c>
      <c r="P887" s="3" t="s">
        <v>399</v>
      </c>
      <c r="Q887" s="1" t="str">
        <f>VLOOKUP(P887,Vlookup!$A$2:$D$781,2,FALSE)</f>
        <v>Visalia</v>
      </c>
      <c r="R887" s="1" t="s">
        <v>817</v>
      </c>
      <c r="S887" s="15">
        <f>VLOOKUP(P887,Vlookup!$A$2:$D$781,4,FALSE)</f>
        <v>93291</v>
      </c>
    </row>
    <row r="888" spans="1:19" ht="14.4" x14ac:dyDescent="0.3">
      <c r="A888" s="12">
        <v>20</v>
      </c>
      <c r="B888" s="1" t="str">
        <f t="shared" si="31"/>
        <v>Aug</v>
      </c>
      <c r="C888" s="3" t="s">
        <v>162</v>
      </c>
      <c r="D888" s="20">
        <v>43698</v>
      </c>
      <c r="E888" s="3" t="s">
        <v>341</v>
      </c>
      <c r="F888" s="3" t="s">
        <v>367</v>
      </c>
      <c r="G888" s="3" t="s">
        <v>392</v>
      </c>
      <c r="H888" s="3" t="s">
        <v>393</v>
      </c>
      <c r="I888" t="str">
        <f>VLOOKUP(H888,'Product Line Lookup'!$A$2:$B$7,2,FALSE)</f>
        <v>AB20</v>
      </c>
      <c r="J888" s="21">
        <v>23.52</v>
      </c>
      <c r="K888" s="22">
        <v>6.0850000000000001E-2</v>
      </c>
      <c r="L888" s="21">
        <v>121.7</v>
      </c>
      <c r="M888" s="21">
        <v>2862.384</v>
      </c>
      <c r="N888" s="8">
        <f t="shared" si="30"/>
        <v>1.431192</v>
      </c>
      <c r="O888" s="3" t="s">
        <v>398</v>
      </c>
      <c r="P888" s="3" t="s">
        <v>399</v>
      </c>
      <c r="Q888" s="1" t="str">
        <f>VLOOKUP(P888,Vlookup!$A$2:$D$781,2,FALSE)</f>
        <v>Visalia</v>
      </c>
      <c r="R888" s="1" t="s">
        <v>817</v>
      </c>
      <c r="S888" s="15">
        <f>VLOOKUP(P888,Vlookup!$A$2:$D$781,4,FALSE)</f>
        <v>93291</v>
      </c>
    </row>
    <row r="889" spans="1:19" ht="14.4" x14ac:dyDescent="0.3">
      <c r="A889" s="12">
        <v>20</v>
      </c>
      <c r="B889" s="1" t="str">
        <f t="shared" si="31"/>
        <v>Aug</v>
      </c>
      <c r="C889" s="3" t="s">
        <v>179</v>
      </c>
      <c r="D889" s="20">
        <v>43704</v>
      </c>
      <c r="E889" s="3" t="s">
        <v>341</v>
      </c>
      <c r="F889" s="3" t="s">
        <v>367</v>
      </c>
      <c r="G889" s="3" t="s">
        <v>392</v>
      </c>
      <c r="H889" s="3" t="s">
        <v>393</v>
      </c>
      <c r="I889" t="str">
        <f>VLOOKUP(H889,'Product Line Lookup'!$A$2:$B$7,2,FALSE)</f>
        <v>AB20</v>
      </c>
      <c r="J889" s="21">
        <v>24.54</v>
      </c>
      <c r="K889" s="22">
        <v>6.0850000000000001E-2</v>
      </c>
      <c r="L889" s="21">
        <v>121.7</v>
      </c>
      <c r="M889" s="21">
        <v>2986.518</v>
      </c>
      <c r="N889" s="8">
        <f t="shared" si="30"/>
        <v>1.4932590000000001</v>
      </c>
      <c r="O889" s="3" t="s">
        <v>398</v>
      </c>
      <c r="P889" s="3" t="s">
        <v>399</v>
      </c>
      <c r="Q889" s="1" t="str">
        <f>VLOOKUP(P889,Vlookup!$A$2:$D$781,2,FALSE)</f>
        <v>Visalia</v>
      </c>
      <c r="R889" s="1" t="s">
        <v>817</v>
      </c>
      <c r="S889" s="15">
        <f>VLOOKUP(P889,Vlookup!$A$2:$D$781,4,FALSE)</f>
        <v>93291</v>
      </c>
    </row>
    <row r="890" spans="1:19" ht="14.4" x14ac:dyDescent="0.3">
      <c r="A890" s="12">
        <v>20</v>
      </c>
      <c r="B890" s="1" t="str">
        <f t="shared" si="31"/>
        <v>Oct</v>
      </c>
      <c r="C890" s="3" t="s">
        <v>281</v>
      </c>
      <c r="D890" s="20">
        <v>43742</v>
      </c>
      <c r="E890" s="3" t="s">
        <v>341</v>
      </c>
      <c r="F890" s="3" t="s">
        <v>367</v>
      </c>
      <c r="G890" s="3" t="s">
        <v>392</v>
      </c>
      <c r="H890" s="3" t="s">
        <v>393</v>
      </c>
      <c r="I890" t="str">
        <f>VLOOKUP(H890,'Product Line Lookup'!$A$2:$B$7,2,FALSE)</f>
        <v>AB20</v>
      </c>
      <c r="J890" s="21">
        <v>23.01</v>
      </c>
      <c r="K890" s="22">
        <v>6.0850000000000001E-2</v>
      </c>
      <c r="L890" s="21">
        <v>121.7</v>
      </c>
      <c r="M890" s="21">
        <v>2800.317</v>
      </c>
      <c r="N890" s="8">
        <f t="shared" si="30"/>
        <v>1.4001585000000001</v>
      </c>
      <c r="O890" s="3" t="s">
        <v>398</v>
      </c>
      <c r="P890" s="3" t="s">
        <v>399</v>
      </c>
      <c r="Q890" s="1" t="str">
        <f>VLOOKUP(P890,Vlookup!$A$2:$D$781,2,FALSE)</f>
        <v>Visalia</v>
      </c>
      <c r="R890" s="1" t="s">
        <v>817</v>
      </c>
      <c r="S890" s="15">
        <f>VLOOKUP(P890,Vlookup!$A$2:$D$781,4,FALSE)</f>
        <v>93291</v>
      </c>
    </row>
    <row r="891" spans="1:19" ht="14.4" x14ac:dyDescent="0.3">
      <c r="A891" s="12">
        <v>20</v>
      </c>
      <c r="B891" s="1" t="str">
        <f t="shared" si="31"/>
        <v>Oct</v>
      </c>
      <c r="C891" s="3" t="s">
        <v>285</v>
      </c>
      <c r="D891" s="20">
        <v>43749</v>
      </c>
      <c r="E891" s="3" t="s">
        <v>341</v>
      </c>
      <c r="F891" s="3" t="s">
        <v>367</v>
      </c>
      <c r="G891" s="3" t="s">
        <v>392</v>
      </c>
      <c r="H891" s="3" t="s">
        <v>393</v>
      </c>
      <c r="I891" t="str">
        <f>VLOOKUP(H891,'Product Line Lookup'!$A$2:$B$7,2,FALSE)</f>
        <v>AB20</v>
      </c>
      <c r="J891" s="21">
        <v>24.81</v>
      </c>
      <c r="K891" s="22">
        <v>6.0850000000000001E-2</v>
      </c>
      <c r="L891" s="21">
        <v>121.7</v>
      </c>
      <c r="M891" s="21">
        <v>3019.377</v>
      </c>
      <c r="N891" s="8">
        <f t="shared" si="30"/>
        <v>1.5096885</v>
      </c>
      <c r="O891" s="3" t="s">
        <v>398</v>
      </c>
      <c r="P891" s="3" t="s">
        <v>399</v>
      </c>
      <c r="Q891" s="1" t="str">
        <f>VLOOKUP(P891,Vlookup!$A$2:$D$781,2,FALSE)</f>
        <v>Visalia</v>
      </c>
      <c r="R891" s="1" t="s">
        <v>817</v>
      </c>
      <c r="S891" s="15">
        <f>VLOOKUP(P891,Vlookup!$A$2:$D$781,4,FALSE)</f>
        <v>93291</v>
      </c>
    </row>
    <row r="892" spans="1:19" ht="14.4" x14ac:dyDescent="0.3">
      <c r="A892" s="12">
        <v>20</v>
      </c>
      <c r="B892" s="1" t="str">
        <f t="shared" si="31"/>
        <v>Oct</v>
      </c>
      <c r="C892" s="3" t="s">
        <v>315</v>
      </c>
      <c r="D892" s="20">
        <v>43754</v>
      </c>
      <c r="E892" s="3" t="s">
        <v>341</v>
      </c>
      <c r="F892" s="3" t="s">
        <v>367</v>
      </c>
      <c r="G892" s="3" t="s">
        <v>392</v>
      </c>
      <c r="H892" s="3" t="s">
        <v>393</v>
      </c>
      <c r="I892" t="str">
        <f>VLOOKUP(H892,'Product Line Lookup'!$A$2:$B$7,2,FALSE)</f>
        <v>AB20</v>
      </c>
      <c r="J892" s="21">
        <v>24.99</v>
      </c>
      <c r="K892" s="22">
        <v>6.0850000000000001E-2</v>
      </c>
      <c r="L892" s="21">
        <v>121.7</v>
      </c>
      <c r="M892" s="21">
        <v>3041.2829999999999</v>
      </c>
      <c r="N892" s="8">
        <f t="shared" si="30"/>
        <v>1.5206415</v>
      </c>
      <c r="O892" s="3" t="s">
        <v>398</v>
      </c>
      <c r="P892" s="3" t="s">
        <v>399</v>
      </c>
      <c r="Q892" s="1" t="str">
        <f>VLOOKUP(P892,Vlookup!$A$2:$D$781,2,FALSE)</f>
        <v>Visalia</v>
      </c>
      <c r="R892" s="1" t="s">
        <v>817</v>
      </c>
      <c r="S892" s="15">
        <f>VLOOKUP(P892,Vlookup!$A$2:$D$781,4,FALSE)</f>
        <v>93291</v>
      </c>
    </row>
    <row r="893" spans="1:19" ht="14.4" x14ac:dyDescent="0.3">
      <c r="A893" s="12">
        <v>20</v>
      </c>
      <c r="B893" s="1" t="str">
        <f t="shared" si="31"/>
        <v>Oct</v>
      </c>
      <c r="C893" s="3" t="s">
        <v>308</v>
      </c>
      <c r="D893" s="20">
        <v>43762</v>
      </c>
      <c r="E893" s="3" t="s">
        <v>341</v>
      </c>
      <c r="F893" s="3" t="s">
        <v>367</v>
      </c>
      <c r="G893" s="3" t="s">
        <v>392</v>
      </c>
      <c r="H893" s="3" t="s">
        <v>393</v>
      </c>
      <c r="I893" t="str">
        <f>VLOOKUP(H893,'Product Line Lookup'!$A$2:$B$7,2,FALSE)</f>
        <v>AB20</v>
      </c>
      <c r="J893" s="21">
        <v>24.74</v>
      </c>
      <c r="K893" s="22">
        <v>6.0850000000000001E-2</v>
      </c>
      <c r="L893" s="21">
        <v>121.7</v>
      </c>
      <c r="M893" s="21">
        <v>3010.8580000000002</v>
      </c>
      <c r="N893" s="8">
        <f t="shared" si="30"/>
        <v>1.5054290000000001</v>
      </c>
      <c r="O893" s="3" t="s">
        <v>398</v>
      </c>
      <c r="P893" s="3" t="s">
        <v>399</v>
      </c>
      <c r="Q893" s="1" t="str">
        <f>VLOOKUP(P893,Vlookup!$A$2:$D$781,2,FALSE)</f>
        <v>Visalia</v>
      </c>
      <c r="R893" s="1" t="s">
        <v>817</v>
      </c>
      <c r="S893" s="15">
        <f>VLOOKUP(P893,Vlookup!$A$2:$D$781,4,FALSE)</f>
        <v>93291</v>
      </c>
    </row>
    <row r="894" spans="1:19" ht="14.4" x14ac:dyDescent="0.3">
      <c r="A894" s="12">
        <v>20</v>
      </c>
      <c r="B894" s="1" t="str">
        <f t="shared" si="31"/>
        <v>Nov</v>
      </c>
      <c r="C894" s="3" t="s">
        <v>494</v>
      </c>
      <c r="D894" s="20">
        <v>43770</v>
      </c>
      <c r="E894" s="3" t="s">
        <v>341</v>
      </c>
      <c r="F894" s="3" t="s">
        <v>367</v>
      </c>
      <c r="G894" s="3" t="s">
        <v>392</v>
      </c>
      <c r="H894" s="3" t="s">
        <v>393</v>
      </c>
      <c r="I894" t="str">
        <f>VLOOKUP(H894,'Product Line Lookup'!$A$2:$B$7,2,FALSE)</f>
        <v>AB20</v>
      </c>
      <c r="J894" s="21">
        <v>25.21</v>
      </c>
      <c r="K894" s="22">
        <v>6.0850000000000001E-2</v>
      </c>
      <c r="L894" s="21">
        <v>121.7</v>
      </c>
      <c r="M894" s="21">
        <v>3068.0569999999998</v>
      </c>
      <c r="N894" s="8">
        <f t="shared" si="30"/>
        <v>1.5340284999999998</v>
      </c>
      <c r="O894" s="3" t="s">
        <v>398</v>
      </c>
      <c r="P894" s="3" t="s">
        <v>399</v>
      </c>
      <c r="Q894" s="1" t="str">
        <f>VLOOKUP(P894,Vlookup!$A$2:$D$781,2,FALSE)</f>
        <v>Visalia</v>
      </c>
      <c r="R894" s="1" t="s">
        <v>817</v>
      </c>
      <c r="S894" s="15">
        <f>VLOOKUP(P894,Vlookup!$A$2:$D$781,4,FALSE)</f>
        <v>93291</v>
      </c>
    </row>
    <row r="895" spans="1:19" ht="14.4" x14ac:dyDescent="0.3">
      <c r="A895" s="12">
        <v>20</v>
      </c>
      <c r="B895" s="1" t="str">
        <f t="shared" si="31"/>
        <v>Nov</v>
      </c>
      <c r="C895" s="3" t="s">
        <v>495</v>
      </c>
      <c r="D895" s="20">
        <v>43776</v>
      </c>
      <c r="E895" s="3" t="s">
        <v>341</v>
      </c>
      <c r="F895" s="3" t="s">
        <v>367</v>
      </c>
      <c r="G895" s="3" t="s">
        <v>392</v>
      </c>
      <c r="H895" s="3" t="s">
        <v>393</v>
      </c>
      <c r="I895" t="str">
        <f>VLOOKUP(H895,'Product Line Lookup'!$A$2:$B$7,2,FALSE)</f>
        <v>AB20</v>
      </c>
      <c r="J895" s="21">
        <v>24.17</v>
      </c>
      <c r="K895" s="22">
        <v>6.0850000000000001E-2</v>
      </c>
      <c r="L895" s="21">
        <v>121.7</v>
      </c>
      <c r="M895" s="21">
        <v>2941.489</v>
      </c>
      <c r="N895" s="8">
        <f t="shared" si="30"/>
        <v>1.4707445000000001</v>
      </c>
      <c r="O895" s="3" t="s">
        <v>398</v>
      </c>
      <c r="P895" s="3" t="s">
        <v>399</v>
      </c>
      <c r="Q895" s="1" t="str">
        <f>VLOOKUP(P895,Vlookup!$A$2:$D$781,2,FALSE)</f>
        <v>Visalia</v>
      </c>
      <c r="R895" s="1" t="s">
        <v>817</v>
      </c>
      <c r="S895" s="15">
        <f>VLOOKUP(P895,Vlookup!$A$2:$D$781,4,FALSE)</f>
        <v>93291</v>
      </c>
    </row>
    <row r="896" spans="1:19" ht="14.4" x14ac:dyDescent="0.3">
      <c r="A896" s="12">
        <v>20</v>
      </c>
      <c r="B896" s="1" t="str">
        <f t="shared" si="31"/>
        <v>Nov</v>
      </c>
      <c r="C896" s="3" t="s">
        <v>496</v>
      </c>
      <c r="D896" s="20">
        <v>43783</v>
      </c>
      <c r="E896" s="3" t="s">
        <v>341</v>
      </c>
      <c r="F896" s="3" t="s">
        <v>367</v>
      </c>
      <c r="G896" s="3" t="s">
        <v>392</v>
      </c>
      <c r="H896" s="3" t="s">
        <v>393</v>
      </c>
      <c r="I896" t="str">
        <f>VLOOKUP(H896,'Product Line Lookup'!$A$2:$B$7,2,FALSE)</f>
        <v>AB20</v>
      </c>
      <c r="J896" s="21">
        <v>23.14</v>
      </c>
      <c r="K896" s="22">
        <v>6.0850000000000001E-2</v>
      </c>
      <c r="L896" s="21">
        <v>121.7</v>
      </c>
      <c r="M896" s="21">
        <v>2816.1379999999999</v>
      </c>
      <c r="N896" s="8">
        <f t="shared" si="30"/>
        <v>1.408069</v>
      </c>
      <c r="O896" s="3" t="s">
        <v>398</v>
      </c>
      <c r="P896" s="3" t="s">
        <v>399</v>
      </c>
      <c r="Q896" s="1" t="str">
        <f>VLOOKUP(P896,Vlookup!$A$2:$D$781,2,FALSE)</f>
        <v>Visalia</v>
      </c>
      <c r="R896" s="1" t="s">
        <v>817</v>
      </c>
      <c r="S896" s="15">
        <f>VLOOKUP(P896,Vlookup!$A$2:$D$781,4,FALSE)</f>
        <v>93291</v>
      </c>
    </row>
    <row r="897" spans="1:19" ht="14.4" x14ac:dyDescent="0.3">
      <c r="A897" s="12">
        <v>20</v>
      </c>
      <c r="B897" s="1" t="str">
        <f t="shared" si="31"/>
        <v>Nov</v>
      </c>
      <c r="C897" s="3" t="s">
        <v>497</v>
      </c>
      <c r="D897" s="20">
        <v>43785</v>
      </c>
      <c r="E897" s="3" t="s">
        <v>341</v>
      </c>
      <c r="F897" s="3" t="s">
        <v>367</v>
      </c>
      <c r="G897" s="3" t="s">
        <v>392</v>
      </c>
      <c r="H897" s="3" t="s">
        <v>393</v>
      </c>
      <c r="I897" t="str">
        <f>VLOOKUP(H897,'Product Line Lookup'!$A$2:$B$7,2,FALSE)</f>
        <v>AB20</v>
      </c>
      <c r="J897" s="21">
        <v>23.18</v>
      </c>
      <c r="K897" s="22">
        <v>6.0850000000000001E-2</v>
      </c>
      <c r="L897" s="21">
        <v>121.7</v>
      </c>
      <c r="M897" s="21">
        <v>2821.0059999999999</v>
      </c>
      <c r="N897" s="8">
        <f t="shared" si="30"/>
        <v>1.4105029999999998</v>
      </c>
      <c r="O897" s="3" t="s">
        <v>398</v>
      </c>
      <c r="P897" s="3" t="s">
        <v>399</v>
      </c>
      <c r="Q897" s="1" t="str">
        <f>VLOOKUP(P897,Vlookup!$A$2:$D$781,2,FALSE)</f>
        <v>Visalia</v>
      </c>
      <c r="R897" s="1" t="s">
        <v>817</v>
      </c>
      <c r="S897" s="15">
        <f>VLOOKUP(P897,Vlookup!$A$2:$D$781,4,FALSE)</f>
        <v>93291</v>
      </c>
    </row>
    <row r="898" spans="1:19" ht="14.4" x14ac:dyDescent="0.3">
      <c r="A898" s="12">
        <v>20</v>
      </c>
      <c r="B898" s="1" t="str">
        <f t="shared" si="31"/>
        <v>Nov</v>
      </c>
      <c r="C898" s="3" t="s">
        <v>498</v>
      </c>
      <c r="D898" s="20">
        <v>43792</v>
      </c>
      <c r="E898" s="3" t="s">
        <v>341</v>
      </c>
      <c r="F898" s="3" t="s">
        <v>367</v>
      </c>
      <c r="G898" s="3" t="s">
        <v>392</v>
      </c>
      <c r="H898" s="3" t="s">
        <v>393</v>
      </c>
      <c r="I898" t="str">
        <f>VLOOKUP(H898,'Product Line Lookup'!$A$2:$B$7,2,FALSE)</f>
        <v>AB20</v>
      </c>
      <c r="J898" s="21">
        <v>23.28</v>
      </c>
      <c r="K898" s="22">
        <v>6.0850000000000001E-2</v>
      </c>
      <c r="L898" s="21">
        <v>121.7</v>
      </c>
      <c r="M898" s="21">
        <v>2833.1759999999999</v>
      </c>
      <c r="N898" s="8">
        <f t="shared" si="30"/>
        <v>1.416588</v>
      </c>
      <c r="O898" s="3" t="s">
        <v>398</v>
      </c>
      <c r="P898" s="3" t="s">
        <v>399</v>
      </c>
      <c r="Q898" s="1" t="str">
        <f>VLOOKUP(P898,Vlookup!$A$2:$D$781,2,FALSE)</f>
        <v>Visalia</v>
      </c>
      <c r="R898" s="1" t="s">
        <v>817</v>
      </c>
      <c r="S898" s="15">
        <f>VLOOKUP(P898,Vlookup!$A$2:$D$781,4,FALSE)</f>
        <v>93291</v>
      </c>
    </row>
    <row r="899" spans="1:19" ht="14.4" x14ac:dyDescent="0.3">
      <c r="A899" s="12">
        <v>20</v>
      </c>
      <c r="B899" s="1" t="str">
        <f t="shared" si="31"/>
        <v>Nov</v>
      </c>
      <c r="C899" s="3" t="s">
        <v>499</v>
      </c>
      <c r="D899" s="20">
        <v>43796</v>
      </c>
      <c r="E899" s="3" t="s">
        <v>341</v>
      </c>
      <c r="F899" s="3" t="s">
        <v>367</v>
      </c>
      <c r="G899" s="3" t="s">
        <v>392</v>
      </c>
      <c r="H899" s="3" t="s">
        <v>393</v>
      </c>
      <c r="I899" t="str">
        <f>VLOOKUP(H899,'Product Line Lookup'!$A$2:$B$7,2,FALSE)</f>
        <v>AB20</v>
      </c>
      <c r="J899" s="21">
        <v>22.25</v>
      </c>
      <c r="K899" s="22">
        <v>6.0850000000000001E-2</v>
      </c>
      <c r="L899" s="21">
        <v>121.7</v>
      </c>
      <c r="M899" s="21">
        <v>2707.8249999999998</v>
      </c>
      <c r="N899" s="8">
        <f t="shared" si="30"/>
        <v>1.3539124999999999</v>
      </c>
      <c r="O899" s="3" t="s">
        <v>398</v>
      </c>
      <c r="P899" s="3" t="s">
        <v>399</v>
      </c>
      <c r="Q899" s="1" t="str">
        <f>VLOOKUP(P899,Vlookup!$A$2:$D$781,2,FALSE)</f>
        <v>Visalia</v>
      </c>
      <c r="R899" s="1" t="s">
        <v>817</v>
      </c>
      <c r="S899" s="15">
        <f>VLOOKUP(P899,Vlookup!$A$2:$D$781,4,FALSE)</f>
        <v>93291</v>
      </c>
    </row>
    <row r="900" spans="1:19" ht="14.4" x14ac:dyDescent="0.3">
      <c r="A900" s="12">
        <v>20</v>
      </c>
      <c r="B900" s="1" t="str">
        <f t="shared" si="31"/>
        <v>Dec</v>
      </c>
      <c r="C900" s="3" t="s">
        <v>500</v>
      </c>
      <c r="D900" s="20">
        <v>43805</v>
      </c>
      <c r="E900" s="3" t="s">
        <v>341</v>
      </c>
      <c r="F900" s="3" t="s">
        <v>367</v>
      </c>
      <c r="G900" s="3" t="s">
        <v>392</v>
      </c>
      <c r="H900" s="3" t="s">
        <v>393</v>
      </c>
      <c r="I900" t="str">
        <f>VLOOKUP(H900,'Product Line Lookup'!$A$2:$B$7,2,FALSE)</f>
        <v>AB20</v>
      </c>
      <c r="J900" s="21">
        <v>23.21</v>
      </c>
      <c r="K900" s="22">
        <v>6.0850000000000001E-2</v>
      </c>
      <c r="L900" s="21">
        <v>121.7</v>
      </c>
      <c r="M900" s="21">
        <v>2824.6570000000002</v>
      </c>
      <c r="N900" s="8">
        <f t="shared" si="30"/>
        <v>1.4123285000000001</v>
      </c>
      <c r="O900" s="3" t="s">
        <v>398</v>
      </c>
      <c r="P900" s="3" t="s">
        <v>399</v>
      </c>
      <c r="Q900" s="1" t="str">
        <f>VLOOKUP(P900,Vlookup!$A$2:$D$781,2,FALSE)</f>
        <v>Visalia</v>
      </c>
      <c r="R900" s="1" t="s">
        <v>817</v>
      </c>
      <c r="S900" s="15">
        <f>VLOOKUP(P900,Vlookup!$A$2:$D$781,4,FALSE)</f>
        <v>93291</v>
      </c>
    </row>
    <row r="901" spans="1:19" ht="14.4" x14ac:dyDescent="0.3">
      <c r="A901" s="12">
        <v>20</v>
      </c>
      <c r="B901" s="1" t="str">
        <f t="shared" si="31"/>
        <v>Dec</v>
      </c>
      <c r="C901" s="3" t="s">
        <v>501</v>
      </c>
      <c r="D901" s="20">
        <v>43816</v>
      </c>
      <c r="E901" s="3" t="s">
        <v>341</v>
      </c>
      <c r="F901" s="3" t="s">
        <v>367</v>
      </c>
      <c r="G901" s="3" t="s">
        <v>392</v>
      </c>
      <c r="H901" s="3" t="s">
        <v>393</v>
      </c>
      <c r="I901" t="str">
        <f>VLOOKUP(H901,'Product Line Lookup'!$A$2:$B$7,2,FALSE)</f>
        <v>AB20</v>
      </c>
      <c r="J901" s="21">
        <v>24.45</v>
      </c>
      <c r="K901" s="22">
        <v>6.0850000000000001E-2</v>
      </c>
      <c r="L901" s="21">
        <v>121.7</v>
      </c>
      <c r="M901" s="21">
        <v>2975.5650000000001</v>
      </c>
      <c r="N901" s="8">
        <f t="shared" si="30"/>
        <v>1.4877825</v>
      </c>
      <c r="O901" s="3" t="s">
        <v>398</v>
      </c>
      <c r="P901" s="3" t="s">
        <v>399</v>
      </c>
      <c r="Q901" s="1" t="str">
        <f>VLOOKUP(P901,Vlookup!$A$2:$D$781,2,FALSE)</f>
        <v>Visalia</v>
      </c>
      <c r="R901" s="1" t="s">
        <v>817</v>
      </c>
      <c r="S901" s="15">
        <f>VLOOKUP(P901,Vlookup!$A$2:$D$781,4,FALSE)</f>
        <v>93291</v>
      </c>
    </row>
    <row r="902" spans="1:19" ht="14.4" x14ac:dyDescent="0.3">
      <c r="A902" s="12">
        <v>20</v>
      </c>
      <c r="B902" s="1" t="str">
        <f t="shared" si="31"/>
        <v>Dec</v>
      </c>
      <c r="C902" s="3" t="s">
        <v>502</v>
      </c>
      <c r="D902" s="20">
        <v>43819</v>
      </c>
      <c r="E902" s="3" t="s">
        <v>341</v>
      </c>
      <c r="F902" s="3" t="s">
        <v>367</v>
      </c>
      <c r="G902" s="3" t="s">
        <v>392</v>
      </c>
      <c r="H902" s="3" t="s">
        <v>393</v>
      </c>
      <c r="I902" t="str">
        <f>VLOOKUP(H902,'Product Line Lookup'!$A$2:$B$7,2,FALSE)</f>
        <v>AB20</v>
      </c>
      <c r="J902" s="21">
        <v>23.44</v>
      </c>
      <c r="K902" s="22">
        <v>6.0850000000000001E-2</v>
      </c>
      <c r="L902" s="21">
        <v>121.7</v>
      </c>
      <c r="M902" s="21">
        <v>2852.6480000000001</v>
      </c>
      <c r="N902" s="8">
        <f t="shared" si="30"/>
        <v>1.4263240000000001</v>
      </c>
      <c r="O902" s="3" t="s">
        <v>398</v>
      </c>
      <c r="P902" s="3" t="s">
        <v>399</v>
      </c>
      <c r="Q902" s="1" t="str">
        <f>VLOOKUP(P902,Vlookup!$A$2:$D$781,2,FALSE)</f>
        <v>Visalia</v>
      </c>
      <c r="R902" s="1" t="s">
        <v>817</v>
      </c>
      <c r="S902" s="15">
        <f>VLOOKUP(P902,Vlookup!$A$2:$D$781,4,FALSE)</f>
        <v>93291</v>
      </c>
    </row>
    <row r="903" spans="1:19" ht="14.4" x14ac:dyDescent="0.3">
      <c r="A903" s="12">
        <v>20</v>
      </c>
      <c r="B903" s="1" t="str">
        <f t="shared" si="31"/>
        <v>Dec</v>
      </c>
      <c r="C903" s="3" t="s">
        <v>503</v>
      </c>
      <c r="D903" s="20">
        <v>43826</v>
      </c>
      <c r="E903" s="3" t="s">
        <v>341</v>
      </c>
      <c r="F903" s="3" t="s">
        <v>367</v>
      </c>
      <c r="G903" s="3" t="s">
        <v>392</v>
      </c>
      <c r="H903" s="3" t="s">
        <v>393</v>
      </c>
      <c r="I903" t="str">
        <f>VLOOKUP(H903,'Product Line Lookup'!$A$2:$B$7,2,FALSE)</f>
        <v>AB20</v>
      </c>
      <c r="J903" s="21">
        <v>22.5</v>
      </c>
      <c r="K903" s="22">
        <v>6.0850000000000001E-2</v>
      </c>
      <c r="L903" s="21">
        <v>121.7</v>
      </c>
      <c r="M903" s="21">
        <v>2738.25</v>
      </c>
      <c r="N903" s="8">
        <f t="shared" si="30"/>
        <v>1.3691249999999999</v>
      </c>
      <c r="O903" s="3" t="s">
        <v>398</v>
      </c>
      <c r="P903" s="3" t="s">
        <v>399</v>
      </c>
      <c r="Q903" s="1" t="str">
        <f>VLOOKUP(P903,Vlookup!$A$2:$D$781,2,FALSE)</f>
        <v>Visalia</v>
      </c>
      <c r="R903" s="1" t="s">
        <v>817</v>
      </c>
      <c r="S903" s="15">
        <f>VLOOKUP(P903,Vlookup!$A$2:$D$781,4,FALSE)</f>
        <v>93291</v>
      </c>
    </row>
    <row r="904" spans="1:19" ht="14.4" x14ac:dyDescent="0.3">
      <c r="A904" s="12">
        <v>20</v>
      </c>
      <c r="B904" s="1" t="str">
        <f t="shared" si="31"/>
        <v>Jan</v>
      </c>
      <c r="C904" s="3" t="s">
        <v>504</v>
      </c>
      <c r="D904" s="20">
        <v>43834</v>
      </c>
      <c r="E904" s="3" t="s">
        <v>341</v>
      </c>
      <c r="F904" s="3" t="s">
        <v>367</v>
      </c>
      <c r="G904" s="3" t="s">
        <v>392</v>
      </c>
      <c r="H904" s="3" t="s">
        <v>393</v>
      </c>
      <c r="I904" t="str">
        <f>VLOOKUP(H904,'Product Line Lookup'!$A$2:$B$7,2,FALSE)</f>
        <v>AB20</v>
      </c>
      <c r="J904" s="21">
        <v>24.99</v>
      </c>
      <c r="K904" s="22">
        <v>6.0850000000000001E-2</v>
      </c>
      <c r="L904" s="21">
        <v>121.7</v>
      </c>
      <c r="M904" s="21">
        <v>3041.2829999999999</v>
      </c>
      <c r="N904" s="8">
        <f t="shared" si="30"/>
        <v>1.5206415</v>
      </c>
      <c r="O904" s="3" t="s">
        <v>398</v>
      </c>
      <c r="P904" s="3" t="s">
        <v>399</v>
      </c>
      <c r="Q904" s="1" t="str">
        <f>VLOOKUP(P904,Vlookup!$A$2:$D$781,2,FALSE)</f>
        <v>Visalia</v>
      </c>
      <c r="R904" s="1" t="s">
        <v>817</v>
      </c>
      <c r="S904" s="15">
        <f>VLOOKUP(P904,Vlookup!$A$2:$D$781,4,FALSE)</f>
        <v>93291</v>
      </c>
    </row>
    <row r="905" spans="1:19" ht="14.4" x14ac:dyDescent="0.3">
      <c r="A905" s="12">
        <v>20</v>
      </c>
      <c r="B905" s="1" t="str">
        <f t="shared" si="31"/>
        <v>Jan</v>
      </c>
      <c r="C905" s="3" t="s">
        <v>505</v>
      </c>
      <c r="D905" s="20">
        <v>43839</v>
      </c>
      <c r="E905" s="3" t="s">
        <v>341</v>
      </c>
      <c r="F905" s="3" t="s">
        <v>367</v>
      </c>
      <c r="G905" s="3" t="s">
        <v>392</v>
      </c>
      <c r="H905" s="3" t="s">
        <v>393</v>
      </c>
      <c r="I905" t="str">
        <f>VLOOKUP(H905,'Product Line Lookup'!$A$2:$B$7,2,FALSE)</f>
        <v>AB20</v>
      </c>
      <c r="J905" s="21">
        <v>24.22</v>
      </c>
      <c r="K905" s="22">
        <v>6.0850000000000001E-2</v>
      </c>
      <c r="L905" s="21">
        <v>121.7</v>
      </c>
      <c r="M905" s="21">
        <v>2947.5740000000001</v>
      </c>
      <c r="N905" s="8">
        <f t="shared" si="30"/>
        <v>1.473787</v>
      </c>
      <c r="O905" s="3" t="s">
        <v>398</v>
      </c>
      <c r="P905" s="3" t="s">
        <v>399</v>
      </c>
      <c r="Q905" s="1" t="str">
        <f>VLOOKUP(P905,Vlookup!$A$2:$D$781,2,FALSE)</f>
        <v>Visalia</v>
      </c>
      <c r="R905" s="1" t="s">
        <v>817</v>
      </c>
      <c r="S905" s="15">
        <f>VLOOKUP(P905,Vlookup!$A$2:$D$781,4,FALSE)</f>
        <v>93291</v>
      </c>
    </row>
    <row r="906" spans="1:19" ht="14.4" x14ac:dyDescent="0.3">
      <c r="A906" s="12">
        <v>20</v>
      </c>
      <c r="B906" s="1" t="str">
        <f t="shared" si="31"/>
        <v>Jan</v>
      </c>
      <c r="C906" s="3" t="s">
        <v>506</v>
      </c>
      <c r="D906" s="20">
        <v>43845</v>
      </c>
      <c r="E906" s="3" t="s">
        <v>341</v>
      </c>
      <c r="F906" s="3" t="s">
        <v>367</v>
      </c>
      <c r="G906" s="3" t="s">
        <v>392</v>
      </c>
      <c r="H906" s="3" t="s">
        <v>393</v>
      </c>
      <c r="I906" t="str">
        <f>VLOOKUP(H906,'Product Line Lookup'!$A$2:$B$7,2,FALSE)</f>
        <v>AB20</v>
      </c>
      <c r="J906" s="21">
        <v>23.83</v>
      </c>
      <c r="K906" s="22">
        <v>6.0850000000000001E-2</v>
      </c>
      <c r="L906" s="21">
        <v>121.7</v>
      </c>
      <c r="M906" s="21">
        <v>2900.1109999999999</v>
      </c>
      <c r="N906" s="8">
        <f t="shared" si="30"/>
        <v>1.4500554999999999</v>
      </c>
      <c r="O906" s="3" t="s">
        <v>398</v>
      </c>
      <c r="P906" s="3" t="s">
        <v>399</v>
      </c>
      <c r="Q906" s="1" t="str">
        <f>VLOOKUP(P906,Vlookup!$A$2:$D$781,2,FALSE)</f>
        <v>Visalia</v>
      </c>
      <c r="R906" s="1" t="s">
        <v>817</v>
      </c>
      <c r="S906" s="15">
        <f>VLOOKUP(P906,Vlookup!$A$2:$D$781,4,FALSE)</f>
        <v>93291</v>
      </c>
    </row>
    <row r="907" spans="1:19" ht="14.4" x14ac:dyDescent="0.3">
      <c r="A907" s="12">
        <v>20</v>
      </c>
      <c r="B907" s="1" t="str">
        <f t="shared" si="31"/>
        <v>Jan</v>
      </c>
      <c r="C907" s="3" t="s">
        <v>507</v>
      </c>
      <c r="D907" s="20">
        <v>43859</v>
      </c>
      <c r="E907" s="3" t="s">
        <v>341</v>
      </c>
      <c r="F907" s="3" t="s">
        <v>367</v>
      </c>
      <c r="G907" s="3" t="s">
        <v>392</v>
      </c>
      <c r="H907" s="3" t="s">
        <v>393</v>
      </c>
      <c r="I907" t="str">
        <f>VLOOKUP(H907,'Product Line Lookup'!$A$2:$B$7,2,FALSE)</f>
        <v>AB20</v>
      </c>
      <c r="J907" s="21">
        <v>25.11</v>
      </c>
      <c r="K907" s="22">
        <v>6.0850000000000001E-2</v>
      </c>
      <c r="L907" s="21">
        <v>121.7</v>
      </c>
      <c r="M907" s="21">
        <v>3055.8870000000002</v>
      </c>
      <c r="N907" s="8">
        <f t="shared" si="30"/>
        <v>1.5279435000000001</v>
      </c>
      <c r="O907" s="3" t="s">
        <v>398</v>
      </c>
      <c r="P907" s="3" t="s">
        <v>399</v>
      </c>
      <c r="Q907" s="1" t="str">
        <f>VLOOKUP(P907,Vlookup!$A$2:$D$781,2,FALSE)</f>
        <v>Visalia</v>
      </c>
      <c r="R907" s="1" t="s">
        <v>817</v>
      </c>
      <c r="S907" s="15">
        <f>VLOOKUP(P907,Vlookup!$A$2:$D$781,4,FALSE)</f>
        <v>93291</v>
      </c>
    </row>
    <row r="908" spans="1:19" ht="14.4" x14ac:dyDescent="0.3">
      <c r="A908" s="12">
        <v>20</v>
      </c>
      <c r="B908" s="1" t="str">
        <f t="shared" si="31"/>
        <v>Feb</v>
      </c>
      <c r="D908" s="20">
        <v>43864</v>
      </c>
      <c r="E908" s="3" t="s">
        <v>341</v>
      </c>
      <c r="F908" s="3" t="s">
        <v>367</v>
      </c>
      <c r="G908" s="3" t="s">
        <v>392</v>
      </c>
      <c r="H908" s="3" t="s">
        <v>393</v>
      </c>
      <c r="I908" t="str">
        <f>VLOOKUP(H908,'Product Line Lookup'!$A$2:$B$7,2,FALSE)</f>
        <v>AB20</v>
      </c>
      <c r="J908" s="21">
        <v>24.37</v>
      </c>
      <c r="K908" s="22">
        <v>6.0850000000000001E-2</v>
      </c>
      <c r="L908" s="21">
        <v>121.7</v>
      </c>
      <c r="M908" s="21">
        <v>2965.8290000000002</v>
      </c>
      <c r="N908" s="8">
        <f t="shared" si="30"/>
        <v>1.4829145000000001</v>
      </c>
      <c r="O908" s="3" t="s">
        <v>398</v>
      </c>
      <c r="P908" s="3" t="s">
        <v>399</v>
      </c>
      <c r="Q908" s="1" t="str">
        <f>VLOOKUP(P908,Vlookup!$A$2:$D$781,2,FALSE)</f>
        <v>Visalia</v>
      </c>
      <c r="R908" s="1" t="s">
        <v>817</v>
      </c>
      <c r="S908" s="15">
        <f>VLOOKUP(P908,Vlookup!$A$2:$D$781,4,FALSE)</f>
        <v>93291</v>
      </c>
    </row>
    <row r="909" spans="1:19" ht="14.4" x14ac:dyDescent="0.3">
      <c r="A909" s="12">
        <v>20</v>
      </c>
      <c r="B909" s="1" t="str">
        <f t="shared" si="31"/>
        <v>Feb</v>
      </c>
      <c r="D909" s="20">
        <v>43867</v>
      </c>
      <c r="E909" s="3" t="s">
        <v>341</v>
      </c>
      <c r="F909" s="3" t="s">
        <v>367</v>
      </c>
      <c r="G909" s="3" t="s">
        <v>392</v>
      </c>
      <c r="H909" s="3" t="s">
        <v>393</v>
      </c>
      <c r="I909" t="str">
        <f>VLOOKUP(H909,'Product Line Lookup'!$A$2:$B$7,2,FALSE)</f>
        <v>AB20</v>
      </c>
      <c r="J909" s="21">
        <v>25.1</v>
      </c>
      <c r="K909" s="22">
        <v>6.0850000000000001E-2</v>
      </c>
      <c r="L909" s="21">
        <v>121.7</v>
      </c>
      <c r="M909" s="21">
        <v>3054.67</v>
      </c>
      <c r="N909" s="8">
        <f t="shared" si="30"/>
        <v>1.5273350000000001</v>
      </c>
      <c r="O909" s="3" t="s">
        <v>398</v>
      </c>
      <c r="P909" s="3" t="s">
        <v>399</v>
      </c>
      <c r="Q909" s="1" t="str">
        <f>VLOOKUP(P909,Vlookup!$A$2:$D$781,2,FALSE)</f>
        <v>Visalia</v>
      </c>
      <c r="R909" s="1" t="s">
        <v>817</v>
      </c>
      <c r="S909" s="15">
        <f>VLOOKUP(P909,Vlookup!$A$2:$D$781,4,FALSE)</f>
        <v>93291</v>
      </c>
    </row>
    <row r="910" spans="1:19" ht="14.4" x14ac:dyDescent="0.3">
      <c r="A910" s="12">
        <v>20</v>
      </c>
      <c r="B910" s="1" t="str">
        <f t="shared" si="31"/>
        <v>Feb</v>
      </c>
      <c r="D910" s="20">
        <v>43873</v>
      </c>
      <c r="E910" s="3" t="s">
        <v>341</v>
      </c>
      <c r="F910" s="3" t="s">
        <v>367</v>
      </c>
      <c r="G910" s="3" t="s">
        <v>392</v>
      </c>
      <c r="H910" s="3" t="s">
        <v>393</v>
      </c>
      <c r="I910" t="str">
        <f>VLOOKUP(H910,'Product Line Lookup'!$A$2:$B$7,2,FALSE)</f>
        <v>AB20</v>
      </c>
      <c r="J910" s="21">
        <v>24.05</v>
      </c>
      <c r="K910" s="22">
        <v>6.0850000000000001E-2</v>
      </c>
      <c r="L910" s="21">
        <v>121.7</v>
      </c>
      <c r="M910" s="21">
        <v>2926.8850000000002</v>
      </c>
      <c r="N910" s="8">
        <f t="shared" ref="N910:N973" si="32">M910/2000</f>
        <v>1.4634425000000002</v>
      </c>
      <c r="O910" s="3" t="s">
        <v>398</v>
      </c>
      <c r="P910" s="3" t="s">
        <v>399</v>
      </c>
      <c r="Q910" s="1" t="str">
        <f>VLOOKUP(P910,Vlookup!$A$2:$D$781,2,FALSE)</f>
        <v>Visalia</v>
      </c>
      <c r="R910" s="1" t="s">
        <v>817</v>
      </c>
      <c r="S910" s="15">
        <f>VLOOKUP(P910,Vlookup!$A$2:$D$781,4,FALSE)</f>
        <v>93291</v>
      </c>
    </row>
    <row r="911" spans="1:19" ht="14.4" x14ac:dyDescent="0.3">
      <c r="A911" s="12">
        <v>20</v>
      </c>
      <c r="B911" s="1" t="str">
        <f t="shared" si="31"/>
        <v>Feb</v>
      </c>
      <c r="D911" s="20">
        <v>43880</v>
      </c>
      <c r="E911" s="3" t="s">
        <v>341</v>
      </c>
      <c r="F911" s="3" t="s">
        <v>367</v>
      </c>
      <c r="G911" s="3" t="s">
        <v>392</v>
      </c>
      <c r="H911" s="3" t="s">
        <v>393</v>
      </c>
      <c r="I911" t="str">
        <f>VLOOKUP(H911,'Product Line Lookup'!$A$2:$B$7,2,FALSE)</f>
        <v>AB20</v>
      </c>
      <c r="J911" s="21">
        <v>25.09</v>
      </c>
      <c r="K911" s="22">
        <v>6.0850000000000001E-2</v>
      </c>
      <c r="L911" s="21">
        <v>121.7</v>
      </c>
      <c r="M911" s="21">
        <v>3053.453</v>
      </c>
      <c r="N911" s="8">
        <f t="shared" si="32"/>
        <v>1.5267265000000001</v>
      </c>
      <c r="O911" s="3" t="s">
        <v>398</v>
      </c>
      <c r="P911" s="3" t="s">
        <v>399</v>
      </c>
      <c r="Q911" s="1" t="str">
        <f>VLOOKUP(P911,Vlookup!$A$2:$D$781,2,FALSE)</f>
        <v>Visalia</v>
      </c>
      <c r="R911" s="1" t="s">
        <v>817</v>
      </c>
      <c r="S911" s="15">
        <f>VLOOKUP(P911,Vlookup!$A$2:$D$781,4,FALSE)</f>
        <v>93291</v>
      </c>
    </row>
    <row r="912" spans="1:19" ht="14.4" x14ac:dyDescent="0.3">
      <c r="A912" s="12">
        <v>20</v>
      </c>
      <c r="B912" s="1" t="str">
        <f t="shared" si="31"/>
        <v>Feb</v>
      </c>
      <c r="D912" s="20">
        <v>43881</v>
      </c>
      <c r="E912" s="3" t="s">
        <v>341</v>
      </c>
      <c r="F912" s="3" t="s">
        <v>367</v>
      </c>
      <c r="G912" s="3" t="s">
        <v>392</v>
      </c>
      <c r="H912" s="3" t="s">
        <v>393</v>
      </c>
      <c r="I912" t="str">
        <f>VLOOKUP(H912,'Product Line Lookup'!$A$2:$B$7,2,FALSE)</f>
        <v>AB20</v>
      </c>
      <c r="J912" s="21">
        <v>24.59</v>
      </c>
      <c r="K912" s="22">
        <v>6.0850000000000001E-2</v>
      </c>
      <c r="L912" s="21">
        <v>121.7</v>
      </c>
      <c r="M912" s="21">
        <v>2992.6030000000001</v>
      </c>
      <c r="N912" s="8">
        <f t="shared" si="32"/>
        <v>1.4963015</v>
      </c>
      <c r="O912" s="3" t="s">
        <v>398</v>
      </c>
      <c r="P912" s="3" t="s">
        <v>399</v>
      </c>
      <c r="Q912" s="1" t="str">
        <f>VLOOKUP(P912,Vlookup!$A$2:$D$781,2,FALSE)</f>
        <v>Visalia</v>
      </c>
      <c r="R912" s="1" t="s">
        <v>817</v>
      </c>
      <c r="S912" s="15">
        <f>VLOOKUP(P912,Vlookup!$A$2:$D$781,4,FALSE)</f>
        <v>93291</v>
      </c>
    </row>
    <row r="913" spans="1:19" ht="14.4" x14ac:dyDescent="0.3">
      <c r="A913" s="12">
        <v>20</v>
      </c>
      <c r="B913" s="1" t="str">
        <f t="shared" si="31"/>
        <v>Feb</v>
      </c>
      <c r="D913" s="20">
        <v>43889</v>
      </c>
      <c r="E913" s="3" t="s">
        <v>341</v>
      </c>
      <c r="F913" s="3" t="s">
        <v>367</v>
      </c>
      <c r="G913" s="3" t="s">
        <v>392</v>
      </c>
      <c r="H913" s="3" t="s">
        <v>393</v>
      </c>
      <c r="I913" t="str">
        <f>VLOOKUP(H913,'Product Line Lookup'!$A$2:$B$7,2,FALSE)</f>
        <v>AB20</v>
      </c>
      <c r="J913" s="21">
        <v>23.18</v>
      </c>
      <c r="K913" s="22">
        <v>6.0850000000000001E-2</v>
      </c>
      <c r="L913" s="21">
        <v>121.7</v>
      </c>
      <c r="M913" s="21">
        <v>2821.0059999999999</v>
      </c>
      <c r="N913" s="8">
        <f t="shared" si="32"/>
        <v>1.4105029999999998</v>
      </c>
      <c r="O913" s="3" t="s">
        <v>398</v>
      </c>
      <c r="P913" s="3" t="s">
        <v>399</v>
      </c>
      <c r="Q913" s="1" t="str">
        <f>VLOOKUP(P913,Vlookup!$A$2:$D$781,2,FALSE)</f>
        <v>Visalia</v>
      </c>
      <c r="R913" s="1" t="s">
        <v>817</v>
      </c>
      <c r="S913" s="15">
        <f>VLOOKUP(P913,Vlookup!$A$2:$D$781,4,FALSE)</f>
        <v>93291</v>
      </c>
    </row>
    <row r="914" spans="1:19" ht="14.4" x14ac:dyDescent="0.3">
      <c r="A914" s="12">
        <v>20</v>
      </c>
      <c r="B914" s="1" t="s">
        <v>866</v>
      </c>
      <c r="D914" s="20">
        <v>43896</v>
      </c>
      <c r="E914" s="3" t="s">
        <v>341</v>
      </c>
      <c r="F914" s="3" t="s">
        <v>367</v>
      </c>
      <c r="G914" s="3" t="s">
        <v>392</v>
      </c>
      <c r="H914" s="3" t="s">
        <v>393</v>
      </c>
      <c r="I914" t="str">
        <f>VLOOKUP(H914,'Product Line Lookup'!$A$2:$B$7,2,FALSE)</f>
        <v>AB20</v>
      </c>
      <c r="J914" s="21">
        <v>24.52</v>
      </c>
      <c r="K914" s="22">
        <v>6.0850000000000001E-2</v>
      </c>
      <c r="L914" s="21">
        <v>121.7</v>
      </c>
      <c r="M914" s="21">
        <v>2984.0839999999998</v>
      </c>
      <c r="N914" s="8">
        <f t="shared" si="32"/>
        <v>1.4920419999999999</v>
      </c>
      <c r="O914" s="3" t="s">
        <v>398</v>
      </c>
      <c r="P914" s="3" t="s">
        <v>399</v>
      </c>
      <c r="Q914" s="1" t="str">
        <f>VLOOKUP(P914,Vlookup!$A$2:$D$781,2,FALSE)</f>
        <v>Visalia</v>
      </c>
      <c r="R914" s="1" t="s">
        <v>817</v>
      </c>
      <c r="S914" s="15">
        <f>VLOOKUP(P914,Vlookup!$A$2:$D$781,4,FALSE)</f>
        <v>93291</v>
      </c>
    </row>
    <row r="915" spans="1:19" ht="14.4" x14ac:dyDescent="0.3">
      <c r="A915" s="12">
        <v>20</v>
      </c>
      <c r="B915" s="1" t="s">
        <v>866</v>
      </c>
      <c r="D915" s="20">
        <v>43901</v>
      </c>
      <c r="E915" s="3" t="s">
        <v>341</v>
      </c>
      <c r="F915" s="3" t="s">
        <v>367</v>
      </c>
      <c r="G915" s="3" t="s">
        <v>392</v>
      </c>
      <c r="H915" s="3" t="s">
        <v>393</v>
      </c>
      <c r="I915" t="str">
        <f>VLOOKUP(H915,'Product Line Lookup'!$A$2:$B$7,2,FALSE)</f>
        <v>AB20</v>
      </c>
      <c r="J915" s="21">
        <v>24.42</v>
      </c>
      <c r="K915" s="22">
        <v>6.0850000000000001E-2</v>
      </c>
      <c r="L915" s="21">
        <v>121.7</v>
      </c>
      <c r="M915" s="21">
        <v>2971.9140000000002</v>
      </c>
      <c r="N915" s="8">
        <f t="shared" si="32"/>
        <v>1.4859570000000002</v>
      </c>
      <c r="O915" s="3" t="s">
        <v>398</v>
      </c>
      <c r="P915" s="3" t="s">
        <v>399</v>
      </c>
      <c r="Q915" s="1" t="str">
        <f>VLOOKUP(P915,Vlookup!$A$2:$D$781,2,FALSE)</f>
        <v>Visalia</v>
      </c>
      <c r="R915" s="1" t="s">
        <v>817</v>
      </c>
      <c r="S915" s="15">
        <f>VLOOKUP(P915,Vlookup!$A$2:$D$781,4,FALSE)</f>
        <v>93291</v>
      </c>
    </row>
    <row r="916" spans="1:19" ht="14.4" x14ac:dyDescent="0.3">
      <c r="A916" s="12">
        <v>20</v>
      </c>
      <c r="B916" s="1" t="s">
        <v>866</v>
      </c>
      <c r="D916" s="20">
        <v>43907</v>
      </c>
      <c r="E916" s="3" t="s">
        <v>341</v>
      </c>
      <c r="F916" s="3" t="s">
        <v>367</v>
      </c>
      <c r="G916" s="3" t="s">
        <v>392</v>
      </c>
      <c r="H916" s="3" t="s">
        <v>393</v>
      </c>
      <c r="I916" t="str">
        <f>VLOOKUP(H916,'Product Line Lookup'!$A$2:$B$7,2,FALSE)</f>
        <v>AB20</v>
      </c>
      <c r="J916" s="21">
        <v>24.09</v>
      </c>
      <c r="K916" s="22">
        <v>6.0850000000000001E-2</v>
      </c>
      <c r="L916" s="21">
        <v>121.7</v>
      </c>
      <c r="M916" s="21">
        <v>2931.7530000000002</v>
      </c>
      <c r="N916" s="8">
        <f t="shared" si="32"/>
        <v>1.4658765</v>
      </c>
      <c r="O916" s="3" t="s">
        <v>398</v>
      </c>
      <c r="P916" s="3" t="s">
        <v>399</v>
      </c>
      <c r="Q916" s="1" t="str">
        <f>VLOOKUP(P916,Vlookup!$A$2:$D$781,2,FALSE)</f>
        <v>Visalia</v>
      </c>
      <c r="R916" s="1" t="s">
        <v>817</v>
      </c>
      <c r="S916" s="15">
        <f>VLOOKUP(P916,Vlookup!$A$2:$D$781,4,FALSE)</f>
        <v>93291</v>
      </c>
    </row>
    <row r="917" spans="1:19" ht="14.4" x14ac:dyDescent="0.3">
      <c r="A917" s="12">
        <v>20</v>
      </c>
      <c r="B917" s="1" t="s">
        <v>866</v>
      </c>
      <c r="D917" s="20">
        <v>43914</v>
      </c>
      <c r="E917" s="3" t="s">
        <v>341</v>
      </c>
      <c r="F917" s="3" t="s">
        <v>367</v>
      </c>
      <c r="G917" s="3" t="s">
        <v>392</v>
      </c>
      <c r="H917" s="3" t="s">
        <v>393</v>
      </c>
      <c r="I917" t="str">
        <f>VLOOKUP(H917,'Product Line Lookup'!$A$2:$B$7,2,FALSE)</f>
        <v>AB20</v>
      </c>
      <c r="J917" s="21">
        <v>24.08</v>
      </c>
      <c r="K917" s="22">
        <v>6.0850000000000001E-2</v>
      </c>
      <c r="L917" s="21">
        <v>121.7</v>
      </c>
      <c r="M917" s="21">
        <v>2930.5360000000001</v>
      </c>
      <c r="N917" s="8">
        <f t="shared" si="32"/>
        <v>1.465268</v>
      </c>
      <c r="O917" s="3" t="s">
        <v>398</v>
      </c>
      <c r="P917" s="3" t="s">
        <v>399</v>
      </c>
      <c r="Q917" s="1" t="str">
        <f>VLOOKUP(P917,Vlookup!$A$2:$D$781,2,FALSE)</f>
        <v>Visalia</v>
      </c>
      <c r="R917" s="1" t="s">
        <v>817</v>
      </c>
      <c r="S917" s="15">
        <f>VLOOKUP(P917,Vlookup!$A$2:$D$781,4,FALSE)</f>
        <v>93291</v>
      </c>
    </row>
    <row r="918" spans="1:19" ht="14.4" x14ac:dyDescent="0.3">
      <c r="A918" s="12">
        <v>20</v>
      </c>
      <c r="B918" s="1" t="s">
        <v>866</v>
      </c>
      <c r="D918" s="20">
        <v>43916</v>
      </c>
      <c r="E918" s="3" t="s">
        <v>341</v>
      </c>
      <c r="F918" s="3" t="s">
        <v>367</v>
      </c>
      <c r="G918" s="3" t="s">
        <v>392</v>
      </c>
      <c r="H918" s="3" t="s">
        <v>393</v>
      </c>
      <c r="I918" t="str">
        <f>VLOOKUP(H918,'Product Line Lookup'!$A$2:$B$7,2,FALSE)</f>
        <v>AB20</v>
      </c>
      <c r="J918" s="21">
        <v>22.22</v>
      </c>
      <c r="K918" s="22">
        <v>6.0850000000000001E-2</v>
      </c>
      <c r="L918" s="21">
        <v>121.7</v>
      </c>
      <c r="M918" s="21">
        <v>2704.174</v>
      </c>
      <c r="N918" s="8">
        <f t="shared" si="32"/>
        <v>1.352087</v>
      </c>
      <c r="O918" s="3" t="s">
        <v>398</v>
      </c>
      <c r="P918" s="3" t="s">
        <v>399</v>
      </c>
      <c r="Q918" s="1" t="str">
        <f>VLOOKUP(P918,Vlookup!$A$2:$D$781,2,FALSE)</f>
        <v>Visalia</v>
      </c>
      <c r="R918" s="1" t="s">
        <v>817</v>
      </c>
      <c r="S918" s="15">
        <f>VLOOKUP(P918,Vlookup!$A$2:$D$781,4,FALSE)</f>
        <v>93291</v>
      </c>
    </row>
    <row r="919" spans="1:19" ht="14.4" x14ac:dyDescent="0.3">
      <c r="A919" s="12">
        <v>20</v>
      </c>
      <c r="B919" s="1" t="s">
        <v>881</v>
      </c>
      <c r="D919" s="20">
        <v>43924</v>
      </c>
      <c r="E919" s="3" t="s">
        <v>341</v>
      </c>
      <c r="F919" s="3" t="s">
        <v>367</v>
      </c>
      <c r="G919" s="3" t="s">
        <v>392</v>
      </c>
      <c r="H919" s="3" t="s">
        <v>393</v>
      </c>
      <c r="I919" t="str">
        <f>VLOOKUP(H919,'Product Line Lookup'!$A$2:$B$7,2,FALSE)</f>
        <v>AB20</v>
      </c>
      <c r="J919" s="21">
        <v>24.13</v>
      </c>
      <c r="K919" s="22">
        <v>6.0850000000000001E-2</v>
      </c>
      <c r="L919" s="21">
        <v>121.7</v>
      </c>
      <c r="M919" s="21">
        <v>2936.6210000000001</v>
      </c>
      <c r="N919" s="8">
        <f t="shared" si="32"/>
        <v>1.4683105000000001</v>
      </c>
      <c r="O919" s="3" t="s">
        <v>398</v>
      </c>
      <c r="P919" s="3" t="s">
        <v>399</v>
      </c>
      <c r="Q919" s="1" t="str">
        <f>VLOOKUP(P919,Vlookup!$A$2:$D$781,2,FALSE)</f>
        <v>Visalia</v>
      </c>
      <c r="R919" s="1" t="s">
        <v>817</v>
      </c>
      <c r="S919" s="15">
        <f>VLOOKUP(P919,Vlookup!$A$2:$D$781,4,FALSE)</f>
        <v>93291</v>
      </c>
    </row>
    <row r="920" spans="1:19" ht="14.4" x14ac:dyDescent="0.3">
      <c r="A920" s="12">
        <v>20</v>
      </c>
      <c r="B920" s="1" t="s">
        <v>881</v>
      </c>
      <c r="D920" s="20">
        <v>43929</v>
      </c>
      <c r="E920" s="3" t="s">
        <v>341</v>
      </c>
      <c r="F920" s="3" t="s">
        <v>367</v>
      </c>
      <c r="G920" s="3" t="s">
        <v>392</v>
      </c>
      <c r="H920" s="3" t="s">
        <v>393</v>
      </c>
      <c r="I920" t="str">
        <f>VLOOKUP(H920,'Product Line Lookup'!$A$2:$B$7,2,FALSE)</f>
        <v>AB20</v>
      </c>
      <c r="J920" s="21">
        <v>22.76</v>
      </c>
      <c r="K920" s="22">
        <v>6.0850000000000001E-2</v>
      </c>
      <c r="L920" s="21">
        <v>121.7</v>
      </c>
      <c r="M920" s="21">
        <v>2769.8919999999998</v>
      </c>
      <c r="N920" s="8">
        <f t="shared" si="32"/>
        <v>1.384946</v>
      </c>
      <c r="O920" s="3" t="s">
        <v>398</v>
      </c>
      <c r="P920" s="3" t="s">
        <v>399</v>
      </c>
      <c r="Q920" s="1" t="str">
        <f>VLOOKUP(P920,Vlookup!$A$2:$D$781,2,FALSE)</f>
        <v>Visalia</v>
      </c>
      <c r="R920" s="1" t="s">
        <v>817</v>
      </c>
      <c r="S920" s="15">
        <f>VLOOKUP(P920,Vlookup!$A$2:$D$781,4,FALSE)</f>
        <v>93291</v>
      </c>
    </row>
    <row r="921" spans="1:19" ht="14.4" x14ac:dyDescent="0.3">
      <c r="A921" s="12">
        <v>20</v>
      </c>
      <c r="B921" s="1" t="s">
        <v>881</v>
      </c>
      <c r="D921" s="20">
        <v>43929</v>
      </c>
      <c r="E921" s="3" t="s">
        <v>341</v>
      </c>
      <c r="F921" s="3" t="s">
        <v>367</v>
      </c>
      <c r="G921" s="3" t="s">
        <v>392</v>
      </c>
      <c r="H921" s="3" t="s">
        <v>393</v>
      </c>
      <c r="I921" t="str">
        <f>VLOOKUP(H921,'Product Line Lookup'!$A$2:$B$7,2,FALSE)</f>
        <v>AB20</v>
      </c>
      <c r="J921" s="21">
        <v>24.03</v>
      </c>
      <c r="K921" s="22">
        <v>6.0850000000000001E-2</v>
      </c>
      <c r="L921" s="21">
        <v>121.7</v>
      </c>
      <c r="M921" s="21">
        <v>2924.451</v>
      </c>
      <c r="N921" s="8">
        <f t="shared" si="32"/>
        <v>1.4622255</v>
      </c>
      <c r="O921" s="3" t="s">
        <v>398</v>
      </c>
      <c r="P921" s="3" t="s">
        <v>399</v>
      </c>
      <c r="Q921" s="1" t="str">
        <f>VLOOKUP(P921,Vlookup!$A$2:$D$781,2,FALSE)</f>
        <v>Visalia</v>
      </c>
      <c r="R921" s="1" t="s">
        <v>817</v>
      </c>
      <c r="S921" s="15">
        <f>VLOOKUP(P921,Vlookup!$A$2:$D$781,4,FALSE)</f>
        <v>93291</v>
      </c>
    </row>
    <row r="922" spans="1:19" ht="14.4" x14ac:dyDescent="0.3">
      <c r="A922" s="12">
        <v>20</v>
      </c>
      <c r="B922" s="1" t="s">
        <v>881</v>
      </c>
      <c r="D922" s="20">
        <v>43937</v>
      </c>
      <c r="E922" s="3" t="s">
        <v>341</v>
      </c>
      <c r="F922" s="3" t="s">
        <v>367</v>
      </c>
      <c r="G922" s="3" t="s">
        <v>392</v>
      </c>
      <c r="H922" s="3" t="s">
        <v>393</v>
      </c>
      <c r="I922" t="str">
        <f>VLOOKUP(H922,'Product Line Lookup'!$A$2:$B$7,2,FALSE)</f>
        <v>AB20</v>
      </c>
      <c r="J922" s="21">
        <v>24.45</v>
      </c>
      <c r="K922" s="22">
        <v>6.0850000000000001E-2</v>
      </c>
      <c r="L922" s="21">
        <v>121.7</v>
      </c>
      <c r="M922" s="21">
        <v>2975.5650000000001</v>
      </c>
      <c r="N922" s="8">
        <f t="shared" si="32"/>
        <v>1.4877825</v>
      </c>
      <c r="O922" s="3" t="s">
        <v>398</v>
      </c>
      <c r="P922" s="3" t="s">
        <v>399</v>
      </c>
      <c r="Q922" s="1" t="str">
        <f>VLOOKUP(P922,Vlookup!$A$2:$D$781,2,FALSE)</f>
        <v>Visalia</v>
      </c>
      <c r="R922" s="1" t="s">
        <v>817</v>
      </c>
      <c r="S922" s="15">
        <f>VLOOKUP(P922,Vlookup!$A$2:$D$781,4,FALSE)</f>
        <v>93291</v>
      </c>
    </row>
    <row r="923" spans="1:19" ht="14.4" x14ac:dyDescent="0.3">
      <c r="A923" s="12">
        <v>20</v>
      </c>
      <c r="B923" s="1" t="s">
        <v>881</v>
      </c>
      <c r="D923" s="20">
        <v>43942</v>
      </c>
      <c r="E923" s="3" t="s">
        <v>341</v>
      </c>
      <c r="F923" s="3" t="s">
        <v>367</v>
      </c>
      <c r="G923" s="3" t="s">
        <v>392</v>
      </c>
      <c r="H923" s="3" t="s">
        <v>393</v>
      </c>
      <c r="I923" t="str">
        <f>VLOOKUP(H923,'Product Line Lookup'!$A$2:$B$7,2,FALSE)</f>
        <v>AB20</v>
      </c>
      <c r="J923" s="21">
        <v>23.95</v>
      </c>
      <c r="K923" s="22">
        <v>6.0850000000000001E-2</v>
      </c>
      <c r="L923" s="21">
        <v>121.7</v>
      </c>
      <c r="M923" s="21">
        <v>2914.7150000000001</v>
      </c>
      <c r="N923" s="8">
        <f t="shared" si="32"/>
        <v>1.4573575000000001</v>
      </c>
      <c r="O923" s="3" t="s">
        <v>398</v>
      </c>
      <c r="P923" s="3" t="s">
        <v>399</v>
      </c>
      <c r="Q923" s="1" t="str">
        <f>VLOOKUP(P923,Vlookup!$A$2:$D$781,2,FALSE)</f>
        <v>Visalia</v>
      </c>
      <c r="R923" s="1" t="s">
        <v>817</v>
      </c>
      <c r="S923" s="15">
        <f>VLOOKUP(P923,Vlookup!$A$2:$D$781,4,FALSE)</f>
        <v>93291</v>
      </c>
    </row>
    <row r="924" spans="1:19" ht="14.4" x14ac:dyDescent="0.3">
      <c r="A924" s="12">
        <v>20</v>
      </c>
      <c r="B924" s="1" t="s">
        <v>881</v>
      </c>
      <c r="D924" s="20">
        <v>43948</v>
      </c>
      <c r="E924" s="3" t="s">
        <v>341</v>
      </c>
      <c r="F924" s="3" t="s">
        <v>367</v>
      </c>
      <c r="G924" s="3" t="s">
        <v>392</v>
      </c>
      <c r="H924" s="3" t="s">
        <v>393</v>
      </c>
      <c r="I924" t="str">
        <f>VLOOKUP(H924,'Product Line Lookup'!$A$2:$B$7,2,FALSE)</f>
        <v>AB20</v>
      </c>
      <c r="J924" s="21">
        <v>23.94</v>
      </c>
      <c r="K924" s="22">
        <v>6.0850000000000001E-2</v>
      </c>
      <c r="L924" s="21">
        <v>121.7</v>
      </c>
      <c r="M924" s="21">
        <v>2913.498</v>
      </c>
      <c r="N924" s="8">
        <f t="shared" si="32"/>
        <v>1.4567490000000001</v>
      </c>
      <c r="O924" s="3" t="s">
        <v>398</v>
      </c>
      <c r="P924" s="3" t="s">
        <v>399</v>
      </c>
      <c r="Q924" s="1" t="str">
        <f>VLOOKUP(P924,Vlookup!$A$2:$D$781,2,FALSE)</f>
        <v>Visalia</v>
      </c>
      <c r="R924" s="1" t="s">
        <v>817</v>
      </c>
      <c r="S924" s="15">
        <f>VLOOKUP(P924,Vlookup!$A$2:$D$781,4,FALSE)</f>
        <v>93291</v>
      </c>
    </row>
    <row r="925" spans="1:19" ht="14.4" x14ac:dyDescent="0.3">
      <c r="A925" s="12">
        <v>20</v>
      </c>
      <c r="B925" s="1" t="s">
        <v>881</v>
      </c>
      <c r="D925" s="20">
        <v>43949</v>
      </c>
      <c r="E925" s="3" t="s">
        <v>341</v>
      </c>
      <c r="F925" s="3" t="s">
        <v>367</v>
      </c>
      <c r="G925" s="3" t="s">
        <v>392</v>
      </c>
      <c r="H925" s="3" t="s">
        <v>393</v>
      </c>
      <c r="I925" t="str">
        <f>VLOOKUP(H925,'Product Line Lookup'!$A$2:$B$7,2,FALSE)</f>
        <v>AB20</v>
      </c>
      <c r="J925" s="21">
        <v>23.64</v>
      </c>
      <c r="K925" s="22">
        <v>6.0850000000000001E-2</v>
      </c>
      <c r="L925" s="21">
        <v>121.7</v>
      </c>
      <c r="M925" s="21">
        <v>2876.9879999999998</v>
      </c>
      <c r="N925" s="8">
        <f t="shared" si="32"/>
        <v>1.4384939999999999</v>
      </c>
      <c r="O925" s="3" t="s">
        <v>398</v>
      </c>
      <c r="P925" s="3" t="s">
        <v>399</v>
      </c>
      <c r="Q925" s="1" t="str">
        <f>VLOOKUP(P925,Vlookup!$A$2:$D$781,2,FALSE)</f>
        <v>Visalia</v>
      </c>
      <c r="R925" s="1" t="s">
        <v>817</v>
      </c>
      <c r="S925" s="15">
        <f>VLOOKUP(P925,Vlookup!$A$2:$D$781,4,FALSE)</f>
        <v>93291</v>
      </c>
    </row>
    <row r="926" spans="1:19" ht="14.4" x14ac:dyDescent="0.3">
      <c r="A926" s="12">
        <v>20</v>
      </c>
      <c r="B926" s="1" t="s">
        <v>882</v>
      </c>
      <c r="D926" s="20">
        <v>43956</v>
      </c>
      <c r="E926" s="3" t="s">
        <v>341</v>
      </c>
      <c r="F926" s="3" t="s">
        <v>367</v>
      </c>
      <c r="G926" s="3" t="s">
        <v>392</v>
      </c>
      <c r="H926" s="3" t="s">
        <v>393</v>
      </c>
      <c r="I926" t="str">
        <f>VLOOKUP(H926,'Product Line Lookup'!$A$2:$B$7,2,FALSE)</f>
        <v>AB20</v>
      </c>
      <c r="J926" s="21">
        <v>23.1</v>
      </c>
      <c r="K926" s="22">
        <v>6.0850000000000001E-2</v>
      </c>
      <c r="L926" s="21">
        <v>121.7</v>
      </c>
      <c r="M926" s="21">
        <v>2811.27</v>
      </c>
      <c r="N926" s="8">
        <f t="shared" si="32"/>
        <v>1.405635</v>
      </c>
      <c r="O926" s="3" t="s">
        <v>398</v>
      </c>
      <c r="P926" s="3" t="s">
        <v>399</v>
      </c>
      <c r="Q926" s="1" t="str">
        <f>VLOOKUP(P926,Vlookup!$A$2:$D$781,2,FALSE)</f>
        <v>Visalia</v>
      </c>
      <c r="R926" s="1" t="s">
        <v>817</v>
      </c>
      <c r="S926" s="15">
        <f>VLOOKUP(P926,Vlookup!$A$2:$D$781,4,FALSE)</f>
        <v>93291</v>
      </c>
    </row>
    <row r="927" spans="1:19" ht="14.4" x14ac:dyDescent="0.3">
      <c r="A927" s="12">
        <v>20</v>
      </c>
      <c r="B927" s="1" t="s">
        <v>882</v>
      </c>
      <c r="D927" s="20">
        <v>43959</v>
      </c>
      <c r="E927" s="3" t="s">
        <v>341</v>
      </c>
      <c r="F927" s="3" t="s">
        <v>367</v>
      </c>
      <c r="G927" s="3" t="s">
        <v>392</v>
      </c>
      <c r="H927" s="3" t="s">
        <v>393</v>
      </c>
      <c r="I927" t="str">
        <f>VLOOKUP(H927,'Product Line Lookup'!$A$2:$B$7,2,FALSE)</f>
        <v>AB20</v>
      </c>
      <c r="J927" s="21">
        <v>22.84</v>
      </c>
      <c r="K927" s="22">
        <v>6.0850000000000001E-2</v>
      </c>
      <c r="L927" s="21">
        <v>121.7</v>
      </c>
      <c r="M927" s="21">
        <v>2779.6280000000002</v>
      </c>
      <c r="N927" s="8">
        <f t="shared" si="32"/>
        <v>1.3898140000000001</v>
      </c>
      <c r="O927" s="3" t="s">
        <v>398</v>
      </c>
      <c r="P927" s="3" t="s">
        <v>399</v>
      </c>
      <c r="Q927" s="1" t="str">
        <f>VLOOKUP(P927,Vlookup!$A$2:$D$781,2,FALSE)</f>
        <v>Visalia</v>
      </c>
      <c r="R927" s="1" t="s">
        <v>817</v>
      </c>
      <c r="S927" s="15">
        <f>VLOOKUP(P927,Vlookup!$A$2:$D$781,4,FALSE)</f>
        <v>93291</v>
      </c>
    </row>
    <row r="928" spans="1:19" ht="14.4" x14ac:dyDescent="0.3">
      <c r="A928" s="12">
        <v>20</v>
      </c>
      <c r="B928" s="1" t="s">
        <v>882</v>
      </c>
      <c r="D928" s="20">
        <v>43963</v>
      </c>
      <c r="E928" s="3" t="s">
        <v>341</v>
      </c>
      <c r="F928" s="3" t="s">
        <v>367</v>
      </c>
      <c r="G928" s="3" t="s">
        <v>392</v>
      </c>
      <c r="H928" s="3" t="s">
        <v>393</v>
      </c>
      <c r="I928" t="str">
        <f>VLOOKUP(H928,'Product Line Lookup'!$A$2:$B$7,2,FALSE)</f>
        <v>AB20</v>
      </c>
      <c r="J928" s="21">
        <v>23.83</v>
      </c>
      <c r="K928" s="22">
        <v>6.0850000000000001E-2</v>
      </c>
      <c r="L928" s="21">
        <v>121.7</v>
      </c>
      <c r="M928" s="21">
        <v>2900.1109999999999</v>
      </c>
      <c r="N928" s="8">
        <f t="shared" si="32"/>
        <v>1.4500554999999999</v>
      </c>
      <c r="O928" s="3" t="s">
        <v>398</v>
      </c>
      <c r="P928" s="3" t="s">
        <v>399</v>
      </c>
      <c r="Q928" s="1" t="str">
        <f>VLOOKUP(P928,Vlookup!$A$2:$D$781,2,FALSE)</f>
        <v>Visalia</v>
      </c>
      <c r="R928" s="1" t="s">
        <v>817</v>
      </c>
      <c r="S928" s="15">
        <f>VLOOKUP(P928,Vlookup!$A$2:$D$781,4,FALSE)</f>
        <v>93291</v>
      </c>
    </row>
    <row r="929" spans="1:19" ht="14.4" x14ac:dyDescent="0.3">
      <c r="A929" s="12">
        <v>20</v>
      </c>
      <c r="B929" s="1" t="s">
        <v>882</v>
      </c>
      <c r="D929" s="20">
        <v>43969</v>
      </c>
      <c r="E929" s="3" t="s">
        <v>341</v>
      </c>
      <c r="F929" s="3" t="s">
        <v>367</v>
      </c>
      <c r="G929" s="3" t="s">
        <v>392</v>
      </c>
      <c r="H929" s="3" t="s">
        <v>393</v>
      </c>
      <c r="I929" t="str">
        <f>VLOOKUP(H929,'Product Line Lookup'!$A$2:$B$7,2,FALSE)</f>
        <v>AB20</v>
      </c>
      <c r="J929" s="21">
        <v>22.74</v>
      </c>
      <c r="K929" s="22">
        <v>6.0850000000000001E-2</v>
      </c>
      <c r="L929" s="21">
        <v>121.7</v>
      </c>
      <c r="M929" s="21">
        <v>2767.4580000000001</v>
      </c>
      <c r="N929" s="8">
        <f t="shared" si="32"/>
        <v>1.383729</v>
      </c>
      <c r="O929" s="3" t="s">
        <v>398</v>
      </c>
      <c r="P929" s="3" t="s">
        <v>399</v>
      </c>
      <c r="Q929" s="1" t="str">
        <f>VLOOKUP(P929,Vlookup!$A$2:$D$781,2,FALSE)</f>
        <v>Visalia</v>
      </c>
      <c r="R929" s="1" t="s">
        <v>817</v>
      </c>
      <c r="S929" s="15">
        <f>VLOOKUP(P929,Vlookup!$A$2:$D$781,4,FALSE)</f>
        <v>93291</v>
      </c>
    </row>
    <row r="930" spans="1:19" ht="14.4" x14ac:dyDescent="0.3">
      <c r="A930" s="12">
        <v>20</v>
      </c>
      <c r="B930" s="1" t="s">
        <v>893</v>
      </c>
      <c r="D930" s="20">
        <v>43985</v>
      </c>
      <c r="E930" s="3" t="s">
        <v>341</v>
      </c>
      <c r="F930" s="3" t="s">
        <v>367</v>
      </c>
      <c r="G930" s="3" t="s">
        <v>392</v>
      </c>
      <c r="H930" s="3" t="s">
        <v>393</v>
      </c>
      <c r="I930" t="str">
        <f>VLOOKUP(H930,'Product Line Lookup'!$A$2:$B$8,2,FALSE)</f>
        <v>AB20</v>
      </c>
      <c r="J930" s="21">
        <v>23.12</v>
      </c>
      <c r="K930" s="22">
        <v>6.0850000000000001E-2</v>
      </c>
      <c r="L930" s="21">
        <v>121.7</v>
      </c>
      <c r="M930" s="21">
        <v>2813.7040000000002</v>
      </c>
      <c r="N930" s="8">
        <f t="shared" si="32"/>
        <v>1.406852</v>
      </c>
      <c r="O930" s="3" t="s">
        <v>398</v>
      </c>
      <c r="P930" s="3" t="s">
        <v>399</v>
      </c>
      <c r="Q930" s="1" t="str">
        <f>VLOOKUP(P930,Vlookup!$A$2:$D$781,2,FALSE)</f>
        <v>Visalia</v>
      </c>
      <c r="R930" s="1" t="s">
        <v>817</v>
      </c>
      <c r="S930" s="15">
        <f>VLOOKUP(P930,Vlookup!$A$2:$D$781,4,FALSE)</f>
        <v>93291</v>
      </c>
    </row>
    <row r="931" spans="1:19" ht="14.4" x14ac:dyDescent="0.3">
      <c r="A931" s="12">
        <v>20</v>
      </c>
      <c r="B931" s="1" t="s">
        <v>893</v>
      </c>
      <c r="D931" s="20">
        <v>43991</v>
      </c>
      <c r="E931" s="3" t="s">
        <v>341</v>
      </c>
      <c r="F931" s="3" t="s">
        <v>367</v>
      </c>
      <c r="G931" s="3" t="s">
        <v>392</v>
      </c>
      <c r="H931" s="3" t="s">
        <v>393</v>
      </c>
      <c r="I931" t="str">
        <f>VLOOKUP(H931,'Product Line Lookup'!$A$2:$B$8,2,FALSE)</f>
        <v>AB20</v>
      </c>
      <c r="J931" s="21">
        <v>23.76</v>
      </c>
      <c r="K931" s="22">
        <v>6.0850000000000001E-2</v>
      </c>
      <c r="L931" s="21">
        <v>121.7</v>
      </c>
      <c r="M931" s="21">
        <v>2891.5920000000001</v>
      </c>
      <c r="N931" s="8">
        <f t="shared" si="32"/>
        <v>1.4457960000000001</v>
      </c>
      <c r="O931" s="3" t="s">
        <v>398</v>
      </c>
      <c r="P931" s="3" t="s">
        <v>399</v>
      </c>
      <c r="Q931" s="1" t="str">
        <f>VLOOKUP(P931,Vlookup!$A$2:$D$781,2,FALSE)</f>
        <v>Visalia</v>
      </c>
      <c r="R931" s="1" t="s">
        <v>817</v>
      </c>
      <c r="S931" s="15">
        <f>VLOOKUP(P931,Vlookup!$A$2:$D$781,4,FALSE)</f>
        <v>93291</v>
      </c>
    </row>
    <row r="932" spans="1:19" ht="14.4" x14ac:dyDescent="0.3">
      <c r="A932" s="12">
        <v>20</v>
      </c>
      <c r="B932" s="1" t="s">
        <v>893</v>
      </c>
      <c r="D932" s="20">
        <v>43994</v>
      </c>
      <c r="E932" s="3" t="s">
        <v>341</v>
      </c>
      <c r="F932" s="3" t="s">
        <v>367</v>
      </c>
      <c r="G932" s="3" t="s">
        <v>392</v>
      </c>
      <c r="H932" s="3" t="s">
        <v>393</v>
      </c>
      <c r="I932" t="str">
        <f>VLOOKUP(H932,'Product Line Lookup'!$A$2:$B$8,2,FALSE)</f>
        <v>AB20</v>
      </c>
      <c r="J932" s="21">
        <v>23.33</v>
      </c>
      <c r="K932" s="22">
        <v>6.0850000000000001E-2</v>
      </c>
      <c r="L932" s="21">
        <v>121.7</v>
      </c>
      <c r="M932" s="21">
        <v>2839.261</v>
      </c>
      <c r="N932" s="8">
        <f t="shared" si="32"/>
        <v>1.4196305</v>
      </c>
      <c r="O932" s="3" t="s">
        <v>398</v>
      </c>
      <c r="P932" s="3" t="s">
        <v>399</v>
      </c>
      <c r="Q932" s="1" t="str">
        <f>VLOOKUP(P932,Vlookup!$A$2:$D$781,2,FALSE)</f>
        <v>Visalia</v>
      </c>
      <c r="R932" s="1" t="s">
        <v>817</v>
      </c>
      <c r="S932" s="15">
        <f>VLOOKUP(P932,Vlookup!$A$2:$D$781,4,FALSE)</f>
        <v>93291</v>
      </c>
    </row>
    <row r="933" spans="1:19" ht="14.4" x14ac:dyDescent="0.3">
      <c r="A933" s="12">
        <v>20</v>
      </c>
      <c r="B933" s="1" t="s">
        <v>893</v>
      </c>
      <c r="D933" s="20">
        <v>43999</v>
      </c>
      <c r="E933" s="3" t="s">
        <v>341</v>
      </c>
      <c r="F933" s="3" t="s">
        <v>367</v>
      </c>
      <c r="G933" s="3" t="s">
        <v>392</v>
      </c>
      <c r="H933" s="3" t="s">
        <v>393</v>
      </c>
      <c r="I933" t="str">
        <f>VLOOKUP(H933,'Product Line Lookup'!$A$2:$B$8,2,FALSE)</f>
        <v>AB20</v>
      </c>
      <c r="J933" s="21">
        <v>24.01</v>
      </c>
      <c r="K933" s="22">
        <v>6.0850000000000001E-2</v>
      </c>
      <c r="L933" s="21">
        <v>121.7</v>
      </c>
      <c r="M933" s="21">
        <v>2922.0169999999998</v>
      </c>
      <c r="N933" s="8">
        <f t="shared" si="32"/>
        <v>1.4610084999999999</v>
      </c>
      <c r="O933" s="3" t="s">
        <v>398</v>
      </c>
      <c r="P933" s="3" t="s">
        <v>399</v>
      </c>
      <c r="Q933" s="1" t="str">
        <f>VLOOKUP(P933,Vlookup!$A$2:$D$781,2,FALSE)</f>
        <v>Visalia</v>
      </c>
      <c r="R933" s="1" t="s">
        <v>817</v>
      </c>
      <c r="S933" s="15">
        <f>VLOOKUP(P933,Vlookup!$A$2:$D$781,4,FALSE)</f>
        <v>93291</v>
      </c>
    </row>
    <row r="934" spans="1:19" ht="14.4" x14ac:dyDescent="0.3">
      <c r="A934" s="12">
        <v>20</v>
      </c>
      <c r="B934" s="1" t="s">
        <v>893</v>
      </c>
      <c r="D934" s="20">
        <v>44005</v>
      </c>
      <c r="E934" s="3" t="s">
        <v>341</v>
      </c>
      <c r="F934" s="3" t="s">
        <v>367</v>
      </c>
      <c r="G934" s="3" t="s">
        <v>392</v>
      </c>
      <c r="H934" s="3" t="s">
        <v>393</v>
      </c>
      <c r="I934" t="str">
        <f>VLOOKUP(H934,'Product Line Lookup'!$A$2:$B$8,2,FALSE)</f>
        <v>AB20</v>
      </c>
      <c r="J934" s="21">
        <v>23.68</v>
      </c>
      <c r="K934" s="22">
        <v>6.0850000000000001E-2</v>
      </c>
      <c r="L934" s="21">
        <v>121.7</v>
      </c>
      <c r="M934" s="21">
        <v>2881.8560000000002</v>
      </c>
      <c r="N934" s="8">
        <f t="shared" si="32"/>
        <v>1.4409280000000002</v>
      </c>
      <c r="O934" s="3" t="s">
        <v>398</v>
      </c>
      <c r="P934" s="3" t="s">
        <v>399</v>
      </c>
      <c r="Q934" s="1" t="str">
        <f>VLOOKUP(P934,Vlookup!$A$2:$D$781,2,FALSE)</f>
        <v>Visalia</v>
      </c>
      <c r="R934" s="1" t="s">
        <v>817</v>
      </c>
      <c r="S934" s="15">
        <f>VLOOKUP(P934,Vlookup!$A$2:$D$781,4,FALSE)</f>
        <v>93291</v>
      </c>
    </row>
    <row r="935" spans="1:19" ht="14.4" x14ac:dyDescent="0.3">
      <c r="A935" s="12">
        <v>20</v>
      </c>
      <c r="B935" s="1" t="s">
        <v>893</v>
      </c>
      <c r="D935" s="20">
        <v>44012</v>
      </c>
      <c r="E935" s="3" t="s">
        <v>341</v>
      </c>
      <c r="F935" s="3" t="s">
        <v>894</v>
      </c>
      <c r="G935" s="3" t="s">
        <v>392</v>
      </c>
      <c r="H935" s="3" t="s">
        <v>393</v>
      </c>
      <c r="I935" t="str">
        <f>VLOOKUP(H935,'Product Line Lookup'!$A$2:$B$8,2,FALSE)</f>
        <v>AB20</v>
      </c>
      <c r="J935" s="21">
        <v>24.11</v>
      </c>
      <c r="K935" s="22">
        <v>6.105E-2</v>
      </c>
      <c r="L935" s="21">
        <v>122.1</v>
      </c>
      <c r="M935" s="21">
        <v>2943.8310000000001</v>
      </c>
      <c r="N935" s="8">
        <f t="shared" si="32"/>
        <v>1.4719155000000002</v>
      </c>
      <c r="O935" s="3" t="s">
        <v>398</v>
      </c>
      <c r="P935" s="3" t="s">
        <v>399</v>
      </c>
      <c r="Q935" s="1" t="str">
        <f>VLOOKUP(P935,Vlookup!$A$2:$D$781,2,FALSE)</f>
        <v>Visalia</v>
      </c>
      <c r="R935" s="1" t="s">
        <v>817</v>
      </c>
      <c r="S935" s="15">
        <f>VLOOKUP(P935,Vlookup!$A$2:$D$781,4,FALSE)</f>
        <v>93291</v>
      </c>
    </row>
    <row r="936" spans="1:19" ht="14.4" x14ac:dyDescent="0.3">
      <c r="A936" s="12">
        <v>21</v>
      </c>
      <c r="B936" s="1" t="s">
        <v>483</v>
      </c>
      <c r="D936" s="20">
        <v>44020</v>
      </c>
      <c r="E936" s="3" t="s">
        <v>341</v>
      </c>
      <c r="F936" s="3" t="s">
        <v>894</v>
      </c>
      <c r="G936" s="3" t="s">
        <v>392</v>
      </c>
      <c r="H936" s="3" t="s">
        <v>393</v>
      </c>
      <c r="I936" t="str">
        <f>VLOOKUP(H936,'Product Line Lookup'!$A$2:$B$8,2,FALSE)</f>
        <v>AB20</v>
      </c>
      <c r="J936" s="21">
        <v>21.55</v>
      </c>
      <c r="K936" s="22">
        <v>6.105E-2</v>
      </c>
      <c r="L936" s="21">
        <v>122.1</v>
      </c>
      <c r="M936" s="21">
        <v>2631.2550000000001</v>
      </c>
      <c r="N936" s="8">
        <f t="shared" si="32"/>
        <v>1.3156274999999999</v>
      </c>
      <c r="O936" s="3" t="s">
        <v>398</v>
      </c>
      <c r="P936" s="3" t="s">
        <v>399</v>
      </c>
      <c r="Q936" s="1" t="str">
        <f>VLOOKUP(P936,Vlookup!$A$2:$D$781,2,FALSE)</f>
        <v>Visalia</v>
      </c>
      <c r="R936" s="1" t="s">
        <v>817</v>
      </c>
      <c r="S936" s="15">
        <f>VLOOKUP(P936,Vlookup!$A$2:$D$781,4,FALSE)</f>
        <v>93291</v>
      </c>
    </row>
    <row r="937" spans="1:19" ht="14.4" x14ac:dyDescent="0.3">
      <c r="A937" s="12">
        <v>21</v>
      </c>
      <c r="B937" s="1" t="s">
        <v>483</v>
      </c>
      <c r="D937" s="20">
        <v>44026</v>
      </c>
      <c r="E937" s="3" t="s">
        <v>341</v>
      </c>
      <c r="F937" s="3" t="s">
        <v>894</v>
      </c>
      <c r="G937" s="3" t="s">
        <v>392</v>
      </c>
      <c r="H937" s="3" t="s">
        <v>393</v>
      </c>
      <c r="I937" t="str">
        <f>VLOOKUP(H937,'Product Line Lookup'!$A$2:$B$8,2,FALSE)</f>
        <v>AB20</v>
      </c>
      <c r="J937" s="21">
        <v>23.66</v>
      </c>
      <c r="K937" s="22">
        <v>6.105E-2</v>
      </c>
      <c r="L937" s="21">
        <v>122.1</v>
      </c>
      <c r="M937" s="21">
        <v>2888.886</v>
      </c>
      <c r="N937" s="8">
        <f t="shared" si="32"/>
        <v>1.4444429999999999</v>
      </c>
      <c r="O937" s="3" t="s">
        <v>398</v>
      </c>
      <c r="P937" s="3" t="s">
        <v>399</v>
      </c>
      <c r="Q937" s="1" t="str">
        <f>VLOOKUP(P937,Vlookup!$A$2:$D$781,2,FALSE)</f>
        <v>Visalia</v>
      </c>
      <c r="R937" s="1" t="s">
        <v>817</v>
      </c>
      <c r="S937" s="15">
        <f>VLOOKUP(P937,Vlookup!$A$2:$D$781,4,FALSE)</f>
        <v>93291</v>
      </c>
    </row>
    <row r="938" spans="1:19" ht="14.4" x14ac:dyDescent="0.3">
      <c r="A938" s="12">
        <v>21</v>
      </c>
      <c r="B938" s="1" t="s">
        <v>483</v>
      </c>
      <c r="D938" s="20">
        <v>44028</v>
      </c>
      <c r="E938" s="3" t="s">
        <v>341</v>
      </c>
      <c r="F938" s="3" t="s">
        <v>894</v>
      </c>
      <c r="G938" s="3" t="s">
        <v>392</v>
      </c>
      <c r="H938" s="3" t="s">
        <v>393</v>
      </c>
      <c r="I938" t="str">
        <f>VLOOKUP(H938,'Product Line Lookup'!$A$2:$B$8,2,FALSE)</f>
        <v>AB20</v>
      </c>
      <c r="J938" s="21">
        <v>23.35</v>
      </c>
      <c r="K938" s="22">
        <v>6.105E-2</v>
      </c>
      <c r="L938" s="21">
        <v>122.1</v>
      </c>
      <c r="M938" s="21">
        <v>2851.0349999999999</v>
      </c>
      <c r="N938" s="8">
        <f t="shared" si="32"/>
        <v>1.4255175</v>
      </c>
      <c r="O938" s="3" t="s">
        <v>398</v>
      </c>
      <c r="P938" s="3" t="s">
        <v>399</v>
      </c>
      <c r="Q938" s="1" t="str">
        <f>VLOOKUP(P938,Vlookup!$A$2:$D$781,2,FALSE)</f>
        <v>Visalia</v>
      </c>
      <c r="R938" s="1" t="s">
        <v>817</v>
      </c>
      <c r="S938" s="15">
        <f>VLOOKUP(P938,Vlookup!$A$2:$D$781,4,FALSE)</f>
        <v>93291</v>
      </c>
    </row>
    <row r="939" spans="1:19" ht="14.4" x14ac:dyDescent="0.3">
      <c r="A939" s="12">
        <v>21</v>
      </c>
      <c r="B939" s="1" t="s">
        <v>483</v>
      </c>
      <c r="D939" s="20">
        <v>44033</v>
      </c>
      <c r="E939" s="3" t="s">
        <v>341</v>
      </c>
      <c r="F939" s="3" t="s">
        <v>894</v>
      </c>
      <c r="G939" s="3" t="s">
        <v>392</v>
      </c>
      <c r="H939" s="3" t="s">
        <v>393</v>
      </c>
      <c r="I939" t="str">
        <f>VLOOKUP(H939,'Product Line Lookup'!$A$2:$B$8,2,FALSE)</f>
        <v>AB20</v>
      </c>
      <c r="J939" s="21">
        <v>23.96</v>
      </c>
      <c r="K939" s="22">
        <v>6.105E-2</v>
      </c>
      <c r="L939" s="21">
        <v>122.1</v>
      </c>
      <c r="M939" s="21">
        <v>2925.5160000000001</v>
      </c>
      <c r="N939" s="8">
        <f t="shared" si="32"/>
        <v>1.462758</v>
      </c>
      <c r="O939" s="3" t="s">
        <v>398</v>
      </c>
      <c r="P939" s="3" t="s">
        <v>399</v>
      </c>
      <c r="Q939" s="1" t="str">
        <f>VLOOKUP(P939,Vlookup!$A$2:$D$781,2,FALSE)</f>
        <v>Visalia</v>
      </c>
      <c r="R939" s="1" t="s">
        <v>817</v>
      </c>
      <c r="S939" s="15">
        <f>VLOOKUP(P939,Vlookup!$A$2:$D$781,4,FALSE)</f>
        <v>93291</v>
      </c>
    </row>
    <row r="940" spans="1:19" ht="14.4" x14ac:dyDescent="0.3">
      <c r="A940" s="12">
        <v>21</v>
      </c>
      <c r="B940" s="1" t="s">
        <v>483</v>
      </c>
      <c r="D940" s="20">
        <v>44040</v>
      </c>
      <c r="E940" s="3" t="s">
        <v>341</v>
      </c>
      <c r="F940" s="3" t="s">
        <v>894</v>
      </c>
      <c r="G940" s="3" t="s">
        <v>392</v>
      </c>
      <c r="H940" s="3" t="s">
        <v>393</v>
      </c>
      <c r="I940" t="str">
        <f>VLOOKUP(H940,'Product Line Lookup'!$A$2:$B$8,2,FALSE)</f>
        <v>AB20</v>
      </c>
      <c r="J940" s="21">
        <v>23.48</v>
      </c>
      <c r="K940" s="22">
        <v>6.105E-2</v>
      </c>
      <c r="L940" s="21">
        <v>122.1</v>
      </c>
      <c r="M940" s="21">
        <v>2866.9079999999999</v>
      </c>
      <c r="N940" s="8">
        <f t="shared" si="32"/>
        <v>1.433454</v>
      </c>
      <c r="O940" s="3" t="s">
        <v>398</v>
      </c>
      <c r="P940" s="3" t="s">
        <v>399</v>
      </c>
      <c r="Q940" s="1" t="str">
        <f>VLOOKUP(P940,Vlookup!$A$2:$D$781,2,FALSE)</f>
        <v>Visalia</v>
      </c>
      <c r="R940" s="1" t="s">
        <v>817</v>
      </c>
      <c r="S940" s="15">
        <f>VLOOKUP(P940,Vlookup!$A$2:$D$781,4,FALSE)</f>
        <v>93291</v>
      </c>
    </row>
    <row r="941" spans="1:19" ht="14.4" x14ac:dyDescent="0.3">
      <c r="A941" s="12">
        <v>21</v>
      </c>
      <c r="B941" s="1" t="s">
        <v>483</v>
      </c>
      <c r="D941" s="20">
        <v>44042</v>
      </c>
      <c r="E941" s="3" t="s">
        <v>341</v>
      </c>
      <c r="F941" s="3" t="s">
        <v>894</v>
      </c>
      <c r="G941" s="3" t="s">
        <v>392</v>
      </c>
      <c r="H941" s="3" t="s">
        <v>393</v>
      </c>
      <c r="I941" t="str">
        <f>VLOOKUP(H941,'Product Line Lookup'!$A$2:$B$8,2,FALSE)</f>
        <v>AB20</v>
      </c>
      <c r="J941" s="21">
        <v>23.67</v>
      </c>
      <c r="K941" s="22">
        <v>6.105E-2</v>
      </c>
      <c r="L941" s="21">
        <v>122.1</v>
      </c>
      <c r="M941" s="21">
        <v>2890.107</v>
      </c>
      <c r="N941" s="8">
        <f t="shared" si="32"/>
        <v>1.4450535</v>
      </c>
      <c r="O941" s="3" t="s">
        <v>398</v>
      </c>
      <c r="P941" s="3" t="s">
        <v>399</v>
      </c>
      <c r="Q941" s="1" t="str">
        <f>VLOOKUP(P941,Vlookup!$A$2:$D$781,2,FALSE)</f>
        <v>Visalia</v>
      </c>
      <c r="R941" s="1" t="s">
        <v>817</v>
      </c>
      <c r="S941" s="15">
        <f>VLOOKUP(P941,Vlookup!$A$2:$D$781,4,FALSE)</f>
        <v>93291</v>
      </c>
    </row>
    <row r="942" spans="1:19" ht="14.4" x14ac:dyDescent="0.3">
      <c r="A942" s="12">
        <v>21</v>
      </c>
      <c r="B942" s="1" t="s">
        <v>903</v>
      </c>
      <c r="D942" s="20">
        <v>44048</v>
      </c>
      <c r="E942" s="3" t="s">
        <v>341</v>
      </c>
      <c r="F942" s="3" t="s">
        <v>894</v>
      </c>
      <c r="G942" s="3" t="s">
        <v>392</v>
      </c>
      <c r="H942" s="3" t="s">
        <v>393</v>
      </c>
      <c r="I942" t="str">
        <f>VLOOKUP(H942,'Product Line Lookup'!$A$2:$B$8,2,FALSE)</f>
        <v>AB20</v>
      </c>
      <c r="J942" s="21">
        <v>23.8</v>
      </c>
      <c r="K942" s="22">
        <v>6.105E-2</v>
      </c>
      <c r="L942" s="21">
        <v>122.1</v>
      </c>
      <c r="M942" s="21">
        <v>2905.98</v>
      </c>
      <c r="N942" s="8">
        <f t="shared" si="32"/>
        <v>1.45299</v>
      </c>
      <c r="O942" s="3" t="s">
        <v>398</v>
      </c>
      <c r="P942" s="3" t="s">
        <v>399</v>
      </c>
      <c r="Q942" s="1" t="str">
        <f>VLOOKUP(P942,Vlookup!$A$2:$D$781,2,FALSE)</f>
        <v>Visalia</v>
      </c>
      <c r="R942" s="1" t="s">
        <v>817</v>
      </c>
      <c r="S942" s="15">
        <f>VLOOKUP(P942,Vlookup!$A$2:$D$781,4,FALSE)</f>
        <v>93291</v>
      </c>
    </row>
    <row r="943" spans="1:19" ht="14.4" x14ac:dyDescent="0.3">
      <c r="A943" s="12">
        <v>21</v>
      </c>
      <c r="B943" s="1" t="s">
        <v>903</v>
      </c>
      <c r="D943" s="20">
        <v>44054</v>
      </c>
      <c r="E943" s="3" t="s">
        <v>341</v>
      </c>
      <c r="F943" s="3" t="s">
        <v>894</v>
      </c>
      <c r="G943" s="3" t="s">
        <v>392</v>
      </c>
      <c r="H943" s="3" t="s">
        <v>393</v>
      </c>
      <c r="I943" t="str">
        <f>VLOOKUP(H943,'Product Line Lookup'!$A$2:$B$8,2,FALSE)</f>
        <v>AB20</v>
      </c>
      <c r="J943" s="21">
        <v>24.42</v>
      </c>
      <c r="K943" s="22">
        <v>6.105E-2</v>
      </c>
      <c r="L943" s="21">
        <v>122.1</v>
      </c>
      <c r="M943" s="21">
        <v>2981.6819999999998</v>
      </c>
      <c r="N943" s="8">
        <f t="shared" si="32"/>
        <v>1.4908409999999999</v>
      </c>
      <c r="O943" s="3" t="s">
        <v>398</v>
      </c>
      <c r="P943" s="3" t="s">
        <v>399</v>
      </c>
      <c r="Q943" s="1" t="str">
        <f>VLOOKUP(P943,Vlookup!$A$2:$D$781,2,FALSE)</f>
        <v>Visalia</v>
      </c>
      <c r="R943" s="1" t="s">
        <v>817</v>
      </c>
      <c r="S943" s="15">
        <f>VLOOKUP(P943,Vlookup!$A$2:$D$781,4,FALSE)</f>
        <v>93291</v>
      </c>
    </row>
    <row r="944" spans="1:19" ht="14.4" x14ac:dyDescent="0.3">
      <c r="A944" s="12">
        <v>21</v>
      </c>
      <c r="B944" s="1" t="s">
        <v>903</v>
      </c>
      <c r="D944" s="20">
        <v>44061</v>
      </c>
      <c r="E944" s="3" t="s">
        <v>341</v>
      </c>
      <c r="F944" s="3" t="s">
        <v>894</v>
      </c>
      <c r="G944" s="3" t="s">
        <v>392</v>
      </c>
      <c r="H944" s="3" t="s">
        <v>393</v>
      </c>
      <c r="I944" t="str">
        <f>VLOOKUP(H944,'Product Line Lookup'!$A$2:$B$8,2,FALSE)</f>
        <v>AB20</v>
      </c>
      <c r="J944" s="21">
        <v>24.46</v>
      </c>
      <c r="K944" s="22">
        <v>6.105E-2</v>
      </c>
      <c r="L944" s="21">
        <v>122.1</v>
      </c>
      <c r="M944" s="21">
        <v>2986.5659999999998</v>
      </c>
      <c r="N944" s="8">
        <f t="shared" si="32"/>
        <v>1.4932829999999999</v>
      </c>
      <c r="O944" s="3" t="s">
        <v>398</v>
      </c>
      <c r="P944" s="3" t="s">
        <v>399</v>
      </c>
      <c r="Q944" s="1" t="str">
        <f>VLOOKUP(P944,Vlookup!$A$2:$D$781,2,FALSE)</f>
        <v>Visalia</v>
      </c>
      <c r="R944" s="1" t="s">
        <v>817</v>
      </c>
      <c r="S944" s="15">
        <f>VLOOKUP(P944,Vlookup!$A$2:$D$781,4,FALSE)</f>
        <v>93291</v>
      </c>
    </row>
    <row r="945" spans="1:19" ht="14.4" x14ac:dyDescent="0.3">
      <c r="A945" s="12">
        <v>21</v>
      </c>
      <c r="B945" s="1" t="s">
        <v>903</v>
      </c>
      <c r="D945" s="20">
        <v>44063</v>
      </c>
      <c r="E945" s="3" t="s">
        <v>341</v>
      </c>
      <c r="F945" s="3" t="s">
        <v>894</v>
      </c>
      <c r="G945" s="3" t="s">
        <v>392</v>
      </c>
      <c r="H945" s="3" t="s">
        <v>393</v>
      </c>
      <c r="I945" t="str">
        <f>VLOOKUP(H945,'Product Line Lookup'!$A$2:$B$8,2,FALSE)</f>
        <v>AB20</v>
      </c>
      <c r="J945" s="21">
        <v>24.38</v>
      </c>
      <c r="K945" s="22">
        <v>6.105E-2</v>
      </c>
      <c r="L945" s="21">
        <v>122.1</v>
      </c>
      <c r="M945" s="21">
        <v>2976.7979999999998</v>
      </c>
      <c r="N945" s="8">
        <f t="shared" si="32"/>
        <v>1.4883989999999998</v>
      </c>
      <c r="O945" s="3" t="s">
        <v>398</v>
      </c>
      <c r="P945" s="3" t="s">
        <v>399</v>
      </c>
      <c r="Q945" s="1" t="str">
        <f>VLOOKUP(P945,Vlookup!$A$2:$D$781,2,FALSE)</f>
        <v>Visalia</v>
      </c>
      <c r="R945" s="1" t="s">
        <v>817</v>
      </c>
      <c r="S945" s="15">
        <f>VLOOKUP(P945,Vlookup!$A$2:$D$781,4,FALSE)</f>
        <v>93291</v>
      </c>
    </row>
    <row r="946" spans="1:19" ht="14.4" x14ac:dyDescent="0.3">
      <c r="A946" s="12">
        <v>21</v>
      </c>
      <c r="B946" s="1" t="s">
        <v>903</v>
      </c>
      <c r="D946" s="20">
        <v>44068</v>
      </c>
      <c r="E946" s="3" t="s">
        <v>341</v>
      </c>
      <c r="F946" s="3" t="s">
        <v>894</v>
      </c>
      <c r="G946" s="3" t="s">
        <v>392</v>
      </c>
      <c r="H946" s="3" t="s">
        <v>393</v>
      </c>
      <c r="I946" t="str">
        <f>VLOOKUP(H946,'Product Line Lookup'!$A$2:$B$8,2,FALSE)</f>
        <v>AB20</v>
      </c>
      <c r="J946" s="21">
        <v>24.54</v>
      </c>
      <c r="K946" s="22">
        <v>6.105E-2</v>
      </c>
      <c r="L946" s="21">
        <v>122.1</v>
      </c>
      <c r="M946" s="21">
        <v>2996.3339999999998</v>
      </c>
      <c r="N946" s="8">
        <f t="shared" si="32"/>
        <v>1.498167</v>
      </c>
      <c r="O946" s="3" t="s">
        <v>398</v>
      </c>
      <c r="P946" s="3" t="s">
        <v>399</v>
      </c>
      <c r="Q946" s="1" t="str">
        <f>VLOOKUP(P946,Vlookup!$A$2:$D$781,2,FALSE)</f>
        <v>Visalia</v>
      </c>
      <c r="R946" s="1" t="s">
        <v>817</v>
      </c>
      <c r="S946" s="15">
        <f>VLOOKUP(P946,Vlookup!$A$2:$D$781,4,FALSE)</f>
        <v>93291</v>
      </c>
    </row>
    <row r="947" spans="1:19" ht="14.4" x14ac:dyDescent="0.3">
      <c r="A947" s="12">
        <v>21</v>
      </c>
      <c r="B947" s="1" t="str">
        <f>TEXT(D947,"MMM")</f>
        <v>Sep</v>
      </c>
      <c r="D947" s="20">
        <v>44076</v>
      </c>
      <c r="E947" s="3" t="s">
        <v>341</v>
      </c>
      <c r="F947" s="3" t="s">
        <v>894</v>
      </c>
      <c r="G947" s="3" t="s">
        <v>392</v>
      </c>
      <c r="H947" s="3" t="s">
        <v>393</v>
      </c>
      <c r="I947" t="str">
        <f>VLOOKUP(H947,'Product Line Lookup'!$A$2:$B$8,2,FALSE)</f>
        <v>AB20</v>
      </c>
      <c r="J947" s="21">
        <v>23.28</v>
      </c>
      <c r="K947" s="22">
        <v>6.105E-2</v>
      </c>
      <c r="L947" s="21">
        <v>122.1</v>
      </c>
      <c r="M947" s="21">
        <v>2842.4879999999998</v>
      </c>
      <c r="N947" s="8">
        <f t="shared" si="32"/>
        <v>1.421244</v>
      </c>
      <c r="O947" s="1" t="s">
        <v>398</v>
      </c>
      <c r="P947" s="3" t="s">
        <v>399</v>
      </c>
      <c r="Q947" s="1" t="str">
        <f>VLOOKUP(P947,Vlookup!$A$2:$D$781,2,FALSE)</f>
        <v>Visalia</v>
      </c>
      <c r="R947" s="1" t="s">
        <v>817</v>
      </c>
      <c r="S947" s="15">
        <f>VLOOKUP(P947,Vlookup!$A$2:$D$781,4,FALSE)</f>
        <v>93291</v>
      </c>
    </row>
    <row r="948" spans="1:19" ht="14.4" x14ac:dyDescent="0.3">
      <c r="A948" s="12">
        <v>21</v>
      </c>
      <c r="B948" s="1" t="str">
        <f>TEXT(D948,"MMM")</f>
        <v>Sep</v>
      </c>
      <c r="D948" s="20">
        <v>44078</v>
      </c>
      <c r="E948" s="3" t="s">
        <v>341</v>
      </c>
      <c r="F948" s="3" t="s">
        <v>894</v>
      </c>
      <c r="G948" s="3" t="s">
        <v>392</v>
      </c>
      <c r="H948" s="3" t="s">
        <v>393</v>
      </c>
      <c r="I948" t="str">
        <f>VLOOKUP(H948,'Product Line Lookup'!$A$2:$B$8,2,FALSE)</f>
        <v>AB20</v>
      </c>
      <c r="J948" s="21">
        <v>23.81</v>
      </c>
      <c r="K948" s="22">
        <v>6.105E-2</v>
      </c>
      <c r="L948" s="21">
        <v>122.1</v>
      </c>
      <c r="M948" s="21">
        <v>2907.201</v>
      </c>
      <c r="N948" s="8">
        <f t="shared" si="32"/>
        <v>1.4536005000000001</v>
      </c>
      <c r="O948" s="1" t="s">
        <v>398</v>
      </c>
      <c r="P948" s="3" t="s">
        <v>399</v>
      </c>
      <c r="Q948" s="1" t="str">
        <f>VLOOKUP(P948,Vlookup!$A$2:$D$781,2,FALSE)</f>
        <v>Visalia</v>
      </c>
      <c r="R948" s="1" t="s">
        <v>817</v>
      </c>
      <c r="S948" s="15">
        <f>VLOOKUP(P948,Vlookup!$A$2:$D$781,4,FALSE)</f>
        <v>93291</v>
      </c>
    </row>
    <row r="949" spans="1:19" ht="14.4" x14ac:dyDescent="0.3">
      <c r="A949" s="12">
        <v>21</v>
      </c>
      <c r="B949" s="1" t="s">
        <v>914</v>
      </c>
      <c r="D949" s="20">
        <v>44105</v>
      </c>
      <c r="E949" s="3" t="s">
        <v>341</v>
      </c>
      <c r="F949" s="3" t="s">
        <v>894</v>
      </c>
      <c r="G949" s="3" t="s">
        <v>392</v>
      </c>
      <c r="H949" s="3" t="s">
        <v>393</v>
      </c>
      <c r="I949" t="str">
        <f>VLOOKUP(H949,'Product Line Lookup'!$A$2:$B$8,2,FALSE)</f>
        <v>AB20</v>
      </c>
      <c r="J949" s="21">
        <v>24.24</v>
      </c>
      <c r="K949" s="22">
        <v>6.105E-2</v>
      </c>
      <c r="L949" s="21">
        <v>122.1</v>
      </c>
      <c r="M949" s="21">
        <v>2959.7040000000002</v>
      </c>
      <c r="N949" s="8">
        <f t="shared" si="32"/>
        <v>1.4798520000000002</v>
      </c>
      <c r="O949" s="3" t="s">
        <v>398</v>
      </c>
      <c r="P949" s="3" t="s">
        <v>399</v>
      </c>
      <c r="Q949" s="1" t="str">
        <f>VLOOKUP(P949,Vlookup!$A$2:$D$781,2,FALSE)</f>
        <v>Visalia</v>
      </c>
      <c r="R949" s="1" t="s">
        <v>817</v>
      </c>
      <c r="S949" s="15">
        <f>VLOOKUP(P949,Vlookup!$A$2:$D$781,4,FALSE)</f>
        <v>93291</v>
      </c>
    </row>
    <row r="950" spans="1:19" ht="14.4" x14ac:dyDescent="0.3">
      <c r="A950" s="12">
        <v>21</v>
      </c>
      <c r="B950" s="1" t="s">
        <v>914</v>
      </c>
      <c r="D950" s="20">
        <v>44113</v>
      </c>
      <c r="E950" s="3" t="s">
        <v>341</v>
      </c>
      <c r="F950" s="3" t="s">
        <v>894</v>
      </c>
      <c r="G950" s="3" t="s">
        <v>392</v>
      </c>
      <c r="H950" s="3" t="s">
        <v>393</v>
      </c>
      <c r="I950" t="str">
        <f>VLOOKUP(H950,'Product Line Lookup'!$A$2:$B$8,2,FALSE)</f>
        <v>AB20</v>
      </c>
      <c r="J950" s="21">
        <v>23.93</v>
      </c>
      <c r="K950" s="22">
        <v>6.105E-2</v>
      </c>
      <c r="L950" s="21">
        <v>122.1</v>
      </c>
      <c r="M950" s="21">
        <v>2921.8530000000001</v>
      </c>
      <c r="N950" s="8">
        <f t="shared" si="32"/>
        <v>1.4609265</v>
      </c>
      <c r="O950" s="3" t="s">
        <v>398</v>
      </c>
      <c r="P950" s="3" t="s">
        <v>399</v>
      </c>
      <c r="Q950" s="1" t="str">
        <f>VLOOKUP(P950,Vlookup!$A$2:$D$781,2,FALSE)</f>
        <v>Visalia</v>
      </c>
      <c r="R950" s="1" t="s">
        <v>817</v>
      </c>
      <c r="S950" s="15">
        <f>VLOOKUP(P950,Vlookup!$A$2:$D$781,4,FALSE)</f>
        <v>93291</v>
      </c>
    </row>
    <row r="951" spans="1:19" ht="14.4" x14ac:dyDescent="0.3">
      <c r="A951" s="12">
        <v>21</v>
      </c>
      <c r="B951" s="1" t="s">
        <v>914</v>
      </c>
      <c r="D951" s="20">
        <v>44118</v>
      </c>
      <c r="E951" s="3" t="s">
        <v>341</v>
      </c>
      <c r="F951" s="3" t="s">
        <v>894</v>
      </c>
      <c r="G951" s="3" t="s">
        <v>392</v>
      </c>
      <c r="H951" s="3" t="s">
        <v>393</v>
      </c>
      <c r="I951" t="str">
        <f>VLOOKUP(H951,'Product Line Lookup'!$A$2:$B$8,2,FALSE)</f>
        <v>AB20</v>
      </c>
      <c r="J951" s="21">
        <v>24.29</v>
      </c>
      <c r="K951" s="22">
        <v>6.105E-2</v>
      </c>
      <c r="L951" s="21">
        <v>122.1</v>
      </c>
      <c r="M951" s="21">
        <v>2965.8090000000002</v>
      </c>
      <c r="N951" s="8">
        <f t="shared" si="32"/>
        <v>1.4829045000000001</v>
      </c>
      <c r="O951" s="3" t="s">
        <v>398</v>
      </c>
      <c r="P951" s="3" t="s">
        <v>399</v>
      </c>
      <c r="Q951" s="1" t="str">
        <f>VLOOKUP(P951,Vlookup!$A$2:$D$781,2,FALSE)</f>
        <v>Visalia</v>
      </c>
      <c r="R951" s="1" t="s">
        <v>817</v>
      </c>
      <c r="S951" s="15">
        <f>VLOOKUP(P951,Vlookup!$A$2:$D$781,4,FALSE)</f>
        <v>93291</v>
      </c>
    </row>
    <row r="952" spans="1:19" ht="14.4" x14ac:dyDescent="0.3">
      <c r="A952" s="12">
        <v>21</v>
      </c>
      <c r="B952" s="1" t="s">
        <v>914</v>
      </c>
      <c r="D952" s="20">
        <v>44124</v>
      </c>
      <c r="E952" s="3" t="s">
        <v>341</v>
      </c>
      <c r="F952" s="3" t="s">
        <v>894</v>
      </c>
      <c r="G952" s="3" t="s">
        <v>392</v>
      </c>
      <c r="H952" s="3" t="s">
        <v>393</v>
      </c>
      <c r="I952" t="str">
        <f>VLOOKUP(H952,'Product Line Lookup'!$A$2:$B$8,2,FALSE)</f>
        <v>AB20</v>
      </c>
      <c r="J952" s="21">
        <v>24.78</v>
      </c>
      <c r="K952" s="22">
        <v>6.105E-2</v>
      </c>
      <c r="L952" s="21">
        <v>122.1</v>
      </c>
      <c r="M952" s="21">
        <v>3025.6379999999999</v>
      </c>
      <c r="N952" s="8">
        <f t="shared" si="32"/>
        <v>1.5128189999999999</v>
      </c>
      <c r="O952" s="3" t="s">
        <v>398</v>
      </c>
      <c r="P952" s="3" t="s">
        <v>399</v>
      </c>
      <c r="Q952" s="1" t="str">
        <f>VLOOKUP(P952,Vlookup!$A$2:$D$781,2,FALSE)</f>
        <v>Visalia</v>
      </c>
      <c r="R952" s="1" t="s">
        <v>817</v>
      </c>
      <c r="S952" s="15">
        <f>VLOOKUP(P952,Vlookup!$A$2:$D$781,4,FALSE)</f>
        <v>93291</v>
      </c>
    </row>
    <row r="953" spans="1:19" ht="14.4" x14ac:dyDescent="0.3">
      <c r="A953" s="12">
        <v>21</v>
      </c>
      <c r="B953" s="1" t="s">
        <v>914</v>
      </c>
      <c r="D953" s="20">
        <v>44131</v>
      </c>
      <c r="E953" s="3" t="s">
        <v>341</v>
      </c>
      <c r="F953" s="3" t="s">
        <v>894</v>
      </c>
      <c r="G953" s="3" t="s">
        <v>392</v>
      </c>
      <c r="H953" s="3" t="s">
        <v>393</v>
      </c>
      <c r="I953" t="str">
        <f>VLOOKUP(H953,'Product Line Lookup'!$A$2:$B$8,2,FALSE)</f>
        <v>AB20</v>
      </c>
      <c r="J953" s="21">
        <v>23.99</v>
      </c>
      <c r="K953" s="22">
        <v>6.105E-2</v>
      </c>
      <c r="L953" s="21">
        <v>122.1</v>
      </c>
      <c r="M953" s="21">
        <v>2929.1790000000001</v>
      </c>
      <c r="N953" s="8">
        <f t="shared" si="32"/>
        <v>1.4645895</v>
      </c>
      <c r="O953" s="3" t="s">
        <v>398</v>
      </c>
      <c r="P953" s="3" t="s">
        <v>399</v>
      </c>
      <c r="Q953" s="1" t="str">
        <f>VLOOKUP(P953,Vlookup!$A$2:$D$781,2,FALSE)</f>
        <v>Visalia</v>
      </c>
      <c r="R953" s="1" t="s">
        <v>817</v>
      </c>
      <c r="S953" s="15">
        <f>VLOOKUP(P953,Vlookup!$A$2:$D$781,4,FALSE)</f>
        <v>93291</v>
      </c>
    </row>
    <row r="954" spans="1:19" ht="14.4" x14ac:dyDescent="0.3">
      <c r="A954" s="12">
        <v>21</v>
      </c>
      <c r="B954" s="1" t="str">
        <f>TEXT(D954,"MMM")</f>
        <v>Sep</v>
      </c>
      <c r="D954" s="20">
        <v>44085</v>
      </c>
      <c r="E954" s="3" t="s">
        <v>341</v>
      </c>
      <c r="F954" s="3" t="s">
        <v>894</v>
      </c>
      <c r="G954" s="3" t="s">
        <v>392</v>
      </c>
      <c r="H954" s="3" t="s">
        <v>393</v>
      </c>
      <c r="I954" t="str">
        <f>VLOOKUP(H954,'Product Line Lookup'!$A$2:$B$8,2,FALSE)</f>
        <v>AB20</v>
      </c>
      <c r="J954" s="21">
        <v>24.74</v>
      </c>
      <c r="K954" s="22">
        <v>6.105E-2</v>
      </c>
      <c r="L954" s="21">
        <v>122.1</v>
      </c>
      <c r="M954" s="21">
        <v>3020.7539999999999</v>
      </c>
      <c r="N954" s="8">
        <f t="shared" si="32"/>
        <v>1.5103769999999999</v>
      </c>
      <c r="O954" s="1" t="s">
        <v>398</v>
      </c>
      <c r="P954" s="3" t="s">
        <v>399</v>
      </c>
      <c r="Q954" s="1" t="str">
        <f>VLOOKUP(P954,Vlookup!$A$2:$D$781,2,FALSE)</f>
        <v>Visalia</v>
      </c>
      <c r="R954" s="1" t="s">
        <v>817</v>
      </c>
      <c r="S954" s="15">
        <f>VLOOKUP(P954,Vlookup!$A$2:$D$781,4,FALSE)</f>
        <v>93291</v>
      </c>
    </row>
    <row r="955" spans="1:19" ht="14.4" x14ac:dyDescent="0.3">
      <c r="A955" s="12">
        <v>21</v>
      </c>
      <c r="B955" s="1" t="str">
        <f>TEXT(D955,"MMM")</f>
        <v>Sep</v>
      </c>
      <c r="D955" s="20">
        <v>44088</v>
      </c>
      <c r="E955" s="3" t="s">
        <v>341</v>
      </c>
      <c r="F955" s="3" t="s">
        <v>894</v>
      </c>
      <c r="G955" s="3" t="s">
        <v>392</v>
      </c>
      <c r="H955" s="3" t="s">
        <v>393</v>
      </c>
      <c r="I955" t="str">
        <f>VLOOKUP(H955,'Product Line Lookup'!$A$2:$B$8,2,FALSE)</f>
        <v>AB20</v>
      </c>
      <c r="J955" s="21">
        <v>23.99</v>
      </c>
      <c r="K955" s="22">
        <v>6.105E-2</v>
      </c>
      <c r="L955" s="21">
        <v>122.1</v>
      </c>
      <c r="M955" s="21">
        <v>2929.1790000000001</v>
      </c>
      <c r="N955" s="8">
        <f t="shared" si="32"/>
        <v>1.4645895</v>
      </c>
      <c r="O955" s="1" t="s">
        <v>398</v>
      </c>
      <c r="P955" s="3" t="s">
        <v>399</v>
      </c>
      <c r="Q955" s="1" t="str">
        <f>VLOOKUP(P955,Vlookup!$A$2:$D$781,2,FALSE)</f>
        <v>Visalia</v>
      </c>
      <c r="R955" s="1" t="s">
        <v>817</v>
      </c>
      <c r="S955" s="15">
        <f>VLOOKUP(P955,Vlookup!$A$2:$D$781,4,FALSE)</f>
        <v>93291</v>
      </c>
    </row>
    <row r="956" spans="1:19" ht="14.4" x14ac:dyDescent="0.3">
      <c r="A956" s="12">
        <v>21</v>
      </c>
      <c r="B956" s="1" t="str">
        <f>TEXT(D956,"MMM")</f>
        <v>Sep</v>
      </c>
      <c r="D956" s="20">
        <v>44091</v>
      </c>
      <c r="E956" s="3" t="s">
        <v>341</v>
      </c>
      <c r="F956" s="3" t="s">
        <v>894</v>
      </c>
      <c r="G956" s="3" t="s">
        <v>392</v>
      </c>
      <c r="H956" s="3" t="s">
        <v>393</v>
      </c>
      <c r="I956" t="str">
        <f>VLOOKUP(H956,'Product Line Lookup'!$A$2:$B$8,2,FALSE)</f>
        <v>AB20</v>
      </c>
      <c r="J956" s="21">
        <v>23.43</v>
      </c>
      <c r="K956" s="22">
        <v>6.105E-2</v>
      </c>
      <c r="L956" s="21">
        <v>122.1</v>
      </c>
      <c r="M956" s="21">
        <v>2860.8029999999999</v>
      </c>
      <c r="N956" s="8">
        <f t="shared" si="32"/>
        <v>1.4304014999999999</v>
      </c>
      <c r="O956" s="1" t="s">
        <v>398</v>
      </c>
      <c r="P956" s="3" t="s">
        <v>399</v>
      </c>
      <c r="Q956" s="1" t="str">
        <f>VLOOKUP(P956,Vlookup!$A$2:$D$781,2,FALSE)</f>
        <v>Visalia</v>
      </c>
      <c r="R956" s="1" t="s">
        <v>817</v>
      </c>
      <c r="S956" s="15">
        <f>VLOOKUP(P956,Vlookup!$A$2:$D$781,4,FALSE)</f>
        <v>93291</v>
      </c>
    </row>
    <row r="957" spans="1:19" ht="14.4" x14ac:dyDescent="0.3">
      <c r="A957" s="12">
        <v>21</v>
      </c>
      <c r="B957" s="1" t="str">
        <f>TEXT(D957,"MMM")</f>
        <v>Sep</v>
      </c>
      <c r="D957" s="20">
        <v>44096</v>
      </c>
      <c r="E957" s="3" t="s">
        <v>341</v>
      </c>
      <c r="F957" s="3" t="s">
        <v>894</v>
      </c>
      <c r="G957" s="3" t="s">
        <v>392</v>
      </c>
      <c r="H957" s="3" t="s">
        <v>393</v>
      </c>
      <c r="I957" t="str">
        <f>VLOOKUP(H957,'Product Line Lookup'!$A$2:$B$8,2,FALSE)</f>
        <v>AB20</v>
      </c>
      <c r="J957" s="21">
        <v>23.71</v>
      </c>
      <c r="K957" s="22">
        <v>6.105E-2</v>
      </c>
      <c r="L957" s="21">
        <v>122.1</v>
      </c>
      <c r="M957" s="21">
        <v>2894.991</v>
      </c>
      <c r="N957" s="8">
        <f t="shared" si="32"/>
        <v>1.4474955</v>
      </c>
      <c r="O957" s="1" t="s">
        <v>398</v>
      </c>
      <c r="P957" s="3" t="s">
        <v>399</v>
      </c>
      <c r="Q957" s="1" t="str">
        <f>VLOOKUP(P957,Vlookup!$A$2:$D$781,2,FALSE)</f>
        <v>Visalia</v>
      </c>
      <c r="R957" s="1" t="s">
        <v>817</v>
      </c>
      <c r="S957" s="15">
        <f>VLOOKUP(P957,Vlookup!$A$2:$D$781,4,FALSE)</f>
        <v>93291</v>
      </c>
    </row>
    <row r="958" spans="1:19" ht="14.4" x14ac:dyDescent="0.3">
      <c r="A958" s="12">
        <v>21</v>
      </c>
      <c r="B958" s="1" t="str">
        <f>TEXT(D958,"MMM")</f>
        <v>Sep</v>
      </c>
      <c r="D958" s="20">
        <v>44102</v>
      </c>
      <c r="E958" s="3" t="s">
        <v>341</v>
      </c>
      <c r="F958" s="3" t="s">
        <v>894</v>
      </c>
      <c r="G958" s="3" t="s">
        <v>392</v>
      </c>
      <c r="H958" s="3" t="s">
        <v>393</v>
      </c>
      <c r="I958" t="str">
        <f>VLOOKUP(H958,'Product Line Lookup'!$A$2:$B$8,2,FALSE)</f>
        <v>AB20</v>
      </c>
      <c r="J958" s="21">
        <v>24.01</v>
      </c>
      <c r="K958" s="22">
        <v>6.105E-2</v>
      </c>
      <c r="L958" s="21">
        <v>122.1</v>
      </c>
      <c r="M958" s="21">
        <v>2931.6210000000001</v>
      </c>
      <c r="N958" s="8">
        <f t="shared" si="32"/>
        <v>1.4658105000000001</v>
      </c>
      <c r="O958" s="1" t="s">
        <v>398</v>
      </c>
      <c r="P958" s="3" t="s">
        <v>399</v>
      </c>
      <c r="Q958" s="1" t="str">
        <f>VLOOKUP(P958,Vlookup!$A$2:$D$781,2,FALSE)</f>
        <v>Visalia</v>
      </c>
      <c r="R958" s="1" t="s">
        <v>817</v>
      </c>
      <c r="S958" s="15">
        <f>VLOOKUP(P958,Vlookup!$A$2:$D$781,4,FALSE)</f>
        <v>93291</v>
      </c>
    </row>
    <row r="959" spans="1:19" ht="14.4" x14ac:dyDescent="0.3">
      <c r="A959" s="12">
        <v>21</v>
      </c>
      <c r="B959" s="1" t="s">
        <v>928</v>
      </c>
      <c r="D959" s="20">
        <v>44138</v>
      </c>
      <c r="E959" s="3" t="s">
        <v>341</v>
      </c>
      <c r="F959" s="3" t="s">
        <v>894</v>
      </c>
      <c r="G959" s="3" t="s">
        <v>392</v>
      </c>
      <c r="H959" s="3" t="s">
        <v>393</v>
      </c>
      <c r="I959" t="str">
        <f>VLOOKUP(H959,'Product Line Lookup'!$A$2:$B$8,2,FALSE)</f>
        <v>AB20</v>
      </c>
      <c r="J959" s="1">
        <v>24.35</v>
      </c>
      <c r="K959" s="22">
        <v>6.105E-2</v>
      </c>
      <c r="L959" s="21">
        <v>122.1</v>
      </c>
      <c r="M959" s="21">
        <v>2973.1350000000002</v>
      </c>
      <c r="N959" s="8">
        <f t="shared" si="32"/>
        <v>1.4865675</v>
      </c>
      <c r="O959" s="3" t="s">
        <v>398</v>
      </c>
      <c r="P959" s="3" t="s">
        <v>399</v>
      </c>
      <c r="Q959" s="1" t="str">
        <f>VLOOKUP(P959,Vlookup!$A$2:$D$781,2,FALSE)</f>
        <v>Visalia</v>
      </c>
      <c r="R959" s="1" t="s">
        <v>817</v>
      </c>
      <c r="S959" s="15">
        <f>VLOOKUP(P959,Vlookup!$A$2:$D$781,4,FALSE)</f>
        <v>93291</v>
      </c>
    </row>
    <row r="960" spans="1:19" ht="14.4" x14ac:dyDescent="0.3">
      <c r="A960" s="12">
        <v>21</v>
      </c>
      <c r="B960" s="1" t="s">
        <v>928</v>
      </c>
      <c r="D960" s="20">
        <v>44147</v>
      </c>
      <c r="E960" s="3" t="s">
        <v>341</v>
      </c>
      <c r="F960" s="3" t="s">
        <v>894</v>
      </c>
      <c r="G960" s="3" t="s">
        <v>392</v>
      </c>
      <c r="H960" s="3" t="s">
        <v>393</v>
      </c>
      <c r="I960" t="str">
        <f>VLOOKUP(H960,'Product Line Lookup'!$A$2:$B$8,2,FALSE)</f>
        <v>AB20</v>
      </c>
      <c r="J960" s="1">
        <v>23.99</v>
      </c>
      <c r="K960" s="22">
        <v>6.105E-2</v>
      </c>
      <c r="L960" s="21">
        <v>122.1</v>
      </c>
      <c r="M960" s="21">
        <v>2929.1790000000001</v>
      </c>
      <c r="N960" s="8">
        <f t="shared" si="32"/>
        <v>1.4645895</v>
      </c>
      <c r="O960" s="3" t="s">
        <v>398</v>
      </c>
      <c r="P960" s="3" t="s">
        <v>399</v>
      </c>
      <c r="Q960" s="1" t="str">
        <f>VLOOKUP(P960,Vlookup!$A$2:$D$781,2,FALSE)</f>
        <v>Visalia</v>
      </c>
      <c r="R960" s="1" t="s">
        <v>817</v>
      </c>
      <c r="S960" s="15">
        <f>VLOOKUP(P960,Vlookup!$A$2:$D$781,4,FALSE)</f>
        <v>93291</v>
      </c>
    </row>
    <row r="961" spans="1:19" ht="14.4" x14ac:dyDescent="0.3">
      <c r="A961" s="12">
        <v>21</v>
      </c>
      <c r="B961" s="1" t="s">
        <v>928</v>
      </c>
      <c r="D961" s="20">
        <v>44155</v>
      </c>
      <c r="E961" s="3" t="s">
        <v>341</v>
      </c>
      <c r="F961" s="3" t="s">
        <v>894</v>
      </c>
      <c r="G961" s="3" t="s">
        <v>392</v>
      </c>
      <c r="H961" s="3" t="s">
        <v>393</v>
      </c>
      <c r="I961" t="str">
        <f>VLOOKUP(H961,'Product Line Lookup'!$A$2:$B$8,2,FALSE)</f>
        <v>AB20</v>
      </c>
      <c r="J961" s="1">
        <v>23.58</v>
      </c>
      <c r="K961" s="22">
        <v>6.105E-2</v>
      </c>
      <c r="L961" s="21">
        <v>122.1</v>
      </c>
      <c r="M961" s="21">
        <v>2879.1179999999999</v>
      </c>
      <c r="N961" s="8">
        <f t="shared" si="32"/>
        <v>1.439559</v>
      </c>
      <c r="O961" s="3" t="s">
        <v>398</v>
      </c>
      <c r="P961" s="3" t="s">
        <v>399</v>
      </c>
      <c r="Q961" s="1" t="str">
        <f>VLOOKUP(P961,Vlookup!$A$2:$D$781,2,FALSE)</f>
        <v>Visalia</v>
      </c>
      <c r="R961" s="1" t="s">
        <v>817</v>
      </c>
      <c r="S961" s="15">
        <f>VLOOKUP(P961,Vlookup!$A$2:$D$781,4,FALSE)</f>
        <v>93291</v>
      </c>
    </row>
    <row r="962" spans="1:19" ht="14.4" x14ac:dyDescent="0.3">
      <c r="A962" s="12">
        <v>21</v>
      </c>
      <c r="B962" s="1" t="s">
        <v>928</v>
      </c>
      <c r="D962" s="20">
        <v>44160</v>
      </c>
      <c r="E962" s="3" t="s">
        <v>341</v>
      </c>
      <c r="F962" s="3" t="s">
        <v>894</v>
      </c>
      <c r="G962" s="3" t="s">
        <v>392</v>
      </c>
      <c r="H962" s="3" t="s">
        <v>393</v>
      </c>
      <c r="I962" t="str">
        <f>VLOOKUP(H962,'Product Line Lookup'!$A$2:$B$8,2,FALSE)</f>
        <v>AB20</v>
      </c>
      <c r="J962" s="1">
        <v>23.99</v>
      </c>
      <c r="K962" s="22">
        <v>6.105E-2</v>
      </c>
      <c r="L962" s="21">
        <v>122.1</v>
      </c>
      <c r="M962" s="21">
        <v>2929.1790000000001</v>
      </c>
      <c r="N962" s="8">
        <f t="shared" si="32"/>
        <v>1.4645895</v>
      </c>
      <c r="O962" s="3" t="s">
        <v>398</v>
      </c>
      <c r="P962" s="3" t="s">
        <v>399</v>
      </c>
      <c r="Q962" s="1" t="str">
        <f>VLOOKUP(P962,Vlookup!$A$2:$D$781,2,FALSE)</f>
        <v>Visalia</v>
      </c>
      <c r="R962" s="1" t="s">
        <v>817</v>
      </c>
      <c r="S962" s="15">
        <f>VLOOKUP(P962,Vlookup!$A$2:$D$781,4,FALSE)</f>
        <v>93291</v>
      </c>
    </row>
    <row r="963" spans="1:19" ht="14.4" x14ac:dyDescent="0.3">
      <c r="A963" s="12">
        <v>21</v>
      </c>
      <c r="B963" s="1" t="s">
        <v>958</v>
      </c>
      <c r="D963" s="20">
        <v>44202</v>
      </c>
      <c r="E963" s="23" t="s">
        <v>341</v>
      </c>
      <c r="F963" s="3" t="s">
        <v>959</v>
      </c>
      <c r="G963" s="3" t="s">
        <v>392</v>
      </c>
      <c r="H963" s="3" t="s">
        <v>393</v>
      </c>
      <c r="I963" t="str">
        <f>VLOOKUP(H963,'Product Line Lookup'!$A$2:$B$8,2,FALSE)</f>
        <v>AB20</v>
      </c>
      <c r="J963" s="21">
        <v>24.7</v>
      </c>
      <c r="K963" s="22">
        <v>6.105E-2</v>
      </c>
      <c r="L963" s="21">
        <v>122.1</v>
      </c>
      <c r="M963" s="21">
        <v>3015.87</v>
      </c>
      <c r="N963" s="8">
        <f t="shared" si="32"/>
        <v>1.507935</v>
      </c>
      <c r="O963" s="3" t="s">
        <v>398</v>
      </c>
      <c r="P963" s="3" t="s">
        <v>399</v>
      </c>
      <c r="Q963" s="1" t="str">
        <f>VLOOKUP(P963,Vlookup!$A$2:$D$781,2,FALSE)</f>
        <v>Visalia</v>
      </c>
      <c r="R963" s="1" t="s">
        <v>817</v>
      </c>
      <c r="S963" s="15">
        <f>VLOOKUP(P963,Vlookup!$A$2:$D$781,4,FALSE)</f>
        <v>93291</v>
      </c>
    </row>
    <row r="964" spans="1:19" ht="14.4" x14ac:dyDescent="0.3">
      <c r="A964" s="12">
        <v>21</v>
      </c>
      <c r="B964" s="1" t="s">
        <v>958</v>
      </c>
      <c r="D964" s="20">
        <v>44210</v>
      </c>
      <c r="E964" s="23" t="s">
        <v>341</v>
      </c>
      <c r="F964" s="3" t="s">
        <v>959</v>
      </c>
      <c r="G964" s="3" t="s">
        <v>392</v>
      </c>
      <c r="H964" s="3" t="s">
        <v>393</v>
      </c>
      <c r="I964" t="str">
        <f>VLOOKUP(H964,'Product Line Lookup'!$A$2:$B$8,2,FALSE)</f>
        <v>AB20</v>
      </c>
      <c r="J964" s="21">
        <v>24.38</v>
      </c>
      <c r="K964" s="22">
        <v>6.105E-2</v>
      </c>
      <c r="L964" s="21">
        <v>122.1</v>
      </c>
      <c r="M964" s="21">
        <v>2976.7979999999998</v>
      </c>
      <c r="N964" s="8">
        <f t="shared" si="32"/>
        <v>1.4883989999999998</v>
      </c>
      <c r="O964" s="3" t="s">
        <v>398</v>
      </c>
      <c r="P964" s="3" t="s">
        <v>399</v>
      </c>
      <c r="Q964" s="1" t="str">
        <f>VLOOKUP(P964,Vlookup!$A$2:$D$781,2,FALSE)</f>
        <v>Visalia</v>
      </c>
      <c r="R964" s="1" t="s">
        <v>817</v>
      </c>
      <c r="S964" s="15">
        <f>VLOOKUP(P964,Vlookup!$A$2:$D$781,4,FALSE)</f>
        <v>93291</v>
      </c>
    </row>
    <row r="965" spans="1:19" ht="14.4" x14ac:dyDescent="0.3">
      <c r="A965" s="12">
        <v>21</v>
      </c>
      <c r="B965" s="1" t="s">
        <v>958</v>
      </c>
      <c r="D965" s="20">
        <v>44215</v>
      </c>
      <c r="E965" s="23" t="s">
        <v>341</v>
      </c>
      <c r="F965" s="3" t="s">
        <v>959</v>
      </c>
      <c r="G965" s="3" t="s">
        <v>392</v>
      </c>
      <c r="H965" s="3" t="s">
        <v>393</v>
      </c>
      <c r="I965" t="str">
        <f>VLOOKUP(H965,'Product Line Lookup'!$A$2:$B$8,2,FALSE)</f>
        <v>AB20</v>
      </c>
      <c r="J965" s="21">
        <v>24.45</v>
      </c>
      <c r="K965" s="22">
        <v>6.105E-2</v>
      </c>
      <c r="L965" s="21">
        <v>122.1</v>
      </c>
      <c r="M965" s="21">
        <v>2985.3449999999998</v>
      </c>
      <c r="N965" s="8">
        <f t="shared" si="32"/>
        <v>1.4926724999999998</v>
      </c>
      <c r="O965" s="3" t="s">
        <v>398</v>
      </c>
      <c r="P965" s="3" t="s">
        <v>399</v>
      </c>
      <c r="Q965" s="1" t="str">
        <f>VLOOKUP(P965,Vlookup!$A$2:$D$781,2,FALSE)</f>
        <v>Visalia</v>
      </c>
      <c r="R965" s="1" t="s">
        <v>817</v>
      </c>
      <c r="S965" s="15">
        <f>VLOOKUP(P965,Vlookup!$A$2:$D$781,4,FALSE)</f>
        <v>93291</v>
      </c>
    </row>
    <row r="966" spans="1:19" ht="14.4" x14ac:dyDescent="0.3">
      <c r="A966" s="12">
        <v>21</v>
      </c>
      <c r="B966" s="1" t="s">
        <v>958</v>
      </c>
      <c r="D966" s="20">
        <v>44217</v>
      </c>
      <c r="E966" s="23" t="s">
        <v>341</v>
      </c>
      <c r="F966" s="3" t="s">
        <v>959</v>
      </c>
      <c r="G966" s="3" t="s">
        <v>392</v>
      </c>
      <c r="H966" s="3" t="s">
        <v>393</v>
      </c>
      <c r="I966" t="str">
        <f>VLOOKUP(H966,'Product Line Lookup'!$A$2:$B$8,2,FALSE)</f>
        <v>AB20</v>
      </c>
      <c r="J966" s="21">
        <v>24.61</v>
      </c>
      <c r="K966" s="22">
        <v>6.105E-2</v>
      </c>
      <c r="L966" s="21">
        <v>122.1</v>
      </c>
      <c r="M966" s="21">
        <v>3004.8809999999999</v>
      </c>
      <c r="N966" s="8">
        <f t="shared" si="32"/>
        <v>1.5024404999999998</v>
      </c>
      <c r="O966" s="3" t="s">
        <v>398</v>
      </c>
      <c r="P966" s="3" t="s">
        <v>399</v>
      </c>
      <c r="Q966" s="1" t="str">
        <f>VLOOKUP(P966,Vlookup!$A$2:$D$781,2,FALSE)</f>
        <v>Visalia</v>
      </c>
      <c r="R966" s="1" t="s">
        <v>817</v>
      </c>
      <c r="S966" s="15">
        <f>VLOOKUP(P966,Vlookup!$A$2:$D$781,4,FALSE)</f>
        <v>93291</v>
      </c>
    </row>
    <row r="967" spans="1:19" ht="14.4" x14ac:dyDescent="0.3">
      <c r="A967" s="12">
        <v>21</v>
      </c>
      <c r="B967" s="1" t="s">
        <v>1004</v>
      </c>
      <c r="D967" s="24">
        <v>44228</v>
      </c>
      <c r="E967" s="25" t="s">
        <v>341</v>
      </c>
      <c r="F967" s="25" t="s">
        <v>959</v>
      </c>
      <c r="G967" s="25" t="s">
        <v>392</v>
      </c>
      <c r="H967" s="25" t="s">
        <v>393</v>
      </c>
      <c r="I967" t="str">
        <f>VLOOKUP(H967,'Product Line Lookup'!$A$2:$B$8,2,FALSE)</f>
        <v>AB20</v>
      </c>
      <c r="J967" s="26">
        <v>24.44</v>
      </c>
      <c r="K967" s="27">
        <v>6.105E-2</v>
      </c>
      <c r="L967" s="26">
        <v>122.1</v>
      </c>
      <c r="M967" s="26">
        <v>2984.1239999999998</v>
      </c>
      <c r="N967" s="8">
        <f t="shared" si="32"/>
        <v>1.492062</v>
      </c>
      <c r="O967" s="25" t="s">
        <v>398</v>
      </c>
      <c r="P967" s="25" t="s">
        <v>399</v>
      </c>
      <c r="Q967" s="1" t="str">
        <f>VLOOKUP(P967,Vlookup!$A$2:$D$781,2,FALSE)</f>
        <v>Visalia</v>
      </c>
      <c r="R967" s="1" t="s">
        <v>817</v>
      </c>
      <c r="S967" s="15">
        <f>VLOOKUP(P967,Vlookup!$A$2:$D$781,4,FALSE)</f>
        <v>93291</v>
      </c>
    </row>
    <row r="968" spans="1:19" ht="14.4" x14ac:dyDescent="0.3">
      <c r="A968" s="12">
        <v>21</v>
      </c>
      <c r="B968" s="1" t="s">
        <v>1004</v>
      </c>
      <c r="D968" s="24">
        <v>44228</v>
      </c>
      <c r="E968" s="25" t="s">
        <v>341</v>
      </c>
      <c r="F968" s="25" t="s">
        <v>959</v>
      </c>
      <c r="G968" s="25" t="s">
        <v>392</v>
      </c>
      <c r="H968" s="25" t="s">
        <v>393</v>
      </c>
      <c r="I968" t="str">
        <f>VLOOKUP(H968,'Product Line Lookup'!$A$2:$B$8,2,FALSE)</f>
        <v>AB20</v>
      </c>
      <c r="J968" s="26">
        <v>24.49</v>
      </c>
      <c r="K968" s="27">
        <v>6.105E-2</v>
      </c>
      <c r="L968" s="26">
        <v>122.1</v>
      </c>
      <c r="M968" s="26">
        <v>2990.2289999999998</v>
      </c>
      <c r="N968" s="8">
        <f t="shared" si="32"/>
        <v>1.4951144999999999</v>
      </c>
      <c r="O968" s="25" t="s">
        <v>398</v>
      </c>
      <c r="P968" s="25" t="s">
        <v>399</v>
      </c>
      <c r="Q968" s="1" t="str">
        <f>VLOOKUP(P968,Vlookup!$A$2:$D$781,2,FALSE)</f>
        <v>Visalia</v>
      </c>
      <c r="R968" s="1" t="s">
        <v>817</v>
      </c>
      <c r="S968" s="15">
        <f>VLOOKUP(P968,Vlookup!$A$2:$D$781,4,FALSE)</f>
        <v>93291</v>
      </c>
    </row>
    <row r="969" spans="1:19" ht="14.4" x14ac:dyDescent="0.3">
      <c r="A969" s="12">
        <v>21</v>
      </c>
      <c r="B969" s="1" t="s">
        <v>1004</v>
      </c>
      <c r="D969" s="24">
        <v>44237</v>
      </c>
      <c r="E969" s="25" t="s">
        <v>341</v>
      </c>
      <c r="F969" s="25" t="s">
        <v>959</v>
      </c>
      <c r="G969" s="25" t="s">
        <v>392</v>
      </c>
      <c r="H969" s="25" t="s">
        <v>393</v>
      </c>
      <c r="I969" t="str">
        <f>VLOOKUP(H969,'Product Line Lookup'!$A$2:$B$8,2,FALSE)</f>
        <v>AB20</v>
      </c>
      <c r="J969" s="26">
        <v>23.81</v>
      </c>
      <c r="K969" s="27">
        <v>6.105E-2</v>
      </c>
      <c r="L969" s="26">
        <v>122.1</v>
      </c>
      <c r="M969" s="26">
        <v>2907.201</v>
      </c>
      <c r="N969" s="8">
        <f t="shared" si="32"/>
        <v>1.4536005000000001</v>
      </c>
      <c r="O969" s="25" t="s">
        <v>398</v>
      </c>
      <c r="P969" s="25" t="s">
        <v>399</v>
      </c>
      <c r="Q969" s="1" t="str">
        <f>VLOOKUP(P969,Vlookup!$A$2:$D$781,2,FALSE)</f>
        <v>Visalia</v>
      </c>
      <c r="R969" s="28" t="s">
        <v>817</v>
      </c>
      <c r="S969" s="15">
        <f>VLOOKUP(P969,Vlookup!$A$2:$D$781,4,FALSE)</f>
        <v>93291</v>
      </c>
    </row>
    <row r="970" spans="1:19" ht="14.4" x14ac:dyDescent="0.3">
      <c r="A970" s="12">
        <v>21</v>
      </c>
      <c r="B970" s="1" t="s">
        <v>1004</v>
      </c>
      <c r="D970" s="24">
        <v>44245</v>
      </c>
      <c r="E970" s="25" t="s">
        <v>341</v>
      </c>
      <c r="F970" s="25" t="s">
        <v>959</v>
      </c>
      <c r="G970" s="25" t="s">
        <v>392</v>
      </c>
      <c r="H970" s="25" t="s">
        <v>393</v>
      </c>
      <c r="I970" t="str">
        <f>VLOOKUP(H970,'Product Line Lookup'!$A$2:$B$8,2,FALSE)</f>
        <v>AB20</v>
      </c>
      <c r="J970" s="26">
        <v>24.19</v>
      </c>
      <c r="K970" s="27">
        <v>6.105E-2</v>
      </c>
      <c r="L970" s="26">
        <v>122.1</v>
      </c>
      <c r="M970" s="26">
        <v>2953.5990000000002</v>
      </c>
      <c r="N970" s="8">
        <f t="shared" si="32"/>
        <v>1.4767995</v>
      </c>
      <c r="O970" s="25" t="s">
        <v>398</v>
      </c>
      <c r="P970" s="25" t="s">
        <v>399</v>
      </c>
      <c r="Q970" s="1" t="str">
        <f>VLOOKUP(P970,Vlookup!$A$2:$D$781,2,FALSE)</f>
        <v>Visalia</v>
      </c>
      <c r="R970" s="28" t="s">
        <v>817</v>
      </c>
      <c r="S970" s="15">
        <f>VLOOKUP(P970,Vlookup!$A$2:$D$781,4,FALSE)</f>
        <v>93291</v>
      </c>
    </row>
    <row r="971" spans="1:19" ht="14.4" x14ac:dyDescent="0.3">
      <c r="A971" s="12">
        <v>21</v>
      </c>
      <c r="B971" s="1" t="s">
        <v>1004</v>
      </c>
      <c r="D971" s="24">
        <v>44250</v>
      </c>
      <c r="E971" s="25" t="s">
        <v>341</v>
      </c>
      <c r="F971" s="25" t="s">
        <v>959</v>
      </c>
      <c r="G971" s="25" t="s">
        <v>392</v>
      </c>
      <c r="H971" s="25" t="s">
        <v>393</v>
      </c>
      <c r="I971" t="str">
        <f>VLOOKUP(H971,'Product Line Lookup'!$A$2:$B$8,2,FALSE)</f>
        <v>AB20</v>
      </c>
      <c r="J971" s="26">
        <v>24.11</v>
      </c>
      <c r="K971" s="27">
        <v>6.105E-2</v>
      </c>
      <c r="L971" s="26">
        <v>122.1</v>
      </c>
      <c r="M971" s="26">
        <v>2943.8310000000001</v>
      </c>
      <c r="N971" s="8">
        <f t="shared" si="32"/>
        <v>1.4719155000000002</v>
      </c>
      <c r="O971" s="25" t="s">
        <v>398</v>
      </c>
      <c r="P971" s="25" t="s">
        <v>399</v>
      </c>
      <c r="Q971" s="1" t="str">
        <f>VLOOKUP(P971,Vlookup!$A$2:$D$781,2,FALSE)</f>
        <v>Visalia</v>
      </c>
      <c r="R971" s="28" t="s">
        <v>817</v>
      </c>
      <c r="S971" s="15">
        <f>VLOOKUP(P971,Vlookup!$A$2:$D$781,4,FALSE)</f>
        <v>93291</v>
      </c>
    </row>
    <row r="972" spans="1:19" ht="14.4" x14ac:dyDescent="0.3">
      <c r="A972" s="12">
        <v>21</v>
      </c>
      <c r="B972" s="1" t="s">
        <v>1004</v>
      </c>
      <c r="D972" s="24">
        <v>44252</v>
      </c>
      <c r="E972" s="25" t="s">
        <v>341</v>
      </c>
      <c r="F972" s="25" t="s">
        <v>959</v>
      </c>
      <c r="G972" s="25" t="s">
        <v>392</v>
      </c>
      <c r="H972" s="25" t="s">
        <v>393</v>
      </c>
      <c r="I972" t="str">
        <f>VLOOKUP(H972,'Product Line Lookup'!$A$2:$B$8,2,FALSE)</f>
        <v>AB20</v>
      </c>
      <c r="J972" s="26">
        <v>24.28</v>
      </c>
      <c r="K972" s="27">
        <v>6.105E-2</v>
      </c>
      <c r="L972" s="26">
        <v>122.1</v>
      </c>
      <c r="M972" s="26">
        <v>2964.5880000000002</v>
      </c>
      <c r="N972" s="8">
        <f t="shared" si="32"/>
        <v>1.482294</v>
      </c>
      <c r="O972" s="25" t="s">
        <v>398</v>
      </c>
      <c r="P972" s="25" t="s">
        <v>399</v>
      </c>
      <c r="Q972" s="1" t="str">
        <f>VLOOKUP(P972,Vlookup!$A$2:$D$781,2,FALSE)</f>
        <v>Visalia</v>
      </c>
      <c r="R972" s="28" t="s">
        <v>817</v>
      </c>
      <c r="S972" s="15">
        <f>VLOOKUP(P972,Vlookup!$A$2:$D$781,4,FALSE)</f>
        <v>93291</v>
      </c>
    </row>
    <row r="973" spans="1:19" ht="14.4" x14ac:dyDescent="0.3">
      <c r="A973" s="12">
        <v>21</v>
      </c>
      <c r="B973" s="1" t="s">
        <v>866</v>
      </c>
      <c r="D973" s="20">
        <v>44258</v>
      </c>
      <c r="E973" s="3" t="s">
        <v>341</v>
      </c>
      <c r="F973" s="3" t="s">
        <v>894</v>
      </c>
      <c r="G973" s="3" t="s">
        <v>392</v>
      </c>
      <c r="H973" s="3" t="s">
        <v>393</v>
      </c>
      <c r="I973" t="str">
        <f>VLOOKUP(H973,'Product Line Lookup'!$A$2:$B$8,2,FALSE)</f>
        <v>AB20</v>
      </c>
      <c r="J973" s="21">
        <v>24.63</v>
      </c>
      <c r="K973" s="22">
        <v>5.67E-2</v>
      </c>
      <c r="L973" s="21">
        <v>113.4</v>
      </c>
      <c r="M973" s="21">
        <v>2793.0419999999999</v>
      </c>
      <c r="N973" s="8">
        <f t="shared" si="32"/>
        <v>1.3965209999999999</v>
      </c>
      <c r="O973" s="3" t="s">
        <v>398</v>
      </c>
      <c r="P973" s="3" t="s">
        <v>399</v>
      </c>
      <c r="Q973" s="1" t="str">
        <f>VLOOKUP(P973,Vlookup!$A$2:$D$781,2,FALSE)</f>
        <v>Visalia</v>
      </c>
      <c r="R973" s="1" t="s">
        <v>817</v>
      </c>
      <c r="S973" s="15">
        <f>VLOOKUP(P973,Vlookup!$A$2:$D$781,4,FALSE)</f>
        <v>93291</v>
      </c>
    </row>
    <row r="974" spans="1:19" ht="14.4" x14ac:dyDescent="0.3">
      <c r="A974" s="12">
        <v>21</v>
      </c>
      <c r="B974" s="1" t="s">
        <v>866</v>
      </c>
      <c r="D974" s="20">
        <v>44265</v>
      </c>
      <c r="E974" s="3" t="s">
        <v>341</v>
      </c>
      <c r="F974" s="3" t="s">
        <v>894</v>
      </c>
      <c r="G974" s="3" t="s">
        <v>392</v>
      </c>
      <c r="H974" s="3" t="s">
        <v>393</v>
      </c>
      <c r="I974" t="str">
        <f>VLOOKUP(H974,'Product Line Lookup'!$A$2:$B$8,2,FALSE)</f>
        <v>AB20</v>
      </c>
      <c r="J974" s="21">
        <v>23.04</v>
      </c>
      <c r="K974" s="22">
        <v>5.67E-2</v>
      </c>
      <c r="L974" s="21">
        <v>113.4</v>
      </c>
      <c r="M974" s="21">
        <v>2612.7359999999999</v>
      </c>
      <c r="N974" s="8">
        <f t="shared" ref="N974:N1037" si="33">M974/2000</f>
        <v>1.306368</v>
      </c>
      <c r="O974" s="3" t="s">
        <v>398</v>
      </c>
      <c r="P974" s="3" t="s">
        <v>399</v>
      </c>
      <c r="Q974" s="1" t="str">
        <f>VLOOKUP(P974,Vlookup!$A$2:$D$781,2,FALSE)</f>
        <v>Visalia</v>
      </c>
      <c r="R974" s="1" t="s">
        <v>817</v>
      </c>
      <c r="S974" s="15">
        <f>VLOOKUP(P974,Vlookup!$A$2:$D$781,4,FALSE)</f>
        <v>93291</v>
      </c>
    </row>
    <row r="975" spans="1:19" ht="14.4" x14ac:dyDescent="0.3">
      <c r="A975" s="12">
        <v>21</v>
      </c>
      <c r="B975" s="1" t="s">
        <v>866</v>
      </c>
      <c r="D975" s="20">
        <v>44267</v>
      </c>
      <c r="E975" s="3" t="s">
        <v>341</v>
      </c>
      <c r="F975" s="3" t="s">
        <v>894</v>
      </c>
      <c r="G975" s="3" t="s">
        <v>392</v>
      </c>
      <c r="H975" s="3" t="s">
        <v>393</v>
      </c>
      <c r="I975" t="str">
        <f>VLOOKUP(H975,'Product Line Lookup'!$A$2:$B$8,2,FALSE)</f>
        <v>AB20</v>
      </c>
      <c r="J975" s="21">
        <v>23.41</v>
      </c>
      <c r="K975" s="22">
        <v>5.67E-2</v>
      </c>
      <c r="L975" s="21">
        <v>113.4</v>
      </c>
      <c r="M975" s="21">
        <v>2654.694</v>
      </c>
      <c r="N975" s="8">
        <f t="shared" si="33"/>
        <v>1.3273470000000001</v>
      </c>
      <c r="O975" s="3" t="s">
        <v>398</v>
      </c>
      <c r="P975" s="3" t="s">
        <v>399</v>
      </c>
      <c r="Q975" s="1" t="str">
        <f>VLOOKUP(P975,Vlookup!$A$2:$D$781,2,FALSE)</f>
        <v>Visalia</v>
      </c>
      <c r="R975" s="1" t="s">
        <v>817</v>
      </c>
      <c r="S975" s="15">
        <f>VLOOKUP(P975,Vlookup!$A$2:$D$781,4,FALSE)</f>
        <v>93291</v>
      </c>
    </row>
    <row r="976" spans="1:19" ht="14.4" x14ac:dyDescent="0.3">
      <c r="A976" s="12">
        <v>21</v>
      </c>
      <c r="B976" s="1" t="s">
        <v>866</v>
      </c>
      <c r="D976" s="20">
        <v>44272</v>
      </c>
      <c r="E976" s="3" t="s">
        <v>341</v>
      </c>
      <c r="F976" s="3" t="s">
        <v>894</v>
      </c>
      <c r="G976" s="3" t="s">
        <v>392</v>
      </c>
      <c r="H976" s="3" t="s">
        <v>393</v>
      </c>
      <c r="I976" t="str">
        <f>VLOOKUP(H976,'Product Line Lookup'!$A$2:$B$8,2,FALSE)</f>
        <v>AB20</v>
      </c>
      <c r="J976" s="21">
        <v>24.26</v>
      </c>
      <c r="K976" s="22">
        <v>5.67E-2</v>
      </c>
      <c r="L976" s="21">
        <v>113.4</v>
      </c>
      <c r="M976" s="21">
        <v>2751.0839999999998</v>
      </c>
      <c r="N976" s="8">
        <f t="shared" si="33"/>
        <v>1.3755419999999998</v>
      </c>
      <c r="O976" s="3" t="s">
        <v>398</v>
      </c>
      <c r="P976" s="3" t="s">
        <v>399</v>
      </c>
      <c r="Q976" s="1" t="str">
        <f>VLOOKUP(P976,Vlookup!$A$2:$D$781,2,FALSE)</f>
        <v>Visalia</v>
      </c>
      <c r="R976" s="1" t="s">
        <v>817</v>
      </c>
      <c r="S976" s="15">
        <f>VLOOKUP(P976,Vlookup!$A$2:$D$781,4,FALSE)</f>
        <v>93291</v>
      </c>
    </row>
    <row r="977" spans="1:19" ht="14.4" x14ac:dyDescent="0.3">
      <c r="A977" s="12">
        <v>21</v>
      </c>
      <c r="B977" s="1" t="s">
        <v>866</v>
      </c>
      <c r="D977" s="20">
        <v>44274</v>
      </c>
      <c r="E977" s="3" t="s">
        <v>341</v>
      </c>
      <c r="F977" s="3" t="s">
        <v>894</v>
      </c>
      <c r="G977" s="3" t="s">
        <v>392</v>
      </c>
      <c r="H977" s="3" t="s">
        <v>393</v>
      </c>
      <c r="I977" t="str">
        <f>VLOOKUP(H977,'Product Line Lookup'!$A$2:$B$8,2,FALSE)</f>
        <v>AB20</v>
      </c>
      <c r="J977" s="21">
        <v>24.13</v>
      </c>
      <c r="K977" s="22">
        <v>5.67E-2</v>
      </c>
      <c r="L977" s="21">
        <v>113.4</v>
      </c>
      <c r="M977" s="21">
        <v>2736.3420000000001</v>
      </c>
      <c r="N977" s="8">
        <f t="shared" si="33"/>
        <v>1.368171</v>
      </c>
      <c r="O977" s="3" t="s">
        <v>398</v>
      </c>
      <c r="P977" s="3" t="s">
        <v>399</v>
      </c>
      <c r="Q977" s="1" t="str">
        <f>VLOOKUP(P977,Vlookup!$A$2:$D$781,2,FALSE)</f>
        <v>Visalia</v>
      </c>
      <c r="R977" s="1" t="s">
        <v>817</v>
      </c>
      <c r="S977" s="15">
        <f>VLOOKUP(P977,Vlookup!$A$2:$D$781,4,FALSE)</f>
        <v>93291</v>
      </c>
    </row>
    <row r="978" spans="1:19" ht="14.4" x14ac:dyDescent="0.3">
      <c r="A978" s="12">
        <v>21</v>
      </c>
      <c r="B978" s="1" t="s">
        <v>866</v>
      </c>
      <c r="D978" s="20">
        <v>44285</v>
      </c>
      <c r="E978" s="3" t="s">
        <v>341</v>
      </c>
      <c r="F978" s="3" t="s">
        <v>894</v>
      </c>
      <c r="G978" s="3" t="s">
        <v>392</v>
      </c>
      <c r="H978" s="3" t="s">
        <v>393</v>
      </c>
      <c r="I978" t="str">
        <f>VLOOKUP(H978,'Product Line Lookup'!$A$2:$B$8,2,FALSE)</f>
        <v>AB20</v>
      </c>
      <c r="J978" s="21">
        <v>24.39</v>
      </c>
      <c r="K978" s="22">
        <v>5.67E-2</v>
      </c>
      <c r="L978" s="21">
        <v>113.4</v>
      </c>
      <c r="M978" s="21">
        <v>2765.826</v>
      </c>
      <c r="N978" s="8">
        <f t="shared" si="33"/>
        <v>1.3829130000000001</v>
      </c>
      <c r="O978" s="3" t="s">
        <v>398</v>
      </c>
      <c r="P978" s="3" t="s">
        <v>399</v>
      </c>
      <c r="Q978" s="1" t="str">
        <f>VLOOKUP(P978,Vlookup!$A$2:$D$781,2,FALSE)</f>
        <v>Visalia</v>
      </c>
      <c r="R978" s="1" t="s">
        <v>817</v>
      </c>
      <c r="S978" s="15">
        <f>VLOOKUP(P978,Vlookup!$A$2:$D$781,4,FALSE)</f>
        <v>93291</v>
      </c>
    </row>
    <row r="979" spans="1:19" ht="14.4" x14ac:dyDescent="0.3">
      <c r="A979" s="12">
        <v>21</v>
      </c>
      <c r="B979" s="1" t="s">
        <v>866</v>
      </c>
      <c r="D979" s="20">
        <v>44258</v>
      </c>
      <c r="E979" s="3" t="s">
        <v>341</v>
      </c>
      <c r="F979" s="3" t="s">
        <v>894</v>
      </c>
      <c r="G979" s="3" t="s">
        <v>889</v>
      </c>
      <c r="H979" s="3" t="s">
        <v>890</v>
      </c>
      <c r="I979" t="str">
        <f>VLOOKUP(H979,'Product Line Lookup'!$A$2:$B$8,2,FALSE)</f>
        <v>OmniGen Pro</v>
      </c>
      <c r="J979" s="21">
        <v>24.63</v>
      </c>
      <c r="K979" s="22">
        <v>8.09E-2</v>
      </c>
      <c r="L979" s="21">
        <v>161.80000000000001</v>
      </c>
      <c r="M979" s="21">
        <v>3985.134</v>
      </c>
      <c r="N979" s="8">
        <f t="shared" si="33"/>
        <v>1.992567</v>
      </c>
      <c r="O979" s="3" t="s">
        <v>398</v>
      </c>
      <c r="P979" s="3" t="s">
        <v>399</v>
      </c>
      <c r="Q979" s="1" t="str">
        <f>VLOOKUP(P979,Vlookup!$A$2:$D$781,2,FALSE)</f>
        <v>Visalia</v>
      </c>
      <c r="R979" s="1" t="s">
        <v>817</v>
      </c>
      <c r="S979" s="15">
        <f>VLOOKUP(P979,Vlookup!$A$2:$D$781,4,FALSE)</f>
        <v>93291</v>
      </c>
    </row>
    <row r="980" spans="1:19" ht="14.4" x14ac:dyDescent="0.3">
      <c r="A980" s="12">
        <v>21</v>
      </c>
      <c r="B980" s="1" t="s">
        <v>866</v>
      </c>
      <c r="D980" s="20">
        <v>44265</v>
      </c>
      <c r="E980" s="3" t="s">
        <v>341</v>
      </c>
      <c r="F980" s="3" t="s">
        <v>894</v>
      </c>
      <c r="G980" s="3" t="s">
        <v>889</v>
      </c>
      <c r="H980" s="3" t="s">
        <v>890</v>
      </c>
      <c r="I980" t="str">
        <f>VLOOKUP(H980,'Product Line Lookup'!$A$2:$B$8,2,FALSE)</f>
        <v>OmniGen Pro</v>
      </c>
      <c r="J980" s="21">
        <v>23.04</v>
      </c>
      <c r="K980" s="22">
        <v>8.09E-2</v>
      </c>
      <c r="L980" s="21">
        <v>161.80000000000001</v>
      </c>
      <c r="M980" s="21">
        <v>3727.8719999999998</v>
      </c>
      <c r="N980" s="8">
        <f t="shared" si="33"/>
        <v>1.8639359999999998</v>
      </c>
      <c r="O980" s="3" t="s">
        <v>398</v>
      </c>
      <c r="P980" s="3" t="s">
        <v>399</v>
      </c>
      <c r="Q980" s="1" t="str">
        <f>VLOOKUP(P980,Vlookup!$A$2:$D$781,2,FALSE)</f>
        <v>Visalia</v>
      </c>
      <c r="R980" s="1" t="s">
        <v>817</v>
      </c>
      <c r="S980" s="15">
        <f>VLOOKUP(P980,Vlookup!$A$2:$D$781,4,FALSE)</f>
        <v>93291</v>
      </c>
    </row>
    <row r="981" spans="1:19" ht="14.4" x14ac:dyDescent="0.3">
      <c r="A981" s="12">
        <v>21</v>
      </c>
      <c r="B981" s="1" t="s">
        <v>866</v>
      </c>
      <c r="D981" s="20">
        <v>44267</v>
      </c>
      <c r="E981" s="3" t="s">
        <v>341</v>
      </c>
      <c r="F981" s="3" t="s">
        <v>894</v>
      </c>
      <c r="G981" s="3" t="s">
        <v>889</v>
      </c>
      <c r="H981" s="3" t="s">
        <v>890</v>
      </c>
      <c r="I981" t="str">
        <f>VLOOKUP(H981,'Product Line Lookup'!$A$2:$B$8,2,FALSE)</f>
        <v>OmniGen Pro</v>
      </c>
      <c r="J981" s="21">
        <v>23.41</v>
      </c>
      <c r="K981" s="22">
        <v>8.09E-2</v>
      </c>
      <c r="L981" s="21">
        <v>161.80000000000001</v>
      </c>
      <c r="M981" s="21">
        <v>3787.7379999999998</v>
      </c>
      <c r="N981" s="8">
        <f t="shared" si="33"/>
        <v>1.893869</v>
      </c>
      <c r="O981" s="3" t="s">
        <v>398</v>
      </c>
      <c r="P981" s="3" t="s">
        <v>399</v>
      </c>
      <c r="Q981" s="1" t="str">
        <f>VLOOKUP(P981,Vlookup!$A$2:$D$781,2,FALSE)</f>
        <v>Visalia</v>
      </c>
      <c r="R981" s="1" t="s">
        <v>817</v>
      </c>
      <c r="S981" s="15">
        <f>VLOOKUP(P981,Vlookup!$A$2:$D$781,4,FALSE)</f>
        <v>93291</v>
      </c>
    </row>
    <row r="982" spans="1:19" ht="14.4" x14ac:dyDescent="0.3">
      <c r="A982" s="12">
        <v>21</v>
      </c>
      <c r="B982" s="1" t="s">
        <v>866</v>
      </c>
      <c r="D982" s="20">
        <v>44272</v>
      </c>
      <c r="E982" s="3" t="s">
        <v>341</v>
      </c>
      <c r="F982" s="3" t="s">
        <v>894</v>
      </c>
      <c r="G982" s="3" t="s">
        <v>889</v>
      </c>
      <c r="H982" s="3" t="s">
        <v>890</v>
      </c>
      <c r="I982" t="str">
        <f>VLOOKUP(H982,'Product Line Lookup'!$A$2:$B$8,2,FALSE)</f>
        <v>OmniGen Pro</v>
      </c>
      <c r="J982" s="21">
        <v>24.26</v>
      </c>
      <c r="K982" s="22">
        <v>8.09E-2</v>
      </c>
      <c r="L982" s="21">
        <v>161.80000000000001</v>
      </c>
      <c r="M982" s="21">
        <v>3925.268</v>
      </c>
      <c r="N982" s="8">
        <f t="shared" si="33"/>
        <v>1.962634</v>
      </c>
      <c r="O982" s="3" t="s">
        <v>398</v>
      </c>
      <c r="P982" s="3" t="s">
        <v>399</v>
      </c>
      <c r="Q982" s="1" t="str">
        <f>VLOOKUP(P982,Vlookup!$A$2:$D$781,2,FALSE)</f>
        <v>Visalia</v>
      </c>
      <c r="R982" s="1" t="s">
        <v>817</v>
      </c>
      <c r="S982" s="15">
        <f>VLOOKUP(P982,Vlookup!$A$2:$D$781,4,FALSE)</f>
        <v>93291</v>
      </c>
    </row>
    <row r="983" spans="1:19" ht="14.4" x14ac:dyDescent="0.3">
      <c r="A983" s="12">
        <v>21</v>
      </c>
      <c r="B983" s="1" t="s">
        <v>866</v>
      </c>
      <c r="D983" s="20">
        <v>44274</v>
      </c>
      <c r="E983" s="3" t="s">
        <v>341</v>
      </c>
      <c r="F983" s="3" t="s">
        <v>894</v>
      </c>
      <c r="G983" s="3" t="s">
        <v>889</v>
      </c>
      <c r="H983" s="3" t="s">
        <v>890</v>
      </c>
      <c r="I983" t="str">
        <f>VLOOKUP(H983,'Product Line Lookup'!$A$2:$B$8,2,FALSE)</f>
        <v>OmniGen Pro</v>
      </c>
      <c r="J983" s="21">
        <v>24.13</v>
      </c>
      <c r="K983" s="22">
        <v>8.09E-2</v>
      </c>
      <c r="L983" s="21">
        <v>161.80000000000001</v>
      </c>
      <c r="M983" s="21">
        <v>3904.2339999999999</v>
      </c>
      <c r="N983" s="8">
        <f t="shared" si="33"/>
        <v>1.9521169999999999</v>
      </c>
      <c r="O983" s="3" t="s">
        <v>398</v>
      </c>
      <c r="P983" s="3" t="s">
        <v>399</v>
      </c>
      <c r="Q983" s="1" t="str">
        <f>VLOOKUP(P983,Vlookup!$A$2:$D$781,2,FALSE)</f>
        <v>Visalia</v>
      </c>
      <c r="R983" s="1" t="s">
        <v>817</v>
      </c>
      <c r="S983" s="15">
        <f>VLOOKUP(P983,Vlookup!$A$2:$D$781,4,FALSE)</f>
        <v>93291</v>
      </c>
    </row>
    <row r="984" spans="1:19" ht="14.4" x14ac:dyDescent="0.3">
      <c r="A984" s="12">
        <v>21</v>
      </c>
      <c r="B984" s="1" t="s">
        <v>866</v>
      </c>
      <c r="D984" s="20">
        <v>44285</v>
      </c>
      <c r="E984" s="3" t="s">
        <v>341</v>
      </c>
      <c r="F984" s="3" t="s">
        <v>894</v>
      </c>
      <c r="G984" s="3" t="s">
        <v>889</v>
      </c>
      <c r="H984" s="3" t="s">
        <v>890</v>
      </c>
      <c r="I984" t="str">
        <f>VLOOKUP(H984,'Product Line Lookup'!$A$2:$B$8,2,FALSE)</f>
        <v>OmniGen Pro</v>
      </c>
      <c r="J984" s="21">
        <v>24.39</v>
      </c>
      <c r="K984" s="22">
        <v>8.09E-2</v>
      </c>
      <c r="L984" s="21">
        <v>161.80000000000001</v>
      </c>
      <c r="M984" s="21">
        <v>3946.3020000000001</v>
      </c>
      <c r="N984" s="8">
        <f t="shared" si="33"/>
        <v>1.9731510000000001</v>
      </c>
      <c r="O984" s="3" t="s">
        <v>398</v>
      </c>
      <c r="P984" s="3" t="s">
        <v>399</v>
      </c>
      <c r="Q984" s="1" t="str">
        <f>VLOOKUP(P984,Vlookup!$A$2:$D$781,2,FALSE)</f>
        <v>Visalia</v>
      </c>
      <c r="R984" s="1" t="s">
        <v>817</v>
      </c>
      <c r="S984" s="15">
        <f>VLOOKUP(P984,Vlookup!$A$2:$D$781,4,FALSE)</f>
        <v>93291</v>
      </c>
    </row>
    <row r="985" spans="1:19" ht="14.4" x14ac:dyDescent="0.3">
      <c r="A985" s="12">
        <v>21</v>
      </c>
      <c r="B985" s="1" t="s">
        <v>881</v>
      </c>
      <c r="D985" s="20">
        <v>44287</v>
      </c>
      <c r="E985" s="3" t="s">
        <v>341</v>
      </c>
      <c r="F985" s="3" t="s">
        <v>894</v>
      </c>
      <c r="G985" s="3" t="s">
        <v>392</v>
      </c>
      <c r="H985" s="3" t="s">
        <v>393</v>
      </c>
      <c r="I985" t="str">
        <f>VLOOKUP(H985,'Product Line Lookup'!$A$2:$B$8,2,FALSE)</f>
        <v>AB20</v>
      </c>
      <c r="J985" s="1">
        <v>24.39</v>
      </c>
      <c r="K985" s="1">
        <v>5.67E-2</v>
      </c>
      <c r="L985" s="1">
        <v>113.4</v>
      </c>
      <c r="M985" s="1">
        <v>2765.826</v>
      </c>
      <c r="N985" s="8">
        <f t="shared" si="33"/>
        <v>1.3829130000000001</v>
      </c>
      <c r="O985" s="3" t="s">
        <v>398</v>
      </c>
      <c r="P985" s="3" t="s">
        <v>399</v>
      </c>
      <c r="Q985" s="1" t="str">
        <f>VLOOKUP(P985,Vlookup!$A$2:$D$781,2,FALSE)</f>
        <v>Visalia</v>
      </c>
      <c r="R985" s="1" t="s">
        <v>817</v>
      </c>
      <c r="S985" s="15">
        <f>VLOOKUP(P985,Vlookup!$A$2:$D$781,4,FALSE)</f>
        <v>93291</v>
      </c>
    </row>
    <row r="986" spans="1:19" ht="14.4" x14ac:dyDescent="0.3">
      <c r="A986" s="12">
        <v>21</v>
      </c>
      <c r="B986" s="1" t="s">
        <v>881</v>
      </c>
      <c r="D986" s="20">
        <v>44292</v>
      </c>
      <c r="E986" s="3" t="s">
        <v>341</v>
      </c>
      <c r="F986" s="3" t="s">
        <v>894</v>
      </c>
      <c r="G986" s="3" t="s">
        <v>392</v>
      </c>
      <c r="H986" s="3" t="s">
        <v>393</v>
      </c>
      <c r="I986" t="str">
        <f>VLOOKUP(H986,'Product Line Lookup'!$A$2:$B$8,2,FALSE)</f>
        <v>AB20</v>
      </c>
      <c r="J986" s="1">
        <v>24.81</v>
      </c>
      <c r="K986" s="1">
        <v>5.67E-2</v>
      </c>
      <c r="L986" s="1">
        <v>113.4</v>
      </c>
      <c r="M986" s="1">
        <v>2813.4540000000002</v>
      </c>
      <c r="N986" s="8">
        <f t="shared" si="33"/>
        <v>1.4067270000000001</v>
      </c>
      <c r="O986" s="3" t="s">
        <v>398</v>
      </c>
      <c r="P986" s="3" t="s">
        <v>399</v>
      </c>
      <c r="Q986" s="1" t="str">
        <f>VLOOKUP(P986,Vlookup!$A$2:$D$781,2,FALSE)</f>
        <v>Visalia</v>
      </c>
      <c r="R986" s="1" t="s">
        <v>817</v>
      </c>
      <c r="S986" s="15">
        <f>VLOOKUP(P986,Vlookup!$A$2:$D$781,4,FALSE)</f>
        <v>93291</v>
      </c>
    </row>
    <row r="987" spans="1:19" ht="14.4" x14ac:dyDescent="0.3">
      <c r="A987" s="12">
        <v>21</v>
      </c>
      <c r="B987" s="1" t="s">
        <v>881</v>
      </c>
      <c r="D987" s="20">
        <v>44301</v>
      </c>
      <c r="E987" s="3" t="s">
        <v>341</v>
      </c>
      <c r="F987" s="3" t="s">
        <v>894</v>
      </c>
      <c r="G987" s="3" t="s">
        <v>392</v>
      </c>
      <c r="H987" s="3" t="s">
        <v>393</v>
      </c>
      <c r="I987" t="str">
        <f>VLOOKUP(H987,'Product Line Lookup'!$A$2:$B$8,2,FALSE)</f>
        <v>AB20</v>
      </c>
      <c r="J987" s="1">
        <v>23.22</v>
      </c>
      <c r="K987" s="1">
        <v>5.67E-2</v>
      </c>
      <c r="L987" s="1">
        <v>113.4</v>
      </c>
      <c r="M987" s="1">
        <v>2633.1480000000001</v>
      </c>
      <c r="N987" s="8">
        <f t="shared" si="33"/>
        <v>1.3165740000000001</v>
      </c>
      <c r="O987" s="3" t="s">
        <v>398</v>
      </c>
      <c r="P987" s="3" t="s">
        <v>399</v>
      </c>
      <c r="Q987" s="1" t="str">
        <f>VLOOKUP(P987,Vlookup!$A$2:$D$781,2,FALSE)</f>
        <v>Visalia</v>
      </c>
      <c r="R987" s="1" t="s">
        <v>817</v>
      </c>
      <c r="S987" s="15">
        <f>VLOOKUP(P987,Vlookup!$A$2:$D$781,4,FALSE)</f>
        <v>93291</v>
      </c>
    </row>
    <row r="988" spans="1:19" ht="14.4" x14ac:dyDescent="0.3">
      <c r="A988" s="12">
        <v>21</v>
      </c>
      <c r="B988" s="1" t="s">
        <v>881</v>
      </c>
      <c r="D988" s="20">
        <v>44305</v>
      </c>
      <c r="E988" s="3" t="s">
        <v>341</v>
      </c>
      <c r="F988" s="3" t="s">
        <v>894</v>
      </c>
      <c r="G988" s="3" t="s">
        <v>392</v>
      </c>
      <c r="H988" s="3" t="s">
        <v>393</v>
      </c>
      <c r="I988" t="str">
        <f>VLOOKUP(H988,'Product Line Lookup'!$A$2:$B$8,2,FALSE)</f>
        <v>AB20</v>
      </c>
      <c r="J988" s="1">
        <v>24.32</v>
      </c>
      <c r="K988" s="1">
        <v>5.67E-2</v>
      </c>
      <c r="L988" s="1">
        <v>113.4</v>
      </c>
      <c r="M988" s="1">
        <v>2757.8879999999999</v>
      </c>
      <c r="N988" s="8">
        <f t="shared" si="33"/>
        <v>1.3789439999999999</v>
      </c>
      <c r="O988" s="3" t="s">
        <v>398</v>
      </c>
      <c r="P988" s="3" t="s">
        <v>399</v>
      </c>
      <c r="Q988" s="1" t="str">
        <f>VLOOKUP(P988,Vlookup!$A$2:$D$781,2,FALSE)</f>
        <v>Visalia</v>
      </c>
      <c r="R988" s="1" t="s">
        <v>817</v>
      </c>
      <c r="S988" s="15">
        <f>VLOOKUP(P988,Vlookup!$A$2:$D$781,4,FALSE)</f>
        <v>93291</v>
      </c>
    </row>
    <row r="989" spans="1:19" ht="14.4" x14ac:dyDescent="0.3">
      <c r="A989" s="12">
        <v>21</v>
      </c>
      <c r="B989" s="1" t="s">
        <v>881</v>
      </c>
      <c r="D989" s="20">
        <v>44287</v>
      </c>
      <c r="E989" s="3" t="s">
        <v>341</v>
      </c>
      <c r="F989" s="3" t="s">
        <v>894</v>
      </c>
      <c r="G989" s="3" t="s">
        <v>889</v>
      </c>
      <c r="H989" s="3" t="s">
        <v>890</v>
      </c>
      <c r="I989" t="str">
        <f>VLOOKUP(H989,'Product Line Lookup'!$A$2:$B$8,2,FALSE)</f>
        <v>OmniGen Pro</v>
      </c>
      <c r="J989" s="1">
        <v>24.39</v>
      </c>
      <c r="K989" s="1">
        <v>8.09E-2</v>
      </c>
      <c r="L989" s="1">
        <v>161.80000000000001</v>
      </c>
      <c r="M989" s="1">
        <v>3946.3020000000001</v>
      </c>
      <c r="N989" s="8">
        <f t="shared" si="33"/>
        <v>1.9731510000000001</v>
      </c>
      <c r="O989" s="3" t="s">
        <v>398</v>
      </c>
      <c r="P989" s="3" t="s">
        <v>399</v>
      </c>
      <c r="Q989" s="1" t="str">
        <f>VLOOKUP(P989,Vlookup!$A$2:$D$781,2,FALSE)</f>
        <v>Visalia</v>
      </c>
      <c r="R989" s="1" t="s">
        <v>817</v>
      </c>
      <c r="S989" s="15">
        <f>VLOOKUP(P989,Vlookup!$A$2:$D$781,4,FALSE)</f>
        <v>93291</v>
      </c>
    </row>
    <row r="990" spans="1:19" ht="14.4" x14ac:dyDescent="0.3">
      <c r="A990" s="12">
        <v>21</v>
      </c>
      <c r="B990" s="1" t="s">
        <v>881</v>
      </c>
      <c r="D990" s="20">
        <v>44292</v>
      </c>
      <c r="E990" s="3" t="s">
        <v>341</v>
      </c>
      <c r="F990" s="3" t="s">
        <v>894</v>
      </c>
      <c r="G990" s="3" t="s">
        <v>889</v>
      </c>
      <c r="H990" s="3" t="s">
        <v>890</v>
      </c>
      <c r="I990" t="str">
        <f>VLOOKUP(H990,'Product Line Lookup'!$A$2:$B$8,2,FALSE)</f>
        <v>OmniGen Pro</v>
      </c>
      <c r="J990" s="1">
        <v>24.81</v>
      </c>
      <c r="K990" s="1">
        <v>8.09E-2</v>
      </c>
      <c r="L990" s="1">
        <v>161.80000000000001</v>
      </c>
      <c r="M990" s="1">
        <v>4014.2579999999998</v>
      </c>
      <c r="N990" s="8">
        <f t="shared" si="33"/>
        <v>2.0071289999999999</v>
      </c>
      <c r="O990" s="3" t="s">
        <v>398</v>
      </c>
      <c r="P990" s="3" t="s">
        <v>399</v>
      </c>
      <c r="Q990" s="1" t="str">
        <f>VLOOKUP(P990,Vlookup!$A$2:$D$781,2,FALSE)</f>
        <v>Visalia</v>
      </c>
      <c r="R990" s="1" t="s">
        <v>817</v>
      </c>
      <c r="S990" s="15">
        <f>VLOOKUP(P990,Vlookup!$A$2:$D$781,4,FALSE)</f>
        <v>93291</v>
      </c>
    </row>
    <row r="991" spans="1:19" ht="14.4" x14ac:dyDescent="0.3">
      <c r="A991" s="12">
        <v>21</v>
      </c>
      <c r="B991" s="1" t="s">
        <v>881</v>
      </c>
      <c r="D991" s="20">
        <v>44301</v>
      </c>
      <c r="E991" s="3" t="s">
        <v>341</v>
      </c>
      <c r="F991" s="3" t="s">
        <v>894</v>
      </c>
      <c r="G991" s="3" t="s">
        <v>889</v>
      </c>
      <c r="H991" s="3" t="s">
        <v>890</v>
      </c>
      <c r="I991" t="str">
        <f>VLOOKUP(H991,'Product Line Lookup'!$A$2:$B$8,2,FALSE)</f>
        <v>OmniGen Pro</v>
      </c>
      <c r="J991" s="1">
        <v>23.22</v>
      </c>
      <c r="K991" s="1">
        <v>8.09E-2</v>
      </c>
      <c r="L991" s="1">
        <v>161.80000000000001</v>
      </c>
      <c r="M991" s="1">
        <v>3756.9960000000001</v>
      </c>
      <c r="N991" s="8">
        <f t="shared" si="33"/>
        <v>1.878498</v>
      </c>
      <c r="O991" s="3" t="s">
        <v>398</v>
      </c>
      <c r="P991" s="3" t="s">
        <v>399</v>
      </c>
      <c r="Q991" s="1" t="str">
        <f>VLOOKUP(P991,Vlookup!$A$2:$D$781,2,FALSE)</f>
        <v>Visalia</v>
      </c>
      <c r="R991" s="1" t="s">
        <v>817</v>
      </c>
      <c r="S991" s="15">
        <f>VLOOKUP(P991,Vlookup!$A$2:$D$781,4,FALSE)</f>
        <v>93291</v>
      </c>
    </row>
    <row r="992" spans="1:19" ht="14.4" x14ac:dyDescent="0.3">
      <c r="A992" s="12">
        <v>21</v>
      </c>
      <c r="B992" s="1" t="s">
        <v>881</v>
      </c>
      <c r="D992" s="20">
        <v>44305</v>
      </c>
      <c r="E992" s="3" t="s">
        <v>341</v>
      </c>
      <c r="F992" s="3" t="s">
        <v>894</v>
      </c>
      <c r="G992" s="3" t="s">
        <v>889</v>
      </c>
      <c r="H992" s="3" t="s">
        <v>890</v>
      </c>
      <c r="I992" t="str">
        <f>VLOOKUP(H992,'Product Line Lookup'!$A$2:$B$8,2,FALSE)</f>
        <v>OmniGen Pro</v>
      </c>
      <c r="J992" s="1">
        <v>24.32</v>
      </c>
      <c r="K992" s="1">
        <v>8.09E-2</v>
      </c>
      <c r="L992" s="1">
        <v>161.80000000000001</v>
      </c>
      <c r="M992" s="1">
        <v>3934.9760000000001</v>
      </c>
      <c r="N992" s="8">
        <f t="shared" si="33"/>
        <v>1.9674880000000001</v>
      </c>
      <c r="O992" s="3" t="s">
        <v>398</v>
      </c>
      <c r="P992" s="3" t="s">
        <v>399</v>
      </c>
      <c r="Q992" s="1" t="str">
        <f>VLOOKUP(P992,Vlookup!$A$2:$D$781,2,FALSE)</f>
        <v>Visalia</v>
      </c>
      <c r="R992" s="1" t="s">
        <v>817</v>
      </c>
      <c r="S992" s="15">
        <f>VLOOKUP(P992,Vlookup!$A$2:$D$781,4,FALSE)</f>
        <v>93291</v>
      </c>
    </row>
    <row r="993" spans="1:19" ht="14.4" x14ac:dyDescent="0.3">
      <c r="A993" s="12">
        <v>22</v>
      </c>
      <c r="B993" s="1" t="s">
        <v>913</v>
      </c>
      <c r="D993" s="20">
        <v>44455</v>
      </c>
      <c r="E993" s="3" t="s">
        <v>340</v>
      </c>
      <c r="F993" s="3" t="s">
        <v>366</v>
      </c>
      <c r="G993" s="3" t="s">
        <v>340</v>
      </c>
      <c r="H993" s="3" t="s">
        <v>366</v>
      </c>
      <c r="I993" t="str">
        <f>VLOOKUP(H993,'Product Line Lookup'!$A$2:$B$8,2,FALSE)</f>
        <v>AB20</v>
      </c>
      <c r="J993" s="21">
        <v>4.4089999999999998</v>
      </c>
      <c r="K993" s="22">
        <v>1</v>
      </c>
      <c r="L993" s="21">
        <v>2000</v>
      </c>
      <c r="M993" s="21">
        <v>8818</v>
      </c>
      <c r="N993" s="8">
        <f t="shared" si="33"/>
        <v>4.4089999999999998</v>
      </c>
      <c r="O993" s="3" t="s">
        <v>408</v>
      </c>
      <c r="P993" s="3" t="s">
        <v>409</v>
      </c>
      <c r="Q993" s="31" t="str">
        <f>VLOOKUP(P993,Vlookup!$A$2:$D$142,2,FALSE)</f>
        <v xml:space="preserve">Marion </v>
      </c>
      <c r="R993" s="1" t="str">
        <f>VLOOKUP(P993,Vlookup!$A$2:$D$142,3,FALSE)</f>
        <v xml:space="preserve">SD </v>
      </c>
      <c r="S993" s="49">
        <f>VLOOKUP(P993,Vlookup!$A$2:$D$781,4,FALSE)</f>
        <v>57043</v>
      </c>
    </row>
    <row r="994" spans="1:19" ht="14.4" x14ac:dyDescent="0.3">
      <c r="A994" s="12">
        <v>21</v>
      </c>
      <c r="B994" s="1" t="str">
        <f t="shared" ref="B994:B1006" si="34">TEXT(D994,"MMM")</f>
        <v>Sep</v>
      </c>
      <c r="D994" s="20">
        <v>44102</v>
      </c>
      <c r="E994" s="3" t="s">
        <v>340</v>
      </c>
      <c r="F994" s="3" t="s">
        <v>366</v>
      </c>
      <c r="G994" s="3" t="s">
        <v>340</v>
      </c>
      <c r="H994" s="3" t="s">
        <v>366</v>
      </c>
      <c r="I994" t="str">
        <f>VLOOKUP(H994,'Product Line Lookup'!$A$2:$B$8,2,FALSE)</f>
        <v>AB20</v>
      </c>
      <c r="J994" s="21">
        <v>2.2050000000000001</v>
      </c>
      <c r="K994" s="22">
        <v>1</v>
      </c>
      <c r="L994" s="21">
        <v>2000</v>
      </c>
      <c r="M994" s="21">
        <v>4410</v>
      </c>
      <c r="N994" s="8">
        <f t="shared" si="33"/>
        <v>2.2050000000000001</v>
      </c>
      <c r="O994" s="3" t="s">
        <v>408</v>
      </c>
      <c r="P994" s="3" t="s">
        <v>409</v>
      </c>
      <c r="Q994" s="1" t="str">
        <f>VLOOKUP(P994,Vlookup!$A$2:$D$781,2,FALSE)</f>
        <v xml:space="preserve">Marion </v>
      </c>
      <c r="R994" s="1" t="str">
        <f>VLOOKUP(P994,Vlookup!$A$2:$D$76,3,FALSE)</f>
        <v xml:space="preserve">SD </v>
      </c>
      <c r="S994" s="15">
        <f>VLOOKUP(P994,Vlookup!$A$2:$D$781,4,FALSE)</f>
        <v>57043</v>
      </c>
    </row>
    <row r="995" spans="1:19" ht="14.4" x14ac:dyDescent="0.3">
      <c r="A995" s="12">
        <v>20</v>
      </c>
      <c r="B995" s="1" t="str">
        <f t="shared" si="34"/>
        <v>Sep</v>
      </c>
      <c r="C995" s="3" t="s">
        <v>249</v>
      </c>
      <c r="D995" s="20">
        <v>43732</v>
      </c>
      <c r="E995" s="3" t="s">
        <v>340</v>
      </c>
      <c r="F995" s="3" t="s">
        <v>366</v>
      </c>
      <c r="G995" s="3" t="s">
        <v>340</v>
      </c>
      <c r="H995" s="3" t="s">
        <v>366</v>
      </c>
      <c r="I995" t="str">
        <f>VLOOKUP(H995,'Product Line Lookup'!$A$2:$B$7,2,FALSE)</f>
        <v>AB20</v>
      </c>
      <c r="J995" s="21">
        <v>3.3069999999999999</v>
      </c>
      <c r="K995" s="22">
        <v>1</v>
      </c>
      <c r="L995" s="21">
        <v>2000</v>
      </c>
      <c r="M995" s="21">
        <v>6614</v>
      </c>
      <c r="N995" s="8">
        <f t="shared" si="33"/>
        <v>3.3069999999999999</v>
      </c>
      <c r="O995" s="3" t="s">
        <v>408</v>
      </c>
      <c r="P995" s="3" t="s">
        <v>409</v>
      </c>
      <c r="Q995" s="1" t="str">
        <f>VLOOKUP(P995,Vlookup!$A$2:$D$781,2,FALSE)</f>
        <v xml:space="preserve">Marion </v>
      </c>
      <c r="R995" s="1" t="str">
        <f>VLOOKUP(P995,Vlookup!$A$2:$D$76,3,FALSE)</f>
        <v xml:space="preserve">SD </v>
      </c>
      <c r="S995" s="15">
        <f>VLOOKUP(P995,Vlookup!$A$2:$D$781,4,FALSE)</f>
        <v>57043</v>
      </c>
    </row>
    <row r="996" spans="1:19" ht="14.4" x14ac:dyDescent="0.3">
      <c r="A996" s="12">
        <v>20</v>
      </c>
      <c r="B996" s="1" t="str">
        <f t="shared" si="34"/>
        <v>Jul</v>
      </c>
      <c r="C996" s="3" t="s">
        <v>60</v>
      </c>
      <c r="D996" s="20">
        <v>43650</v>
      </c>
      <c r="E996" s="3" t="s">
        <v>340</v>
      </c>
      <c r="F996" s="3" t="s">
        <v>366</v>
      </c>
      <c r="G996" s="3" t="s">
        <v>340</v>
      </c>
      <c r="H996" s="3" t="s">
        <v>366</v>
      </c>
      <c r="I996" t="str">
        <f>VLOOKUP(H996,'Product Line Lookup'!$A$2:$B$7,2,FALSE)</f>
        <v>AB20</v>
      </c>
      <c r="J996" s="21">
        <v>3.3069999999999999</v>
      </c>
      <c r="K996" s="22">
        <v>1</v>
      </c>
      <c r="L996" s="21">
        <v>2000</v>
      </c>
      <c r="M996" s="21">
        <v>6614</v>
      </c>
      <c r="N996" s="8">
        <f t="shared" si="33"/>
        <v>3.3069999999999999</v>
      </c>
      <c r="O996" s="3" t="s">
        <v>408</v>
      </c>
      <c r="P996" s="3" t="s">
        <v>409</v>
      </c>
      <c r="Q996" s="1" t="str">
        <f>VLOOKUP(P996,Vlookup!$A$2:$D$781,2,FALSE)</f>
        <v xml:space="preserve">Marion </v>
      </c>
      <c r="R996" s="1" t="str">
        <f>VLOOKUP(P996,Vlookup!$A$2:$D$76,3,FALSE)</f>
        <v xml:space="preserve">SD </v>
      </c>
      <c r="S996" s="15">
        <f>VLOOKUP(P996,Vlookup!$A$2:$D$781,4,FALSE)</f>
        <v>57043</v>
      </c>
    </row>
    <row r="997" spans="1:19" ht="14.4" x14ac:dyDescent="0.3">
      <c r="A997" s="12">
        <v>20</v>
      </c>
      <c r="B997" s="1" t="str">
        <f t="shared" si="34"/>
        <v>Aug</v>
      </c>
      <c r="C997" s="3" t="s">
        <v>155</v>
      </c>
      <c r="D997" s="20">
        <v>43696</v>
      </c>
      <c r="E997" s="3" t="s">
        <v>340</v>
      </c>
      <c r="F997" s="3" t="s">
        <v>366</v>
      </c>
      <c r="G997" s="3" t="s">
        <v>340</v>
      </c>
      <c r="H997" s="3" t="s">
        <v>366</v>
      </c>
      <c r="I997" t="str">
        <f>VLOOKUP(H997,'Product Line Lookup'!$A$2:$B$7,2,FALSE)</f>
        <v>AB20</v>
      </c>
      <c r="J997" s="21">
        <v>2.2050000000000001</v>
      </c>
      <c r="K997" s="22">
        <v>1</v>
      </c>
      <c r="L997" s="21">
        <v>2000</v>
      </c>
      <c r="M997" s="21">
        <v>4410</v>
      </c>
      <c r="N997" s="8">
        <f t="shared" si="33"/>
        <v>2.2050000000000001</v>
      </c>
      <c r="O997" s="3" t="s">
        <v>408</v>
      </c>
      <c r="P997" s="3" t="s">
        <v>409</v>
      </c>
      <c r="Q997" s="1" t="str">
        <f>VLOOKUP(P997,Vlookup!$A$2:$D$781,2,FALSE)</f>
        <v xml:space="preserve">Marion </v>
      </c>
      <c r="R997" s="1" t="str">
        <f>VLOOKUP(P997,Vlookup!$A$2:$D$76,3,FALSE)</f>
        <v xml:space="preserve">SD </v>
      </c>
      <c r="S997" s="15">
        <f>VLOOKUP(P997,Vlookup!$A$2:$D$781,4,FALSE)</f>
        <v>57043</v>
      </c>
    </row>
    <row r="998" spans="1:19" ht="14.4" x14ac:dyDescent="0.3">
      <c r="A998" s="12">
        <v>20</v>
      </c>
      <c r="B998" s="1" t="str">
        <f t="shared" si="34"/>
        <v>Oct</v>
      </c>
      <c r="C998" s="3" t="s">
        <v>298</v>
      </c>
      <c r="D998" s="20">
        <v>43756</v>
      </c>
      <c r="E998" s="3" t="s">
        <v>340</v>
      </c>
      <c r="F998" s="3" t="s">
        <v>366</v>
      </c>
      <c r="G998" s="3" t="s">
        <v>340</v>
      </c>
      <c r="H998" s="3" t="s">
        <v>366</v>
      </c>
      <c r="I998" t="str">
        <f>VLOOKUP(H998,'Product Line Lookup'!$A$2:$B$7,2,FALSE)</f>
        <v>AB20</v>
      </c>
      <c r="J998" s="21">
        <v>2.2050000000000001</v>
      </c>
      <c r="K998" s="22">
        <v>1</v>
      </c>
      <c r="L998" s="21">
        <v>2000</v>
      </c>
      <c r="M998" s="21">
        <v>4410</v>
      </c>
      <c r="N998" s="8">
        <f t="shared" si="33"/>
        <v>2.2050000000000001</v>
      </c>
      <c r="O998" s="3" t="s">
        <v>408</v>
      </c>
      <c r="P998" s="3" t="s">
        <v>409</v>
      </c>
      <c r="Q998" s="1" t="str">
        <f>VLOOKUP(P998,Vlookup!$A$2:$D$781,2,FALSE)</f>
        <v xml:space="preserve">Marion </v>
      </c>
      <c r="R998" s="1" t="str">
        <f>VLOOKUP(P998,Vlookup!$A$2:$D$76,3,FALSE)</f>
        <v xml:space="preserve">SD </v>
      </c>
      <c r="S998" s="15">
        <f>VLOOKUP(P998,Vlookup!$A$2:$D$781,4,FALSE)</f>
        <v>57043</v>
      </c>
    </row>
    <row r="999" spans="1:19" ht="14.4" x14ac:dyDescent="0.3">
      <c r="A999" s="12">
        <v>20</v>
      </c>
      <c r="B999" s="1" t="str">
        <f t="shared" si="34"/>
        <v>Nov</v>
      </c>
      <c r="C999" s="3" t="s">
        <v>512</v>
      </c>
      <c r="D999" s="20">
        <v>43774</v>
      </c>
      <c r="E999" s="3" t="s">
        <v>340</v>
      </c>
      <c r="F999" s="3" t="s">
        <v>366</v>
      </c>
      <c r="G999" s="3" t="s">
        <v>340</v>
      </c>
      <c r="H999" s="3" t="s">
        <v>366</v>
      </c>
      <c r="I999" t="str">
        <f>VLOOKUP(H999,'Product Line Lookup'!$A$2:$B$7,2,FALSE)</f>
        <v>AB20</v>
      </c>
      <c r="J999" s="21">
        <v>2.2050000000000001</v>
      </c>
      <c r="K999" s="22">
        <v>1</v>
      </c>
      <c r="L999" s="21">
        <v>2000</v>
      </c>
      <c r="M999" s="21">
        <v>4410</v>
      </c>
      <c r="N999" s="8">
        <f t="shared" si="33"/>
        <v>2.2050000000000001</v>
      </c>
      <c r="O999" s="3" t="s">
        <v>408</v>
      </c>
      <c r="P999" s="3" t="s">
        <v>409</v>
      </c>
      <c r="Q999" s="1" t="str">
        <f>VLOOKUP(P999,Vlookup!$A$2:$D$781,2,FALSE)</f>
        <v xml:space="preserve">Marion </v>
      </c>
      <c r="R999" s="1" t="str">
        <f>VLOOKUP(P999,Vlookup!$A$2:$D$76,3,FALSE)</f>
        <v xml:space="preserve">SD </v>
      </c>
      <c r="S999" s="15">
        <f>VLOOKUP(P999,Vlookup!$A$2:$D$781,4,FALSE)</f>
        <v>57043</v>
      </c>
    </row>
    <row r="1000" spans="1:19" ht="14.4" x14ac:dyDescent="0.3">
      <c r="A1000" s="12">
        <v>20</v>
      </c>
      <c r="B1000" s="1" t="str">
        <f t="shared" si="34"/>
        <v>Nov</v>
      </c>
      <c r="C1000" s="3" t="s">
        <v>519</v>
      </c>
      <c r="D1000" s="20">
        <v>43794</v>
      </c>
      <c r="E1000" s="3" t="s">
        <v>340</v>
      </c>
      <c r="F1000" s="3" t="s">
        <v>366</v>
      </c>
      <c r="G1000" s="3" t="s">
        <v>340</v>
      </c>
      <c r="H1000" s="3" t="s">
        <v>366</v>
      </c>
      <c r="I1000" t="str">
        <f>VLOOKUP(H1000,'Product Line Lookup'!$A$2:$B$7,2,FALSE)</f>
        <v>AB20</v>
      </c>
      <c r="J1000" s="21">
        <v>2.2050000000000001</v>
      </c>
      <c r="K1000" s="22">
        <v>1</v>
      </c>
      <c r="L1000" s="21">
        <v>2000</v>
      </c>
      <c r="M1000" s="21">
        <v>4410</v>
      </c>
      <c r="N1000" s="8">
        <f t="shared" si="33"/>
        <v>2.2050000000000001</v>
      </c>
      <c r="O1000" s="3" t="s">
        <v>408</v>
      </c>
      <c r="P1000" s="3" t="s">
        <v>409</v>
      </c>
      <c r="Q1000" s="1" t="str">
        <f>VLOOKUP(P1000,Vlookup!$A$2:$D$781,2,FALSE)</f>
        <v xml:space="preserve">Marion </v>
      </c>
      <c r="R1000" s="1" t="str">
        <f>VLOOKUP(P1000,Vlookup!$A$2:$D$76,3,FALSE)</f>
        <v xml:space="preserve">SD </v>
      </c>
      <c r="S1000" s="15">
        <f>VLOOKUP(P1000,Vlookup!$A$2:$D$781,4,FALSE)</f>
        <v>57043</v>
      </c>
    </row>
    <row r="1001" spans="1:19" ht="14.4" x14ac:dyDescent="0.3">
      <c r="A1001" s="12">
        <v>20</v>
      </c>
      <c r="B1001" s="1" t="str">
        <f t="shared" si="34"/>
        <v>Dec</v>
      </c>
      <c r="C1001" s="3" t="s">
        <v>527</v>
      </c>
      <c r="D1001" s="20">
        <v>43823</v>
      </c>
      <c r="E1001" s="3" t="s">
        <v>340</v>
      </c>
      <c r="F1001" s="3" t="s">
        <v>366</v>
      </c>
      <c r="G1001" s="3" t="s">
        <v>340</v>
      </c>
      <c r="H1001" s="3" t="s">
        <v>366</v>
      </c>
      <c r="I1001" t="str">
        <f>VLOOKUP(H1001,'Product Line Lookup'!$A$2:$B$7,2,FALSE)</f>
        <v>AB20</v>
      </c>
      <c r="J1001" s="21">
        <v>3.3069999999999999</v>
      </c>
      <c r="K1001" s="22">
        <v>1</v>
      </c>
      <c r="L1001" s="21">
        <v>2000</v>
      </c>
      <c r="M1001" s="21">
        <v>6614</v>
      </c>
      <c r="N1001" s="8">
        <f t="shared" si="33"/>
        <v>3.3069999999999999</v>
      </c>
      <c r="O1001" s="3" t="s">
        <v>408</v>
      </c>
      <c r="P1001" s="3" t="s">
        <v>409</v>
      </c>
      <c r="Q1001" s="1" t="str">
        <f>VLOOKUP(P1001,Vlookup!$A$2:$D$781,2,FALSE)</f>
        <v xml:space="preserve">Marion </v>
      </c>
      <c r="R1001" s="1" t="str">
        <f>VLOOKUP(P1001,Vlookup!$A$2:$D$76,3,FALSE)</f>
        <v xml:space="preserve">SD </v>
      </c>
      <c r="S1001" s="15">
        <f>VLOOKUP(P1001,Vlookup!$A$2:$D$781,4,FALSE)</f>
        <v>57043</v>
      </c>
    </row>
    <row r="1002" spans="1:19" ht="14.4" x14ac:dyDescent="0.3">
      <c r="A1002" s="12">
        <v>20</v>
      </c>
      <c r="B1002" s="1" t="str">
        <f t="shared" si="34"/>
        <v>Jan</v>
      </c>
      <c r="C1002" s="3" t="s">
        <v>530</v>
      </c>
      <c r="D1002" s="20">
        <v>43846</v>
      </c>
      <c r="E1002" s="3" t="s">
        <v>340</v>
      </c>
      <c r="F1002" s="3" t="s">
        <v>366</v>
      </c>
      <c r="G1002" s="3" t="s">
        <v>340</v>
      </c>
      <c r="H1002" s="3" t="s">
        <v>366</v>
      </c>
      <c r="I1002" t="str">
        <f>VLOOKUP(H1002,'Product Line Lookup'!$A$2:$B$7,2,FALSE)</f>
        <v>AB20</v>
      </c>
      <c r="J1002" s="21">
        <v>2.2050000000000001</v>
      </c>
      <c r="K1002" s="22">
        <v>1</v>
      </c>
      <c r="L1002" s="21">
        <v>2000</v>
      </c>
      <c r="M1002" s="21">
        <v>4410</v>
      </c>
      <c r="N1002" s="8">
        <f t="shared" si="33"/>
        <v>2.2050000000000001</v>
      </c>
      <c r="O1002" s="3" t="s">
        <v>408</v>
      </c>
      <c r="P1002" s="3" t="s">
        <v>409</v>
      </c>
      <c r="Q1002" s="1" t="str">
        <f>VLOOKUP(P1002,Vlookup!$A$2:$D$781,2,FALSE)</f>
        <v xml:space="preserve">Marion </v>
      </c>
      <c r="R1002" s="1" t="str">
        <f>VLOOKUP(P1002,Vlookup!$A$2:$D$76,3,FALSE)</f>
        <v xml:space="preserve">SD </v>
      </c>
      <c r="S1002" s="15">
        <f>VLOOKUP(P1002,Vlookup!$A$2:$D$781,4,FALSE)</f>
        <v>57043</v>
      </c>
    </row>
    <row r="1003" spans="1:19" ht="14.4" x14ac:dyDescent="0.3">
      <c r="A1003" s="12">
        <v>20</v>
      </c>
      <c r="B1003" s="1" t="str">
        <f t="shared" si="34"/>
        <v>Jan</v>
      </c>
      <c r="C1003" s="3" t="s">
        <v>537</v>
      </c>
      <c r="D1003" s="20">
        <v>43859</v>
      </c>
      <c r="E1003" s="3" t="s">
        <v>340</v>
      </c>
      <c r="F1003" s="3" t="s">
        <v>366</v>
      </c>
      <c r="G1003" s="3" t="s">
        <v>340</v>
      </c>
      <c r="H1003" s="3" t="s">
        <v>366</v>
      </c>
      <c r="I1003" t="str">
        <f>VLOOKUP(H1003,'Product Line Lookup'!$A$2:$B$7,2,FALSE)</f>
        <v>AB20</v>
      </c>
      <c r="J1003" s="21">
        <v>3.3069999999999999</v>
      </c>
      <c r="K1003" s="22">
        <v>1</v>
      </c>
      <c r="L1003" s="21">
        <v>2000</v>
      </c>
      <c r="M1003" s="21">
        <v>6614</v>
      </c>
      <c r="N1003" s="8">
        <f t="shared" si="33"/>
        <v>3.3069999999999999</v>
      </c>
      <c r="O1003" s="3" t="s">
        <v>408</v>
      </c>
      <c r="P1003" s="3" t="s">
        <v>409</v>
      </c>
      <c r="Q1003" s="1" t="str">
        <f>VLOOKUP(P1003,Vlookup!$A$2:$D$781,2,FALSE)</f>
        <v xml:space="preserve">Marion </v>
      </c>
      <c r="R1003" s="1" t="str">
        <f>VLOOKUP(P1003,Vlookup!$A$2:$D$76,3,FALSE)</f>
        <v xml:space="preserve">SD </v>
      </c>
      <c r="S1003" s="15">
        <f>VLOOKUP(P1003,Vlookup!$A$2:$D$781,4,FALSE)</f>
        <v>57043</v>
      </c>
    </row>
    <row r="1004" spans="1:19" ht="14.4" x14ac:dyDescent="0.3">
      <c r="A1004" s="12">
        <v>20</v>
      </c>
      <c r="B1004" s="1" t="str">
        <f t="shared" si="34"/>
        <v>Feb</v>
      </c>
      <c r="D1004" s="20">
        <v>43868</v>
      </c>
      <c r="E1004" s="3" t="s">
        <v>340</v>
      </c>
      <c r="F1004" s="3" t="s">
        <v>366</v>
      </c>
      <c r="G1004" s="3" t="s">
        <v>340</v>
      </c>
      <c r="H1004" s="3" t="s">
        <v>366</v>
      </c>
      <c r="I1004" t="str">
        <f>VLOOKUP(H1004,'Product Line Lookup'!$A$2:$B$7,2,FALSE)</f>
        <v>AB20</v>
      </c>
      <c r="J1004" s="21">
        <v>3.3069999999999999</v>
      </c>
      <c r="K1004" s="22">
        <v>1</v>
      </c>
      <c r="L1004" s="21">
        <v>2000</v>
      </c>
      <c r="M1004" s="21">
        <v>6614</v>
      </c>
      <c r="N1004" s="8">
        <f t="shared" si="33"/>
        <v>3.3069999999999999</v>
      </c>
      <c r="O1004" s="3" t="s">
        <v>408</v>
      </c>
      <c r="P1004" s="3" t="s">
        <v>409</v>
      </c>
      <c r="Q1004" s="1" t="str">
        <f>VLOOKUP(P1004,Vlookup!$A$2:$D$781,2,FALSE)</f>
        <v xml:space="preserve">Marion </v>
      </c>
      <c r="R1004" s="1" t="str">
        <f>VLOOKUP(P1004,Vlookup!$A$2:$D$76,3,FALSE)</f>
        <v xml:space="preserve">SD </v>
      </c>
      <c r="S1004" s="15">
        <f>VLOOKUP(P1004,Vlookup!$A$2:$D$781,4,FALSE)</f>
        <v>57043</v>
      </c>
    </row>
    <row r="1005" spans="1:19" ht="14.4" x14ac:dyDescent="0.3">
      <c r="A1005" s="12">
        <v>20</v>
      </c>
      <c r="B1005" s="1" t="str">
        <f t="shared" si="34"/>
        <v>Feb</v>
      </c>
      <c r="D1005" s="20">
        <v>43886</v>
      </c>
      <c r="E1005" s="3" t="s">
        <v>340</v>
      </c>
      <c r="F1005" s="3" t="s">
        <v>366</v>
      </c>
      <c r="G1005" s="3" t="s">
        <v>340</v>
      </c>
      <c r="H1005" s="3" t="s">
        <v>366</v>
      </c>
      <c r="I1005" t="str">
        <f>VLOOKUP(H1005,'Product Line Lookup'!$A$2:$B$7,2,FALSE)</f>
        <v>AB20</v>
      </c>
      <c r="J1005" s="21">
        <v>3.3069999999999999</v>
      </c>
      <c r="K1005" s="22">
        <v>1</v>
      </c>
      <c r="L1005" s="21">
        <v>2000</v>
      </c>
      <c r="M1005" s="21">
        <v>6614</v>
      </c>
      <c r="N1005" s="8">
        <f t="shared" si="33"/>
        <v>3.3069999999999999</v>
      </c>
      <c r="O1005" s="3" t="s">
        <v>408</v>
      </c>
      <c r="P1005" s="3" t="s">
        <v>409</v>
      </c>
      <c r="Q1005" s="1" t="str">
        <f>VLOOKUP(P1005,Vlookup!$A$2:$D$781,2,FALSE)</f>
        <v xml:space="preserve">Marion </v>
      </c>
      <c r="R1005" s="1" t="str">
        <f>VLOOKUP(P1005,Vlookup!$A$2:$D$76,3,FALSE)</f>
        <v xml:space="preserve">SD </v>
      </c>
      <c r="S1005" s="15">
        <f>VLOOKUP(P1005,Vlookup!$A$2:$D$781,4,FALSE)</f>
        <v>57043</v>
      </c>
    </row>
    <row r="1006" spans="1:19" ht="14.4" x14ac:dyDescent="0.3">
      <c r="A1006" s="12">
        <v>20</v>
      </c>
      <c r="B1006" s="1" t="str">
        <f t="shared" si="34"/>
        <v>Feb</v>
      </c>
      <c r="D1006" s="20">
        <v>43885</v>
      </c>
      <c r="E1006" s="3" t="s">
        <v>340</v>
      </c>
      <c r="F1006" s="3" t="s">
        <v>366</v>
      </c>
      <c r="G1006" s="3" t="s">
        <v>340</v>
      </c>
      <c r="H1006" s="3" t="s">
        <v>366</v>
      </c>
      <c r="I1006" t="str">
        <f>VLOOKUP(H1006,'Product Line Lookup'!$A$2:$B$7,2,FALSE)</f>
        <v>AB20</v>
      </c>
      <c r="J1006" s="21">
        <v>0.68899999999999995</v>
      </c>
      <c r="K1006" s="22">
        <v>1</v>
      </c>
      <c r="L1006" s="21">
        <v>2000</v>
      </c>
      <c r="M1006" s="21">
        <v>1378</v>
      </c>
      <c r="N1006" s="8">
        <f t="shared" si="33"/>
        <v>0.68899999999999995</v>
      </c>
      <c r="O1006" s="3" t="s">
        <v>408</v>
      </c>
      <c r="P1006" s="3" t="s">
        <v>409</v>
      </c>
      <c r="Q1006" s="1" t="str">
        <f>VLOOKUP(P1006,Vlookup!$A$2:$D$781,2,FALSE)</f>
        <v xml:space="preserve">Marion </v>
      </c>
      <c r="R1006" s="1" t="str">
        <f>VLOOKUP(P1006,Vlookup!$A$2:$D$76,3,FALSE)</f>
        <v xml:space="preserve">SD </v>
      </c>
      <c r="S1006" s="15">
        <f>VLOOKUP(P1006,Vlookup!$A$2:$D$781,4,FALSE)</f>
        <v>57043</v>
      </c>
    </row>
    <row r="1007" spans="1:19" ht="14.4" x14ac:dyDescent="0.3">
      <c r="A1007" s="12">
        <v>20</v>
      </c>
      <c r="B1007" s="1" t="s">
        <v>866</v>
      </c>
      <c r="D1007" s="20">
        <v>43895</v>
      </c>
      <c r="E1007" s="3" t="s">
        <v>340</v>
      </c>
      <c r="F1007" s="3" t="s">
        <v>366</v>
      </c>
      <c r="G1007" s="3" t="s">
        <v>340</v>
      </c>
      <c r="H1007" s="3" t="s">
        <v>366</v>
      </c>
      <c r="I1007" t="str">
        <f>VLOOKUP(H1007,'Product Line Lookup'!$A$2:$B$7,2,FALSE)</f>
        <v>AB20</v>
      </c>
      <c r="J1007" s="21">
        <v>2.2050000000000001</v>
      </c>
      <c r="K1007" s="22">
        <v>1</v>
      </c>
      <c r="L1007" s="21">
        <v>2000</v>
      </c>
      <c r="M1007" s="21">
        <v>4410</v>
      </c>
      <c r="N1007" s="8">
        <f t="shared" si="33"/>
        <v>2.2050000000000001</v>
      </c>
      <c r="O1007" s="3" t="s">
        <v>408</v>
      </c>
      <c r="P1007" s="3" t="s">
        <v>409</v>
      </c>
      <c r="Q1007" s="1" t="str">
        <f>VLOOKUP(P1007,Vlookup!$A$2:$D$781,2,FALSE)</f>
        <v xml:space="preserve">Marion </v>
      </c>
      <c r="R1007" s="1" t="str">
        <f>VLOOKUP(P1007,Vlookup!$A$2:$D$76,3,FALSE)</f>
        <v xml:space="preserve">SD </v>
      </c>
      <c r="S1007" s="15">
        <f>VLOOKUP(P1007,Vlookup!$A$2:$D$781,4,FALSE)</f>
        <v>57043</v>
      </c>
    </row>
    <row r="1008" spans="1:19" ht="14.4" x14ac:dyDescent="0.3">
      <c r="A1008" s="12">
        <v>20</v>
      </c>
      <c r="B1008" s="1" t="s">
        <v>881</v>
      </c>
      <c r="D1008" s="20">
        <v>43922</v>
      </c>
      <c r="E1008" s="3" t="s">
        <v>340</v>
      </c>
      <c r="F1008" s="3" t="s">
        <v>366</v>
      </c>
      <c r="G1008" s="3" t="s">
        <v>340</v>
      </c>
      <c r="H1008" s="3" t="s">
        <v>366</v>
      </c>
      <c r="I1008" t="str">
        <f>VLOOKUP(H1008,'Product Line Lookup'!$A$2:$B$7,2,FALSE)</f>
        <v>AB20</v>
      </c>
      <c r="J1008" s="21">
        <v>3.3069999999999999</v>
      </c>
      <c r="K1008" s="22">
        <v>1</v>
      </c>
      <c r="L1008" s="21">
        <v>2000</v>
      </c>
      <c r="M1008" s="21">
        <v>6614</v>
      </c>
      <c r="N1008" s="8">
        <f t="shared" si="33"/>
        <v>3.3069999999999999</v>
      </c>
      <c r="O1008" s="3" t="s">
        <v>408</v>
      </c>
      <c r="P1008" s="3" t="s">
        <v>409</v>
      </c>
      <c r="Q1008" s="1" t="str">
        <f>VLOOKUP(P1008,Vlookup!$A$2:$D$781,2,FALSE)</f>
        <v xml:space="preserve">Marion </v>
      </c>
      <c r="R1008" s="1" t="str">
        <f>VLOOKUP(P1008,Vlookup!$A$2:$D$76,3,FALSE)</f>
        <v xml:space="preserve">SD </v>
      </c>
      <c r="S1008" s="15">
        <f>VLOOKUP(P1008,Vlookup!$A$2:$D$781,4,FALSE)</f>
        <v>57043</v>
      </c>
    </row>
    <row r="1009" spans="1:19" ht="14.4" x14ac:dyDescent="0.3">
      <c r="A1009" s="12">
        <v>20</v>
      </c>
      <c r="B1009" s="1" t="s">
        <v>882</v>
      </c>
      <c r="D1009" s="20">
        <v>43969</v>
      </c>
      <c r="E1009" s="3" t="s">
        <v>340</v>
      </c>
      <c r="F1009" s="3" t="s">
        <v>366</v>
      </c>
      <c r="G1009" s="3" t="s">
        <v>340</v>
      </c>
      <c r="H1009" s="3" t="s">
        <v>366</v>
      </c>
      <c r="I1009" t="str">
        <f>VLOOKUP(H1009,'Product Line Lookup'!$A$2:$B$7,2,FALSE)</f>
        <v>AB20</v>
      </c>
      <c r="J1009" s="21">
        <v>2.2050000000000001</v>
      </c>
      <c r="K1009" s="22">
        <v>1</v>
      </c>
      <c r="L1009" s="21">
        <v>2000</v>
      </c>
      <c r="M1009" s="21">
        <v>4410</v>
      </c>
      <c r="N1009" s="8">
        <f t="shared" si="33"/>
        <v>2.2050000000000001</v>
      </c>
      <c r="O1009" s="3" t="s">
        <v>408</v>
      </c>
      <c r="P1009" s="3" t="s">
        <v>409</v>
      </c>
      <c r="Q1009" s="1" t="str">
        <f>VLOOKUP(P1009,Vlookup!$A$2:$D$781,2,FALSE)</f>
        <v xml:space="preserve">Marion </v>
      </c>
      <c r="R1009" s="1" t="str">
        <f>VLOOKUP(P1009,Vlookup!$A$2:$D$76,3,FALSE)</f>
        <v xml:space="preserve">SD </v>
      </c>
      <c r="S1009" s="15">
        <f>VLOOKUP(P1009,Vlookup!$A$2:$D$781,4,FALSE)</f>
        <v>57043</v>
      </c>
    </row>
    <row r="1010" spans="1:19" ht="14.4" x14ac:dyDescent="0.3">
      <c r="A1010" s="12">
        <v>20</v>
      </c>
      <c r="B1010" s="1" t="s">
        <v>893</v>
      </c>
      <c r="D1010" s="20">
        <v>43993</v>
      </c>
      <c r="E1010" s="3" t="s">
        <v>340</v>
      </c>
      <c r="F1010" s="3" t="s">
        <v>366</v>
      </c>
      <c r="G1010" s="3" t="s">
        <v>340</v>
      </c>
      <c r="H1010" s="3" t="s">
        <v>366</v>
      </c>
      <c r="I1010" t="str">
        <f>VLOOKUP(H1010,'Product Line Lookup'!$A$2:$B$8,2,FALSE)</f>
        <v>AB20</v>
      </c>
      <c r="J1010" s="21">
        <v>2.2050000000000001</v>
      </c>
      <c r="K1010" s="22">
        <v>1</v>
      </c>
      <c r="L1010" s="21">
        <v>2000</v>
      </c>
      <c r="M1010" s="21">
        <v>4410</v>
      </c>
      <c r="N1010" s="8">
        <f t="shared" si="33"/>
        <v>2.2050000000000001</v>
      </c>
      <c r="O1010" s="3" t="s">
        <v>408</v>
      </c>
      <c r="P1010" s="3" t="s">
        <v>409</v>
      </c>
      <c r="Q1010" s="1" t="str">
        <f>VLOOKUP(P1010,Vlookup!$A$2:$D$781,2,FALSE)</f>
        <v xml:space="preserve">Marion </v>
      </c>
      <c r="R1010" s="1" t="str">
        <f>VLOOKUP(P1010,Vlookup!$A$2:$D$76,3,FALSE)</f>
        <v xml:space="preserve">SD </v>
      </c>
      <c r="S1010" s="15">
        <f>VLOOKUP(P1010,Vlookup!$A$2:$D$781,4,FALSE)</f>
        <v>57043</v>
      </c>
    </row>
    <row r="1011" spans="1:19" ht="14.4" x14ac:dyDescent="0.3">
      <c r="A1011" s="12">
        <v>20</v>
      </c>
      <c r="B1011" s="1" t="s">
        <v>893</v>
      </c>
      <c r="D1011" s="20">
        <v>44006</v>
      </c>
      <c r="E1011" s="3" t="s">
        <v>340</v>
      </c>
      <c r="F1011" s="3" t="s">
        <v>366</v>
      </c>
      <c r="G1011" s="3" t="s">
        <v>340</v>
      </c>
      <c r="H1011" s="3" t="s">
        <v>366</v>
      </c>
      <c r="I1011" t="str">
        <f>VLOOKUP(H1011,'Product Line Lookup'!$A$2:$B$8,2,FALSE)</f>
        <v>AB20</v>
      </c>
      <c r="J1011" s="21">
        <v>2.2050000000000001</v>
      </c>
      <c r="K1011" s="22">
        <v>1</v>
      </c>
      <c r="L1011" s="21">
        <v>2000</v>
      </c>
      <c r="M1011" s="21">
        <v>4410</v>
      </c>
      <c r="N1011" s="8">
        <f t="shared" si="33"/>
        <v>2.2050000000000001</v>
      </c>
      <c r="O1011" s="3" t="s">
        <v>408</v>
      </c>
      <c r="P1011" s="3" t="s">
        <v>409</v>
      </c>
      <c r="Q1011" s="1" t="str">
        <f>VLOOKUP(P1011,Vlookup!$A$2:$D$781,2,FALSE)</f>
        <v xml:space="preserve">Marion </v>
      </c>
      <c r="R1011" s="1" t="str">
        <f>VLOOKUP(P1011,Vlookup!$A$2:$D$76,3,FALSE)</f>
        <v xml:space="preserve">SD </v>
      </c>
      <c r="S1011" s="15">
        <f>VLOOKUP(P1011,Vlookup!$A$2:$D$781,4,FALSE)</f>
        <v>57043</v>
      </c>
    </row>
    <row r="1012" spans="1:19" ht="14.4" x14ac:dyDescent="0.3">
      <c r="A1012" s="12">
        <v>21</v>
      </c>
      <c r="B1012" s="1" t="s">
        <v>483</v>
      </c>
      <c r="D1012" s="20">
        <v>44034</v>
      </c>
      <c r="E1012" s="3" t="s">
        <v>340</v>
      </c>
      <c r="F1012" s="3" t="s">
        <v>366</v>
      </c>
      <c r="G1012" s="3" t="s">
        <v>340</v>
      </c>
      <c r="H1012" s="3" t="s">
        <v>366</v>
      </c>
      <c r="I1012" t="str">
        <f>VLOOKUP(H1012,'Product Line Lookup'!$A$2:$B$8,2,FALSE)</f>
        <v>AB20</v>
      </c>
      <c r="J1012" s="21">
        <v>1.1020000000000001</v>
      </c>
      <c r="K1012" s="22">
        <v>1</v>
      </c>
      <c r="L1012" s="21">
        <v>2000</v>
      </c>
      <c r="M1012" s="21">
        <v>2204</v>
      </c>
      <c r="N1012" s="8">
        <f t="shared" si="33"/>
        <v>1.1020000000000001</v>
      </c>
      <c r="O1012" s="3" t="s">
        <v>408</v>
      </c>
      <c r="P1012" s="3" t="s">
        <v>409</v>
      </c>
      <c r="Q1012" s="1" t="str">
        <f>VLOOKUP(P1012,Vlookup!$A$2:$D$781,2,FALSE)</f>
        <v xml:space="preserve">Marion </v>
      </c>
      <c r="R1012" s="1" t="str">
        <f>VLOOKUP(P1012,Vlookup!$A$2:$D$76,3,FALSE)</f>
        <v xml:space="preserve">SD </v>
      </c>
      <c r="S1012" s="15">
        <f>VLOOKUP(P1012,Vlookup!$A$2:$D$781,4,FALSE)</f>
        <v>57043</v>
      </c>
    </row>
    <row r="1013" spans="1:19" ht="14.4" x14ac:dyDescent="0.3">
      <c r="A1013" s="12">
        <v>21</v>
      </c>
      <c r="B1013" s="1" t="s">
        <v>903</v>
      </c>
      <c r="D1013" s="20">
        <v>44060</v>
      </c>
      <c r="E1013" s="3" t="s">
        <v>340</v>
      </c>
      <c r="F1013" s="3" t="s">
        <v>366</v>
      </c>
      <c r="G1013" s="3" t="s">
        <v>340</v>
      </c>
      <c r="H1013" s="3" t="s">
        <v>366</v>
      </c>
      <c r="I1013" t="str">
        <f>VLOOKUP(H1013,'Product Line Lookup'!$A$2:$B$8,2,FALSE)</f>
        <v>AB20</v>
      </c>
      <c r="J1013" s="21">
        <v>2.2050000000000001</v>
      </c>
      <c r="K1013" s="22">
        <v>1</v>
      </c>
      <c r="L1013" s="21">
        <v>2000</v>
      </c>
      <c r="M1013" s="21">
        <v>4410</v>
      </c>
      <c r="N1013" s="8">
        <f t="shared" si="33"/>
        <v>2.2050000000000001</v>
      </c>
      <c r="O1013" s="3" t="s">
        <v>408</v>
      </c>
      <c r="P1013" s="3" t="s">
        <v>409</v>
      </c>
      <c r="Q1013" s="1" t="str">
        <f>VLOOKUP(P1013,Vlookup!$A$2:$D$781,2,FALSE)</f>
        <v xml:space="preserve">Marion </v>
      </c>
      <c r="R1013" s="1" t="str">
        <f>VLOOKUP(P1013,Vlookup!$A$2:$D$76,3,FALSE)</f>
        <v xml:space="preserve">SD </v>
      </c>
      <c r="S1013" s="15">
        <f>VLOOKUP(P1013,Vlookup!$A$2:$D$781,4,FALSE)</f>
        <v>57043</v>
      </c>
    </row>
    <row r="1014" spans="1:19" ht="14.4" x14ac:dyDescent="0.3">
      <c r="A1014" s="12">
        <v>21</v>
      </c>
      <c r="B1014" s="1" t="s">
        <v>914</v>
      </c>
      <c r="D1014" s="20">
        <v>44126</v>
      </c>
      <c r="E1014" s="3" t="s">
        <v>340</v>
      </c>
      <c r="F1014" s="3" t="s">
        <v>366</v>
      </c>
      <c r="G1014" s="3" t="s">
        <v>340</v>
      </c>
      <c r="H1014" s="3" t="s">
        <v>366</v>
      </c>
      <c r="I1014" t="str">
        <f>VLOOKUP(H1014,'Product Line Lookup'!$A$2:$B$8,2,FALSE)</f>
        <v>AB20</v>
      </c>
      <c r="J1014" s="21">
        <v>2.2050000000000001</v>
      </c>
      <c r="K1014" s="22">
        <v>1</v>
      </c>
      <c r="L1014" s="21">
        <v>2000</v>
      </c>
      <c r="M1014" s="21">
        <v>4410</v>
      </c>
      <c r="N1014" s="8">
        <f t="shared" si="33"/>
        <v>2.2050000000000001</v>
      </c>
      <c r="O1014" s="3" t="s">
        <v>408</v>
      </c>
      <c r="P1014" s="3" t="s">
        <v>409</v>
      </c>
      <c r="Q1014" s="1" t="str">
        <f>VLOOKUP(P1014,Vlookup!$A$2:$D$781,2,FALSE)</f>
        <v xml:space="preserve">Marion </v>
      </c>
      <c r="R1014" s="1" t="str">
        <f>VLOOKUP(P1014,Vlookup!$A$2:$D$76,3,FALSE)</f>
        <v xml:space="preserve">SD </v>
      </c>
      <c r="S1014" s="15">
        <f>VLOOKUP(P1014,Vlookup!$A$2:$D$781,4,FALSE)</f>
        <v>57043</v>
      </c>
    </row>
    <row r="1015" spans="1:19" ht="14.4" x14ac:dyDescent="0.3">
      <c r="A1015" s="12">
        <v>21</v>
      </c>
      <c r="B1015" s="1" t="s">
        <v>928</v>
      </c>
      <c r="D1015" s="20">
        <v>44148</v>
      </c>
      <c r="E1015" s="3" t="s">
        <v>340</v>
      </c>
      <c r="F1015" s="3" t="s">
        <v>366</v>
      </c>
      <c r="G1015" s="3" t="s">
        <v>340</v>
      </c>
      <c r="H1015" s="3" t="s">
        <v>366</v>
      </c>
      <c r="I1015" t="str">
        <f>VLOOKUP(H1015,'Product Line Lookup'!$A$2:$B$8,2,FALSE)</f>
        <v>AB20</v>
      </c>
      <c r="J1015" s="1">
        <v>4.4089999999999998</v>
      </c>
      <c r="K1015" s="22">
        <v>1</v>
      </c>
      <c r="L1015" s="21">
        <v>2000</v>
      </c>
      <c r="M1015" s="21">
        <v>8818</v>
      </c>
      <c r="N1015" s="8">
        <f t="shared" si="33"/>
        <v>4.4089999999999998</v>
      </c>
      <c r="O1015" s="3" t="s">
        <v>408</v>
      </c>
      <c r="P1015" s="3" t="s">
        <v>409</v>
      </c>
      <c r="Q1015" s="1" t="str">
        <f>VLOOKUP(P1015,Vlookup!$A$2:$D$781,2,FALSE)</f>
        <v xml:space="preserve">Marion </v>
      </c>
      <c r="R1015" s="1" t="str">
        <f>VLOOKUP(P1015,Vlookup!$A$2:$D$76,3,FALSE)</f>
        <v xml:space="preserve">SD </v>
      </c>
      <c r="S1015" s="15">
        <f>VLOOKUP(P1015,Vlookup!$A$2:$D$781,4,FALSE)</f>
        <v>57043</v>
      </c>
    </row>
    <row r="1016" spans="1:19" ht="14.4" x14ac:dyDescent="0.3">
      <c r="A1016" s="12">
        <v>21</v>
      </c>
      <c r="B1016" s="1" t="s">
        <v>1004</v>
      </c>
      <c r="D1016" s="24">
        <v>44230</v>
      </c>
      <c r="E1016" s="25" t="s">
        <v>340</v>
      </c>
      <c r="F1016" s="25" t="s">
        <v>366</v>
      </c>
      <c r="G1016" s="25" t="s">
        <v>340</v>
      </c>
      <c r="H1016" s="25" t="s">
        <v>366</v>
      </c>
      <c r="I1016" t="str">
        <f>VLOOKUP(H1016,'Product Line Lookup'!$A$2:$B$8,2,FALSE)</f>
        <v>AB20</v>
      </c>
      <c r="J1016" s="26">
        <v>3.3069999999999999</v>
      </c>
      <c r="K1016" s="27">
        <v>1</v>
      </c>
      <c r="L1016" s="26">
        <v>2000</v>
      </c>
      <c r="M1016" s="26">
        <v>6614</v>
      </c>
      <c r="N1016" s="8">
        <f t="shared" si="33"/>
        <v>3.3069999999999999</v>
      </c>
      <c r="O1016" s="25" t="s">
        <v>408</v>
      </c>
      <c r="P1016" s="25" t="s">
        <v>409</v>
      </c>
      <c r="Q1016" s="1" t="str">
        <f>VLOOKUP(P1016,Vlookup!$A$2:$D$781,2,FALSE)</f>
        <v xml:space="preserve">Marion </v>
      </c>
      <c r="R1016" s="1" t="str">
        <f>VLOOKUP(P1016,Vlookup!$A$2:$D$76,3,FALSE)</f>
        <v xml:space="preserve">SD </v>
      </c>
      <c r="S1016" s="15">
        <f>VLOOKUP(P1016,Vlookup!$A$2:$D$781,4,FALSE)</f>
        <v>57043</v>
      </c>
    </row>
    <row r="1017" spans="1:19" ht="14.4" x14ac:dyDescent="0.3">
      <c r="A1017" s="12">
        <v>21</v>
      </c>
      <c r="B1017" s="1" t="s">
        <v>1004</v>
      </c>
      <c r="D1017" s="24">
        <v>44252</v>
      </c>
      <c r="E1017" s="25" t="s">
        <v>340</v>
      </c>
      <c r="F1017" s="25" t="s">
        <v>366</v>
      </c>
      <c r="G1017" s="25" t="s">
        <v>340</v>
      </c>
      <c r="H1017" s="25" t="s">
        <v>366</v>
      </c>
      <c r="I1017" t="str">
        <f>VLOOKUP(H1017,'Product Line Lookup'!$A$2:$B$8,2,FALSE)</f>
        <v>AB20</v>
      </c>
      <c r="J1017" s="26">
        <v>1.1020000000000001</v>
      </c>
      <c r="K1017" s="27">
        <v>1</v>
      </c>
      <c r="L1017" s="26">
        <v>2000</v>
      </c>
      <c r="M1017" s="26">
        <v>2204</v>
      </c>
      <c r="N1017" s="8">
        <f t="shared" si="33"/>
        <v>1.1020000000000001</v>
      </c>
      <c r="O1017" s="25" t="s">
        <v>408</v>
      </c>
      <c r="P1017" s="25" t="s">
        <v>409</v>
      </c>
      <c r="Q1017" s="1" t="str">
        <f>VLOOKUP(P1017,Vlookup!$A$2:$D$781,2,FALSE)</f>
        <v xml:space="preserve">Marion </v>
      </c>
      <c r="R1017" s="1" t="str">
        <f>VLOOKUP(P1017,Vlookup!$A$2:$D$76,3,FALSE)</f>
        <v xml:space="preserve">SD </v>
      </c>
      <c r="S1017" s="15">
        <f>VLOOKUP(P1017,Vlookup!$A$2:$D$781,4,FALSE)</f>
        <v>57043</v>
      </c>
    </row>
    <row r="1018" spans="1:19" ht="14.4" x14ac:dyDescent="0.3">
      <c r="A1018" s="12">
        <v>21</v>
      </c>
      <c r="B1018" s="1" t="s">
        <v>866</v>
      </c>
      <c r="D1018" s="20">
        <v>44274</v>
      </c>
      <c r="E1018" s="3" t="s">
        <v>340</v>
      </c>
      <c r="F1018" s="3" t="s">
        <v>366</v>
      </c>
      <c r="G1018" s="3" t="s">
        <v>340</v>
      </c>
      <c r="H1018" s="3" t="s">
        <v>366</v>
      </c>
      <c r="I1018" t="str">
        <f>VLOOKUP(H1018,'Product Line Lookup'!$A$2:$B$8,2,FALSE)</f>
        <v>AB20</v>
      </c>
      <c r="J1018" s="21">
        <v>2.2050000000000001</v>
      </c>
      <c r="K1018" s="22">
        <v>1</v>
      </c>
      <c r="L1018" s="21">
        <v>2000</v>
      </c>
      <c r="M1018" s="21">
        <v>4410</v>
      </c>
      <c r="N1018" s="8">
        <f t="shared" si="33"/>
        <v>2.2050000000000001</v>
      </c>
      <c r="O1018" s="3" t="s">
        <v>408</v>
      </c>
      <c r="P1018" s="3" t="s">
        <v>409</v>
      </c>
      <c r="Q1018" s="1" t="str">
        <f>VLOOKUP(P1018,Vlookup!$A$2:$D$781,2,FALSE)</f>
        <v xml:space="preserve">Marion </v>
      </c>
      <c r="R1018" s="1" t="str">
        <f>VLOOKUP(P1018,Vlookup!$A$2:$D$76,3,FALSE)</f>
        <v xml:space="preserve">SD </v>
      </c>
      <c r="S1018" s="15">
        <f>VLOOKUP(P1018,Vlookup!$A$2:$D$781,4,FALSE)</f>
        <v>57043</v>
      </c>
    </row>
    <row r="1019" spans="1:19" ht="14.4" x14ac:dyDescent="0.3">
      <c r="A1019" s="12">
        <v>21</v>
      </c>
      <c r="B1019" s="1" t="s">
        <v>881</v>
      </c>
      <c r="D1019" s="20">
        <v>44291</v>
      </c>
      <c r="E1019" s="3" t="s">
        <v>340</v>
      </c>
      <c r="F1019" s="3" t="s">
        <v>366</v>
      </c>
      <c r="G1019" s="3" t="s">
        <v>340</v>
      </c>
      <c r="H1019" s="3" t="s">
        <v>366</v>
      </c>
      <c r="I1019" t="str">
        <f>VLOOKUP(H1019,'Product Line Lookup'!$A$2:$B$8,2,FALSE)</f>
        <v>AB20</v>
      </c>
      <c r="J1019" s="1">
        <v>1.1020000000000001</v>
      </c>
      <c r="K1019" s="1">
        <v>1</v>
      </c>
      <c r="L1019" s="1">
        <v>2000</v>
      </c>
      <c r="M1019" s="1">
        <v>2204</v>
      </c>
      <c r="N1019" s="8">
        <f t="shared" si="33"/>
        <v>1.1020000000000001</v>
      </c>
      <c r="O1019" s="3" t="s">
        <v>408</v>
      </c>
      <c r="P1019" s="3" t="s">
        <v>409</v>
      </c>
      <c r="Q1019" s="1" t="str">
        <f>VLOOKUP(P1019,Vlookup!$A$2:$D$781,2,FALSE)</f>
        <v xml:space="preserve">Marion </v>
      </c>
      <c r="R1019" s="1" t="s">
        <v>1026</v>
      </c>
      <c r="S1019" s="15">
        <f>VLOOKUP(P1019,Vlookup!$A$2:$D$781,4,FALSE)</f>
        <v>57043</v>
      </c>
    </row>
    <row r="1020" spans="1:19" ht="14.4" x14ac:dyDescent="0.3">
      <c r="A1020" s="12">
        <v>21</v>
      </c>
      <c r="B1020" s="1" t="s">
        <v>881</v>
      </c>
      <c r="D1020" s="20">
        <v>44309</v>
      </c>
      <c r="E1020" s="3" t="s">
        <v>340</v>
      </c>
      <c r="F1020" s="3" t="s">
        <v>366</v>
      </c>
      <c r="G1020" s="3" t="s">
        <v>340</v>
      </c>
      <c r="H1020" s="3" t="s">
        <v>366</v>
      </c>
      <c r="I1020" t="str">
        <f>VLOOKUP(H1020,'Product Line Lookup'!$A$2:$B$8,2,FALSE)</f>
        <v>AB20</v>
      </c>
      <c r="J1020" s="1">
        <v>3.3069999999999999</v>
      </c>
      <c r="K1020" s="1">
        <v>1</v>
      </c>
      <c r="L1020" s="1">
        <v>2000</v>
      </c>
      <c r="M1020" s="1">
        <v>6614</v>
      </c>
      <c r="N1020" s="8">
        <f t="shared" si="33"/>
        <v>3.3069999999999999</v>
      </c>
      <c r="O1020" s="3" t="s">
        <v>408</v>
      </c>
      <c r="P1020" s="3" t="s">
        <v>409</v>
      </c>
      <c r="Q1020" s="1" t="str">
        <f>VLOOKUP(P1020,Vlookup!$A$2:$D$781,2,FALSE)</f>
        <v xml:space="preserve">Marion </v>
      </c>
      <c r="R1020" s="1" t="s">
        <v>1026</v>
      </c>
      <c r="S1020" s="15">
        <f>VLOOKUP(P1020,Vlookup!$A$2:$D$781,4,FALSE)</f>
        <v>57043</v>
      </c>
    </row>
    <row r="1021" spans="1:19" ht="14.4" x14ac:dyDescent="0.3">
      <c r="A1021" s="12">
        <v>21</v>
      </c>
      <c r="B1021" s="1" t="s">
        <v>893</v>
      </c>
      <c r="D1021" s="20">
        <v>44370</v>
      </c>
      <c r="E1021" s="3" t="s">
        <v>340</v>
      </c>
      <c r="F1021" s="3" t="s">
        <v>366</v>
      </c>
      <c r="G1021" s="3" t="s">
        <v>340</v>
      </c>
      <c r="H1021" s="3" t="s">
        <v>366</v>
      </c>
      <c r="I1021" t="str">
        <f>VLOOKUP(H1021,'Product Line Lookup'!$A$2:$B$8,2,FALSE)</f>
        <v>AB20</v>
      </c>
      <c r="J1021" s="21">
        <v>3.3069999999999999</v>
      </c>
      <c r="K1021" s="22">
        <v>1</v>
      </c>
      <c r="L1021" s="21">
        <v>2000</v>
      </c>
      <c r="M1021" s="21">
        <v>6614</v>
      </c>
      <c r="N1021" s="8">
        <f t="shared" si="33"/>
        <v>3.3069999999999999</v>
      </c>
      <c r="O1021" s="3" t="s">
        <v>408</v>
      </c>
      <c r="P1021" s="3" t="s">
        <v>409</v>
      </c>
      <c r="Q1021" s="1" t="str">
        <f>VLOOKUP(P1021,Vlookup!$A$2:$D$781,2,FALSE)</f>
        <v xml:space="preserve">Marion </v>
      </c>
      <c r="R1021" s="1" t="s">
        <v>817</v>
      </c>
      <c r="S1021" s="15">
        <f>VLOOKUP(P1021,Vlookup!$A$2:$D$781,4,FALSE)</f>
        <v>57043</v>
      </c>
    </row>
    <row r="1022" spans="1:19" ht="14.4" x14ac:dyDescent="0.3">
      <c r="A1022" s="12">
        <v>22</v>
      </c>
      <c r="B1022" s="1" t="s">
        <v>903</v>
      </c>
      <c r="D1022" s="20">
        <v>44428</v>
      </c>
      <c r="E1022" s="3" t="s">
        <v>340</v>
      </c>
      <c r="F1022" s="3" t="s">
        <v>366</v>
      </c>
      <c r="G1022" s="3" t="s">
        <v>340</v>
      </c>
      <c r="H1022" s="3" t="s">
        <v>366</v>
      </c>
      <c r="I1022" t="str">
        <f>VLOOKUP(H1022,'Product Line Lookup'!$A$2:$B$8,2,FALSE)</f>
        <v>AB20</v>
      </c>
      <c r="J1022" s="21">
        <v>1.1020000000000001</v>
      </c>
      <c r="K1022" s="22">
        <v>1</v>
      </c>
      <c r="L1022" s="21">
        <v>2000</v>
      </c>
      <c r="M1022" s="21">
        <v>2204</v>
      </c>
      <c r="N1022" s="8">
        <f t="shared" si="33"/>
        <v>1.1020000000000001</v>
      </c>
      <c r="O1022" s="3" t="s">
        <v>408</v>
      </c>
      <c r="P1022" s="3" t="s">
        <v>409</v>
      </c>
      <c r="Q1022" s="31" t="str">
        <f>VLOOKUP(P1022,Vlookup!$A$2:$D$142,2,FALSE)</f>
        <v xml:space="preserve">Marion </v>
      </c>
      <c r="R1022" s="1" t="str">
        <f>VLOOKUP(P1022,Vlookup!$A$2:$D$142,3,FALSE)</f>
        <v xml:space="preserve">SD </v>
      </c>
      <c r="S1022" s="49">
        <f>VLOOKUP(P1022,Vlookup!$A$2:$D$781,4,FALSE)</f>
        <v>57043</v>
      </c>
    </row>
    <row r="1023" spans="1:19" ht="14.4" x14ac:dyDescent="0.3">
      <c r="A1023" s="12">
        <v>22</v>
      </c>
      <c r="B1023" s="1" t="s">
        <v>948</v>
      </c>
      <c r="D1023" s="20">
        <v>44552</v>
      </c>
      <c r="E1023" s="3" t="s">
        <v>340</v>
      </c>
      <c r="F1023" s="3" t="s">
        <v>366</v>
      </c>
      <c r="G1023" s="3" t="s">
        <v>340</v>
      </c>
      <c r="H1023" s="3" t="s">
        <v>366</v>
      </c>
      <c r="I1023" t="str">
        <f>VLOOKUP(H1023,'Product Line Lookup'!$A$2:$B$8,2,FALSE)</f>
        <v>AB20</v>
      </c>
      <c r="J1023" s="21">
        <v>4.4089999999999998</v>
      </c>
      <c r="K1023" s="22">
        <v>1</v>
      </c>
      <c r="L1023" s="21">
        <v>2000</v>
      </c>
      <c r="M1023" s="21">
        <v>8818</v>
      </c>
      <c r="N1023" s="8">
        <f t="shared" si="33"/>
        <v>4.4089999999999998</v>
      </c>
      <c r="O1023" s="3" t="s">
        <v>408</v>
      </c>
      <c r="P1023" s="3" t="s">
        <v>409</v>
      </c>
      <c r="Q1023" s="31" t="str">
        <f>VLOOKUP(P1023,Vlookup!$A$2:$D$142,2,FALSE)</f>
        <v xml:space="preserve">Marion </v>
      </c>
      <c r="R1023" s="1" t="str">
        <f>VLOOKUP(P1023,Vlookup!$A$2:$D$142,3,FALSE)</f>
        <v xml:space="preserve">SD </v>
      </c>
      <c r="S1023" s="49">
        <f>VLOOKUP(P1023,Vlookup!$A$2:$D$781,4,FALSE)</f>
        <v>57043</v>
      </c>
    </row>
    <row r="1024" spans="1:19" ht="14.4" x14ac:dyDescent="0.3">
      <c r="A1024" s="12">
        <v>22</v>
      </c>
      <c r="B1024" s="1" t="s">
        <v>948</v>
      </c>
      <c r="D1024" s="20">
        <v>44544</v>
      </c>
      <c r="E1024" s="3" t="s">
        <v>340</v>
      </c>
      <c r="F1024" s="3" t="s">
        <v>366</v>
      </c>
      <c r="G1024" s="3" t="s">
        <v>340</v>
      </c>
      <c r="H1024" s="3" t="s">
        <v>366</v>
      </c>
      <c r="I1024" t="str">
        <f>VLOOKUP(H1024,'Product Line Lookup'!$A$2:$B$8,2,FALSE)</f>
        <v>AB20</v>
      </c>
      <c r="J1024" s="21">
        <v>2.2050000000000001</v>
      </c>
      <c r="K1024" s="22">
        <v>1</v>
      </c>
      <c r="L1024" s="21">
        <v>2000</v>
      </c>
      <c r="M1024" s="21">
        <v>4410</v>
      </c>
      <c r="N1024" s="8">
        <f t="shared" si="33"/>
        <v>2.2050000000000001</v>
      </c>
      <c r="O1024" s="3" t="s">
        <v>408</v>
      </c>
      <c r="P1024" s="3" t="s">
        <v>409</v>
      </c>
      <c r="Q1024" s="31" t="str">
        <f>VLOOKUP(P1024,Vlookup!$A$2:$D$142,2,FALSE)</f>
        <v xml:space="preserve">Marion </v>
      </c>
      <c r="R1024" s="1" t="str">
        <f>VLOOKUP(P1024,Vlookup!$A$2:$D$142,3,FALSE)</f>
        <v xml:space="preserve">SD </v>
      </c>
      <c r="S1024" s="49">
        <f>VLOOKUP(P1024,Vlookup!$A$2:$D$781,4,FALSE)</f>
        <v>57043</v>
      </c>
    </row>
    <row r="1025" spans="1:19" ht="14.4" x14ac:dyDescent="0.3">
      <c r="A1025" s="12">
        <v>20</v>
      </c>
      <c r="B1025" s="1" t="str">
        <f>TEXT(D1025,"MMM")</f>
        <v>Oct</v>
      </c>
      <c r="C1025" s="3" t="s">
        <v>292</v>
      </c>
      <c r="D1025" s="20">
        <v>43749</v>
      </c>
      <c r="E1025" s="3" t="s">
        <v>340</v>
      </c>
      <c r="F1025" s="3" t="s">
        <v>366</v>
      </c>
      <c r="G1025" s="3" t="s">
        <v>340</v>
      </c>
      <c r="H1025" s="3" t="s">
        <v>366</v>
      </c>
      <c r="I1025" t="str">
        <f>VLOOKUP(H1025,'Product Line Lookup'!$A$2:$B$7,2,FALSE)</f>
        <v>AB20</v>
      </c>
      <c r="J1025" s="21">
        <v>2.2050000000000001</v>
      </c>
      <c r="K1025" s="22">
        <v>1</v>
      </c>
      <c r="L1025" s="21">
        <v>2000</v>
      </c>
      <c r="M1025" s="21">
        <v>4410</v>
      </c>
      <c r="N1025" s="8">
        <f t="shared" si="33"/>
        <v>2.2050000000000001</v>
      </c>
      <c r="O1025" s="3" t="s">
        <v>463</v>
      </c>
      <c r="P1025" s="3" t="s">
        <v>464</v>
      </c>
      <c r="Q1025" s="1" t="str">
        <f>VLOOKUP(P1025,Vlookup!$A$2:$D$781,2,FALSE)</f>
        <v>Tulare</v>
      </c>
      <c r="R1025" s="1" t="s">
        <v>817</v>
      </c>
      <c r="S1025" s="15">
        <f>VLOOKUP(P1025,Vlookup!$A$2:$D$781,4,FALSE)</f>
        <v>93274</v>
      </c>
    </row>
    <row r="1026" spans="1:19" ht="14.4" x14ac:dyDescent="0.3">
      <c r="A1026" s="12">
        <v>22</v>
      </c>
      <c r="B1026" s="1" t="s">
        <v>958</v>
      </c>
      <c r="D1026" s="45">
        <v>44571</v>
      </c>
      <c r="E1026" s="37" t="s">
        <v>363</v>
      </c>
      <c r="F1026" s="37" t="s">
        <v>869</v>
      </c>
      <c r="G1026" s="37" t="s">
        <v>342</v>
      </c>
      <c r="H1026" s="37" t="s">
        <v>368</v>
      </c>
      <c r="I1026" s="35" t="str">
        <f>VLOOKUP(H1026,'Product Line Lookup'!$A$2:$B$8,2,FALSE)</f>
        <v>Animate</v>
      </c>
      <c r="J1026" s="46">
        <v>10</v>
      </c>
      <c r="K1026" s="47">
        <v>0.69789999999999996</v>
      </c>
      <c r="L1026" s="46">
        <v>1395.8</v>
      </c>
      <c r="M1026" s="46">
        <v>13958</v>
      </c>
      <c r="N1026" s="48">
        <f t="shared" si="33"/>
        <v>6.9790000000000001</v>
      </c>
      <c r="O1026" s="37" t="s">
        <v>954</v>
      </c>
      <c r="P1026" s="37" t="s">
        <v>955</v>
      </c>
      <c r="Q1026" s="31" t="str">
        <f>VLOOKUP(P1026,Vlookup!$A$2:$D$142,2,FALSE)</f>
        <v>Casa Grande</v>
      </c>
      <c r="R1026" s="1" t="str">
        <f>VLOOKUP(P1026,Vlookup!$A$2:$D$142,3,FALSE)</f>
        <v>AZ</v>
      </c>
      <c r="S1026" s="49">
        <f>VLOOKUP(P1026,Vlookup!$A$2:$D$781,4,FALSE)</f>
        <v>85193</v>
      </c>
    </row>
    <row r="1027" spans="1:19" ht="14.4" x14ac:dyDescent="0.3">
      <c r="A1027" s="12">
        <v>21</v>
      </c>
      <c r="B1027" s="1" t="s">
        <v>948</v>
      </c>
      <c r="D1027" s="20">
        <v>44187</v>
      </c>
      <c r="E1027" s="3" t="s">
        <v>363</v>
      </c>
      <c r="F1027" s="3" t="s">
        <v>869</v>
      </c>
      <c r="G1027" s="3" t="s">
        <v>342</v>
      </c>
      <c r="H1027" s="3" t="s">
        <v>368</v>
      </c>
      <c r="I1027" t="str">
        <f>VLOOKUP(H1027,'Product Line Lookup'!$A$2:$B$8,2,FALSE)</f>
        <v>Animate</v>
      </c>
      <c r="J1027" s="21">
        <v>12</v>
      </c>
      <c r="K1027" s="22">
        <v>0.69789999999999996</v>
      </c>
      <c r="L1027" s="21">
        <v>1395.8</v>
      </c>
      <c r="M1027" s="21">
        <v>16749.599999999999</v>
      </c>
      <c r="N1027" s="8">
        <f t="shared" si="33"/>
        <v>8.3747999999999987</v>
      </c>
      <c r="O1027" s="3" t="s">
        <v>954</v>
      </c>
      <c r="P1027" s="3" t="s">
        <v>955</v>
      </c>
      <c r="Q1027" s="1" t="str">
        <f>VLOOKUP(P1027,Vlookup!$A$2:$D$781,2,FALSE)</f>
        <v>Casa Grande</v>
      </c>
      <c r="R1027" s="1" t="s">
        <v>861</v>
      </c>
      <c r="S1027" s="15">
        <f>VLOOKUP(P1027,Vlookup!$A$2:$D$781,4,FALSE)</f>
        <v>85193</v>
      </c>
    </row>
    <row r="1028" spans="1:19" ht="14.4" x14ac:dyDescent="0.3">
      <c r="A1028" s="12">
        <v>21</v>
      </c>
      <c r="B1028" s="1" t="s">
        <v>893</v>
      </c>
      <c r="D1028" s="20">
        <v>44375</v>
      </c>
      <c r="E1028" s="16" t="s">
        <v>363</v>
      </c>
      <c r="F1028" s="3" t="s">
        <v>869</v>
      </c>
      <c r="G1028" s="3" t="s">
        <v>342</v>
      </c>
      <c r="H1028" s="3" t="s">
        <v>368</v>
      </c>
      <c r="I1028" t="str">
        <f>VLOOKUP(H1028,'Product Line Lookup'!$A$2:$B$8,2,FALSE)</f>
        <v>Animate</v>
      </c>
      <c r="J1028" s="21">
        <v>11.4</v>
      </c>
      <c r="K1028" s="22">
        <v>0.69789999999999996</v>
      </c>
      <c r="L1028" s="21">
        <v>1395.8</v>
      </c>
      <c r="M1028" s="21">
        <v>15912.12</v>
      </c>
      <c r="N1028" s="8">
        <f t="shared" si="33"/>
        <v>7.9560600000000008</v>
      </c>
      <c r="O1028" s="3" t="s">
        <v>954</v>
      </c>
      <c r="P1028" s="3" t="s">
        <v>955</v>
      </c>
      <c r="Q1028" s="1" t="str">
        <f>VLOOKUP(P1028,Vlookup!$A$2:$D$781,2,FALSE)</f>
        <v>Casa Grande</v>
      </c>
      <c r="R1028" s="1" t="s">
        <v>861</v>
      </c>
      <c r="S1028" s="15">
        <f>VLOOKUP(P1028,Vlookup!$A$2:$D$781,4,FALSE)</f>
        <v>85193</v>
      </c>
    </row>
    <row r="1029" spans="1:19" ht="14.4" x14ac:dyDescent="0.3">
      <c r="A1029" s="12">
        <v>22</v>
      </c>
      <c r="B1029" s="1" t="s">
        <v>1004</v>
      </c>
      <c r="D1029" s="20">
        <v>44602</v>
      </c>
      <c r="E1029" s="3" t="s">
        <v>1100</v>
      </c>
      <c r="F1029" s="3" t="s">
        <v>1101</v>
      </c>
      <c r="G1029" s="3" t="s">
        <v>340</v>
      </c>
      <c r="H1029" s="3" t="s">
        <v>366</v>
      </c>
      <c r="I1029" s="35" t="str">
        <f>VLOOKUP(H1029,'Product Line Lookup'!$A$2:$B$8,2,FALSE)</f>
        <v>AB20</v>
      </c>
      <c r="J1029" s="21">
        <v>2.98</v>
      </c>
      <c r="K1029" s="22">
        <v>7.3400000000000002E-3</v>
      </c>
      <c r="L1029" s="21">
        <v>14.68</v>
      </c>
      <c r="M1029" s="21">
        <v>43.746000000000002</v>
      </c>
      <c r="N1029" s="48">
        <f t="shared" si="33"/>
        <v>2.1873E-2</v>
      </c>
      <c r="O1029" s="3" t="s">
        <v>1112</v>
      </c>
      <c r="P1029" s="3" t="s">
        <v>1113</v>
      </c>
      <c r="Q1029" s="31" t="str">
        <f>VLOOKUP(P1029,Vlookup!$A$2:$D$142,2,FALSE)</f>
        <v>Madera</v>
      </c>
      <c r="R1029" s="1" t="str">
        <f>VLOOKUP(P1029,Vlookup!$A$2:$D$142,3,FALSE)</f>
        <v>CA</v>
      </c>
      <c r="S1029" s="49">
        <f>VLOOKUP(P1029,Vlookup!$A$2:$D$781,4,FALSE)</f>
        <v>93637</v>
      </c>
    </row>
    <row r="1030" spans="1:19" ht="14.4" x14ac:dyDescent="0.3">
      <c r="A1030" s="12">
        <v>22</v>
      </c>
      <c r="B1030" s="1" t="s">
        <v>914</v>
      </c>
      <c r="D1030" s="20">
        <v>44485</v>
      </c>
      <c r="E1030" s="3" t="s">
        <v>1100</v>
      </c>
      <c r="F1030" s="3" t="s">
        <v>1101</v>
      </c>
      <c r="G1030" s="3" t="s">
        <v>340</v>
      </c>
      <c r="H1030" s="3" t="s">
        <v>366</v>
      </c>
      <c r="I1030" t="str">
        <f>VLOOKUP(H1030,'Product Line Lookup'!$A$2:$B$8,2,FALSE)</f>
        <v>AB20</v>
      </c>
      <c r="J1030" s="1">
        <v>3.01</v>
      </c>
      <c r="K1030" s="1">
        <v>7.3400000000000002E-3</v>
      </c>
      <c r="L1030" s="1">
        <v>14.68</v>
      </c>
      <c r="M1030" s="1">
        <v>44.186999999999998</v>
      </c>
      <c r="N1030" s="8">
        <f t="shared" si="33"/>
        <v>2.2093499999999999E-2</v>
      </c>
      <c r="O1030" s="9" t="s">
        <v>1112</v>
      </c>
      <c r="P1030" s="14" t="s">
        <v>1113</v>
      </c>
      <c r="Q1030" s="31" t="str">
        <f>VLOOKUP(P1030,Vlookup!$A$2:$D$142,2,FALSE)</f>
        <v>Madera</v>
      </c>
      <c r="R1030" s="1" t="str">
        <f>VLOOKUP(P1030,Vlookup!$A$2:$D$142,3,FALSE)</f>
        <v>CA</v>
      </c>
      <c r="S1030" s="49">
        <f>VLOOKUP(P1030,Vlookup!$A$2:$D$781,4,FALSE)</f>
        <v>93637</v>
      </c>
    </row>
    <row r="1031" spans="1:19" ht="14.4" x14ac:dyDescent="0.3">
      <c r="A1031" s="12">
        <v>21</v>
      </c>
      <c r="B1031" s="1" t="s">
        <v>958</v>
      </c>
      <c r="D1031" s="20">
        <v>44208</v>
      </c>
      <c r="E1031" s="23" t="s">
        <v>342</v>
      </c>
      <c r="F1031" s="3" t="s">
        <v>368</v>
      </c>
      <c r="G1031" s="3" t="s">
        <v>342</v>
      </c>
      <c r="H1031" s="3" t="s">
        <v>368</v>
      </c>
      <c r="I1031" t="str">
        <f>VLOOKUP(H1031,'Product Line Lookup'!$A$2:$B$8,2,FALSE)</f>
        <v>Animate</v>
      </c>
      <c r="J1031" s="21">
        <v>0.22</v>
      </c>
      <c r="K1031" s="22">
        <v>1</v>
      </c>
      <c r="L1031" s="21">
        <v>2000</v>
      </c>
      <c r="M1031" s="21">
        <v>440</v>
      </c>
      <c r="N1031" s="8">
        <f t="shared" si="33"/>
        <v>0.22</v>
      </c>
      <c r="O1031" s="3" t="s">
        <v>997</v>
      </c>
      <c r="P1031" s="3" t="s">
        <v>998</v>
      </c>
      <c r="Q1031" s="1" t="str">
        <f>VLOOKUP(P1031,Vlookup!$A$2:$D$781,2,FALSE)</f>
        <v>Riverdale</v>
      </c>
      <c r="R1031" s="1" t="s">
        <v>817</v>
      </c>
      <c r="S1031" s="15">
        <f>VLOOKUP(P1031,Vlookup!$A$2:$D$781,4,FALSE)</f>
        <v>93656</v>
      </c>
    </row>
    <row r="1032" spans="1:19" ht="14.4" x14ac:dyDescent="0.3">
      <c r="A1032" s="12">
        <v>21</v>
      </c>
      <c r="B1032" s="1" t="s">
        <v>881</v>
      </c>
      <c r="D1032" s="20">
        <v>44294</v>
      </c>
      <c r="E1032" s="3" t="s">
        <v>340</v>
      </c>
      <c r="F1032" s="3" t="s">
        <v>366</v>
      </c>
      <c r="G1032" s="3" t="s">
        <v>340</v>
      </c>
      <c r="H1032" s="3" t="s">
        <v>366</v>
      </c>
      <c r="I1032" t="str">
        <f>VLOOKUP(H1032,'Product Line Lookup'!$A$2:$B$8,2,FALSE)</f>
        <v>AB20</v>
      </c>
      <c r="J1032" s="1">
        <v>0.55100000000000005</v>
      </c>
      <c r="K1032" s="1">
        <v>1</v>
      </c>
      <c r="L1032" s="1">
        <v>2000</v>
      </c>
      <c r="M1032" s="1">
        <v>1102</v>
      </c>
      <c r="N1032" s="8">
        <f t="shared" si="33"/>
        <v>0.55100000000000005</v>
      </c>
      <c r="O1032" s="3" t="s">
        <v>1021</v>
      </c>
      <c r="P1032" s="3" t="s">
        <v>1023</v>
      </c>
      <c r="Q1032" s="1" t="str">
        <f>VLOOKUP(P1032,Vlookup!$A$2:$D$781,2,FALSE)</f>
        <v>Tulare</v>
      </c>
      <c r="R1032" s="1" t="s">
        <v>817</v>
      </c>
      <c r="S1032" s="15">
        <f>VLOOKUP(P1032,Vlookup!$A$2:$D$781,4,FALSE)</f>
        <v>93274</v>
      </c>
    </row>
    <row r="1033" spans="1:19" ht="14.4" x14ac:dyDescent="0.3">
      <c r="A1033" s="12">
        <v>21</v>
      </c>
      <c r="B1033" s="1" t="s">
        <v>881</v>
      </c>
      <c r="D1033" s="20">
        <v>44295</v>
      </c>
      <c r="E1033" s="3" t="s">
        <v>340</v>
      </c>
      <c r="F1033" s="3" t="s">
        <v>366</v>
      </c>
      <c r="G1033" s="3" t="s">
        <v>340</v>
      </c>
      <c r="H1033" s="3" t="s">
        <v>366</v>
      </c>
      <c r="I1033" t="str">
        <f>VLOOKUP(H1033,'Product Line Lookup'!$A$2:$B$8,2,FALSE)</f>
        <v>AB20</v>
      </c>
      <c r="J1033" s="1">
        <v>3.3069999999999999</v>
      </c>
      <c r="K1033" s="1">
        <v>1</v>
      </c>
      <c r="L1033" s="1">
        <v>2000</v>
      </c>
      <c r="M1033" s="1">
        <v>6614</v>
      </c>
      <c r="N1033" s="8">
        <f t="shared" si="33"/>
        <v>3.3069999999999999</v>
      </c>
      <c r="O1033" s="3" t="s">
        <v>1021</v>
      </c>
      <c r="P1033" s="3" t="s">
        <v>1023</v>
      </c>
      <c r="Q1033" s="1" t="str">
        <f>VLOOKUP(P1033,Vlookup!$A$2:$D$781,2,FALSE)</f>
        <v>Tulare</v>
      </c>
      <c r="R1033" s="1" t="s">
        <v>817</v>
      </c>
      <c r="S1033" s="15">
        <f>VLOOKUP(P1033,Vlookup!$A$2:$D$781,4,FALSE)</f>
        <v>93274</v>
      </c>
    </row>
    <row r="1034" spans="1:19" ht="14.4" x14ac:dyDescent="0.3">
      <c r="A1034" s="12">
        <v>22</v>
      </c>
      <c r="B1034" s="1" t="s">
        <v>913</v>
      </c>
      <c r="D1034" s="20">
        <v>44446</v>
      </c>
      <c r="E1034" s="3" t="s">
        <v>342</v>
      </c>
      <c r="F1034" s="3" t="s">
        <v>368</v>
      </c>
      <c r="G1034" s="3" t="s">
        <v>342</v>
      </c>
      <c r="H1034" s="3" t="s">
        <v>368</v>
      </c>
      <c r="I1034" t="str">
        <f>VLOOKUP(H1034,'Product Line Lookup'!$A$2:$B$8,2,FALSE)</f>
        <v>Animate</v>
      </c>
      <c r="J1034" s="21">
        <v>6.6139999999999999</v>
      </c>
      <c r="K1034" s="22">
        <v>1</v>
      </c>
      <c r="L1034" s="21">
        <v>2000</v>
      </c>
      <c r="M1034" s="21">
        <v>13228</v>
      </c>
      <c r="N1034" s="8">
        <f t="shared" si="33"/>
        <v>6.6139999999999999</v>
      </c>
      <c r="O1034" s="3" t="s">
        <v>1022</v>
      </c>
      <c r="P1034" s="3" t="s">
        <v>1024</v>
      </c>
      <c r="Q1034" s="31" t="str">
        <f>VLOOKUP(P1034,Vlookup!$A$2:$D$142,2,FALSE)</f>
        <v>Pixley</v>
      </c>
      <c r="R1034" s="1" t="str">
        <f>VLOOKUP(P1034,Vlookup!$A$2:$D$142,3,FALSE)</f>
        <v>CA</v>
      </c>
      <c r="S1034" s="49">
        <f>VLOOKUP(P1034,Vlookup!$A$2:$D$781,4,FALSE)</f>
        <v>93256</v>
      </c>
    </row>
    <row r="1035" spans="1:19" ht="14.4" x14ac:dyDescent="0.3">
      <c r="A1035" s="12">
        <v>21</v>
      </c>
      <c r="B1035" s="1" t="s">
        <v>881</v>
      </c>
      <c r="D1035" s="20">
        <v>44309</v>
      </c>
      <c r="E1035" s="3" t="s">
        <v>342</v>
      </c>
      <c r="F1035" s="3" t="s">
        <v>368</v>
      </c>
      <c r="G1035" s="3" t="s">
        <v>342</v>
      </c>
      <c r="H1035" s="3" t="s">
        <v>368</v>
      </c>
      <c r="I1035" t="str">
        <f>VLOOKUP(H1035,'Product Line Lookup'!$A$2:$B$8,2,FALSE)</f>
        <v>Animate</v>
      </c>
      <c r="J1035" s="1">
        <v>0.55100000000000005</v>
      </c>
      <c r="K1035" s="1">
        <v>1</v>
      </c>
      <c r="L1035" s="1">
        <v>2000</v>
      </c>
      <c r="M1035" s="1">
        <v>1102</v>
      </c>
      <c r="N1035" s="8">
        <f t="shared" si="33"/>
        <v>0.55100000000000005</v>
      </c>
      <c r="O1035" s="3" t="s">
        <v>1022</v>
      </c>
      <c r="P1035" s="3" t="s">
        <v>1024</v>
      </c>
      <c r="Q1035" s="1" t="str">
        <f>VLOOKUP(P1035,Vlookup!$A$2:$D$781,2,FALSE)</f>
        <v>Pixley</v>
      </c>
      <c r="R1035" s="1" t="s">
        <v>817</v>
      </c>
      <c r="S1035" s="15">
        <f>VLOOKUP(P1035,Vlookup!$A$2:$D$781,4,FALSE)</f>
        <v>93256</v>
      </c>
    </row>
    <row r="1036" spans="1:19" ht="14.4" x14ac:dyDescent="0.3">
      <c r="A1036" s="12">
        <v>21</v>
      </c>
      <c r="B1036" s="1" t="s">
        <v>881</v>
      </c>
      <c r="D1036" s="20">
        <v>44313</v>
      </c>
      <c r="E1036" s="3" t="s">
        <v>342</v>
      </c>
      <c r="F1036" s="3" t="s">
        <v>368</v>
      </c>
      <c r="G1036" s="3" t="s">
        <v>342</v>
      </c>
      <c r="H1036" s="3" t="s">
        <v>368</v>
      </c>
      <c r="I1036" t="str">
        <f>VLOOKUP(H1036,'Product Line Lookup'!$A$2:$B$8,2,FALSE)</f>
        <v>Animate</v>
      </c>
      <c r="J1036" s="1">
        <v>4.4089999999999998</v>
      </c>
      <c r="K1036" s="1">
        <v>1</v>
      </c>
      <c r="L1036" s="1">
        <v>2000</v>
      </c>
      <c r="M1036" s="1">
        <v>8818</v>
      </c>
      <c r="N1036" s="8">
        <f t="shared" si="33"/>
        <v>4.4089999999999998</v>
      </c>
      <c r="O1036" s="3" t="s">
        <v>1022</v>
      </c>
      <c r="P1036" s="3" t="s">
        <v>1024</v>
      </c>
      <c r="Q1036" s="1" t="str">
        <f>VLOOKUP(P1036,Vlookup!$A$2:$D$781,2,FALSE)</f>
        <v>Pixley</v>
      </c>
      <c r="R1036" s="1" t="s">
        <v>817</v>
      </c>
      <c r="S1036" s="15">
        <f>VLOOKUP(P1036,Vlookup!$A$2:$D$781,4,FALSE)</f>
        <v>93256</v>
      </c>
    </row>
    <row r="1037" spans="1:19" ht="14.4" x14ac:dyDescent="0.3">
      <c r="A1037" s="12">
        <v>21</v>
      </c>
      <c r="B1037" s="1" t="s">
        <v>893</v>
      </c>
      <c r="D1037" s="20">
        <v>44351</v>
      </c>
      <c r="E1037" s="3" t="s">
        <v>342</v>
      </c>
      <c r="F1037" s="3" t="s">
        <v>368</v>
      </c>
      <c r="G1037" s="3" t="s">
        <v>342</v>
      </c>
      <c r="H1037" s="3" t="s">
        <v>368</v>
      </c>
      <c r="I1037" t="str">
        <f>VLOOKUP(H1037,'Product Line Lookup'!$A$2:$B$8,2,FALSE)</f>
        <v>Animate</v>
      </c>
      <c r="J1037" s="21">
        <v>3.3069999999999999</v>
      </c>
      <c r="K1037" s="22">
        <v>1</v>
      </c>
      <c r="L1037" s="21">
        <v>2000</v>
      </c>
      <c r="M1037" s="21">
        <v>6614</v>
      </c>
      <c r="N1037" s="8">
        <f t="shared" si="33"/>
        <v>3.3069999999999999</v>
      </c>
      <c r="O1037" s="3" t="s">
        <v>1022</v>
      </c>
      <c r="P1037" s="3" t="s">
        <v>1024</v>
      </c>
      <c r="Q1037" s="1" t="str">
        <f>VLOOKUP(P1037,Vlookup!$A$2:$D$781,2,FALSE)</f>
        <v>Pixley</v>
      </c>
      <c r="R1037" s="1" t="s">
        <v>817</v>
      </c>
      <c r="S1037" s="15">
        <f>VLOOKUP(P1037,Vlookup!$A$2:$D$781,4,FALSE)</f>
        <v>93256</v>
      </c>
    </row>
    <row r="1038" spans="1:19" ht="14.4" x14ac:dyDescent="0.3">
      <c r="A1038" s="12">
        <v>21</v>
      </c>
      <c r="B1038" s="1" t="s">
        <v>893</v>
      </c>
      <c r="D1038" s="20">
        <v>44365</v>
      </c>
      <c r="E1038" s="3" t="s">
        <v>342</v>
      </c>
      <c r="F1038" s="3" t="s">
        <v>368</v>
      </c>
      <c r="G1038" s="3" t="s">
        <v>342</v>
      </c>
      <c r="H1038" s="3" t="s">
        <v>368</v>
      </c>
      <c r="I1038" t="str">
        <f>VLOOKUP(H1038,'Product Line Lookup'!$A$2:$B$8,2,FALSE)</f>
        <v>Animate</v>
      </c>
      <c r="J1038" s="21">
        <v>1.1020000000000001</v>
      </c>
      <c r="K1038" s="22">
        <v>1</v>
      </c>
      <c r="L1038" s="21">
        <v>2000</v>
      </c>
      <c r="M1038" s="21">
        <v>2204</v>
      </c>
      <c r="N1038" s="8">
        <f t="shared" ref="N1038:N1101" si="35">M1038/2000</f>
        <v>1.1020000000000001</v>
      </c>
      <c r="O1038" s="3" t="s">
        <v>1022</v>
      </c>
      <c r="P1038" s="3" t="s">
        <v>1024</v>
      </c>
      <c r="Q1038" s="1" t="str">
        <f>VLOOKUP(P1038,Vlookup!$A$2:$D$781,2,FALSE)</f>
        <v>Pixley</v>
      </c>
      <c r="R1038" s="1" t="s">
        <v>817</v>
      </c>
      <c r="S1038" s="15">
        <f>VLOOKUP(P1038,Vlookup!$A$2:$D$781,4,FALSE)</f>
        <v>93256</v>
      </c>
    </row>
    <row r="1039" spans="1:19" ht="14.4" x14ac:dyDescent="0.3">
      <c r="A1039" s="12">
        <v>21</v>
      </c>
      <c r="B1039" s="1" t="s">
        <v>893</v>
      </c>
      <c r="D1039" s="20">
        <v>44369</v>
      </c>
      <c r="E1039" s="3" t="s">
        <v>342</v>
      </c>
      <c r="F1039" s="3" t="s">
        <v>368</v>
      </c>
      <c r="G1039" s="3" t="s">
        <v>342</v>
      </c>
      <c r="H1039" s="3" t="s">
        <v>368</v>
      </c>
      <c r="I1039" t="str">
        <f>VLOOKUP(H1039,'Product Line Lookup'!$A$2:$B$8,2,FALSE)</f>
        <v>Animate</v>
      </c>
      <c r="J1039" s="21">
        <v>4.4089999999999998</v>
      </c>
      <c r="K1039" s="22">
        <v>1</v>
      </c>
      <c r="L1039" s="21">
        <v>2000</v>
      </c>
      <c r="M1039" s="21">
        <v>8818</v>
      </c>
      <c r="N1039" s="8">
        <f t="shared" si="35"/>
        <v>4.4089999999999998</v>
      </c>
      <c r="O1039" s="3" t="s">
        <v>1022</v>
      </c>
      <c r="P1039" s="3" t="s">
        <v>1024</v>
      </c>
      <c r="Q1039" s="1" t="str">
        <f>VLOOKUP(P1039,Vlookup!$A$2:$D$781,2,FALSE)</f>
        <v>Pixley</v>
      </c>
      <c r="R1039" s="1" t="s">
        <v>817</v>
      </c>
      <c r="S1039" s="15">
        <f>VLOOKUP(P1039,Vlookup!$A$2:$D$781,4,FALSE)</f>
        <v>93256</v>
      </c>
    </row>
    <row r="1040" spans="1:19" ht="14.4" x14ac:dyDescent="0.3">
      <c r="A1040" s="12">
        <v>22</v>
      </c>
      <c r="B1040" s="1" t="s">
        <v>483</v>
      </c>
      <c r="D1040" s="20">
        <v>44385</v>
      </c>
      <c r="E1040" s="3" t="s">
        <v>342</v>
      </c>
      <c r="F1040" s="3" t="s">
        <v>368</v>
      </c>
      <c r="G1040" s="3" t="s">
        <v>342</v>
      </c>
      <c r="H1040" s="3" t="s">
        <v>368</v>
      </c>
      <c r="I1040" t="str">
        <f>VLOOKUP(H1040,'Product Line Lookup'!$A$2:$B$8,2,FALSE)</f>
        <v>Animate</v>
      </c>
      <c r="J1040" s="21">
        <v>4.4089999999999998</v>
      </c>
      <c r="K1040" s="22">
        <v>1</v>
      </c>
      <c r="L1040" s="21">
        <v>2000</v>
      </c>
      <c r="M1040" s="21">
        <v>8818</v>
      </c>
      <c r="N1040" s="8">
        <f t="shared" si="35"/>
        <v>4.4089999999999998</v>
      </c>
      <c r="O1040" s="3" t="s">
        <v>1022</v>
      </c>
      <c r="P1040" s="3" t="s">
        <v>1024</v>
      </c>
      <c r="Q1040" s="31" t="str">
        <f>VLOOKUP(P1040,Vlookup!$A$2:$D$142,2,FALSE)</f>
        <v>Pixley</v>
      </c>
      <c r="R1040" s="1" t="str">
        <f>VLOOKUP(P1040,Vlookup!$A$2:$D$142,3,FALSE)</f>
        <v>CA</v>
      </c>
      <c r="S1040" s="49">
        <f>VLOOKUP(P1040,Vlookup!$A$2:$D$781,4,FALSE)</f>
        <v>93256</v>
      </c>
    </row>
    <row r="1041" spans="1:19" ht="14.4" x14ac:dyDescent="0.3">
      <c r="A1041" s="12">
        <v>22</v>
      </c>
      <c r="B1041" s="1" t="s">
        <v>483</v>
      </c>
      <c r="D1041" s="20">
        <v>44405</v>
      </c>
      <c r="E1041" s="3" t="s">
        <v>342</v>
      </c>
      <c r="F1041" s="3" t="s">
        <v>368</v>
      </c>
      <c r="G1041" s="3" t="s">
        <v>342</v>
      </c>
      <c r="H1041" s="3" t="s">
        <v>368</v>
      </c>
      <c r="I1041" t="str">
        <f>VLOOKUP(H1041,'Product Line Lookup'!$A$2:$B$8,2,FALSE)</f>
        <v>Animate</v>
      </c>
      <c r="J1041" s="21">
        <v>2.2050000000000001</v>
      </c>
      <c r="K1041" s="22">
        <v>1</v>
      </c>
      <c r="L1041" s="21">
        <v>2000</v>
      </c>
      <c r="M1041" s="21">
        <v>4410</v>
      </c>
      <c r="N1041" s="8">
        <f t="shared" si="35"/>
        <v>2.2050000000000001</v>
      </c>
      <c r="O1041" s="3" t="s">
        <v>1022</v>
      </c>
      <c r="P1041" s="3" t="s">
        <v>1024</v>
      </c>
      <c r="Q1041" s="31" t="str">
        <f>VLOOKUP(P1041,Vlookup!$A$2:$D$142,2,FALSE)</f>
        <v>Pixley</v>
      </c>
      <c r="R1041" s="1" t="str">
        <f>VLOOKUP(P1041,Vlookup!$A$2:$D$142,3,FALSE)</f>
        <v>CA</v>
      </c>
      <c r="S1041" s="49">
        <f>VLOOKUP(P1041,Vlookup!$A$2:$D$781,4,FALSE)</f>
        <v>93256</v>
      </c>
    </row>
    <row r="1042" spans="1:19" ht="14.4" x14ac:dyDescent="0.3">
      <c r="A1042" s="12">
        <v>22</v>
      </c>
      <c r="B1042" s="1" t="s">
        <v>903</v>
      </c>
      <c r="D1042" s="20">
        <v>44412</v>
      </c>
      <c r="E1042" s="3" t="s">
        <v>342</v>
      </c>
      <c r="F1042" s="3" t="s">
        <v>368</v>
      </c>
      <c r="G1042" s="3" t="s">
        <v>342</v>
      </c>
      <c r="H1042" s="3" t="s">
        <v>368</v>
      </c>
      <c r="I1042" t="str">
        <f>VLOOKUP(H1042,'Product Line Lookup'!$A$2:$B$8,2,FALSE)</f>
        <v>Animate</v>
      </c>
      <c r="J1042" s="21">
        <v>0.27600000000000002</v>
      </c>
      <c r="K1042" s="22">
        <v>1</v>
      </c>
      <c r="L1042" s="21">
        <v>2000</v>
      </c>
      <c r="M1042" s="21">
        <v>552</v>
      </c>
      <c r="N1042" s="8">
        <f t="shared" si="35"/>
        <v>0.27600000000000002</v>
      </c>
      <c r="O1042" s="3" t="s">
        <v>1022</v>
      </c>
      <c r="P1042" s="3" t="s">
        <v>1024</v>
      </c>
      <c r="Q1042" s="31" t="str">
        <f>VLOOKUP(P1042,Vlookup!$A$2:$D$142,2,FALSE)</f>
        <v>Pixley</v>
      </c>
      <c r="R1042" s="1" t="str">
        <f>VLOOKUP(P1042,Vlookup!$A$2:$D$142,3,FALSE)</f>
        <v>CA</v>
      </c>
      <c r="S1042" s="49">
        <f>VLOOKUP(P1042,Vlookup!$A$2:$D$781,4,FALSE)</f>
        <v>93256</v>
      </c>
    </row>
    <row r="1043" spans="1:19" ht="14.4" x14ac:dyDescent="0.3">
      <c r="A1043" s="12">
        <v>22</v>
      </c>
      <c r="B1043" s="1" t="s">
        <v>903</v>
      </c>
      <c r="D1043" s="20">
        <v>44413</v>
      </c>
      <c r="E1043" s="3" t="s">
        <v>342</v>
      </c>
      <c r="F1043" s="3" t="s">
        <v>368</v>
      </c>
      <c r="G1043" s="3" t="s">
        <v>342</v>
      </c>
      <c r="H1043" s="3" t="s">
        <v>368</v>
      </c>
      <c r="I1043" t="str">
        <f>VLOOKUP(H1043,'Product Line Lookup'!$A$2:$B$8,2,FALSE)</f>
        <v>Animate</v>
      </c>
      <c r="J1043" s="21">
        <v>4.4089999999999998</v>
      </c>
      <c r="K1043" s="22">
        <v>1</v>
      </c>
      <c r="L1043" s="21">
        <v>2000</v>
      </c>
      <c r="M1043" s="21">
        <v>8818</v>
      </c>
      <c r="N1043" s="8">
        <f t="shared" si="35"/>
        <v>4.4089999999999998</v>
      </c>
      <c r="O1043" s="3" t="s">
        <v>1022</v>
      </c>
      <c r="P1043" s="3" t="s">
        <v>1024</v>
      </c>
      <c r="Q1043" s="31" t="str">
        <f>VLOOKUP(P1043,Vlookup!$A$2:$D$142,2,FALSE)</f>
        <v>Pixley</v>
      </c>
      <c r="R1043" s="1" t="str">
        <f>VLOOKUP(P1043,Vlookup!$A$2:$D$142,3,FALSE)</f>
        <v>CA</v>
      </c>
      <c r="S1043" s="49">
        <f>VLOOKUP(P1043,Vlookup!$A$2:$D$781,4,FALSE)</f>
        <v>93256</v>
      </c>
    </row>
    <row r="1044" spans="1:19" ht="14.4" x14ac:dyDescent="0.3">
      <c r="A1044" s="12">
        <v>22</v>
      </c>
      <c r="B1044" s="1" t="s">
        <v>903</v>
      </c>
      <c r="D1044" s="20">
        <v>44425</v>
      </c>
      <c r="E1044" s="3" t="s">
        <v>342</v>
      </c>
      <c r="F1044" s="3" t="s">
        <v>368</v>
      </c>
      <c r="G1044" s="3" t="s">
        <v>342</v>
      </c>
      <c r="H1044" s="3" t="s">
        <v>368</v>
      </c>
      <c r="I1044" t="str">
        <f>VLOOKUP(H1044,'Product Line Lookup'!$A$2:$B$8,2,FALSE)</f>
        <v>Animate</v>
      </c>
      <c r="J1044" s="21">
        <v>5.5119999999999996</v>
      </c>
      <c r="K1044" s="22">
        <v>1</v>
      </c>
      <c r="L1044" s="21">
        <v>2000</v>
      </c>
      <c r="M1044" s="21">
        <v>11024</v>
      </c>
      <c r="N1044" s="8">
        <f t="shared" si="35"/>
        <v>5.5119999999999996</v>
      </c>
      <c r="O1044" s="3" t="s">
        <v>1022</v>
      </c>
      <c r="P1044" s="3" t="s">
        <v>1024</v>
      </c>
      <c r="Q1044" s="31" t="str">
        <f>VLOOKUP(P1044,Vlookup!$A$2:$D$142,2,FALSE)</f>
        <v>Pixley</v>
      </c>
      <c r="R1044" s="1" t="str">
        <f>VLOOKUP(P1044,Vlookup!$A$2:$D$142,3,FALSE)</f>
        <v>CA</v>
      </c>
      <c r="S1044" s="49">
        <f>VLOOKUP(P1044,Vlookup!$A$2:$D$781,4,FALSE)</f>
        <v>93256</v>
      </c>
    </row>
    <row r="1045" spans="1:19" ht="14.4" x14ac:dyDescent="0.3">
      <c r="A1045" s="12">
        <v>22</v>
      </c>
      <c r="B1045" s="1" t="s">
        <v>914</v>
      </c>
      <c r="D1045" s="20">
        <v>44490</v>
      </c>
      <c r="E1045" s="3" t="s">
        <v>342</v>
      </c>
      <c r="F1045" s="3" t="s">
        <v>368</v>
      </c>
      <c r="G1045" s="3" t="s">
        <v>342</v>
      </c>
      <c r="H1045" s="3" t="s">
        <v>368</v>
      </c>
      <c r="I1045" t="str">
        <f>VLOOKUP(H1045,'Product Line Lookup'!$A$2:$B$8,2,FALSE)</f>
        <v>Animate</v>
      </c>
      <c r="J1045" s="21">
        <v>-0.193</v>
      </c>
      <c r="K1045" s="22">
        <v>1</v>
      </c>
      <c r="L1045" s="21">
        <v>2000</v>
      </c>
      <c r="M1045" s="21">
        <v>-386</v>
      </c>
      <c r="N1045" s="8">
        <f t="shared" si="35"/>
        <v>-0.193</v>
      </c>
      <c r="O1045" s="3" t="s">
        <v>1022</v>
      </c>
      <c r="P1045" s="3" t="s">
        <v>1024</v>
      </c>
      <c r="Q1045" s="31" t="str">
        <f>VLOOKUP(P1045,Vlookup!$A$2:$D$142,2,FALSE)</f>
        <v>Pixley</v>
      </c>
      <c r="R1045" s="1" t="str">
        <f>VLOOKUP(P1045,Vlookup!$A$2:$D$142,3,FALSE)</f>
        <v>CA</v>
      </c>
      <c r="S1045" s="49">
        <f>VLOOKUP(P1045,Vlookup!$A$2:$D$781,4,FALSE)</f>
        <v>93256</v>
      </c>
    </row>
    <row r="1046" spans="1:19" ht="14.4" x14ac:dyDescent="0.3">
      <c r="A1046" s="12">
        <v>22</v>
      </c>
      <c r="B1046" s="1" t="s">
        <v>914</v>
      </c>
      <c r="D1046" s="20">
        <v>44490</v>
      </c>
      <c r="E1046" s="3" t="s">
        <v>342</v>
      </c>
      <c r="F1046" s="3" t="s">
        <v>368</v>
      </c>
      <c r="G1046" s="3" t="s">
        <v>342</v>
      </c>
      <c r="H1046" s="3" t="s">
        <v>368</v>
      </c>
      <c r="I1046" t="str">
        <f>VLOOKUP(H1046,'Product Line Lookup'!$A$2:$B$8,2,FALSE)</f>
        <v>Animate</v>
      </c>
      <c r="J1046" s="21">
        <v>-5.5119999999999996</v>
      </c>
      <c r="K1046" s="22">
        <v>1</v>
      </c>
      <c r="L1046" s="21">
        <v>2000</v>
      </c>
      <c r="M1046" s="21">
        <v>-11024</v>
      </c>
      <c r="N1046" s="8">
        <f t="shared" si="35"/>
        <v>-5.5119999999999996</v>
      </c>
      <c r="O1046" s="3" t="s">
        <v>1022</v>
      </c>
      <c r="P1046" s="3" t="s">
        <v>1024</v>
      </c>
      <c r="Q1046" s="31" t="str">
        <f>VLOOKUP(P1046,Vlookup!$A$2:$D$142,2,FALSE)</f>
        <v>Pixley</v>
      </c>
      <c r="R1046" s="1" t="str">
        <f>VLOOKUP(P1046,Vlookup!$A$2:$D$142,3,FALSE)</f>
        <v>CA</v>
      </c>
      <c r="S1046" s="49">
        <f>VLOOKUP(P1046,Vlookup!$A$2:$D$781,4,FALSE)</f>
        <v>93256</v>
      </c>
    </row>
    <row r="1047" spans="1:19" ht="14.4" x14ac:dyDescent="0.3">
      <c r="A1047" s="12">
        <v>22</v>
      </c>
      <c r="B1047" s="1" t="s">
        <v>1004</v>
      </c>
      <c r="D1047" s="20">
        <v>44615</v>
      </c>
      <c r="E1047" s="3" t="s">
        <v>348</v>
      </c>
      <c r="F1047" s="3" t="s">
        <v>1153</v>
      </c>
      <c r="G1047" s="3" t="s">
        <v>342</v>
      </c>
      <c r="H1047" s="3" t="s">
        <v>368</v>
      </c>
      <c r="I1047" s="35" t="str">
        <f>VLOOKUP(H1047,'Product Line Lookup'!$A$2:$B$8,2,FALSE)</f>
        <v>Animate</v>
      </c>
      <c r="J1047" s="21">
        <v>8.15</v>
      </c>
      <c r="K1047" s="22">
        <v>0.16189999999999999</v>
      </c>
      <c r="L1047" s="21">
        <v>323.8</v>
      </c>
      <c r="M1047" s="21">
        <v>2638.97</v>
      </c>
      <c r="N1047" s="48">
        <f t="shared" si="35"/>
        <v>1.3194849999999998</v>
      </c>
      <c r="O1047" s="3" t="s">
        <v>412</v>
      </c>
      <c r="P1047" s="3" t="s">
        <v>413</v>
      </c>
      <c r="Q1047" s="31" t="str">
        <f>VLOOKUP(P1047,Vlookup!$A$2:$D$142,2,FALSE)</f>
        <v>Hereford</v>
      </c>
      <c r="R1047" s="1" t="str">
        <f>VLOOKUP(P1047,Vlookup!$A$2:$D$142,3,FALSE)</f>
        <v>TX</v>
      </c>
      <c r="S1047" s="49">
        <f>VLOOKUP(P1047,Vlookup!$A$2:$D$781,4,FALSE)</f>
        <v>79045</v>
      </c>
    </row>
    <row r="1048" spans="1:19" ht="14.4" x14ac:dyDescent="0.3">
      <c r="A1048" s="12">
        <v>22</v>
      </c>
      <c r="B1048" s="1" t="s">
        <v>958</v>
      </c>
      <c r="D1048" s="45">
        <v>44571</v>
      </c>
      <c r="E1048" s="37" t="s">
        <v>348</v>
      </c>
      <c r="F1048" s="37" t="s">
        <v>974</v>
      </c>
      <c r="G1048" s="37" t="s">
        <v>342</v>
      </c>
      <c r="H1048" s="37" t="s">
        <v>368</v>
      </c>
      <c r="I1048" s="35" t="str">
        <f>VLOOKUP(H1048,'Product Line Lookup'!$A$2:$B$8,2,FALSE)</f>
        <v>Animate</v>
      </c>
      <c r="J1048" s="46">
        <v>4.0250000000000004</v>
      </c>
      <c r="K1048" s="47">
        <v>0.16189999999999999</v>
      </c>
      <c r="L1048" s="46">
        <v>323.8</v>
      </c>
      <c r="M1048" s="46">
        <v>1303.2950000000001</v>
      </c>
      <c r="N1048" s="48">
        <f t="shared" si="35"/>
        <v>0.65164750000000005</v>
      </c>
      <c r="O1048" s="37" t="s">
        <v>412</v>
      </c>
      <c r="P1048" s="37" t="s">
        <v>413</v>
      </c>
      <c r="Q1048" s="31" t="str">
        <f>VLOOKUP(P1048,Vlookup!$A$2:$D$142,2,FALSE)</f>
        <v>Hereford</v>
      </c>
      <c r="R1048" s="1" t="str">
        <f>VLOOKUP(P1048,Vlookup!$A$2:$D$142,3,FALSE)</f>
        <v>TX</v>
      </c>
      <c r="S1048" s="49">
        <f>VLOOKUP(P1048,Vlookup!$A$2:$D$781,4,FALSE)</f>
        <v>79045</v>
      </c>
    </row>
    <row r="1049" spans="1:19" ht="14.4" x14ac:dyDescent="0.3">
      <c r="A1049" s="12">
        <v>22</v>
      </c>
      <c r="B1049" s="1" t="s">
        <v>913</v>
      </c>
      <c r="D1049" s="20">
        <v>44442</v>
      </c>
      <c r="E1049" s="3" t="s">
        <v>348</v>
      </c>
      <c r="F1049" s="3" t="s">
        <v>974</v>
      </c>
      <c r="G1049" s="3" t="s">
        <v>342</v>
      </c>
      <c r="H1049" s="3" t="s">
        <v>368</v>
      </c>
      <c r="I1049" t="str">
        <f>VLOOKUP(H1049,'Product Line Lookup'!$A$2:$B$8,2,FALSE)</f>
        <v>Animate</v>
      </c>
      <c r="J1049" s="21">
        <v>2.0499999999999998</v>
      </c>
      <c r="K1049" s="22">
        <v>0.16189999999999999</v>
      </c>
      <c r="L1049" s="21">
        <v>323.8</v>
      </c>
      <c r="M1049" s="21">
        <v>663.79</v>
      </c>
      <c r="N1049" s="8">
        <f t="shared" si="35"/>
        <v>0.331895</v>
      </c>
      <c r="O1049" s="3" t="s">
        <v>412</v>
      </c>
      <c r="P1049" s="3" t="s">
        <v>413</v>
      </c>
      <c r="Q1049" s="31" t="str">
        <f>VLOOKUP(P1049,Vlookup!$A$2:$D$142,2,FALSE)</f>
        <v>Hereford</v>
      </c>
      <c r="R1049" s="1" t="str">
        <f>VLOOKUP(P1049,Vlookup!$A$2:$D$142,3,FALSE)</f>
        <v>TX</v>
      </c>
      <c r="S1049" s="49">
        <f>VLOOKUP(P1049,Vlookup!$A$2:$D$781,4,FALSE)</f>
        <v>79045</v>
      </c>
    </row>
    <row r="1050" spans="1:19" ht="14.4" x14ac:dyDescent="0.3">
      <c r="A1050" s="12">
        <v>22</v>
      </c>
      <c r="B1050" s="1" t="s">
        <v>913</v>
      </c>
      <c r="D1050" s="20">
        <v>44454</v>
      </c>
      <c r="E1050" s="3" t="s">
        <v>348</v>
      </c>
      <c r="F1050" s="3" t="s">
        <v>974</v>
      </c>
      <c r="G1050" s="3" t="s">
        <v>342</v>
      </c>
      <c r="H1050" s="3" t="s">
        <v>368</v>
      </c>
      <c r="I1050" t="str">
        <f>VLOOKUP(H1050,'Product Line Lookup'!$A$2:$B$8,2,FALSE)</f>
        <v>Animate</v>
      </c>
      <c r="J1050" s="21">
        <v>2</v>
      </c>
      <c r="K1050" s="22">
        <v>0.16189999999999999</v>
      </c>
      <c r="L1050" s="21">
        <v>323.8</v>
      </c>
      <c r="M1050" s="21">
        <v>647.6</v>
      </c>
      <c r="N1050" s="8">
        <f t="shared" si="35"/>
        <v>0.32380000000000003</v>
      </c>
      <c r="O1050" s="3" t="s">
        <v>412</v>
      </c>
      <c r="P1050" s="3" t="s">
        <v>413</v>
      </c>
      <c r="Q1050" s="31" t="str">
        <f>VLOOKUP(P1050,Vlookup!$A$2:$D$142,2,FALSE)</f>
        <v>Hereford</v>
      </c>
      <c r="R1050" s="1" t="str">
        <f>VLOOKUP(P1050,Vlookup!$A$2:$D$142,3,FALSE)</f>
        <v>TX</v>
      </c>
      <c r="S1050" s="49">
        <f>VLOOKUP(P1050,Vlookup!$A$2:$D$781,4,FALSE)</f>
        <v>79045</v>
      </c>
    </row>
    <row r="1051" spans="1:19" ht="14.4" x14ac:dyDescent="0.3">
      <c r="A1051" s="12">
        <v>22</v>
      </c>
      <c r="B1051" s="1" t="s">
        <v>913</v>
      </c>
      <c r="D1051" s="20">
        <v>44467</v>
      </c>
      <c r="E1051" s="3" t="s">
        <v>348</v>
      </c>
      <c r="F1051" s="3" t="s">
        <v>974</v>
      </c>
      <c r="G1051" s="3" t="s">
        <v>342</v>
      </c>
      <c r="H1051" s="3" t="s">
        <v>368</v>
      </c>
      <c r="I1051" t="str">
        <f>VLOOKUP(H1051,'Product Line Lookup'!$A$2:$B$8,2,FALSE)</f>
        <v>Animate</v>
      </c>
      <c r="J1051" s="21">
        <v>2.15</v>
      </c>
      <c r="K1051" s="22">
        <v>0.16189999999999999</v>
      </c>
      <c r="L1051" s="21">
        <v>323.8</v>
      </c>
      <c r="M1051" s="21">
        <v>696.17</v>
      </c>
      <c r="N1051" s="8">
        <f t="shared" si="35"/>
        <v>0.34808499999999998</v>
      </c>
      <c r="O1051" s="3" t="s">
        <v>412</v>
      </c>
      <c r="P1051" s="3" t="s">
        <v>413</v>
      </c>
      <c r="Q1051" s="31" t="str">
        <f>VLOOKUP(P1051,Vlookup!$A$2:$D$142,2,FALSE)</f>
        <v>Hereford</v>
      </c>
      <c r="R1051" s="1" t="str">
        <f>VLOOKUP(P1051,Vlookup!$A$2:$D$142,3,FALSE)</f>
        <v>TX</v>
      </c>
      <c r="S1051" s="49">
        <f>VLOOKUP(P1051,Vlookup!$A$2:$D$781,4,FALSE)</f>
        <v>79045</v>
      </c>
    </row>
    <row r="1052" spans="1:19" ht="14.4" x14ac:dyDescent="0.3">
      <c r="A1052" s="12">
        <v>21</v>
      </c>
      <c r="B1052" s="1" t="s">
        <v>882</v>
      </c>
      <c r="D1052" s="20">
        <v>44330</v>
      </c>
      <c r="E1052" s="3" t="s">
        <v>348</v>
      </c>
      <c r="F1052" s="3" t="s">
        <v>974</v>
      </c>
      <c r="G1052" s="3" t="s">
        <v>342</v>
      </c>
      <c r="H1052" s="3" t="s">
        <v>368</v>
      </c>
      <c r="I1052" t="str">
        <f>VLOOKUP(H1052,'Product Line Lookup'!$A$2:$B$8,2,FALSE)</f>
        <v>Animate</v>
      </c>
      <c r="J1052" s="1">
        <v>2</v>
      </c>
      <c r="K1052" s="1">
        <v>0.16189999999999999</v>
      </c>
      <c r="L1052" s="1">
        <v>323.8</v>
      </c>
      <c r="M1052" s="1">
        <v>647.6</v>
      </c>
      <c r="N1052" s="8">
        <f t="shared" si="35"/>
        <v>0.32380000000000003</v>
      </c>
      <c r="O1052" s="1" t="s">
        <v>412</v>
      </c>
      <c r="P1052" s="3" t="s">
        <v>413</v>
      </c>
      <c r="Q1052" s="1" t="str">
        <f>VLOOKUP(P1052,Vlookup!$A$2:$D$781,2,FALSE)</f>
        <v>Hereford</v>
      </c>
      <c r="R1052" s="1" t="s">
        <v>833</v>
      </c>
      <c r="S1052" s="15">
        <f>VLOOKUP(P1052,Vlookup!$A$2:$D$781,4,FALSE)</f>
        <v>79045</v>
      </c>
    </row>
    <row r="1053" spans="1:19" ht="14.4" x14ac:dyDescent="0.3">
      <c r="A1053" s="12">
        <v>21</v>
      </c>
      <c r="B1053" s="1" t="s">
        <v>882</v>
      </c>
      <c r="D1053" s="20">
        <v>44341</v>
      </c>
      <c r="E1053" s="3" t="s">
        <v>348</v>
      </c>
      <c r="F1053" s="3" t="s">
        <v>974</v>
      </c>
      <c r="G1053" s="3" t="s">
        <v>342</v>
      </c>
      <c r="H1053" s="3" t="s">
        <v>368</v>
      </c>
      <c r="I1053" t="str">
        <f>VLOOKUP(H1053,'Product Line Lookup'!$A$2:$B$8,2,FALSE)</f>
        <v>Animate</v>
      </c>
      <c r="J1053" s="1">
        <v>2</v>
      </c>
      <c r="K1053" s="1">
        <v>0.16189999999999999</v>
      </c>
      <c r="L1053" s="1">
        <v>323.8</v>
      </c>
      <c r="M1053" s="1">
        <v>647.6</v>
      </c>
      <c r="N1053" s="8">
        <f t="shared" si="35"/>
        <v>0.32380000000000003</v>
      </c>
      <c r="O1053" s="1" t="s">
        <v>412</v>
      </c>
      <c r="P1053" s="3" t="s">
        <v>413</v>
      </c>
      <c r="Q1053" s="1" t="str">
        <f>VLOOKUP(P1053,Vlookup!$A$2:$D$781,2,FALSE)</f>
        <v>Hereford</v>
      </c>
      <c r="R1053" s="1" t="s">
        <v>833</v>
      </c>
      <c r="S1053" s="15">
        <f>VLOOKUP(P1053,Vlookup!$A$2:$D$781,4,FALSE)</f>
        <v>79045</v>
      </c>
    </row>
    <row r="1054" spans="1:19" ht="14.4" x14ac:dyDescent="0.3">
      <c r="A1054" s="12">
        <v>21</v>
      </c>
      <c r="B1054" s="1" t="s">
        <v>948</v>
      </c>
      <c r="D1054" s="20">
        <v>44166</v>
      </c>
      <c r="E1054" s="3" t="s">
        <v>348</v>
      </c>
      <c r="F1054" s="3" t="s">
        <v>374</v>
      </c>
      <c r="G1054" s="3" t="s">
        <v>342</v>
      </c>
      <c r="H1054" s="3" t="s">
        <v>368</v>
      </c>
      <c r="I1054" t="str">
        <f>VLOOKUP(H1054,'Product Line Lookup'!$A$2:$B$8,2,FALSE)</f>
        <v>Animate</v>
      </c>
      <c r="J1054" s="21">
        <v>2.0499999999999998</v>
      </c>
      <c r="K1054" s="22">
        <v>0.16189999999999999</v>
      </c>
      <c r="L1054" s="21">
        <v>323.8</v>
      </c>
      <c r="M1054" s="21">
        <v>663.79</v>
      </c>
      <c r="N1054" s="8">
        <f t="shared" si="35"/>
        <v>0.331895</v>
      </c>
      <c r="O1054" s="3" t="s">
        <v>412</v>
      </c>
      <c r="P1054" s="3" t="s">
        <v>413</v>
      </c>
      <c r="Q1054" s="1" t="str">
        <f>VLOOKUP(P1054,Vlookup!$A$2:$D$781,2,FALSE)</f>
        <v>Hereford</v>
      </c>
      <c r="R1054" s="1" t="s">
        <v>833</v>
      </c>
      <c r="S1054" s="15">
        <f>VLOOKUP(P1054,Vlookup!$A$2:$D$781,4,FALSE)</f>
        <v>79045</v>
      </c>
    </row>
    <row r="1055" spans="1:19" ht="14.4" x14ac:dyDescent="0.3">
      <c r="A1055" s="12">
        <v>21</v>
      </c>
      <c r="B1055" s="1" t="s">
        <v>948</v>
      </c>
      <c r="D1055" s="20">
        <v>44194</v>
      </c>
      <c r="E1055" s="3" t="s">
        <v>348</v>
      </c>
      <c r="F1055" s="3" t="s">
        <v>374</v>
      </c>
      <c r="G1055" s="3" t="s">
        <v>342</v>
      </c>
      <c r="H1055" s="3" t="s">
        <v>368</v>
      </c>
      <c r="I1055" t="str">
        <f>VLOOKUP(H1055,'Product Line Lookup'!$A$2:$B$8,2,FALSE)</f>
        <v>Animate</v>
      </c>
      <c r="J1055" s="21">
        <v>2.0750000000000002</v>
      </c>
      <c r="K1055" s="22">
        <v>0.16189999999999999</v>
      </c>
      <c r="L1055" s="21">
        <v>323.8</v>
      </c>
      <c r="M1055" s="21">
        <v>671.88499999999999</v>
      </c>
      <c r="N1055" s="8">
        <f t="shared" si="35"/>
        <v>0.33594249999999998</v>
      </c>
      <c r="O1055" s="3" t="s">
        <v>412</v>
      </c>
      <c r="P1055" s="3" t="s">
        <v>413</v>
      </c>
      <c r="Q1055" s="1" t="str">
        <f>VLOOKUP(P1055,Vlookup!$A$2:$D$781,2,FALSE)</f>
        <v>Hereford</v>
      </c>
      <c r="R1055" s="1" t="s">
        <v>833</v>
      </c>
      <c r="S1055" s="15">
        <f>VLOOKUP(P1055,Vlookup!$A$2:$D$781,4,FALSE)</f>
        <v>79045</v>
      </c>
    </row>
    <row r="1056" spans="1:19" ht="14.4" x14ac:dyDescent="0.3">
      <c r="A1056" s="12">
        <v>20</v>
      </c>
      <c r="B1056" s="1" t="str">
        <f t="shared" ref="B1056:B1073" si="36">TEXT(D1056,"MMM")</f>
        <v>Sep</v>
      </c>
      <c r="C1056" s="3" t="s">
        <v>220</v>
      </c>
      <c r="D1056" s="20">
        <v>43717</v>
      </c>
      <c r="E1056" s="3" t="s">
        <v>348</v>
      </c>
      <c r="F1056" s="3" t="s">
        <v>374</v>
      </c>
      <c r="G1056" s="3" t="s">
        <v>342</v>
      </c>
      <c r="H1056" s="3" t="s">
        <v>368</v>
      </c>
      <c r="I1056" t="str">
        <f>VLOOKUP(H1056,'Product Line Lookup'!$A$2:$B$7,2,FALSE)</f>
        <v>Animate</v>
      </c>
      <c r="J1056" s="21">
        <v>2</v>
      </c>
      <c r="K1056" s="22">
        <v>0.16189999999999999</v>
      </c>
      <c r="L1056" s="21">
        <v>323.8</v>
      </c>
      <c r="M1056" s="21">
        <v>647.6</v>
      </c>
      <c r="N1056" s="8">
        <f t="shared" si="35"/>
        <v>0.32380000000000003</v>
      </c>
      <c r="O1056" s="3" t="s">
        <v>412</v>
      </c>
      <c r="P1056" s="3" t="s">
        <v>413</v>
      </c>
      <c r="Q1056" s="1" t="str">
        <f>VLOOKUP(P1056,Vlookup!$A$2:$D$781,2,FALSE)</f>
        <v>Hereford</v>
      </c>
      <c r="R1056" s="1" t="str">
        <f>VLOOKUP(P1056,Vlookup!$A$2:$D$76,3,FALSE)</f>
        <v>TX</v>
      </c>
      <c r="S1056" s="15">
        <f>VLOOKUP(P1056,Vlookup!$A$2:$D$781,4,FALSE)</f>
        <v>79045</v>
      </c>
    </row>
    <row r="1057" spans="1:19" ht="14.4" x14ac:dyDescent="0.3">
      <c r="A1057" s="12">
        <v>20</v>
      </c>
      <c r="B1057" s="1" t="str">
        <f t="shared" si="36"/>
        <v>Sep</v>
      </c>
      <c r="C1057" s="3" t="s">
        <v>256</v>
      </c>
      <c r="D1057" s="20">
        <v>43728</v>
      </c>
      <c r="E1057" s="3" t="s">
        <v>348</v>
      </c>
      <c r="F1057" s="3" t="s">
        <v>374</v>
      </c>
      <c r="G1057" s="3" t="s">
        <v>342</v>
      </c>
      <c r="H1057" s="3" t="s">
        <v>368</v>
      </c>
      <c r="I1057" t="str">
        <f>VLOOKUP(H1057,'Product Line Lookup'!$A$2:$B$7,2,FALSE)</f>
        <v>Animate</v>
      </c>
      <c r="J1057" s="21">
        <v>2</v>
      </c>
      <c r="K1057" s="22">
        <v>0.16189999999999999</v>
      </c>
      <c r="L1057" s="21">
        <v>323.8</v>
      </c>
      <c r="M1057" s="21">
        <v>647.6</v>
      </c>
      <c r="N1057" s="8">
        <f t="shared" si="35"/>
        <v>0.32380000000000003</v>
      </c>
      <c r="O1057" s="3" t="s">
        <v>412</v>
      </c>
      <c r="P1057" s="3" t="s">
        <v>413</v>
      </c>
      <c r="Q1057" s="1" t="str">
        <f>VLOOKUP(P1057,Vlookup!$A$2:$D$781,2,FALSE)</f>
        <v>Hereford</v>
      </c>
      <c r="R1057" s="1" t="str">
        <f>VLOOKUP(P1057,Vlookup!$A$2:$D$76,3,FALSE)</f>
        <v>TX</v>
      </c>
      <c r="S1057" s="15">
        <f>VLOOKUP(P1057,Vlookup!$A$2:$D$781,4,FALSE)</f>
        <v>79045</v>
      </c>
    </row>
    <row r="1058" spans="1:19" ht="14.4" x14ac:dyDescent="0.3">
      <c r="A1058" s="12">
        <v>20</v>
      </c>
      <c r="B1058" s="1" t="str">
        <f t="shared" si="36"/>
        <v>Jul</v>
      </c>
      <c r="C1058" s="3" t="s">
        <v>62</v>
      </c>
      <c r="D1058" s="20">
        <v>43651</v>
      </c>
      <c r="E1058" s="3" t="s">
        <v>348</v>
      </c>
      <c r="F1058" s="3" t="s">
        <v>374</v>
      </c>
      <c r="G1058" s="3" t="s">
        <v>342</v>
      </c>
      <c r="H1058" s="3" t="s">
        <v>368</v>
      </c>
      <c r="I1058" t="str">
        <f>VLOOKUP(H1058,'Product Line Lookup'!$A$2:$B$7,2,FALSE)</f>
        <v>Animate</v>
      </c>
      <c r="J1058" s="21">
        <v>2.0249999999999999</v>
      </c>
      <c r="K1058" s="22">
        <v>0.16189999999999999</v>
      </c>
      <c r="L1058" s="21">
        <v>323.8</v>
      </c>
      <c r="M1058" s="21">
        <v>655.69500000000005</v>
      </c>
      <c r="N1058" s="8">
        <f t="shared" si="35"/>
        <v>0.32784750000000001</v>
      </c>
      <c r="O1058" s="3" t="s">
        <v>412</v>
      </c>
      <c r="P1058" s="3" t="s">
        <v>413</v>
      </c>
      <c r="Q1058" s="1" t="str">
        <f>VLOOKUP(P1058,Vlookup!$A$2:$D$781,2,FALSE)</f>
        <v>Hereford</v>
      </c>
      <c r="R1058" s="1" t="str">
        <f>VLOOKUP(P1058,Vlookup!$A$2:$D$76,3,FALSE)</f>
        <v>TX</v>
      </c>
      <c r="S1058" s="15">
        <f>VLOOKUP(P1058,Vlookup!$A$2:$D$781,4,FALSE)</f>
        <v>79045</v>
      </c>
    </row>
    <row r="1059" spans="1:19" ht="14.4" x14ac:dyDescent="0.3">
      <c r="A1059" s="12">
        <v>20</v>
      </c>
      <c r="B1059" s="1" t="str">
        <f t="shared" si="36"/>
        <v>Jul</v>
      </c>
      <c r="C1059" s="3" t="s">
        <v>100</v>
      </c>
      <c r="D1059" s="20">
        <v>43663</v>
      </c>
      <c r="E1059" s="3" t="s">
        <v>348</v>
      </c>
      <c r="F1059" s="3" t="s">
        <v>374</v>
      </c>
      <c r="G1059" s="3" t="s">
        <v>342</v>
      </c>
      <c r="H1059" s="3" t="s">
        <v>368</v>
      </c>
      <c r="I1059" t="str">
        <f>VLOOKUP(H1059,'Product Line Lookup'!$A$2:$B$7,2,FALSE)</f>
        <v>Animate</v>
      </c>
      <c r="J1059" s="21">
        <v>2.0499999999999998</v>
      </c>
      <c r="K1059" s="22">
        <v>0.16189999999999999</v>
      </c>
      <c r="L1059" s="21">
        <v>323.8</v>
      </c>
      <c r="M1059" s="21">
        <v>663.79</v>
      </c>
      <c r="N1059" s="8">
        <f t="shared" si="35"/>
        <v>0.331895</v>
      </c>
      <c r="O1059" s="3" t="s">
        <v>412</v>
      </c>
      <c r="P1059" s="3" t="s">
        <v>413</v>
      </c>
      <c r="Q1059" s="1" t="str">
        <f>VLOOKUP(P1059,Vlookup!$A$2:$D$781,2,FALSE)</f>
        <v>Hereford</v>
      </c>
      <c r="R1059" s="1" t="str">
        <f>VLOOKUP(P1059,Vlookup!$A$2:$D$76,3,FALSE)</f>
        <v>TX</v>
      </c>
      <c r="S1059" s="15">
        <f>VLOOKUP(P1059,Vlookup!$A$2:$D$781,4,FALSE)</f>
        <v>79045</v>
      </c>
    </row>
    <row r="1060" spans="1:19" ht="14.4" x14ac:dyDescent="0.3">
      <c r="A1060" s="12">
        <v>20</v>
      </c>
      <c r="B1060" s="1" t="str">
        <f t="shared" si="36"/>
        <v>Aug</v>
      </c>
      <c r="C1060" s="3" t="s">
        <v>130</v>
      </c>
      <c r="D1060" s="20">
        <v>43678</v>
      </c>
      <c r="E1060" s="3" t="s">
        <v>348</v>
      </c>
      <c r="F1060" s="3" t="s">
        <v>374</v>
      </c>
      <c r="G1060" s="3" t="s">
        <v>342</v>
      </c>
      <c r="H1060" s="3" t="s">
        <v>368</v>
      </c>
      <c r="I1060" t="str">
        <f>VLOOKUP(H1060,'Product Line Lookup'!$A$2:$B$7,2,FALSE)</f>
        <v>Animate</v>
      </c>
      <c r="J1060" s="21">
        <v>1.325</v>
      </c>
      <c r="K1060" s="22">
        <v>0.16189999999999999</v>
      </c>
      <c r="L1060" s="21">
        <v>323.8</v>
      </c>
      <c r="M1060" s="21">
        <v>429.03500000000003</v>
      </c>
      <c r="N1060" s="8">
        <f t="shared" si="35"/>
        <v>0.2145175</v>
      </c>
      <c r="O1060" s="3" t="s">
        <v>412</v>
      </c>
      <c r="P1060" s="3" t="s">
        <v>413</v>
      </c>
      <c r="Q1060" s="1" t="str">
        <f>VLOOKUP(P1060,Vlookup!$A$2:$D$781,2,FALSE)</f>
        <v>Hereford</v>
      </c>
      <c r="R1060" s="1" t="str">
        <f>VLOOKUP(P1060,Vlookup!$A$2:$D$76,3,FALSE)</f>
        <v>TX</v>
      </c>
      <c r="S1060" s="15">
        <f>VLOOKUP(P1060,Vlookup!$A$2:$D$781,4,FALSE)</f>
        <v>79045</v>
      </c>
    </row>
    <row r="1061" spans="1:19" ht="14.4" x14ac:dyDescent="0.3">
      <c r="A1061" s="12">
        <v>20</v>
      </c>
      <c r="B1061" s="1" t="str">
        <f t="shared" si="36"/>
        <v>Aug</v>
      </c>
      <c r="C1061" s="3" t="s">
        <v>158</v>
      </c>
      <c r="D1061" s="20">
        <v>43692</v>
      </c>
      <c r="E1061" s="3" t="s">
        <v>348</v>
      </c>
      <c r="F1061" s="3" t="s">
        <v>374</v>
      </c>
      <c r="G1061" s="3" t="s">
        <v>342</v>
      </c>
      <c r="H1061" s="3" t="s">
        <v>368</v>
      </c>
      <c r="I1061" t="str">
        <f>VLOOKUP(H1061,'Product Line Lookup'!$A$2:$B$7,2,FALSE)</f>
        <v>Animate</v>
      </c>
      <c r="J1061" s="21">
        <v>2.1</v>
      </c>
      <c r="K1061" s="22">
        <v>0.16189999999999999</v>
      </c>
      <c r="L1061" s="21">
        <v>323.8</v>
      </c>
      <c r="M1061" s="21">
        <v>679.98</v>
      </c>
      <c r="N1061" s="8">
        <f t="shared" si="35"/>
        <v>0.33999000000000001</v>
      </c>
      <c r="O1061" s="3" t="s">
        <v>412</v>
      </c>
      <c r="P1061" s="3" t="s">
        <v>413</v>
      </c>
      <c r="Q1061" s="1" t="str">
        <f>VLOOKUP(P1061,Vlookup!$A$2:$D$781,2,FALSE)</f>
        <v>Hereford</v>
      </c>
      <c r="R1061" s="1" t="str">
        <f>VLOOKUP(P1061,Vlookup!$A$2:$D$76,3,FALSE)</f>
        <v>TX</v>
      </c>
      <c r="S1061" s="15">
        <f>VLOOKUP(P1061,Vlookup!$A$2:$D$781,4,FALSE)</f>
        <v>79045</v>
      </c>
    </row>
    <row r="1062" spans="1:19" ht="14.4" x14ac:dyDescent="0.3">
      <c r="A1062" s="12">
        <v>20</v>
      </c>
      <c r="B1062" s="1" t="str">
        <f t="shared" si="36"/>
        <v>Aug</v>
      </c>
      <c r="C1062" s="3" t="s">
        <v>189</v>
      </c>
      <c r="D1062" s="20">
        <v>43692</v>
      </c>
      <c r="E1062" s="3" t="s">
        <v>348</v>
      </c>
      <c r="F1062" s="3" t="s">
        <v>374</v>
      </c>
      <c r="G1062" s="3" t="s">
        <v>342</v>
      </c>
      <c r="H1062" s="3" t="s">
        <v>368</v>
      </c>
      <c r="I1062" t="str">
        <f>VLOOKUP(H1062,'Product Line Lookup'!$A$2:$B$7,2,FALSE)</f>
        <v>Animate</v>
      </c>
      <c r="J1062" s="21">
        <v>1.325</v>
      </c>
      <c r="K1062" s="22">
        <v>0.16189999999999999</v>
      </c>
      <c r="L1062" s="21">
        <v>323.8</v>
      </c>
      <c r="M1062" s="21">
        <v>429.03500000000003</v>
      </c>
      <c r="N1062" s="8">
        <f t="shared" si="35"/>
        <v>0.2145175</v>
      </c>
      <c r="O1062" s="3" t="s">
        <v>412</v>
      </c>
      <c r="P1062" s="3" t="s">
        <v>413</v>
      </c>
      <c r="Q1062" s="1" t="str">
        <f>VLOOKUP(P1062,Vlookup!$A$2:$D$781,2,FALSE)</f>
        <v>Hereford</v>
      </c>
      <c r="R1062" s="1" t="str">
        <f>VLOOKUP(P1062,Vlookup!$A$2:$D$76,3,FALSE)</f>
        <v>TX</v>
      </c>
      <c r="S1062" s="15">
        <f>VLOOKUP(P1062,Vlookup!$A$2:$D$781,4,FALSE)</f>
        <v>79045</v>
      </c>
    </row>
    <row r="1063" spans="1:19" ht="14.4" x14ac:dyDescent="0.3">
      <c r="A1063" s="12">
        <v>20</v>
      </c>
      <c r="B1063" s="1" t="str">
        <f t="shared" si="36"/>
        <v>Aug</v>
      </c>
      <c r="C1063" s="3" t="s">
        <v>186</v>
      </c>
      <c r="D1063" s="20">
        <v>43699</v>
      </c>
      <c r="E1063" s="3" t="s">
        <v>348</v>
      </c>
      <c r="F1063" s="3" t="s">
        <v>374</v>
      </c>
      <c r="G1063" s="3" t="s">
        <v>342</v>
      </c>
      <c r="H1063" s="3" t="s">
        <v>368</v>
      </c>
      <c r="I1063" t="str">
        <f>VLOOKUP(H1063,'Product Line Lookup'!$A$2:$B$7,2,FALSE)</f>
        <v>Animate</v>
      </c>
      <c r="J1063" s="21">
        <v>2</v>
      </c>
      <c r="K1063" s="22">
        <v>0.16189999999999999</v>
      </c>
      <c r="L1063" s="21">
        <v>323.8</v>
      </c>
      <c r="M1063" s="21">
        <v>647.6</v>
      </c>
      <c r="N1063" s="8">
        <f t="shared" si="35"/>
        <v>0.32380000000000003</v>
      </c>
      <c r="O1063" s="3" t="s">
        <v>412</v>
      </c>
      <c r="P1063" s="3" t="s">
        <v>413</v>
      </c>
      <c r="Q1063" s="1" t="str">
        <f>VLOOKUP(P1063,Vlookup!$A$2:$D$781,2,FALSE)</f>
        <v>Hereford</v>
      </c>
      <c r="R1063" s="1" t="str">
        <f>VLOOKUP(P1063,Vlookup!$A$2:$D$76,3,FALSE)</f>
        <v>TX</v>
      </c>
      <c r="S1063" s="15">
        <f>VLOOKUP(P1063,Vlookup!$A$2:$D$781,4,FALSE)</f>
        <v>79045</v>
      </c>
    </row>
    <row r="1064" spans="1:19" ht="14.4" x14ac:dyDescent="0.3">
      <c r="A1064" s="12">
        <v>20</v>
      </c>
      <c r="B1064" s="1" t="str">
        <f t="shared" si="36"/>
        <v>Oct</v>
      </c>
      <c r="C1064" s="3" t="s">
        <v>288</v>
      </c>
      <c r="D1064" s="20">
        <v>43746</v>
      </c>
      <c r="E1064" s="3" t="s">
        <v>348</v>
      </c>
      <c r="F1064" s="3" t="s">
        <v>374</v>
      </c>
      <c r="G1064" s="3" t="s">
        <v>342</v>
      </c>
      <c r="H1064" s="3" t="s">
        <v>368</v>
      </c>
      <c r="I1064" t="str">
        <f>VLOOKUP(H1064,'Product Line Lookup'!$A$2:$B$7,2,FALSE)</f>
        <v>Animate</v>
      </c>
      <c r="J1064" s="21">
        <v>2</v>
      </c>
      <c r="K1064" s="22">
        <v>0.16189999999999999</v>
      </c>
      <c r="L1064" s="21">
        <v>323.8</v>
      </c>
      <c r="M1064" s="21">
        <v>647.6</v>
      </c>
      <c r="N1064" s="8">
        <f t="shared" si="35"/>
        <v>0.32380000000000003</v>
      </c>
      <c r="O1064" s="3" t="s">
        <v>412</v>
      </c>
      <c r="P1064" s="3" t="s">
        <v>413</v>
      </c>
      <c r="Q1064" s="1" t="str">
        <f>VLOOKUP(P1064,Vlookup!$A$2:$D$781,2,FALSE)</f>
        <v>Hereford</v>
      </c>
      <c r="R1064" s="1" t="str">
        <f>VLOOKUP(P1064,Vlookup!$A$2:$D$76,3,FALSE)</f>
        <v>TX</v>
      </c>
      <c r="S1064" s="15">
        <f>VLOOKUP(P1064,Vlookup!$A$2:$D$781,4,FALSE)</f>
        <v>79045</v>
      </c>
    </row>
    <row r="1065" spans="1:19" ht="14.4" x14ac:dyDescent="0.3">
      <c r="A1065" s="12">
        <v>20</v>
      </c>
      <c r="B1065" s="1" t="str">
        <f t="shared" si="36"/>
        <v>Oct</v>
      </c>
      <c r="C1065" s="3" t="s">
        <v>328</v>
      </c>
      <c r="D1065" s="20">
        <v>43764</v>
      </c>
      <c r="E1065" s="3" t="s">
        <v>348</v>
      </c>
      <c r="F1065" s="3" t="s">
        <v>374</v>
      </c>
      <c r="G1065" s="3" t="s">
        <v>342</v>
      </c>
      <c r="H1065" s="3" t="s">
        <v>368</v>
      </c>
      <c r="I1065" t="str">
        <f>VLOOKUP(H1065,'Product Line Lookup'!$A$2:$B$7,2,FALSE)</f>
        <v>Animate</v>
      </c>
      <c r="J1065" s="21">
        <v>2.0499999999999998</v>
      </c>
      <c r="K1065" s="22">
        <v>0.16189999999999999</v>
      </c>
      <c r="L1065" s="21">
        <v>323.8</v>
      </c>
      <c r="M1065" s="21">
        <v>663.79</v>
      </c>
      <c r="N1065" s="8">
        <f t="shared" si="35"/>
        <v>0.331895</v>
      </c>
      <c r="O1065" s="3" t="s">
        <v>412</v>
      </c>
      <c r="P1065" s="3" t="s">
        <v>413</v>
      </c>
      <c r="Q1065" s="1" t="str">
        <f>VLOOKUP(P1065,Vlookup!$A$2:$D$781,2,FALSE)</f>
        <v>Hereford</v>
      </c>
      <c r="R1065" s="1" t="str">
        <f>VLOOKUP(P1065,Vlookup!$A$2:$D$76,3,FALSE)</f>
        <v>TX</v>
      </c>
      <c r="S1065" s="15">
        <f>VLOOKUP(P1065,Vlookup!$A$2:$D$781,4,FALSE)</f>
        <v>79045</v>
      </c>
    </row>
    <row r="1066" spans="1:19" ht="14.4" x14ac:dyDescent="0.3">
      <c r="A1066" s="12">
        <v>20</v>
      </c>
      <c r="B1066" s="1" t="str">
        <f t="shared" si="36"/>
        <v>Nov</v>
      </c>
      <c r="C1066" s="3" t="s">
        <v>675</v>
      </c>
      <c r="D1066" s="20">
        <v>43775</v>
      </c>
      <c r="E1066" s="3" t="s">
        <v>348</v>
      </c>
      <c r="F1066" s="3" t="s">
        <v>374</v>
      </c>
      <c r="G1066" s="3" t="s">
        <v>342</v>
      </c>
      <c r="H1066" s="3" t="s">
        <v>368</v>
      </c>
      <c r="I1066" t="str">
        <f>VLOOKUP(H1066,'Product Line Lookup'!$A$2:$B$7,2,FALSE)</f>
        <v>Animate</v>
      </c>
      <c r="J1066" s="21">
        <v>2</v>
      </c>
      <c r="K1066" s="22">
        <v>0.16189999999999999</v>
      </c>
      <c r="L1066" s="21">
        <v>323.8</v>
      </c>
      <c r="M1066" s="21">
        <v>647.6</v>
      </c>
      <c r="N1066" s="8">
        <f t="shared" si="35"/>
        <v>0.32380000000000003</v>
      </c>
      <c r="O1066" s="3" t="s">
        <v>412</v>
      </c>
      <c r="P1066" s="3" t="s">
        <v>413</v>
      </c>
      <c r="Q1066" s="1" t="str">
        <f>VLOOKUP(P1066,Vlookup!$A$2:$D$781,2,FALSE)</f>
        <v>Hereford</v>
      </c>
      <c r="R1066" s="1" t="str">
        <f>VLOOKUP(P1066,Vlookup!$A$2:$D$76,3,FALSE)</f>
        <v>TX</v>
      </c>
      <c r="S1066" s="15">
        <f>VLOOKUP(P1066,Vlookup!$A$2:$D$781,4,FALSE)</f>
        <v>79045</v>
      </c>
    </row>
    <row r="1067" spans="1:19" ht="14.4" x14ac:dyDescent="0.3">
      <c r="A1067" s="12">
        <v>20</v>
      </c>
      <c r="B1067" s="1" t="str">
        <f t="shared" si="36"/>
        <v>Nov</v>
      </c>
      <c r="C1067" s="3" t="s">
        <v>676</v>
      </c>
      <c r="D1067" s="20">
        <v>43787</v>
      </c>
      <c r="E1067" s="3" t="s">
        <v>348</v>
      </c>
      <c r="F1067" s="3" t="s">
        <v>374</v>
      </c>
      <c r="G1067" s="3" t="s">
        <v>342</v>
      </c>
      <c r="H1067" s="3" t="s">
        <v>368</v>
      </c>
      <c r="I1067" t="str">
        <f>VLOOKUP(H1067,'Product Line Lookup'!$A$2:$B$7,2,FALSE)</f>
        <v>Animate</v>
      </c>
      <c r="J1067" s="21">
        <v>2.0499999999999998</v>
      </c>
      <c r="K1067" s="22">
        <v>0.16189999999999999</v>
      </c>
      <c r="L1067" s="21">
        <v>323.8</v>
      </c>
      <c r="M1067" s="21">
        <v>663.79</v>
      </c>
      <c r="N1067" s="8">
        <f t="shared" si="35"/>
        <v>0.331895</v>
      </c>
      <c r="O1067" s="3" t="s">
        <v>412</v>
      </c>
      <c r="P1067" s="3" t="s">
        <v>413</v>
      </c>
      <c r="Q1067" s="1" t="str">
        <f>VLOOKUP(P1067,Vlookup!$A$2:$D$781,2,FALSE)</f>
        <v>Hereford</v>
      </c>
      <c r="R1067" s="1" t="str">
        <f>VLOOKUP(P1067,Vlookup!$A$2:$D$76,3,FALSE)</f>
        <v>TX</v>
      </c>
      <c r="S1067" s="15">
        <f>VLOOKUP(P1067,Vlookup!$A$2:$D$781,4,FALSE)</f>
        <v>79045</v>
      </c>
    </row>
    <row r="1068" spans="1:19" ht="14.4" x14ac:dyDescent="0.3">
      <c r="A1068" s="12">
        <v>20</v>
      </c>
      <c r="B1068" s="1" t="str">
        <f t="shared" si="36"/>
        <v>Dec</v>
      </c>
      <c r="C1068" s="3" t="s">
        <v>677</v>
      </c>
      <c r="D1068" s="20">
        <v>43805</v>
      </c>
      <c r="E1068" s="3" t="s">
        <v>348</v>
      </c>
      <c r="F1068" s="3" t="s">
        <v>374</v>
      </c>
      <c r="G1068" s="3" t="s">
        <v>342</v>
      </c>
      <c r="H1068" s="3" t="s">
        <v>368</v>
      </c>
      <c r="I1068" t="str">
        <f>VLOOKUP(H1068,'Product Line Lookup'!$A$2:$B$7,2,FALSE)</f>
        <v>Animate</v>
      </c>
      <c r="J1068" s="21">
        <v>2</v>
      </c>
      <c r="K1068" s="22">
        <v>0.16189999999999999</v>
      </c>
      <c r="L1068" s="21">
        <v>323.8</v>
      </c>
      <c r="M1068" s="21">
        <v>647.6</v>
      </c>
      <c r="N1068" s="8">
        <f t="shared" si="35"/>
        <v>0.32380000000000003</v>
      </c>
      <c r="O1068" s="3" t="s">
        <v>412</v>
      </c>
      <c r="P1068" s="3" t="s">
        <v>413</v>
      </c>
      <c r="Q1068" s="1" t="str">
        <f>VLOOKUP(P1068,Vlookup!$A$2:$D$781,2,FALSE)</f>
        <v>Hereford</v>
      </c>
      <c r="R1068" s="1" t="str">
        <f>VLOOKUP(P1068,Vlookup!$A$2:$D$76,3,FALSE)</f>
        <v>TX</v>
      </c>
      <c r="S1068" s="15">
        <f>VLOOKUP(P1068,Vlookup!$A$2:$D$781,4,FALSE)</f>
        <v>79045</v>
      </c>
    </row>
    <row r="1069" spans="1:19" ht="14.4" x14ac:dyDescent="0.3">
      <c r="A1069" s="12">
        <v>20</v>
      </c>
      <c r="B1069" s="1" t="str">
        <f t="shared" si="36"/>
        <v>Dec</v>
      </c>
      <c r="C1069" s="3" t="s">
        <v>678</v>
      </c>
      <c r="D1069" s="20">
        <v>43822</v>
      </c>
      <c r="E1069" s="3" t="s">
        <v>348</v>
      </c>
      <c r="F1069" s="3" t="s">
        <v>374</v>
      </c>
      <c r="G1069" s="3" t="s">
        <v>342</v>
      </c>
      <c r="H1069" s="3" t="s">
        <v>368</v>
      </c>
      <c r="I1069" t="str">
        <f>VLOOKUP(H1069,'Product Line Lookup'!$A$2:$B$7,2,FALSE)</f>
        <v>Animate</v>
      </c>
      <c r="J1069" s="21">
        <v>1.925</v>
      </c>
      <c r="K1069" s="22">
        <v>0.16189999999999999</v>
      </c>
      <c r="L1069" s="21">
        <v>323.8</v>
      </c>
      <c r="M1069" s="21">
        <v>623.31500000000005</v>
      </c>
      <c r="N1069" s="8">
        <f t="shared" si="35"/>
        <v>0.31165750000000003</v>
      </c>
      <c r="O1069" s="3" t="s">
        <v>412</v>
      </c>
      <c r="P1069" s="3" t="s">
        <v>413</v>
      </c>
      <c r="Q1069" s="1" t="str">
        <f>VLOOKUP(P1069,Vlookup!$A$2:$D$781,2,FALSE)</f>
        <v>Hereford</v>
      </c>
      <c r="R1069" s="1" t="str">
        <f>VLOOKUP(P1069,Vlookup!$A$2:$D$76,3,FALSE)</f>
        <v>TX</v>
      </c>
      <c r="S1069" s="15">
        <f>VLOOKUP(P1069,Vlookup!$A$2:$D$781,4,FALSE)</f>
        <v>79045</v>
      </c>
    </row>
    <row r="1070" spans="1:19" ht="14.4" x14ac:dyDescent="0.3">
      <c r="A1070" s="12">
        <v>20</v>
      </c>
      <c r="B1070" s="1" t="str">
        <f t="shared" si="36"/>
        <v>Jan</v>
      </c>
      <c r="C1070" s="3" t="s">
        <v>679</v>
      </c>
      <c r="D1070" s="20">
        <v>43844</v>
      </c>
      <c r="E1070" s="3" t="s">
        <v>348</v>
      </c>
      <c r="F1070" s="3" t="s">
        <v>374</v>
      </c>
      <c r="G1070" s="3" t="s">
        <v>342</v>
      </c>
      <c r="H1070" s="3" t="s">
        <v>368</v>
      </c>
      <c r="I1070" t="str">
        <f>VLOOKUP(H1070,'Product Line Lookup'!$A$2:$B$7,2,FALSE)</f>
        <v>Animate</v>
      </c>
      <c r="J1070" s="21">
        <v>2</v>
      </c>
      <c r="K1070" s="22">
        <v>0.16189999999999999</v>
      </c>
      <c r="L1070" s="21">
        <v>323.8</v>
      </c>
      <c r="M1070" s="21">
        <v>647.6</v>
      </c>
      <c r="N1070" s="8">
        <f t="shared" si="35"/>
        <v>0.32380000000000003</v>
      </c>
      <c r="O1070" s="3" t="s">
        <v>412</v>
      </c>
      <c r="P1070" s="3" t="s">
        <v>413</v>
      </c>
      <c r="Q1070" s="1" t="str">
        <f>VLOOKUP(P1070,Vlookup!$A$2:$D$781,2,FALSE)</f>
        <v>Hereford</v>
      </c>
      <c r="R1070" s="1" t="str">
        <f>VLOOKUP(P1070,Vlookup!$A$2:$D$76,3,FALSE)</f>
        <v>TX</v>
      </c>
      <c r="S1070" s="15">
        <f>VLOOKUP(P1070,Vlookup!$A$2:$D$781,4,FALSE)</f>
        <v>79045</v>
      </c>
    </row>
    <row r="1071" spans="1:19" ht="14.4" x14ac:dyDescent="0.3">
      <c r="A1071" s="12">
        <v>20</v>
      </c>
      <c r="B1071" s="1" t="str">
        <f t="shared" si="36"/>
        <v>Jan</v>
      </c>
      <c r="C1071" s="3" t="s">
        <v>680</v>
      </c>
      <c r="D1071" s="20">
        <v>43853</v>
      </c>
      <c r="E1071" s="3" t="s">
        <v>348</v>
      </c>
      <c r="F1071" s="3" t="s">
        <v>374</v>
      </c>
      <c r="G1071" s="3" t="s">
        <v>342</v>
      </c>
      <c r="H1071" s="3" t="s">
        <v>368</v>
      </c>
      <c r="I1071" t="str">
        <f>VLOOKUP(H1071,'Product Line Lookup'!$A$2:$B$7,2,FALSE)</f>
        <v>Animate</v>
      </c>
      <c r="J1071" s="21">
        <v>2.1</v>
      </c>
      <c r="K1071" s="22">
        <v>0.16189999999999999</v>
      </c>
      <c r="L1071" s="21">
        <v>323.8</v>
      </c>
      <c r="M1071" s="21">
        <v>679.98</v>
      </c>
      <c r="N1071" s="8">
        <f t="shared" si="35"/>
        <v>0.33999000000000001</v>
      </c>
      <c r="O1071" s="3" t="s">
        <v>412</v>
      </c>
      <c r="P1071" s="3" t="s">
        <v>413</v>
      </c>
      <c r="Q1071" s="1" t="str">
        <f>VLOOKUP(P1071,Vlookup!$A$2:$D$781,2,FALSE)</f>
        <v>Hereford</v>
      </c>
      <c r="R1071" s="1" t="str">
        <f>VLOOKUP(P1071,Vlookup!$A$2:$D$76,3,FALSE)</f>
        <v>TX</v>
      </c>
      <c r="S1071" s="15">
        <f>VLOOKUP(P1071,Vlookup!$A$2:$D$781,4,FALSE)</f>
        <v>79045</v>
      </c>
    </row>
    <row r="1072" spans="1:19" ht="14.4" x14ac:dyDescent="0.3">
      <c r="A1072" s="12">
        <v>20</v>
      </c>
      <c r="B1072" s="1" t="str">
        <f t="shared" si="36"/>
        <v>Feb</v>
      </c>
      <c r="D1072" s="20">
        <v>43873</v>
      </c>
      <c r="E1072" s="3" t="s">
        <v>348</v>
      </c>
      <c r="F1072" s="3" t="s">
        <v>374</v>
      </c>
      <c r="G1072" s="3" t="s">
        <v>342</v>
      </c>
      <c r="H1072" s="3" t="s">
        <v>368</v>
      </c>
      <c r="I1072" t="str">
        <f>VLOOKUP(H1072,'Product Line Lookup'!$A$2:$B$7,2,FALSE)</f>
        <v>Animate</v>
      </c>
      <c r="J1072" s="21">
        <v>2</v>
      </c>
      <c r="K1072" s="22">
        <v>0.16189999999999999</v>
      </c>
      <c r="L1072" s="21">
        <v>323.8</v>
      </c>
      <c r="M1072" s="21">
        <v>647.6</v>
      </c>
      <c r="N1072" s="8">
        <f t="shared" si="35"/>
        <v>0.32380000000000003</v>
      </c>
      <c r="O1072" s="3" t="s">
        <v>412</v>
      </c>
      <c r="P1072" s="3" t="s">
        <v>413</v>
      </c>
      <c r="Q1072" s="1" t="str">
        <f>VLOOKUP(P1072,Vlookup!$A$2:$D$781,2,FALSE)</f>
        <v>Hereford</v>
      </c>
      <c r="R1072" s="1" t="str">
        <f>VLOOKUP(P1072,Vlookup!$A$2:$D$76,3,FALSE)</f>
        <v>TX</v>
      </c>
      <c r="S1072" s="15">
        <f>VLOOKUP(P1072,Vlookup!$A$2:$D$781,4,FALSE)</f>
        <v>79045</v>
      </c>
    </row>
    <row r="1073" spans="1:19" ht="14.4" x14ac:dyDescent="0.3">
      <c r="A1073" s="12">
        <v>20</v>
      </c>
      <c r="B1073" s="1" t="str">
        <f t="shared" si="36"/>
        <v>Feb</v>
      </c>
      <c r="D1073" s="20">
        <v>43886</v>
      </c>
      <c r="E1073" s="3" t="s">
        <v>348</v>
      </c>
      <c r="F1073" s="3" t="s">
        <v>374</v>
      </c>
      <c r="G1073" s="3" t="s">
        <v>342</v>
      </c>
      <c r="H1073" s="3" t="s">
        <v>368</v>
      </c>
      <c r="I1073" t="str">
        <f>VLOOKUP(H1073,'Product Line Lookup'!$A$2:$B$7,2,FALSE)</f>
        <v>Animate</v>
      </c>
      <c r="J1073" s="21">
        <v>2.1</v>
      </c>
      <c r="K1073" s="22">
        <v>0.16189999999999999</v>
      </c>
      <c r="L1073" s="21">
        <v>323.8</v>
      </c>
      <c r="M1073" s="21">
        <v>679.98</v>
      </c>
      <c r="N1073" s="8">
        <f t="shared" si="35"/>
        <v>0.33999000000000001</v>
      </c>
      <c r="O1073" s="3" t="s">
        <v>412</v>
      </c>
      <c r="P1073" s="3" t="s">
        <v>413</v>
      </c>
      <c r="Q1073" s="1" t="str">
        <f>VLOOKUP(P1073,Vlookup!$A$2:$D$781,2,FALSE)</f>
        <v>Hereford</v>
      </c>
      <c r="R1073" s="1" t="str">
        <f>VLOOKUP(P1073,Vlookup!$A$2:$D$76,3,FALSE)</f>
        <v>TX</v>
      </c>
      <c r="S1073" s="15">
        <f>VLOOKUP(P1073,Vlookup!$A$2:$D$781,4,FALSE)</f>
        <v>79045</v>
      </c>
    </row>
    <row r="1074" spans="1:19" ht="14.4" x14ac:dyDescent="0.3">
      <c r="A1074" s="12">
        <v>20</v>
      </c>
      <c r="B1074" s="1" t="s">
        <v>866</v>
      </c>
      <c r="D1074" s="20">
        <v>43908</v>
      </c>
      <c r="E1074" s="3" t="s">
        <v>348</v>
      </c>
      <c r="F1074" s="3" t="s">
        <v>374</v>
      </c>
      <c r="G1074" s="3" t="s">
        <v>342</v>
      </c>
      <c r="H1074" s="3" t="s">
        <v>368</v>
      </c>
      <c r="I1074" t="str">
        <f>VLOOKUP(H1074,'Product Line Lookup'!$A$2:$B$7,2,FALSE)</f>
        <v>Animate</v>
      </c>
      <c r="J1074" s="21">
        <v>2</v>
      </c>
      <c r="K1074" s="22">
        <v>0.16189999999999999</v>
      </c>
      <c r="L1074" s="21">
        <v>323.8</v>
      </c>
      <c r="M1074" s="21">
        <v>647.6</v>
      </c>
      <c r="N1074" s="8">
        <f t="shared" si="35"/>
        <v>0.32380000000000003</v>
      </c>
      <c r="O1074" s="3" t="s">
        <v>412</v>
      </c>
      <c r="P1074" s="3" t="s">
        <v>413</v>
      </c>
      <c r="Q1074" s="1" t="str">
        <f>VLOOKUP(P1074,Vlookup!$A$2:$D$781,2,FALSE)</f>
        <v>Hereford</v>
      </c>
      <c r="R1074" s="1" t="str">
        <f>VLOOKUP(P1074,Vlookup!$A$2:$D$76,3,FALSE)</f>
        <v>TX</v>
      </c>
      <c r="S1074" s="15">
        <f>VLOOKUP(P1074,Vlookup!$A$2:$D$781,4,FALSE)</f>
        <v>79045</v>
      </c>
    </row>
    <row r="1075" spans="1:19" ht="14.4" x14ac:dyDescent="0.3">
      <c r="A1075" s="12">
        <v>20</v>
      </c>
      <c r="B1075" s="1" t="s">
        <v>866</v>
      </c>
      <c r="D1075" s="20">
        <v>43921</v>
      </c>
      <c r="E1075" s="3" t="s">
        <v>348</v>
      </c>
      <c r="F1075" s="3" t="s">
        <v>374</v>
      </c>
      <c r="G1075" s="3" t="s">
        <v>342</v>
      </c>
      <c r="H1075" s="3" t="s">
        <v>368</v>
      </c>
      <c r="I1075" t="str">
        <f>VLOOKUP(H1075,'Product Line Lookup'!$A$2:$B$7,2,FALSE)</f>
        <v>Animate</v>
      </c>
      <c r="J1075" s="21">
        <v>2.0750000000000002</v>
      </c>
      <c r="K1075" s="22">
        <v>0.16189999999999999</v>
      </c>
      <c r="L1075" s="21">
        <v>323.8</v>
      </c>
      <c r="M1075" s="21">
        <v>671.88499999999999</v>
      </c>
      <c r="N1075" s="8">
        <f t="shared" si="35"/>
        <v>0.33594249999999998</v>
      </c>
      <c r="O1075" s="3" t="s">
        <v>412</v>
      </c>
      <c r="P1075" s="3" t="s">
        <v>413</v>
      </c>
      <c r="Q1075" s="1" t="str">
        <f>VLOOKUP(P1075,Vlookup!$A$2:$D$781,2,FALSE)</f>
        <v>Hereford</v>
      </c>
      <c r="R1075" s="1" t="str">
        <f>VLOOKUP(P1075,Vlookup!$A$2:$D$76,3,FALSE)</f>
        <v>TX</v>
      </c>
      <c r="S1075" s="15">
        <f>VLOOKUP(P1075,Vlookup!$A$2:$D$781,4,FALSE)</f>
        <v>79045</v>
      </c>
    </row>
    <row r="1076" spans="1:19" ht="14.4" x14ac:dyDescent="0.3">
      <c r="A1076" s="12">
        <v>20</v>
      </c>
      <c r="B1076" s="1" t="s">
        <v>881</v>
      </c>
      <c r="D1076" s="20">
        <v>43937</v>
      </c>
      <c r="E1076" s="3" t="s">
        <v>348</v>
      </c>
      <c r="F1076" s="3" t="s">
        <v>374</v>
      </c>
      <c r="G1076" s="3" t="s">
        <v>342</v>
      </c>
      <c r="H1076" s="3" t="s">
        <v>368</v>
      </c>
      <c r="I1076" t="str">
        <f>VLOOKUP(H1076,'Product Line Lookup'!$A$2:$B$7,2,FALSE)</f>
        <v>Animate</v>
      </c>
      <c r="J1076" s="21">
        <v>2</v>
      </c>
      <c r="K1076" s="22">
        <v>0.16189999999999999</v>
      </c>
      <c r="L1076" s="21">
        <v>323.8</v>
      </c>
      <c r="M1076" s="21">
        <v>647.6</v>
      </c>
      <c r="N1076" s="8">
        <f t="shared" si="35"/>
        <v>0.32380000000000003</v>
      </c>
      <c r="O1076" s="3" t="s">
        <v>412</v>
      </c>
      <c r="P1076" s="3" t="s">
        <v>413</v>
      </c>
      <c r="Q1076" s="1" t="str">
        <f>VLOOKUP(P1076,Vlookup!$A$2:$D$781,2,FALSE)</f>
        <v>Hereford</v>
      </c>
      <c r="R1076" s="1" t="str">
        <f>VLOOKUP(P1076,Vlookup!$A$2:$D$76,3,FALSE)</f>
        <v>TX</v>
      </c>
      <c r="S1076" s="15">
        <f>VLOOKUP(P1076,Vlookup!$A$2:$D$781,4,FALSE)</f>
        <v>79045</v>
      </c>
    </row>
    <row r="1077" spans="1:19" ht="14.4" x14ac:dyDescent="0.3">
      <c r="A1077" s="12">
        <v>20</v>
      </c>
      <c r="B1077" s="1" t="s">
        <v>881</v>
      </c>
      <c r="D1077" s="20">
        <v>43951</v>
      </c>
      <c r="E1077" s="3" t="s">
        <v>348</v>
      </c>
      <c r="F1077" s="3" t="s">
        <v>374</v>
      </c>
      <c r="G1077" s="3" t="s">
        <v>342</v>
      </c>
      <c r="H1077" s="3" t="s">
        <v>368</v>
      </c>
      <c r="I1077" t="str">
        <f>VLOOKUP(H1077,'Product Line Lookup'!$A$2:$B$7,2,FALSE)</f>
        <v>Animate</v>
      </c>
      <c r="J1077" s="21">
        <v>2.2250000000000001</v>
      </c>
      <c r="K1077" s="22">
        <v>0.16189999999999999</v>
      </c>
      <c r="L1077" s="21">
        <v>323.8</v>
      </c>
      <c r="M1077" s="21">
        <v>720.45500000000004</v>
      </c>
      <c r="N1077" s="8">
        <f t="shared" si="35"/>
        <v>0.36022750000000003</v>
      </c>
      <c r="O1077" s="3" t="s">
        <v>412</v>
      </c>
      <c r="P1077" s="3" t="s">
        <v>413</v>
      </c>
      <c r="Q1077" s="1" t="str">
        <f>VLOOKUP(P1077,Vlookup!$A$2:$D$781,2,FALSE)</f>
        <v>Hereford</v>
      </c>
      <c r="R1077" s="1" t="str">
        <f>VLOOKUP(P1077,Vlookup!$A$2:$D$76,3,FALSE)</f>
        <v>TX</v>
      </c>
      <c r="S1077" s="15">
        <f>VLOOKUP(P1077,Vlookup!$A$2:$D$781,4,FALSE)</f>
        <v>79045</v>
      </c>
    </row>
    <row r="1078" spans="1:19" ht="14.4" x14ac:dyDescent="0.3">
      <c r="A1078" s="12">
        <v>20</v>
      </c>
      <c r="B1078" s="1" t="s">
        <v>882</v>
      </c>
      <c r="D1078" s="20">
        <v>43966</v>
      </c>
      <c r="E1078" s="3" t="s">
        <v>348</v>
      </c>
      <c r="F1078" s="3" t="s">
        <v>374</v>
      </c>
      <c r="G1078" s="3" t="s">
        <v>342</v>
      </c>
      <c r="H1078" s="3" t="s">
        <v>368</v>
      </c>
      <c r="I1078" t="str">
        <f>VLOOKUP(H1078,'Product Line Lookup'!$A$2:$B$7,2,FALSE)</f>
        <v>Animate</v>
      </c>
      <c r="J1078" s="21">
        <v>2</v>
      </c>
      <c r="K1078" s="22">
        <v>0.16189999999999999</v>
      </c>
      <c r="L1078" s="21">
        <v>323.8</v>
      </c>
      <c r="M1078" s="21">
        <v>647.6</v>
      </c>
      <c r="N1078" s="8">
        <f t="shared" si="35"/>
        <v>0.32380000000000003</v>
      </c>
      <c r="O1078" s="3" t="s">
        <v>412</v>
      </c>
      <c r="P1078" s="3" t="s">
        <v>413</v>
      </c>
      <c r="Q1078" s="1" t="str">
        <f>VLOOKUP(P1078,Vlookup!$A$2:$D$781,2,FALSE)</f>
        <v>Hereford</v>
      </c>
      <c r="R1078" s="1" t="str">
        <f>VLOOKUP(P1078,Vlookup!$A$2:$D$76,3,FALSE)</f>
        <v>TX</v>
      </c>
      <c r="S1078" s="15">
        <f>VLOOKUP(P1078,Vlookup!$A$2:$D$781,4,FALSE)</f>
        <v>79045</v>
      </c>
    </row>
    <row r="1079" spans="1:19" ht="14.4" x14ac:dyDescent="0.3">
      <c r="A1079" s="12">
        <v>20</v>
      </c>
      <c r="B1079" s="1" t="s">
        <v>882</v>
      </c>
      <c r="D1079" s="20">
        <v>43978</v>
      </c>
      <c r="E1079" s="3" t="s">
        <v>348</v>
      </c>
      <c r="F1079" s="3" t="s">
        <v>374</v>
      </c>
      <c r="G1079" s="3" t="s">
        <v>342</v>
      </c>
      <c r="H1079" s="3" t="s">
        <v>368</v>
      </c>
      <c r="I1079" t="str">
        <f>VLOOKUP(H1079,'Product Line Lookup'!$A$2:$B$7,2,FALSE)</f>
        <v>Animate</v>
      </c>
      <c r="J1079" s="21">
        <v>2.15</v>
      </c>
      <c r="K1079" s="22">
        <v>0.16189999999999999</v>
      </c>
      <c r="L1079" s="21">
        <v>323.8</v>
      </c>
      <c r="M1079" s="21">
        <v>696.17</v>
      </c>
      <c r="N1079" s="8">
        <f t="shared" si="35"/>
        <v>0.34808499999999998</v>
      </c>
      <c r="O1079" s="3" t="s">
        <v>412</v>
      </c>
      <c r="P1079" s="3" t="s">
        <v>413</v>
      </c>
      <c r="Q1079" s="1" t="str">
        <f>VLOOKUP(P1079,Vlookup!$A$2:$D$781,2,FALSE)</f>
        <v>Hereford</v>
      </c>
      <c r="R1079" s="1" t="str">
        <f>VLOOKUP(P1079,Vlookup!$A$2:$D$76,3,FALSE)</f>
        <v>TX</v>
      </c>
      <c r="S1079" s="15">
        <f>VLOOKUP(P1079,Vlookup!$A$2:$D$781,4,FALSE)</f>
        <v>79045</v>
      </c>
    </row>
    <row r="1080" spans="1:19" ht="14.4" x14ac:dyDescent="0.3">
      <c r="A1080" s="12">
        <v>20</v>
      </c>
      <c r="B1080" s="1" t="s">
        <v>893</v>
      </c>
      <c r="D1080" s="20">
        <v>43993</v>
      </c>
      <c r="E1080" s="3" t="s">
        <v>348</v>
      </c>
      <c r="F1080" s="3" t="s">
        <v>374</v>
      </c>
      <c r="G1080" s="3" t="s">
        <v>342</v>
      </c>
      <c r="H1080" s="3" t="s">
        <v>368</v>
      </c>
      <c r="I1080" t="str">
        <f>VLOOKUP(H1080,'Product Line Lookup'!$A$2:$B$8,2,FALSE)</f>
        <v>Animate</v>
      </c>
      <c r="J1080" s="21">
        <v>4.05</v>
      </c>
      <c r="K1080" s="22">
        <v>0.16189999999999999</v>
      </c>
      <c r="L1080" s="21">
        <v>323.8</v>
      </c>
      <c r="M1080" s="21">
        <v>1311.39</v>
      </c>
      <c r="N1080" s="8">
        <f t="shared" si="35"/>
        <v>0.65569500000000003</v>
      </c>
      <c r="O1080" s="3" t="s">
        <v>412</v>
      </c>
      <c r="P1080" s="3" t="s">
        <v>413</v>
      </c>
      <c r="Q1080" s="1" t="str">
        <f>VLOOKUP(P1080,Vlookup!$A$2:$D$781,2,FALSE)</f>
        <v>Hereford</v>
      </c>
      <c r="R1080" s="1" t="str">
        <f>VLOOKUP(P1080,Vlookup!$A$2:$D$76,3,FALSE)</f>
        <v>TX</v>
      </c>
      <c r="S1080" s="15">
        <f>VLOOKUP(P1080,Vlookup!$A$2:$D$781,4,FALSE)</f>
        <v>79045</v>
      </c>
    </row>
    <row r="1081" spans="1:19" ht="14.4" x14ac:dyDescent="0.3">
      <c r="A1081" s="12">
        <v>21</v>
      </c>
      <c r="B1081" s="1" t="s">
        <v>903</v>
      </c>
      <c r="D1081" s="20">
        <v>44055</v>
      </c>
      <c r="E1081" s="3" t="s">
        <v>348</v>
      </c>
      <c r="F1081" s="3" t="s">
        <v>374</v>
      </c>
      <c r="G1081" s="3" t="s">
        <v>342</v>
      </c>
      <c r="H1081" s="3" t="s">
        <v>368</v>
      </c>
      <c r="I1081" t="str">
        <f>VLOOKUP(H1081,'Product Line Lookup'!$A$2:$B$8,2,FALSE)</f>
        <v>Animate</v>
      </c>
      <c r="J1081" s="21">
        <v>2</v>
      </c>
      <c r="K1081" s="22">
        <v>0.16189999999999999</v>
      </c>
      <c r="L1081" s="21">
        <v>323.8</v>
      </c>
      <c r="M1081" s="21">
        <v>647.6</v>
      </c>
      <c r="N1081" s="8">
        <f t="shared" si="35"/>
        <v>0.32380000000000003</v>
      </c>
      <c r="O1081" s="3" t="s">
        <v>412</v>
      </c>
      <c r="P1081" s="3" t="s">
        <v>413</v>
      </c>
      <c r="Q1081" s="1" t="str">
        <f>VLOOKUP(P1081,Vlookup!$A$2:$D$781,2,FALSE)</f>
        <v>Hereford</v>
      </c>
      <c r="R1081" s="1" t="str">
        <f>VLOOKUP(P1081,Vlookup!$A$2:$D$76,3,FALSE)</f>
        <v>TX</v>
      </c>
      <c r="S1081" s="15">
        <f>VLOOKUP(P1081,Vlookup!$A$2:$D$781,4,FALSE)</f>
        <v>79045</v>
      </c>
    </row>
    <row r="1082" spans="1:19" ht="14.4" x14ac:dyDescent="0.3">
      <c r="A1082" s="12">
        <v>21</v>
      </c>
      <c r="B1082" s="1" t="s">
        <v>903</v>
      </c>
      <c r="D1082" s="20">
        <v>44069</v>
      </c>
      <c r="E1082" s="3" t="s">
        <v>348</v>
      </c>
      <c r="F1082" s="3" t="s">
        <v>374</v>
      </c>
      <c r="G1082" s="3" t="s">
        <v>342</v>
      </c>
      <c r="H1082" s="3" t="s">
        <v>368</v>
      </c>
      <c r="I1082" t="str">
        <f>VLOOKUP(H1082,'Product Line Lookup'!$A$2:$B$8,2,FALSE)</f>
        <v>Animate</v>
      </c>
      <c r="J1082" s="21">
        <v>2.0750000000000002</v>
      </c>
      <c r="K1082" s="22">
        <v>0.16189999999999999</v>
      </c>
      <c r="L1082" s="21">
        <v>323.8</v>
      </c>
      <c r="M1082" s="21">
        <v>671.88499999999999</v>
      </c>
      <c r="N1082" s="8">
        <f t="shared" si="35"/>
        <v>0.33594249999999998</v>
      </c>
      <c r="O1082" s="3" t="s">
        <v>412</v>
      </c>
      <c r="P1082" s="3" t="s">
        <v>413</v>
      </c>
      <c r="Q1082" s="1" t="str">
        <f>VLOOKUP(P1082,Vlookup!$A$2:$D$781,2,FALSE)</f>
        <v>Hereford</v>
      </c>
      <c r="R1082" s="1" t="str">
        <f>VLOOKUP(P1082,Vlookup!$A$2:$D$76,3,FALSE)</f>
        <v>TX</v>
      </c>
      <c r="S1082" s="15">
        <f>VLOOKUP(P1082,Vlookup!$A$2:$D$781,4,FALSE)</f>
        <v>79045</v>
      </c>
    </row>
    <row r="1083" spans="1:19" ht="14.4" x14ac:dyDescent="0.3">
      <c r="A1083" s="12">
        <v>21</v>
      </c>
      <c r="B1083" s="1" t="s">
        <v>914</v>
      </c>
      <c r="D1083" s="20">
        <v>44125</v>
      </c>
      <c r="E1083" s="3" t="s">
        <v>348</v>
      </c>
      <c r="F1083" s="3" t="s">
        <v>374</v>
      </c>
      <c r="G1083" s="3" t="s">
        <v>342</v>
      </c>
      <c r="H1083" s="3" t="s">
        <v>368</v>
      </c>
      <c r="I1083" t="str">
        <f>VLOOKUP(H1083,'Product Line Lookup'!$A$2:$B$8,2,FALSE)</f>
        <v>Animate</v>
      </c>
      <c r="J1083" s="21">
        <v>2</v>
      </c>
      <c r="K1083" s="22">
        <v>0.16189999999999999</v>
      </c>
      <c r="L1083" s="21">
        <v>323.8</v>
      </c>
      <c r="M1083" s="21">
        <v>647.6</v>
      </c>
      <c r="N1083" s="8">
        <f t="shared" si="35"/>
        <v>0.32380000000000003</v>
      </c>
      <c r="O1083" s="3" t="s">
        <v>412</v>
      </c>
      <c r="P1083" s="3" t="s">
        <v>413</v>
      </c>
      <c r="Q1083" s="1" t="str">
        <f>VLOOKUP(P1083,Vlookup!$A$2:$D$781,2,FALSE)</f>
        <v>Hereford</v>
      </c>
      <c r="R1083" s="1" t="str">
        <f>VLOOKUP(P1083,Vlookup!$A$2:$D$76,3,FALSE)</f>
        <v>TX</v>
      </c>
      <c r="S1083" s="15">
        <f>VLOOKUP(P1083,Vlookup!$A$2:$D$781,4,FALSE)</f>
        <v>79045</v>
      </c>
    </row>
    <row r="1084" spans="1:19" ht="14.4" x14ac:dyDescent="0.3">
      <c r="A1084" s="12">
        <v>21</v>
      </c>
      <c r="B1084" s="1" t="str">
        <f>TEXT(D1084,"MMM")</f>
        <v>Sep</v>
      </c>
      <c r="D1084" s="20">
        <v>44085</v>
      </c>
      <c r="E1084" s="3" t="s">
        <v>348</v>
      </c>
      <c r="F1084" s="3" t="s">
        <v>374</v>
      </c>
      <c r="G1084" s="3" t="s">
        <v>342</v>
      </c>
      <c r="H1084" s="3" t="s">
        <v>368</v>
      </c>
      <c r="I1084" t="str">
        <f>VLOOKUP(H1084,'Product Line Lookup'!$A$2:$B$8,2,FALSE)</f>
        <v>Animate</v>
      </c>
      <c r="J1084" s="21">
        <v>2</v>
      </c>
      <c r="K1084" s="22">
        <v>0.16189999999999999</v>
      </c>
      <c r="L1084" s="21">
        <v>323.8</v>
      </c>
      <c r="M1084" s="21">
        <v>647.6</v>
      </c>
      <c r="N1084" s="8">
        <f t="shared" si="35"/>
        <v>0.32380000000000003</v>
      </c>
      <c r="O1084" s="3" t="s">
        <v>412</v>
      </c>
      <c r="P1084" s="3" t="s">
        <v>413</v>
      </c>
      <c r="Q1084" s="1" t="str">
        <f>VLOOKUP(P1084,Vlookup!$A$2:$D$781,2,FALSE)</f>
        <v>Hereford</v>
      </c>
      <c r="R1084" s="1" t="str">
        <f>VLOOKUP(P1084,Vlookup!$A$2:$D$76,3,FALSE)</f>
        <v>TX</v>
      </c>
      <c r="S1084" s="15">
        <f>VLOOKUP(P1084,Vlookup!$A$2:$D$781,4,FALSE)</f>
        <v>79045</v>
      </c>
    </row>
    <row r="1085" spans="1:19" ht="14.4" x14ac:dyDescent="0.3">
      <c r="A1085" s="12">
        <v>21</v>
      </c>
      <c r="B1085" s="1" t="str">
        <f>TEXT(D1085,"MMM")</f>
        <v>Sep</v>
      </c>
      <c r="D1085" s="20">
        <v>44096</v>
      </c>
      <c r="E1085" s="3" t="s">
        <v>348</v>
      </c>
      <c r="F1085" s="3" t="s">
        <v>374</v>
      </c>
      <c r="G1085" s="3" t="s">
        <v>342</v>
      </c>
      <c r="H1085" s="3" t="s">
        <v>368</v>
      </c>
      <c r="I1085" t="str">
        <f>VLOOKUP(H1085,'Product Line Lookup'!$A$2:$B$8,2,FALSE)</f>
        <v>Animate</v>
      </c>
      <c r="J1085" s="21">
        <v>2.1</v>
      </c>
      <c r="K1085" s="22">
        <v>0.16189999999999999</v>
      </c>
      <c r="L1085" s="21">
        <v>323.8</v>
      </c>
      <c r="M1085" s="21">
        <v>679.98</v>
      </c>
      <c r="N1085" s="8">
        <f t="shared" si="35"/>
        <v>0.33999000000000001</v>
      </c>
      <c r="O1085" s="3" t="s">
        <v>412</v>
      </c>
      <c r="P1085" s="3" t="s">
        <v>413</v>
      </c>
      <c r="Q1085" s="1" t="str">
        <f>VLOOKUP(P1085,Vlookup!$A$2:$D$781,2,FALSE)</f>
        <v>Hereford</v>
      </c>
      <c r="R1085" s="1" t="str">
        <f>VLOOKUP(P1085,Vlookup!$A$2:$D$76,3,FALSE)</f>
        <v>TX</v>
      </c>
      <c r="S1085" s="15">
        <f>VLOOKUP(P1085,Vlookup!$A$2:$D$781,4,FALSE)</f>
        <v>79045</v>
      </c>
    </row>
    <row r="1086" spans="1:19" ht="14.4" x14ac:dyDescent="0.3">
      <c r="A1086" s="12">
        <v>21</v>
      </c>
      <c r="B1086" s="1" t="s">
        <v>928</v>
      </c>
      <c r="D1086" s="20">
        <v>44138</v>
      </c>
      <c r="E1086" s="3" t="s">
        <v>348</v>
      </c>
      <c r="F1086" s="3" t="s">
        <v>374</v>
      </c>
      <c r="G1086" s="3" t="s">
        <v>342</v>
      </c>
      <c r="H1086" s="3" t="s">
        <v>368</v>
      </c>
      <c r="I1086" t="str">
        <f>VLOOKUP(H1086,'Product Line Lookup'!$A$2:$B$8,2,FALSE)</f>
        <v>Animate</v>
      </c>
      <c r="J1086" s="1">
        <v>2.0750000000000002</v>
      </c>
      <c r="K1086" s="22">
        <v>0.16189999999999999</v>
      </c>
      <c r="L1086" s="21">
        <v>323.8</v>
      </c>
      <c r="M1086" s="21">
        <v>671.88499999999999</v>
      </c>
      <c r="N1086" s="8">
        <f t="shared" si="35"/>
        <v>0.33594249999999998</v>
      </c>
      <c r="O1086" s="3" t="s">
        <v>412</v>
      </c>
      <c r="P1086" s="3" t="s">
        <v>413</v>
      </c>
      <c r="Q1086" s="1" t="str">
        <f>VLOOKUP(P1086,Vlookup!$A$2:$D$781,2,FALSE)</f>
        <v>Hereford</v>
      </c>
      <c r="R1086" s="1" t="str">
        <f>VLOOKUP(P1086,Vlookup!$A$2:$D$76,3,FALSE)</f>
        <v>TX</v>
      </c>
      <c r="S1086" s="15">
        <f>VLOOKUP(P1086,Vlookup!$A$2:$D$781,4,FALSE)</f>
        <v>79045</v>
      </c>
    </row>
    <row r="1087" spans="1:19" ht="14.4" x14ac:dyDescent="0.3">
      <c r="A1087" s="12">
        <v>21</v>
      </c>
      <c r="B1087" s="1" t="s">
        <v>928</v>
      </c>
      <c r="D1087" s="20">
        <v>44147</v>
      </c>
      <c r="E1087" s="3" t="s">
        <v>348</v>
      </c>
      <c r="F1087" s="3" t="s">
        <v>374</v>
      </c>
      <c r="G1087" s="3" t="s">
        <v>342</v>
      </c>
      <c r="H1087" s="3" t="s">
        <v>368</v>
      </c>
      <c r="I1087" t="str">
        <f>VLOOKUP(H1087,'Product Line Lookup'!$A$2:$B$8,2,FALSE)</f>
        <v>Animate</v>
      </c>
      <c r="J1087" s="1">
        <v>2</v>
      </c>
      <c r="K1087" s="22">
        <v>0.16189999999999999</v>
      </c>
      <c r="L1087" s="21">
        <v>323.8</v>
      </c>
      <c r="M1087" s="21">
        <v>647.6</v>
      </c>
      <c r="N1087" s="8">
        <f t="shared" si="35"/>
        <v>0.32380000000000003</v>
      </c>
      <c r="O1087" s="3" t="s">
        <v>412</v>
      </c>
      <c r="P1087" s="3" t="s">
        <v>413</v>
      </c>
      <c r="Q1087" s="1" t="str">
        <f>VLOOKUP(P1087,Vlookup!$A$2:$D$781,2,FALSE)</f>
        <v>Hereford</v>
      </c>
      <c r="R1087" s="1" t="str">
        <f>VLOOKUP(P1087,Vlookup!$A$2:$D$76,3,FALSE)</f>
        <v>TX</v>
      </c>
      <c r="S1087" s="15">
        <f>VLOOKUP(P1087,Vlookup!$A$2:$D$781,4,FALSE)</f>
        <v>79045</v>
      </c>
    </row>
    <row r="1088" spans="1:19" ht="14.4" x14ac:dyDescent="0.3">
      <c r="A1088" s="12">
        <v>21</v>
      </c>
      <c r="B1088" s="1" t="s">
        <v>958</v>
      </c>
      <c r="D1088" s="20">
        <v>44204</v>
      </c>
      <c r="E1088" s="23" t="s">
        <v>348</v>
      </c>
      <c r="F1088" s="3" t="s">
        <v>974</v>
      </c>
      <c r="G1088" s="3" t="s">
        <v>342</v>
      </c>
      <c r="H1088" s="3" t="s">
        <v>368</v>
      </c>
      <c r="I1088" t="str">
        <f>VLOOKUP(H1088,'Product Line Lookup'!$A$2:$B$8,2,FALSE)</f>
        <v>Animate</v>
      </c>
      <c r="J1088" s="21">
        <v>2</v>
      </c>
      <c r="K1088" s="22">
        <v>0.16189999999999999</v>
      </c>
      <c r="L1088" s="21">
        <v>323.8</v>
      </c>
      <c r="M1088" s="21">
        <v>647.6</v>
      </c>
      <c r="N1088" s="8">
        <f t="shared" si="35"/>
        <v>0.32380000000000003</v>
      </c>
      <c r="O1088" s="3" t="s">
        <v>412</v>
      </c>
      <c r="P1088" s="3" t="s">
        <v>413</v>
      </c>
      <c r="Q1088" s="1" t="str">
        <f>VLOOKUP(P1088,Vlookup!$A$2:$D$781,2,FALSE)</f>
        <v>Hereford</v>
      </c>
      <c r="R1088" s="1" t="str">
        <f>VLOOKUP(P1088,Vlookup!$A$2:$D$76,3,FALSE)</f>
        <v>TX</v>
      </c>
      <c r="S1088" s="15">
        <f>VLOOKUP(P1088,Vlookup!$A$2:$D$781,4,FALSE)</f>
        <v>79045</v>
      </c>
    </row>
    <row r="1089" spans="1:19" ht="14.4" x14ac:dyDescent="0.3">
      <c r="A1089" s="12">
        <v>21</v>
      </c>
      <c r="B1089" s="1" t="s">
        <v>958</v>
      </c>
      <c r="D1089" s="20">
        <v>44216</v>
      </c>
      <c r="E1089" s="23" t="s">
        <v>348</v>
      </c>
      <c r="F1089" s="3" t="s">
        <v>974</v>
      </c>
      <c r="G1089" s="3" t="s">
        <v>342</v>
      </c>
      <c r="H1089" s="3" t="s">
        <v>368</v>
      </c>
      <c r="I1089" t="str">
        <f>VLOOKUP(H1089,'Product Line Lookup'!$A$2:$B$8,2,FALSE)</f>
        <v>Animate</v>
      </c>
      <c r="J1089" s="21">
        <v>2</v>
      </c>
      <c r="K1089" s="22">
        <v>0.16189999999999999</v>
      </c>
      <c r="L1089" s="21">
        <v>323.8</v>
      </c>
      <c r="M1089" s="21">
        <v>647.6</v>
      </c>
      <c r="N1089" s="8">
        <f t="shared" si="35"/>
        <v>0.32380000000000003</v>
      </c>
      <c r="O1089" s="3" t="s">
        <v>412</v>
      </c>
      <c r="P1089" s="3" t="s">
        <v>413</v>
      </c>
      <c r="Q1089" s="1" t="str">
        <f>VLOOKUP(P1089,Vlookup!$A$2:$D$781,2,FALSE)</f>
        <v>Hereford</v>
      </c>
      <c r="R1089" s="1" t="str">
        <f>VLOOKUP(P1089,Vlookup!$A$2:$D$76,3,FALSE)</f>
        <v>TX</v>
      </c>
      <c r="S1089" s="15">
        <f>VLOOKUP(P1089,Vlookup!$A$2:$D$781,4,FALSE)</f>
        <v>79045</v>
      </c>
    </row>
    <row r="1090" spans="1:19" ht="14.4" x14ac:dyDescent="0.3">
      <c r="A1090" s="12">
        <v>21</v>
      </c>
      <c r="B1090" s="1" t="s">
        <v>1004</v>
      </c>
      <c r="D1090" s="24">
        <v>44232</v>
      </c>
      <c r="E1090" s="25" t="s">
        <v>348</v>
      </c>
      <c r="F1090" s="25" t="s">
        <v>974</v>
      </c>
      <c r="G1090" s="25" t="s">
        <v>342</v>
      </c>
      <c r="H1090" s="25" t="s">
        <v>368</v>
      </c>
      <c r="I1090" t="str">
        <f>VLOOKUP(H1090,'Product Line Lookup'!$A$2:$B$8,2,FALSE)</f>
        <v>Animate</v>
      </c>
      <c r="J1090" s="26">
        <v>4</v>
      </c>
      <c r="K1090" s="27">
        <v>0.16189999999999999</v>
      </c>
      <c r="L1090" s="26">
        <v>323.8</v>
      </c>
      <c r="M1090" s="26">
        <v>1295.2</v>
      </c>
      <c r="N1090" s="8">
        <f t="shared" si="35"/>
        <v>0.64760000000000006</v>
      </c>
      <c r="O1090" s="25" t="s">
        <v>412</v>
      </c>
      <c r="P1090" s="25" t="s">
        <v>413</v>
      </c>
      <c r="Q1090" s="1" t="str">
        <f>VLOOKUP(P1090,Vlookup!$A$2:$D$781,2,FALSE)</f>
        <v>Hereford</v>
      </c>
      <c r="R1090" s="1" t="str">
        <f>VLOOKUP(P1090,Vlookup!$A$2:$D$76,3,FALSE)</f>
        <v>TX</v>
      </c>
      <c r="S1090" s="15">
        <f>VLOOKUP(P1090,Vlookup!$A$2:$D$781,4,FALSE)</f>
        <v>79045</v>
      </c>
    </row>
    <row r="1091" spans="1:19" ht="14.4" x14ac:dyDescent="0.3">
      <c r="A1091" s="12">
        <v>21</v>
      </c>
      <c r="B1091" s="1" t="s">
        <v>1004</v>
      </c>
      <c r="D1091" s="24">
        <v>44253</v>
      </c>
      <c r="E1091" s="25" t="s">
        <v>348</v>
      </c>
      <c r="F1091" s="25" t="s">
        <v>974</v>
      </c>
      <c r="G1091" s="25" t="s">
        <v>342</v>
      </c>
      <c r="H1091" s="25" t="s">
        <v>368</v>
      </c>
      <c r="I1091" t="str">
        <f>VLOOKUP(H1091,'Product Line Lookup'!$A$2:$B$8,2,FALSE)</f>
        <v>Animate</v>
      </c>
      <c r="J1091" s="26">
        <v>3.9249999999999998</v>
      </c>
      <c r="K1091" s="27">
        <v>0.16189999999999999</v>
      </c>
      <c r="L1091" s="26">
        <v>323.8</v>
      </c>
      <c r="M1091" s="26">
        <v>1270.915</v>
      </c>
      <c r="N1091" s="8">
        <f t="shared" si="35"/>
        <v>0.63545750000000001</v>
      </c>
      <c r="O1091" s="25" t="s">
        <v>412</v>
      </c>
      <c r="P1091" s="25" t="s">
        <v>413</v>
      </c>
      <c r="Q1091" s="1" t="str">
        <f>VLOOKUP(P1091,Vlookup!$A$2:$D$781,2,FALSE)</f>
        <v>Hereford</v>
      </c>
      <c r="R1091" s="28" t="s">
        <v>833</v>
      </c>
      <c r="S1091" s="15">
        <f>VLOOKUP(P1091,Vlookup!$A$2:$D$781,4,FALSE)</f>
        <v>79045</v>
      </c>
    </row>
    <row r="1092" spans="1:19" ht="14.4" x14ac:dyDescent="0.3">
      <c r="A1092" s="12">
        <v>21</v>
      </c>
      <c r="B1092" s="1" t="s">
        <v>866</v>
      </c>
      <c r="D1092" s="20">
        <v>44274</v>
      </c>
      <c r="E1092" s="3" t="s">
        <v>348</v>
      </c>
      <c r="F1092" s="3" t="s">
        <v>974</v>
      </c>
      <c r="G1092" s="3" t="s">
        <v>342</v>
      </c>
      <c r="H1092" s="3" t="s">
        <v>368</v>
      </c>
      <c r="I1092" t="str">
        <f>VLOOKUP(H1092,'Product Line Lookup'!$A$2:$B$8,2,FALSE)</f>
        <v>Animate</v>
      </c>
      <c r="J1092" s="21">
        <v>2</v>
      </c>
      <c r="K1092" s="22">
        <v>0.16189999999999999</v>
      </c>
      <c r="L1092" s="21">
        <v>323.8</v>
      </c>
      <c r="M1092" s="21">
        <v>647.6</v>
      </c>
      <c r="N1092" s="8">
        <f t="shared" si="35"/>
        <v>0.32380000000000003</v>
      </c>
      <c r="O1092" s="3" t="s">
        <v>412</v>
      </c>
      <c r="P1092" s="3" t="s">
        <v>413</v>
      </c>
      <c r="Q1092" s="1" t="str">
        <f>VLOOKUP(P1092,Vlookup!$A$2:$D$781,2,FALSE)</f>
        <v>Hereford</v>
      </c>
      <c r="R1092" s="1" t="s">
        <v>833</v>
      </c>
      <c r="S1092" s="15">
        <f>VLOOKUP(P1092,Vlookup!$A$2:$D$781,4,FALSE)</f>
        <v>79045</v>
      </c>
    </row>
    <row r="1093" spans="1:19" ht="14.4" x14ac:dyDescent="0.3">
      <c r="A1093" s="12">
        <v>21</v>
      </c>
      <c r="B1093" s="1" t="s">
        <v>866</v>
      </c>
      <c r="D1093" s="20">
        <v>44281</v>
      </c>
      <c r="E1093" s="3" t="s">
        <v>348</v>
      </c>
      <c r="F1093" s="3" t="s">
        <v>974</v>
      </c>
      <c r="G1093" s="3" t="s">
        <v>342</v>
      </c>
      <c r="H1093" s="3" t="s">
        <v>368</v>
      </c>
      <c r="I1093" t="str">
        <f>VLOOKUP(H1093,'Product Line Lookup'!$A$2:$B$8,2,FALSE)</f>
        <v>Animate</v>
      </c>
      <c r="J1093" s="21">
        <v>2</v>
      </c>
      <c r="K1093" s="22">
        <v>0.16189999999999999</v>
      </c>
      <c r="L1093" s="21">
        <v>323.8</v>
      </c>
      <c r="M1093" s="21">
        <v>647.6</v>
      </c>
      <c r="N1093" s="8">
        <f t="shared" si="35"/>
        <v>0.32380000000000003</v>
      </c>
      <c r="O1093" s="3" t="s">
        <v>412</v>
      </c>
      <c r="P1093" s="3" t="s">
        <v>413</v>
      </c>
      <c r="Q1093" s="1" t="str">
        <f>VLOOKUP(P1093,Vlookup!$A$2:$D$781,2,FALSE)</f>
        <v>Hereford</v>
      </c>
      <c r="R1093" s="1" t="s">
        <v>833</v>
      </c>
      <c r="S1093" s="15">
        <f>VLOOKUP(P1093,Vlookup!$A$2:$D$781,4,FALSE)</f>
        <v>79045</v>
      </c>
    </row>
    <row r="1094" spans="1:19" ht="14.4" x14ac:dyDescent="0.3">
      <c r="A1094" s="12">
        <v>21</v>
      </c>
      <c r="B1094" s="1" t="s">
        <v>881</v>
      </c>
      <c r="D1094" s="20">
        <v>44312</v>
      </c>
      <c r="E1094" s="3" t="s">
        <v>348</v>
      </c>
      <c r="F1094" s="3" t="s">
        <v>974</v>
      </c>
      <c r="G1094" s="3" t="s">
        <v>342</v>
      </c>
      <c r="H1094" s="3" t="s">
        <v>368</v>
      </c>
      <c r="I1094" t="str">
        <f>VLOOKUP(H1094,'Product Line Lookup'!$A$2:$B$8,2,FALSE)</f>
        <v>Animate</v>
      </c>
      <c r="J1094" s="1">
        <v>2.5</v>
      </c>
      <c r="K1094" s="1">
        <v>0.16189999999999999</v>
      </c>
      <c r="L1094" s="1">
        <v>323.8</v>
      </c>
      <c r="M1094" s="1">
        <v>809.5</v>
      </c>
      <c r="N1094" s="8">
        <f t="shared" si="35"/>
        <v>0.40475</v>
      </c>
      <c r="O1094" s="3" t="s">
        <v>412</v>
      </c>
      <c r="P1094" s="3" t="s">
        <v>413</v>
      </c>
      <c r="Q1094" s="1" t="str">
        <f>VLOOKUP(P1094,Vlookup!$A$2:$D$781,2,FALSE)</f>
        <v>Hereford</v>
      </c>
      <c r="R1094" s="1" t="s">
        <v>833</v>
      </c>
      <c r="S1094" s="15">
        <f>VLOOKUP(P1094,Vlookup!$A$2:$D$781,4,FALSE)</f>
        <v>79045</v>
      </c>
    </row>
    <row r="1095" spans="1:19" ht="14.4" x14ac:dyDescent="0.3">
      <c r="A1095" s="12">
        <v>21</v>
      </c>
      <c r="B1095" s="1" t="s">
        <v>893</v>
      </c>
      <c r="D1095" s="20">
        <v>44375</v>
      </c>
      <c r="E1095" s="3" t="s">
        <v>348</v>
      </c>
      <c r="F1095" s="3" t="s">
        <v>974</v>
      </c>
      <c r="G1095" s="3" t="s">
        <v>342</v>
      </c>
      <c r="H1095" s="3" t="s">
        <v>368</v>
      </c>
      <c r="I1095" t="str">
        <f>VLOOKUP(H1095,'Product Line Lookup'!$A$2:$B$8,2,FALSE)</f>
        <v>Animate</v>
      </c>
      <c r="J1095" s="21">
        <v>2.0249999999999999</v>
      </c>
      <c r="K1095" s="22">
        <v>0.16189999999999999</v>
      </c>
      <c r="L1095" s="21">
        <v>323.8</v>
      </c>
      <c r="M1095" s="21">
        <v>655.69500000000005</v>
      </c>
      <c r="N1095" s="8">
        <f t="shared" si="35"/>
        <v>0.32784750000000001</v>
      </c>
      <c r="O1095" s="3" t="s">
        <v>412</v>
      </c>
      <c r="P1095" s="3" t="s">
        <v>413</v>
      </c>
      <c r="Q1095" s="1" t="str">
        <f>VLOOKUP(P1095,Vlookup!$A$2:$D$781,2,FALSE)</f>
        <v>Hereford</v>
      </c>
      <c r="R1095" s="1" t="s">
        <v>833</v>
      </c>
      <c r="S1095" s="15">
        <f>VLOOKUP(P1095,Vlookup!$A$2:$D$781,4,FALSE)</f>
        <v>79045</v>
      </c>
    </row>
    <row r="1096" spans="1:19" ht="14.4" x14ac:dyDescent="0.3">
      <c r="A1096" s="12">
        <v>22</v>
      </c>
      <c r="B1096" s="1" t="s">
        <v>483</v>
      </c>
      <c r="D1096" s="20">
        <v>44393</v>
      </c>
      <c r="E1096" s="3" t="s">
        <v>348</v>
      </c>
      <c r="F1096" s="3" t="s">
        <v>974</v>
      </c>
      <c r="G1096" s="3" t="s">
        <v>342</v>
      </c>
      <c r="H1096" s="3" t="s">
        <v>368</v>
      </c>
      <c r="I1096" t="str">
        <f>VLOOKUP(H1096,'Product Line Lookup'!$A$2:$B$8,2,FALSE)</f>
        <v>Animate</v>
      </c>
      <c r="J1096" s="21">
        <v>2</v>
      </c>
      <c r="K1096" s="22">
        <v>0.16189999999999999</v>
      </c>
      <c r="L1096" s="21">
        <v>323.8</v>
      </c>
      <c r="M1096" s="21">
        <v>647.6</v>
      </c>
      <c r="N1096" s="8">
        <f t="shared" si="35"/>
        <v>0.32380000000000003</v>
      </c>
      <c r="O1096" s="3" t="s">
        <v>412</v>
      </c>
      <c r="P1096" s="3" t="s">
        <v>413</v>
      </c>
      <c r="Q1096" s="31" t="str">
        <f>VLOOKUP(P1096,Vlookup!$A$2:$D$142,2,FALSE)</f>
        <v>Hereford</v>
      </c>
      <c r="R1096" s="1" t="str">
        <f>VLOOKUP(P1096,Vlookup!$A$2:$D$142,3,FALSE)</f>
        <v>TX</v>
      </c>
      <c r="S1096" s="49">
        <f>VLOOKUP(P1096,Vlookup!$A$2:$D$781,4,FALSE)</f>
        <v>79045</v>
      </c>
    </row>
    <row r="1097" spans="1:19" ht="14.4" x14ac:dyDescent="0.3">
      <c r="A1097" s="12">
        <v>22</v>
      </c>
      <c r="B1097" s="1" t="s">
        <v>483</v>
      </c>
      <c r="D1097" s="20">
        <v>44400</v>
      </c>
      <c r="E1097" s="3" t="s">
        <v>348</v>
      </c>
      <c r="F1097" s="3" t="s">
        <v>974</v>
      </c>
      <c r="G1097" s="3" t="s">
        <v>342</v>
      </c>
      <c r="H1097" s="3" t="s">
        <v>368</v>
      </c>
      <c r="I1097" t="str">
        <f>VLOOKUP(H1097,'Product Line Lookup'!$A$2:$B$8,2,FALSE)</f>
        <v>Animate</v>
      </c>
      <c r="J1097" s="21">
        <v>1.925</v>
      </c>
      <c r="K1097" s="22">
        <v>0.16189999999999999</v>
      </c>
      <c r="L1097" s="21">
        <v>323.8</v>
      </c>
      <c r="M1097" s="21">
        <v>623.31500000000005</v>
      </c>
      <c r="N1097" s="8">
        <f t="shared" si="35"/>
        <v>0.31165750000000003</v>
      </c>
      <c r="O1097" s="3" t="s">
        <v>412</v>
      </c>
      <c r="P1097" s="3" t="s">
        <v>413</v>
      </c>
      <c r="Q1097" s="31" t="str">
        <f>VLOOKUP(P1097,Vlookup!$A$2:$D$142,2,FALSE)</f>
        <v>Hereford</v>
      </c>
      <c r="R1097" s="1" t="str">
        <f>VLOOKUP(P1097,Vlookup!$A$2:$D$142,3,FALSE)</f>
        <v>TX</v>
      </c>
      <c r="S1097" s="49">
        <f>VLOOKUP(P1097,Vlookup!$A$2:$D$781,4,FALSE)</f>
        <v>79045</v>
      </c>
    </row>
    <row r="1098" spans="1:19" ht="14.4" x14ac:dyDescent="0.3">
      <c r="A1098" s="12">
        <v>22</v>
      </c>
      <c r="B1098" s="1" t="s">
        <v>903</v>
      </c>
      <c r="D1098" s="20">
        <v>44418</v>
      </c>
      <c r="E1098" s="3" t="s">
        <v>348</v>
      </c>
      <c r="F1098" s="3" t="s">
        <v>974</v>
      </c>
      <c r="G1098" s="3" t="s">
        <v>342</v>
      </c>
      <c r="H1098" s="3" t="s">
        <v>368</v>
      </c>
      <c r="I1098" t="str">
        <f>VLOOKUP(H1098,'Product Line Lookup'!$A$2:$B$8,2,FALSE)</f>
        <v>Animate</v>
      </c>
      <c r="J1098" s="21">
        <v>2</v>
      </c>
      <c r="K1098" s="22">
        <v>0.16189999999999999</v>
      </c>
      <c r="L1098" s="21">
        <v>323.8</v>
      </c>
      <c r="M1098" s="21">
        <v>647.6</v>
      </c>
      <c r="N1098" s="8">
        <f t="shared" si="35"/>
        <v>0.32380000000000003</v>
      </c>
      <c r="O1098" s="3" t="s">
        <v>412</v>
      </c>
      <c r="P1098" s="3" t="s">
        <v>413</v>
      </c>
      <c r="Q1098" s="31" t="str">
        <f>VLOOKUP(P1098,Vlookup!$A$2:$D$142,2,FALSE)</f>
        <v>Hereford</v>
      </c>
      <c r="R1098" s="1" t="str">
        <f>VLOOKUP(P1098,Vlookup!$A$2:$D$142,3,FALSE)</f>
        <v>TX</v>
      </c>
      <c r="S1098" s="49">
        <f>VLOOKUP(P1098,Vlookup!$A$2:$D$781,4,FALSE)</f>
        <v>79045</v>
      </c>
    </row>
    <row r="1099" spans="1:19" ht="14.4" x14ac:dyDescent="0.3">
      <c r="A1099" s="12">
        <v>22</v>
      </c>
      <c r="B1099" s="1" t="s">
        <v>903</v>
      </c>
      <c r="D1099" s="20">
        <v>44428</v>
      </c>
      <c r="E1099" s="3" t="s">
        <v>348</v>
      </c>
      <c r="F1099" s="3" t="s">
        <v>974</v>
      </c>
      <c r="G1099" s="3" t="s">
        <v>342</v>
      </c>
      <c r="H1099" s="3" t="s">
        <v>368</v>
      </c>
      <c r="I1099" t="str">
        <f>VLOOKUP(H1099,'Product Line Lookup'!$A$2:$B$8,2,FALSE)</f>
        <v>Animate</v>
      </c>
      <c r="J1099" s="21">
        <v>2</v>
      </c>
      <c r="K1099" s="22">
        <v>0.16189999999999999</v>
      </c>
      <c r="L1099" s="21">
        <v>323.8</v>
      </c>
      <c r="M1099" s="21">
        <v>647.6</v>
      </c>
      <c r="N1099" s="8">
        <f t="shared" si="35"/>
        <v>0.32380000000000003</v>
      </c>
      <c r="O1099" s="3" t="s">
        <v>412</v>
      </c>
      <c r="P1099" s="3" t="s">
        <v>413</v>
      </c>
      <c r="Q1099" s="31" t="str">
        <f>VLOOKUP(P1099,Vlookup!$A$2:$D$142,2,FALSE)</f>
        <v>Hereford</v>
      </c>
      <c r="R1099" s="1" t="str">
        <f>VLOOKUP(P1099,Vlookup!$A$2:$D$142,3,FALSE)</f>
        <v>TX</v>
      </c>
      <c r="S1099" s="49">
        <f>VLOOKUP(P1099,Vlookup!$A$2:$D$781,4,FALSE)</f>
        <v>79045</v>
      </c>
    </row>
    <row r="1100" spans="1:19" ht="14.4" x14ac:dyDescent="0.3">
      <c r="A1100" s="12">
        <v>22</v>
      </c>
      <c r="B1100" s="1" t="s">
        <v>914</v>
      </c>
      <c r="D1100" s="20">
        <v>44484</v>
      </c>
      <c r="E1100" s="3" t="s">
        <v>348</v>
      </c>
      <c r="F1100" s="3" t="s">
        <v>974</v>
      </c>
      <c r="G1100" s="3" t="s">
        <v>342</v>
      </c>
      <c r="H1100" s="3" t="s">
        <v>368</v>
      </c>
      <c r="I1100" t="str">
        <f>VLOOKUP(H1100,'Product Line Lookup'!$A$2:$B$8,2,FALSE)</f>
        <v>Animate</v>
      </c>
      <c r="J1100" s="21">
        <v>2</v>
      </c>
      <c r="K1100" s="22">
        <v>0.16189999999999999</v>
      </c>
      <c r="L1100" s="21">
        <v>323.8</v>
      </c>
      <c r="M1100" s="21">
        <v>647.6</v>
      </c>
      <c r="N1100" s="8">
        <f t="shared" si="35"/>
        <v>0.32380000000000003</v>
      </c>
      <c r="O1100" s="3" t="s">
        <v>412</v>
      </c>
      <c r="P1100" s="3" t="s">
        <v>413</v>
      </c>
      <c r="Q1100" s="31" t="str">
        <f>VLOOKUP(P1100,Vlookup!$A$2:$D$142,2,FALSE)</f>
        <v>Hereford</v>
      </c>
      <c r="R1100" s="1" t="str">
        <f>VLOOKUP(P1100,Vlookup!$A$2:$D$142,3,FALSE)</f>
        <v>TX</v>
      </c>
      <c r="S1100" s="49">
        <f>VLOOKUP(P1100,Vlookup!$A$2:$D$781,4,FALSE)</f>
        <v>79045</v>
      </c>
    </row>
    <row r="1101" spans="1:19" ht="14.4" x14ac:dyDescent="0.3">
      <c r="A1101" s="12">
        <v>22</v>
      </c>
      <c r="B1101" s="1" t="s">
        <v>928</v>
      </c>
      <c r="D1101" s="20">
        <v>44516</v>
      </c>
      <c r="E1101" s="3" t="s">
        <v>348</v>
      </c>
      <c r="F1101" s="3" t="s">
        <v>974</v>
      </c>
      <c r="G1101" s="3" t="s">
        <v>342</v>
      </c>
      <c r="H1101" s="3" t="s">
        <v>368</v>
      </c>
      <c r="I1101" t="str">
        <f>VLOOKUP(H1101,'Product Line Lookup'!$A$2:$B$8,2,FALSE)</f>
        <v>Animate</v>
      </c>
      <c r="J1101" s="21">
        <v>4</v>
      </c>
      <c r="K1101" s="22">
        <v>0.16189999999999999</v>
      </c>
      <c r="L1101" s="21">
        <v>323.8</v>
      </c>
      <c r="M1101" s="21">
        <v>1295.2</v>
      </c>
      <c r="N1101" s="8">
        <f t="shared" si="35"/>
        <v>0.64760000000000006</v>
      </c>
      <c r="O1101" s="3" t="s">
        <v>412</v>
      </c>
      <c r="P1101" s="3" t="s">
        <v>413</v>
      </c>
      <c r="Q1101" s="31" t="str">
        <f>VLOOKUP(P1101,Vlookup!$A$2:$D$142,2,FALSE)</f>
        <v>Hereford</v>
      </c>
      <c r="R1101" s="1" t="str">
        <f>VLOOKUP(P1101,Vlookup!$A$2:$D$142,3,FALSE)</f>
        <v>TX</v>
      </c>
      <c r="S1101" s="49">
        <f>VLOOKUP(P1101,Vlookup!$A$2:$D$781,4,FALSE)</f>
        <v>79045</v>
      </c>
    </row>
    <row r="1102" spans="1:19" ht="14.4" x14ac:dyDescent="0.3">
      <c r="A1102" s="12">
        <v>22</v>
      </c>
      <c r="B1102" s="1" t="s">
        <v>948</v>
      </c>
      <c r="D1102" s="20">
        <v>44550</v>
      </c>
      <c r="E1102" s="3" t="s">
        <v>348</v>
      </c>
      <c r="F1102" s="3" t="s">
        <v>974</v>
      </c>
      <c r="G1102" s="3" t="s">
        <v>342</v>
      </c>
      <c r="H1102" s="3" t="s">
        <v>368</v>
      </c>
      <c r="I1102" t="str">
        <f>VLOOKUP(H1102,'Product Line Lookup'!$A$2:$B$8,2,FALSE)</f>
        <v>Animate</v>
      </c>
      <c r="J1102" s="21">
        <v>3.7749999999999999</v>
      </c>
      <c r="K1102" s="22">
        <v>0.16189999999999999</v>
      </c>
      <c r="L1102" s="21">
        <v>323.8</v>
      </c>
      <c r="M1102" s="21">
        <v>1222.345</v>
      </c>
      <c r="N1102" s="8">
        <f t="shared" ref="N1102:N1165" si="37">M1102/2000</f>
        <v>0.61117250000000001</v>
      </c>
      <c r="O1102" s="3" t="s">
        <v>412</v>
      </c>
      <c r="P1102" s="3" t="s">
        <v>413</v>
      </c>
      <c r="Q1102" s="31" t="str">
        <f>VLOOKUP(P1102,Vlookup!$A$2:$D$142,2,FALSE)</f>
        <v>Hereford</v>
      </c>
      <c r="R1102" s="1" t="str">
        <f>VLOOKUP(P1102,Vlookup!$A$2:$D$142,3,FALSE)</f>
        <v>TX</v>
      </c>
      <c r="S1102" s="49">
        <f>VLOOKUP(P1102,Vlookup!$A$2:$D$781,4,FALSE)</f>
        <v>79045</v>
      </c>
    </row>
    <row r="1103" spans="1:19" ht="14.4" x14ac:dyDescent="0.3">
      <c r="A1103" s="12">
        <v>22</v>
      </c>
      <c r="B1103" s="1" t="s">
        <v>1004</v>
      </c>
      <c r="D1103" s="20">
        <v>44608</v>
      </c>
      <c r="E1103" s="16" t="s">
        <v>353</v>
      </c>
      <c r="F1103" s="3" t="s">
        <v>1014</v>
      </c>
      <c r="G1103" s="3" t="s">
        <v>342</v>
      </c>
      <c r="H1103" s="3" t="s">
        <v>368</v>
      </c>
      <c r="I1103" s="35" t="str">
        <f>VLOOKUP(H1103,'Product Line Lookup'!$A$2:$B$8,2,FALSE)</f>
        <v>Animate</v>
      </c>
      <c r="J1103" s="21">
        <v>3.9750000000000001</v>
      </c>
      <c r="K1103" s="22">
        <v>0.14804999999999999</v>
      </c>
      <c r="L1103" s="21">
        <v>296.10000000000002</v>
      </c>
      <c r="M1103" s="21">
        <v>1176.998</v>
      </c>
      <c r="N1103" s="48">
        <f t="shared" si="37"/>
        <v>0.58849899999999999</v>
      </c>
      <c r="O1103" s="3" t="s">
        <v>418</v>
      </c>
      <c r="P1103" s="3" t="s">
        <v>419</v>
      </c>
      <c r="Q1103" s="31" t="str">
        <f>VLOOKUP(P1103,Vlookup!$A$2:$D$142,2,FALSE)</f>
        <v>Tulare</v>
      </c>
      <c r="R1103" s="1" t="str">
        <f>VLOOKUP(P1103,Vlookup!$A$2:$D$142,3,FALSE)</f>
        <v>CA</v>
      </c>
      <c r="S1103" s="49">
        <f>VLOOKUP(P1103,Vlookup!$A$2:$D$781,4,FALSE)</f>
        <v>93274</v>
      </c>
    </row>
    <row r="1104" spans="1:19" ht="14.4" x14ac:dyDescent="0.3">
      <c r="A1104" s="12">
        <v>22</v>
      </c>
      <c r="B1104" s="1" t="s">
        <v>958</v>
      </c>
      <c r="D1104" s="45">
        <v>44576</v>
      </c>
      <c r="E1104" s="50" t="s">
        <v>353</v>
      </c>
      <c r="F1104" s="37" t="s">
        <v>1014</v>
      </c>
      <c r="G1104" s="37" t="s">
        <v>342</v>
      </c>
      <c r="H1104" s="37" t="s">
        <v>368</v>
      </c>
      <c r="I1104" s="35" t="str">
        <f>VLOOKUP(H1104,'Product Line Lookup'!$A$2:$B$8,2,FALSE)</f>
        <v>Animate</v>
      </c>
      <c r="J1104" s="46">
        <v>3.9</v>
      </c>
      <c r="K1104" s="47">
        <v>0.14804999999999999</v>
      </c>
      <c r="L1104" s="46">
        <v>296.10000000000002</v>
      </c>
      <c r="M1104" s="46">
        <v>1154.79</v>
      </c>
      <c r="N1104" s="48">
        <f t="shared" si="37"/>
        <v>0.57739499999999999</v>
      </c>
      <c r="O1104" s="37" t="s">
        <v>418</v>
      </c>
      <c r="P1104" s="37" t="s">
        <v>419</v>
      </c>
      <c r="Q1104" s="31" t="str">
        <f>VLOOKUP(P1104,Vlookup!$A$2:$D$142,2,FALSE)</f>
        <v>Tulare</v>
      </c>
      <c r="R1104" s="1" t="str">
        <f>VLOOKUP(P1104,Vlookup!$A$2:$D$142,3,FALSE)</f>
        <v>CA</v>
      </c>
      <c r="S1104" s="49">
        <f>VLOOKUP(P1104,Vlookup!$A$2:$D$781,4,FALSE)</f>
        <v>93274</v>
      </c>
    </row>
    <row r="1105" spans="1:19" ht="14.4" x14ac:dyDescent="0.3">
      <c r="A1105" s="12">
        <v>22</v>
      </c>
      <c r="B1105" s="1" t="s">
        <v>913</v>
      </c>
      <c r="D1105" s="20">
        <v>44449</v>
      </c>
      <c r="E1105" s="3" t="s">
        <v>353</v>
      </c>
      <c r="F1105" s="3" t="s">
        <v>1014</v>
      </c>
      <c r="G1105" s="3" t="s">
        <v>342</v>
      </c>
      <c r="H1105" s="3" t="s">
        <v>368</v>
      </c>
      <c r="I1105" t="str">
        <f>VLOOKUP(H1105,'Product Line Lookup'!$A$2:$B$8,2,FALSE)</f>
        <v>Animate</v>
      </c>
      <c r="J1105" s="21">
        <v>4.125</v>
      </c>
      <c r="K1105" s="22">
        <v>0.14804999999999999</v>
      </c>
      <c r="L1105" s="21">
        <v>296.10000000000002</v>
      </c>
      <c r="M1105" s="21">
        <v>1221.413</v>
      </c>
      <c r="N1105" s="8">
        <f t="shared" si="37"/>
        <v>0.61070650000000004</v>
      </c>
      <c r="O1105" s="3" t="s">
        <v>418</v>
      </c>
      <c r="P1105" s="3" t="s">
        <v>419</v>
      </c>
      <c r="Q1105" s="31" t="str">
        <f>VLOOKUP(P1105,Vlookup!$A$2:$D$142,2,FALSE)</f>
        <v>Tulare</v>
      </c>
      <c r="R1105" s="1" t="str">
        <f>VLOOKUP(P1105,Vlookup!$A$2:$D$142,3,FALSE)</f>
        <v>CA</v>
      </c>
      <c r="S1105" s="49">
        <f>VLOOKUP(P1105,Vlookup!$A$2:$D$781,4,FALSE)</f>
        <v>93274</v>
      </c>
    </row>
    <row r="1106" spans="1:19" ht="14.4" x14ac:dyDescent="0.3">
      <c r="A1106" s="12">
        <v>22</v>
      </c>
      <c r="B1106" s="1" t="s">
        <v>913</v>
      </c>
      <c r="D1106" s="20">
        <v>44462</v>
      </c>
      <c r="E1106" s="3" t="s">
        <v>353</v>
      </c>
      <c r="F1106" s="3" t="s">
        <v>1014</v>
      </c>
      <c r="G1106" s="3" t="s">
        <v>342</v>
      </c>
      <c r="H1106" s="3" t="s">
        <v>368</v>
      </c>
      <c r="I1106" t="str">
        <f>VLOOKUP(H1106,'Product Line Lookup'!$A$2:$B$8,2,FALSE)</f>
        <v>Animate</v>
      </c>
      <c r="J1106" s="21">
        <v>3.9249999999999998</v>
      </c>
      <c r="K1106" s="22">
        <v>0.14804999999999999</v>
      </c>
      <c r="L1106" s="21">
        <v>296.10000000000002</v>
      </c>
      <c r="M1106" s="21">
        <v>1162.193</v>
      </c>
      <c r="N1106" s="8">
        <f t="shared" si="37"/>
        <v>0.58109650000000002</v>
      </c>
      <c r="O1106" s="3" t="s">
        <v>418</v>
      </c>
      <c r="P1106" s="3" t="s">
        <v>419</v>
      </c>
      <c r="Q1106" s="31" t="str">
        <f>VLOOKUP(P1106,Vlookup!$A$2:$D$142,2,FALSE)</f>
        <v>Tulare</v>
      </c>
      <c r="R1106" s="1" t="str">
        <f>VLOOKUP(P1106,Vlookup!$A$2:$D$142,3,FALSE)</f>
        <v>CA</v>
      </c>
      <c r="S1106" s="49">
        <f>VLOOKUP(P1106,Vlookup!$A$2:$D$781,4,FALSE)</f>
        <v>93274</v>
      </c>
    </row>
    <row r="1107" spans="1:19" ht="14.4" x14ac:dyDescent="0.3">
      <c r="A1107" s="12">
        <v>21</v>
      </c>
      <c r="B1107" s="1" t="s">
        <v>882</v>
      </c>
      <c r="D1107" s="20">
        <v>44320</v>
      </c>
      <c r="E1107" s="3" t="s">
        <v>353</v>
      </c>
      <c r="F1107" s="3" t="s">
        <v>1014</v>
      </c>
      <c r="G1107" s="3" t="s">
        <v>342</v>
      </c>
      <c r="H1107" s="3" t="s">
        <v>368</v>
      </c>
      <c r="I1107" t="str">
        <f>VLOOKUP(H1107,'Product Line Lookup'!$A$2:$B$8,2,FALSE)</f>
        <v>Animate</v>
      </c>
      <c r="J1107" s="1">
        <v>5.0250000000000004</v>
      </c>
      <c r="K1107" s="1">
        <v>0.14804999999999999</v>
      </c>
      <c r="L1107" s="1">
        <v>296.10000000000002</v>
      </c>
      <c r="M1107" s="1">
        <v>1487.903</v>
      </c>
      <c r="N1107" s="8">
        <f t="shared" si="37"/>
        <v>0.74395149999999999</v>
      </c>
      <c r="O1107" s="1" t="s">
        <v>418</v>
      </c>
      <c r="P1107" s="3" t="s">
        <v>419</v>
      </c>
      <c r="Q1107" s="1" t="str">
        <f>VLOOKUP(P1107,Vlookup!$A$2:$D$781,2,FALSE)</f>
        <v>Tulare</v>
      </c>
      <c r="R1107" s="1" t="s">
        <v>817</v>
      </c>
      <c r="S1107" s="15">
        <f>VLOOKUP(P1107,Vlookup!$A$2:$D$781,4,FALSE)</f>
        <v>93274</v>
      </c>
    </row>
    <row r="1108" spans="1:19" ht="14.4" x14ac:dyDescent="0.3">
      <c r="A1108" s="12">
        <v>21</v>
      </c>
      <c r="B1108" s="1" t="s">
        <v>948</v>
      </c>
      <c r="D1108" s="20">
        <v>44184</v>
      </c>
      <c r="E1108" s="3" t="s">
        <v>353</v>
      </c>
      <c r="F1108" s="3" t="s">
        <v>379</v>
      </c>
      <c r="G1108" s="3" t="s">
        <v>342</v>
      </c>
      <c r="H1108" s="3" t="s">
        <v>368</v>
      </c>
      <c r="I1108" t="str">
        <f>VLOOKUP(H1108,'Product Line Lookup'!$A$2:$B$8,2,FALSE)</f>
        <v>Animate</v>
      </c>
      <c r="J1108" s="21">
        <v>5.3</v>
      </c>
      <c r="K1108" s="22">
        <v>0.14804999999999999</v>
      </c>
      <c r="L1108" s="21">
        <v>296.10000000000002</v>
      </c>
      <c r="M1108" s="21">
        <v>1569.33</v>
      </c>
      <c r="N1108" s="8">
        <f t="shared" si="37"/>
        <v>0.78466499999999995</v>
      </c>
      <c r="O1108" s="3" t="s">
        <v>418</v>
      </c>
      <c r="P1108" s="3" t="s">
        <v>419</v>
      </c>
      <c r="Q1108" s="1" t="str">
        <f>VLOOKUP(P1108,Vlookup!$A$2:$D$781,2,FALSE)</f>
        <v>Tulare</v>
      </c>
      <c r="R1108" s="1" t="s">
        <v>817</v>
      </c>
      <c r="S1108" s="15">
        <f>VLOOKUP(P1108,Vlookup!$A$2:$D$781,4,FALSE)</f>
        <v>93274</v>
      </c>
    </row>
    <row r="1109" spans="1:19" ht="14.4" x14ac:dyDescent="0.3">
      <c r="A1109" s="12">
        <v>20</v>
      </c>
      <c r="B1109" s="1" t="str">
        <f t="shared" ref="B1109:B1118" si="38">TEXT(D1109,"MMM")</f>
        <v>Sep</v>
      </c>
      <c r="C1109" s="3" t="s">
        <v>229</v>
      </c>
      <c r="D1109" s="20">
        <v>43724</v>
      </c>
      <c r="E1109" s="3" t="s">
        <v>353</v>
      </c>
      <c r="F1109" s="3" t="s">
        <v>379</v>
      </c>
      <c r="G1109" s="3" t="s">
        <v>342</v>
      </c>
      <c r="H1109" s="3" t="s">
        <v>368</v>
      </c>
      <c r="I1109" t="str">
        <f>VLOOKUP(H1109,'Product Line Lookup'!$A$2:$B$7,2,FALSE)</f>
        <v>Animate</v>
      </c>
      <c r="J1109" s="21">
        <v>2.9</v>
      </c>
      <c r="K1109" s="22">
        <v>0.14729999999999999</v>
      </c>
      <c r="L1109" s="21">
        <v>294.60000000000002</v>
      </c>
      <c r="M1109" s="21">
        <v>854.34</v>
      </c>
      <c r="N1109" s="8">
        <f t="shared" si="37"/>
        <v>0.42716999999999999</v>
      </c>
      <c r="O1109" s="3" t="s">
        <v>418</v>
      </c>
      <c r="P1109" s="3" t="s">
        <v>419</v>
      </c>
      <c r="Q1109" s="1" t="str">
        <f>VLOOKUP(P1109,Vlookup!$A$2:$D$781,2,FALSE)</f>
        <v>Tulare</v>
      </c>
      <c r="R1109" s="1" t="s">
        <v>817</v>
      </c>
      <c r="S1109" s="15">
        <f>VLOOKUP(P1109,Vlookup!$A$2:$D$781,4,FALSE)</f>
        <v>93274</v>
      </c>
    </row>
    <row r="1110" spans="1:19" ht="14.4" x14ac:dyDescent="0.3">
      <c r="A1110" s="12">
        <v>20</v>
      </c>
      <c r="B1110" s="1" t="str">
        <f t="shared" si="38"/>
        <v>Sep</v>
      </c>
      <c r="C1110" s="3" t="s">
        <v>250</v>
      </c>
      <c r="D1110" s="20">
        <v>43732</v>
      </c>
      <c r="E1110" s="3" t="s">
        <v>353</v>
      </c>
      <c r="F1110" s="3" t="s">
        <v>379</v>
      </c>
      <c r="G1110" s="3" t="s">
        <v>342</v>
      </c>
      <c r="H1110" s="3" t="s">
        <v>368</v>
      </c>
      <c r="I1110" t="str">
        <f>VLOOKUP(H1110,'Product Line Lookup'!$A$2:$B$7,2,FALSE)</f>
        <v>Animate</v>
      </c>
      <c r="J1110" s="21">
        <v>3</v>
      </c>
      <c r="K1110" s="22">
        <v>0.14729999999999999</v>
      </c>
      <c r="L1110" s="21">
        <v>294.60000000000002</v>
      </c>
      <c r="M1110" s="21">
        <v>883.8</v>
      </c>
      <c r="N1110" s="8">
        <f t="shared" si="37"/>
        <v>0.44189999999999996</v>
      </c>
      <c r="O1110" s="3" t="s">
        <v>418</v>
      </c>
      <c r="P1110" s="3" t="s">
        <v>419</v>
      </c>
      <c r="Q1110" s="1" t="str">
        <f>VLOOKUP(P1110,Vlookup!$A$2:$D$781,2,FALSE)</f>
        <v>Tulare</v>
      </c>
      <c r="R1110" s="1" t="s">
        <v>817</v>
      </c>
      <c r="S1110" s="15">
        <f>VLOOKUP(P1110,Vlookup!$A$2:$D$781,4,FALSE)</f>
        <v>93274</v>
      </c>
    </row>
    <row r="1111" spans="1:19" ht="14.4" x14ac:dyDescent="0.3">
      <c r="A1111" s="12">
        <v>20</v>
      </c>
      <c r="B1111" s="1" t="str">
        <f t="shared" si="38"/>
        <v>Jul</v>
      </c>
      <c r="C1111" s="3" t="s">
        <v>70</v>
      </c>
      <c r="D1111" s="20">
        <v>43658</v>
      </c>
      <c r="E1111" s="3" t="s">
        <v>353</v>
      </c>
      <c r="F1111" s="3" t="s">
        <v>379</v>
      </c>
      <c r="G1111" s="3" t="s">
        <v>342</v>
      </c>
      <c r="H1111" s="3" t="s">
        <v>368</v>
      </c>
      <c r="I1111" t="str">
        <f>VLOOKUP(H1111,'Product Line Lookup'!$A$2:$B$7,2,FALSE)</f>
        <v>Animate</v>
      </c>
      <c r="J1111" s="21">
        <v>3</v>
      </c>
      <c r="K1111" s="22">
        <v>0.14729999999999999</v>
      </c>
      <c r="L1111" s="21">
        <v>294.60000000000002</v>
      </c>
      <c r="M1111" s="21">
        <v>883.8</v>
      </c>
      <c r="N1111" s="8">
        <f t="shared" si="37"/>
        <v>0.44189999999999996</v>
      </c>
      <c r="O1111" s="3" t="s">
        <v>418</v>
      </c>
      <c r="P1111" s="3" t="s">
        <v>419</v>
      </c>
      <c r="Q1111" s="1" t="str">
        <f>VLOOKUP(P1111,Vlookup!$A$2:$D$781,2,FALSE)</f>
        <v>Tulare</v>
      </c>
      <c r="R1111" s="1" t="s">
        <v>817</v>
      </c>
      <c r="S1111" s="15">
        <f>VLOOKUP(P1111,Vlookup!$A$2:$D$781,4,FALSE)</f>
        <v>93274</v>
      </c>
    </row>
    <row r="1112" spans="1:19" ht="14.4" x14ac:dyDescent="0.3">
      <c r="A1112" s="12">
        <v>20</v>
      </c>
      <c r="B1112" s="1" t="str">
        <f t="shared" si="38"/>
        <v>Aug</v>
      </c>
      <c r="C1112" s="3" t="s">
        <v>123</v>
      </c>
      <c r="D1112" s="20">
        <v>43678</v>
      </c>
      <c r="E1112" s="3" t="s">
        <v>353</v>
      </c>
      <c r="F1112" s="3" t="s">
        <v>379</v>
      </c>
      <c r="G1112" s="3" t="s">
        <v>342</v>
      </c>
      <c r="H1112" s="3" t="s">
        <v>368</v>
      </c>
      <c r="I1112" t="str">
        <f>VLOOKUP(H1112,'Product Line Lookup'!$A$2:$B$7,2,FALSE)</f>
        <v>Animate</v>
      </c>
      <c r="J1112" s="21">
        <v>3.25</v>
      </c>
      <c r="K1112" s="22">
        <v>0.14729999999999999</v>
      </c>
      <c r="L1112" s="21">
        <v>294.60000000000002</v>
      </c>
      <c r="M1112" s="21">
        <v>957.45</v>
      </c>
      <c r="N1112" s="8">
        <f t="shared" si="37"/>
        <v>0.47872500000000001</v>
      </c>
      <c r="O1112" s="3" t="s">
        <v>418</v>
      </c>
      <c r="P1112" s="3" t="s">
        <v>419</v>
      </c>
      <c r="Q1112" s="1" t="str">
        <f>VLOOKUP(P1112,Vlookup!$A$2:$D$781,2,FALSE)</f>
        <v>Tulare</v>
      </c>
      <c r="R1112" s="1" t="s">
        <v>817</v>
      </c>
      <c r="S1112" s="15">
        <f>VLOOKUP(P1112,Vlookup!$A$2:$D$781,4,FALSE)</f>
        <v>93274</v>
      </c>
    </row>
    <row r="1113" spans="1:19" ht="14.4" x14ac:dyDescent="0.3">
      <c r="A1113" s="12">
        <v>20</v>
      </c>
      <c r="B1113" s="1" t="str">
        <f t="shared" si="38"/>
        <v>Aug</v>
      </c>
      <c r="C1113" s="3" t="s">
        <v>182</v>
      </c>
      <c r="D1113" s="20">
        <v>43705</v>
      </c>
      <c r="E1113" s="3" t="s">
        <v>353</v>
      </c>
      <c r="F1113" s="3" t="s">
        <v>379</v>
      </c>
      <c r="G1113" s="3" t="s">
        <v>342</v>
      </c>
      <c r="H1113" s="3" t="s">
        <v>368</v>
      </c>
      <c r="I1113" t="str">
        <f>VLOOKUP(H1113,'Product Line Lookup'!$A$2:$B$7,2,FALSE)</f>
        <v>Animate</v>
      </c>
      <c r="J1113" s="21">
        <v>3.1749999999999998</v>
      </c>
      <c r="K1113" s="22">
        <v>0.14729999999999999</v>
      </c>
      <c r="L1113" s="21">
        <v>294.60000000000002</v>
      </c>
      <c r="M1113" s="21">
        <v>935.35500000000002</v>
      </c>
      <c r="N1113" s="8">
        <f t="shared" si="37"/>
        <v>0.46767750000000002</v>
      </c>
      <c r="O1113" s="3" t="s">
        <v>418</v>
      </c>
      <c r="P1113" s="3" t="s">
        <v>419</v>
      </c>
      <c r="Q1113" s="1" t="str">
        <f>VLOOKUP(P1113,Vlookup!$A$2:$D$781,2,FALSE)</f>
        <v>Tulare</v>
      </c>
      <c r="R1113" s="1" t="s">
        <v>817</v>
      </c>
      <c r="S1113" s="15">
        <f>VLOOKUP(P1113,Vlookup!$A$2:$D$781,4,FALSE)</f>
        <v>93274</v>
      </c>
    </row>
    <row r="1114" spans="1:19" ht="14.4" x14ac:dyDescent="0.3">
      <c r="A1114" s="12">
        <v>20</v>
      </c>
      <c r="B1114" s="1" t="str">
        <f t="shared" si="38"/>
        <v>Oct</v>
      </c>
      <c r="C1114" s="3" t="s">
        <v>335</v>
      </c>
      <c r="D1114" s="20">
        <v>43763</v>
      </c>
      <c r="E1114" s="3" t="s">
        <v>353</v>
      </c>
      <c r="F1114" s="3" t="s">
        <v>379</v>
      </c>
      <c r="G1114" s="3" t="s">
        <v>342</v>
      </c>
      <c r="H1114" s="3" t="s">
        <v>368</v>
      </c>
      <c r="I1114" t="str">
        <f>VLOOKUP(H1114,'Product Line Lookup'!$A$2:$B$7,2,FALSE)</f>
        <v>Animate</v>
      </c>
      <c r="J1114" s="21">
        <v>1</v>
      </c>
      <c r="K1114" s="22">
        <v>0.14729999999999999</v>
      </c>
      <c r="L1114" s="21">
        <v>294.60000000000002</v>
      </c>
      <c r="M1114" s="21">
        <v>294.60000000000002</v>
      </c>
      <c r="N1114" s="8">
        <f t="shared" si="37"/>
        <v>0.14730000000000001</v>
      </c>
      <c r="O1114" s="3" t="s">
        <v>418</v>
      </c>
      <c r="P1114" s="3" t="s">
        <v>419</v>
      </c>
      <c r="Q1114" s="1" t="str">
        <f>VLOOKUP(P1114,Vlookup!$A$2:$D$781,2,FALSE)</f>
        <v>Tulare</v>
      </c>
      <c r="R1114" s="1" t="s">
        <v>817</v>
      </c>
      <c r="S1114" s="15">
        <f>VLOOKUP(P1114,Vlookup!$A$2:$D$781,4,FALSE)</f>
        <v>93274</v>
      </c>
    </row>
    <row r="1115" spans="1:19" ht="14.4" x14ac:dyDescent="0.3">
      <c r="A1115" s="12">
        <v>20</v>
      </c>
      <c r="B1115" s="1" t="str">
        <f t="shared" si="38"/>
        <v>Oct</v>
      </c>
      <c r="C1115" s="3" t="s">
        <v>336</v>
      </c>
      <c r="D1115" s="20">
        <v>43766</v>
      </c>
      <c r="E1115" s="3" t="s">
        <v>353</v>
      </c>
      <c r="F1115" s="3" t="s">
        <v>379</v>
      </c>
      <c r="G1115" s="3" t="s">
        <v>342</v>
      </c>
      <c r="H1115" s="3" t="s">
        <v>368</v>
      </c>
      <c r="I1115" t="str">
        <f>VLOOKUP(H1115,'Product Line Lookup'!$A$2:$B$7,2,FALSE)</f>
        <v>Animate</v>
      </c>
      <c r="J1115" s="21">
        <v>2.0249999999999999</v>
      </c>
      <c r="K1115" s="22">
        <v>0.14729999999999999</v>
      </c>
      <c r="L1115" s="21">
        <v>294.60000000000002</v>
      </c>
      <c r="M1115" s="21">
        <v>596.56500000000005</v>
      </c>
      <c r="N1115" s="8">
        <f t="shared" si="37"/>
        <v>0.29828250000000001</v>
      </c>
      <c r="O1115" s="3" t="s">
        <v>418</v>
      </c>
      <c r="P1115" s="3" t="s">
        <v>419</v>
      </c>
      <c r="Q1115" s="1" t="str">
        <f>VLOOKUP(P1115,Vlookup!$A$2:$D$781,2,FALSE)</f>
        <v>Tulare</v>
      </c>
      <c r="R1115" s="1" t="s">
        <v>817</v>
      </c>
      <c r="S1115" s="15">
        <f>VLOOKUP(P1115,Vlookup!$A$2:$D$781,4,FALSE)</f>
        <v>93274</v>
      </c>
    </row>
    <row r="1116" spans="1:19" ht="14.4" x14ac:dyDescent="0.3">
      <c r="A1116" s="12">
        <v>20</v>
      </c>
      <c r="B1116" s="1" t="str">
        <f t="shared" si="38"/>
        <v>Nov</v>
      </c>
      <c r="C1116" s="3" t="s">
        <v>701</v>
      </c>
      <c r="D1116" s="20">
        <v>43774</v>
      </c>
      <c r="E1116" s="3" t="s">
        <v>353</v>
      </c>
      <c r="F1116" s="3" t="s">
        <v>379</v>
      </c>
      <c r="G1116" s="3" t="s">
        <v>342</v>
      </c>
      <c r="H1116" s="3" t="s">
        <v>368</v>
      </c>
      <c r="I1116" t="str">
        <f>VLOOKUP(H1116,'Product Line Lookup'!$A$2:$B$7,2,FALSE)</f>
        <v>Animate</v>
      </c>
      <c r="J1116" s="21">
        <v>3.05</v>
      </c>
      <c r="K1116" s="22">
        <v>0.14729999999999999</v>
      </c>
      <c r="L1116" s="21">
        <v>294.60000000000002</v>
      </c>
      <c r="M1116" s="21">
        <v>898.53</v>
      </c>
      <c r="N1116" s="8">
        <f t="shared" si="37"/>
        <v>0.44926499999999997</v>
      </c>
      <c r="O1116" s="3" t="s">
        <v>418</v>
      </c>
      <c r="P1116" s="3" t="s">
        <v>419</v>
      </c>
      <c r="Q1116" s="1" t="str">
        <f>VLOOKUP(P1116,Vlookup!$A$2:$D$781,2,FALSE)</f>
        <v>Tulare</v>
      </c>
      <c r="R1116" s="1" t="s">
        <v>817</v>
      </c>
      <c r="S1116" s="15">
        <f>VLOOKUP(P1116,Vlookup!$A$2:$D$781,4,FALSE)</f>
        <v>93274</v>
      </c>
    </row>
    <row r="1117" spans="1:19" ht="14.4" x14ac:dyDescent="0.3">
      <c r="A1117" s="12">
        <v>20</v>
      </c>
      <c r="B1117" s="1" t="str">
        <f t="shared" si="38"/>
        <v>Nov</v>
      </c>
      <c r="C1117" s="3" t="s">
        <v>702</v>
      </c>
      <c r="D1117" s="20">
        <v>43790</v>
      </c>
      <c r="E1117" s="3" t="s">
        <v>353</v>
      </c>
      <c r="F1117" s="3" t="s">
        <v>379</v>
      </c>
      <c r="G1117" s="3" t="s">
        <v>342</v>
      </c>
      <c r="H1117" s="3" t="s">
        <v>368</v>
      </c>
      <c r="I1117" t="str">
        <f>VLOOKUP(H1117,'Product Line Lookup'!$A$2:$B$7,2,FALSE)</f>
        <v>Animate</v>
      </c>
      <c r="J1117" s="21">
        <v>4.0750000000000002</v>
      </c>
      <c r="K1117" s="22">
        <v>0.14729999999999999</v>
      </c>
      <c r="L1117" s="21">
        <v>294.60000000000002</v>
      </c>
      <c r="M1117" s="21">
        <v>1200.4949999999999</v>
      </c>
      <c r="N1117" s="8">
        <f t="shared" si="37"/>
        <v>0.60024749999999993</v>
      </c>
      <c r="O1117" s="3" t="s">
        <v>418</v>
      </c>
      <c r="P1117" s="3" t="s">
        <v>419</v>
      </c>
      <c r="Q1117" s="1" t="str">
        <f>VLOOKUP(P1117,Vlookup!$A$2:$D$781,2,FALSE)</f>
        <v>Tulare</v>
      </c>
      <c r="R1117" s="1" t="s">
        <v>817</v>
      </c>
      <c r="S1117" s="15">
        <f>VLOOKUP(P1117,Vlookup!$A$2:$D$781,4,FALSE)</f>
        <v>93274</v>
      </c>
    </row>
    <row r="1118" spans="1:19" ht="14.4" x14ac:dyDescent="0.3">
      <c r="A1118" s="12">
        <v>20</v>
      </c>
      <c r="B1118" s="1" t="str">
        <f t="shared" si="38"/>
        <v>Dec</v>
      </c>
      <c r="C1118" s="3" t="s">
        <v>703</v>
      </c>
      <c r="D1118" s="20">
        <v>43812</v>
      </c>
      <c r="E1118" s="3" t="s">
        <v>353</v>
      </c>
      <c r="F1118" s="3" t="s">
        <v>379</v>
      </c>
      <c r="G1118" s="3" t="s">
        <v>342</v>
      </c>
      <c r="H1118" s="3" t="s">
        <v>368</v>
      </c>
      <c r="I1118" t="str">
        <f>VLOOKUP(H1118,'Product Line Lookup'!$A$2:$B$7,2,FALSE)</f>
        <v>Animate</v>
      </c>
      <c r="J1118" s="21">
        <v>4.0250000000000004</v>
      </c>
      <c r="K1118" s="22">
        <v>0.14729999999999999</v>
      </c>
      <c r="L1118" s="21">
        <v>294.60000000000002</v>
      </c>
      <c r="M1118" s="21">
        <v>1185.7650000000001</v>
      </c>
      <c r="N1118" s="8">
        <f t="shared" si="37"/>
        <v>0.59288250000000009</v>
      </c>
      <c r="O1118" s="3" t="s">
        <v>418</v>
      </c>
      <c r="P1118" s="3" t="s">
        <v>419</v>
      </c>
      <c r="Q1118" s="1" t="str">
        <f>VLOOKUP(P1118,Vlookup!$A$2:$D$781,2,FALSE)</f>
        <v>Tulare</v>
      </c>
      <c r="R1118" s="1" t="s">
        <v>817</v>
      </c>
      <c r="S1118" s="15">
        <f>VLOOKUP(P1118,Vlookup!$A$2:$D$781,4,FALSE)</f>
        <v>93274</v>
      </c>
    </row>
    <row r="1119" spans="1:19" ht="14.4" x14ac:dyDescent="0.3">
      <c r="A1119" s="12">
        <v>20</v>
      </c>
      <c r="B1119" s="1" t="s">
        <v>881</v>
      </c>
      <c r="D1119" s="20">
        <v>43936</v>
      </c>
      <c r="E1119" s="3" t="s">
        <v>353</v>
      </c>
      <c r="F1119" s="3" t="s">
        <v>379</v>
      </c>
      <c r="G1119" s="3" t="s">
        <v>342</v>
      </c>
      <c r="H1119" s="3" t="s">
        <v>368</v>
      </c>
      <c r="I1119" t="str">
        <f>VLOOKUP(H1119,'Product Line Lookup'!$A$2:$B$7,2,FALSE)</f>
        <v>Animate</v>
      </c>
      <c r="J1119" s="21">
        <v>3.15</v>
      </c>
      <c r="K1119" s="22">
        <v>0.14729999999999999</v>
      </c>
      <c r="L1119" s="21">
        <v>294.60000000000002</v>
      </c>
      <c r="M1119" s="21">
        <v>927.99</v>
      </c>
      <c r="N1119" s="8">
        <f t="shared" si="37"/>
        <v>0.46399499999999999</v>
      </c>
      <c r="O1119" s="3" t="s">
        <v>418</v>
      </c>
      <c r="P1119" s="3" t="s">
        <v>419</v>
      </c>
      <c r="Q1119" s="1" t="str">
        <f>VLOOKUP(P1119,Vlookup!$A$2:$D$781,2,FALSE)</f>
        <v>Tulare</v>
      </c>
      <c r="R1119" s="1" t="s">
        <v>817</v>
      </c>
      <c r="S1119" s="15">
        <f>VLOOKUP(P1119,Vlookup!$A$2:$D$781,4,FALSE)</f>
        <v>93274</v>
      </c>
    </row>
    <row r="1120" spans="1:19" ht="14.4" x14ac:dyDescent="0.3">
      <c r="A1120" s="12">
        <v>20</v>
      </c>
      <c r="B1120" s="1" t="s">
        <v>893</v>
      </c>
      <c r="D1120" s="20">
        <v>43986</v>
      </c>
      <c r="E1120" s="3" t="s">
        <v>353</v>
      </c>
      <c r="F1120" s="3" t="s">
        <v>379</v>
      </c>
      <c r="G1120" s="3" t="s">
        <v>342</v>
      </c>
      <c r="H1120" s="3" t="s">
        <v>368</v>
      </c>
      <c r="I1120" t="str">
        <f>VLOOKUP(H1120,'Product Line Lookup'!$A$2:$B$8,2,FALSE)</f>
        <v>Animate</v>
      </c>
      <c r="J1120" s="21">
        <v>3.15</v>
      </c>
      <c r="K1120" s="22">
        <v>0.14729999999999999</v>
      </c>
      <c r="L1120" s="21">
        <v>294.60000000000002</v>
      </c>
      <c r="M1120" s="21">
        <v>927.99</v>
      </c>
      <c r="N1120" s="8">
        <f t="shared" si="37"/>
        <v>0.46399499999999999</v>
      </c>
      <c r="O1120" s="3" t="s">
        <v>418</v>
      </c>
      <c r="P1120" s="3" t="s">
        <v>419</v>
      </c>
      <c r="Q1120" s="1" t="str">
        <f>VLOOKUP(P1120,Vlookup!$A$2:$D$781,2,FALSE)</f>
        <v>Tulare</v>
      </c>
      <c r="R1120" s="1" t="s">
        <v>817</v>
      </c>
      <c r="S1120" s="15">
        <f>VLOOKUP(P1120,Vlookup!$A$2:$D$781,4,FALSE)</f>
        <v>93274</v>
      </c>
    </row>
    <row r="1121" spans="1:19" ht="14.4" x14ac:dyDescent="0.3">
      <c r="A1121" s="12">
        <v>20</v>
      </c>
      <c r="B1121" s="1" t="s">
        <v>893</v>
      </c>
      <c r="D1121" s="20">
        <v>44004</v>
      </c>
      <c r="E1121" s="3" t="s">
        <v>353</v>
      </c>
      <c r="F1121" s="3" t="s">
        <v>379</v>
      </c>
      <c r="G1121" s="3" t="s">
        <v>342</v>
      </c>
      <c r="H1121" s="3" t="s">
        <v>368</v>
      </c>
      <c r="I1121" t="str">
        <f>VLOOKUP(H1121,'Product Line Lookup'!$A$2:$B$8,2,FALSE)</f>
        <v>Animate</v>
      </c>
      <c r="J1121" s="21">
        <v>3</v>
      </c>
      <c r="K1121" s="22">
        <v>0.14729999999999999</v>
      </c>
      <c r="L1121" s="21">
        <v>294.60000000000002</v>
      </c>
      <c r="M1121" s="21">
        <v>883.8</v>
      </c>
      <c r="N1121" s="8">
        <f t="shared" si="37"/>
        <v>0.44189999999999996</v>
      </c>
      <c r="O1121" s="3" t="s">
        <v>418</v>
      </c>
      <c r="P1121" s="3" t="s">
        <v>419</v>
      </c>
      <c r="Q1121" s="1" t="str">
        <f>VLOOKUP(P1121,Vlookup!$A$2:$D$781,2,FALSE)</f>
        <v>Tulare</v>
      </c>
      <c r="R1121" s="1" t="s">
        <v>817</v>
      </c>
      <c r="S1121" s="15">
        <f>VLOOKUP(P1121,Vlookup!$A$2:$D$781,4,FALSE)</f>
        <v>93274</v>
      </c>
    </row>
    <row r="1122" spans="1:19" ht="14.4" x14ac:dyDescent="0.3">
      <c r="A1122" s="12">
        <v>21</v>
      </c>
      <c r="B1122" s="1" t="s">
        <v>483</v>
      </c>
      <c r="D1122" s="20">
        <v>44027</v>
      </c>
      <c r="E1122" s="3" t="s">
        <v>353</v>
      </c>
      <c r="F1122" s="3" t="s">
        <v>379</v>
      </c>
      <c r="G1122" s="3" t="s">
        <v>342</v>
      </c>
      <c r="H1122" s="3" t="s">
        <v>368</v>
      </c>
      <c r="I1122" t="str">
        <f>VLOOKUP(H1122,'Product Line Lookup'!$A$2:$B$8,2,FALSE)</f>
        <v>Animate</v>
      </c>
      <c r="J1122" s="21">
        <v>3</v>
      </c>
      <c r="K1122" s="22">
        <v>0.14804999999999999</v>
      </c>
      <c r="L1122" s="21">
        <v>296.10000000000002</v>
      </c>
      <c r="M1122" s="21">
        <v>888.3</v>
      </c>
      <c r="N1122" s="8">
        <f t="shared" si="37"/>
        <v>0.44414999999999999</v>
      </c>
      <c r="O1122" s="3" t="s">
        <v>418</v>
      </c>
      <c r="P1122" s="3" t="s">
        <v>419</v>
      </c>
      <c r="Q1122" s="1" t="str">
        <f>VLOOKUP(P1122,Vlookup!$A$2:$D$781,2,FALSE)</f>
        <v>Tulare</v>
      </c>
      <c r="R1122" s="1" t="s">
        <v>817</v>
      </c>
      <c r="S1122" s="15">
        <f>VLOOKUP(P1122,Vlookup!$A$2:$D$781,4,FALSE)</f>
        <v>93274</v>
      </c>
    </row>
    <row r="1123" spans="1:19" ht="14.4" x14ac:dyDescent="0.3">
      <c r="A1123" s="12">
        <v>21</v>
      </c>
      <c r="B1123" s="1" t="s">
        <v>903</v>
      </c>
      <c r="D1123" s="20">
        <v>44050</v>
      </c>
      <c r="E1123" s="3" t="s">
        <v>353</v>
      </c>
      <c r="F1123" s="3" t="s">
        <v>379</v>
      </c>
      <c r="G1123" s="3" t="s">
        <v>342</v>
      </c>
      <c r="H1123" s="3" t="s">
        <v>368</v>
      </c>
      <c r="I1123" t="str">
        <f>VLOOKUP(H1123,'Product Line Lookup'!$A$2:$B$8,2,FALSE)</f>
        <v>Animate</v>
      </c>
      <c r="J1123" s="21">
        <v>4.45</v>
      </c>
      <c r="K1123" s="22">
        <v>0.14804999999999999</v>
      </c>
      <c r="L1123" s="21">
        <v>296.10000000000002</v>
      </c>
      <c r="M1123" s="21">
        <v>1317.645</v>
      </c>
      <c r="N1123" s="8">
        <f t="shared" si="37"/>
        <v>0.65882249999999998</v>
      </c>
      <c r="O1123" s="3" t="s">
        <v>418</v>
      </c>
      <c r="P1123" s="3" t="s">
        <v>419</v>
      </c>
      <c r="Q1123" s="1" t="str">
        <f>VLOOKUP(P1123,Vlookup!$A$2:$D$781,2,FALSE)</f>
        <v>Tulare</v>
      </c>
      <c r="R1123" s="1" t="s">
        <v>817</v>
      </c>
      <c r="S1123" s="15">
        <f>VLOOKUP(P1123,Vlookup!$A$2:$D$781,4,FALSE)</f>
        <v>93274</v>
      </c>
    </row>
    <row r="1124" spans="1:19" ht="14.4" x14ac:dyDescent="0.3">
      <c r="A1124" s="12">
        <v>21</v>
      </c>
      <c r="B1124" s="1" t="s">
        <v>903</v>
      </c>
      <c r="D1124" s="20">
        <v>44071</v>
      </c>
      <c r="E1124" s="3" t="s">
        <v>353</v>
      </c>
      <c r="F1124" s="3" t="s">
        <v>379</v>
      </c>
      <c r="G1124" s="3" t="s">
        <v>342</v>
      </c>
      <c r="H1124" s="3" t="s">
        <v>368</v>
      </c>
      <c r="I1124" t="str">
        <f>VLOOKUP(H1124,'Product Line Lookup'!$A$2:$B$8,2,FALSE)</f>
        <v>Animate</v>
      </c>
      <c r="J1124" s="21">
        <v>1.9750000000000001</v>
      </c>
      <c r="K1124" s="22">
        <v>0.14804999999999999</v>
      </c>
      <c r="L1124" s="21">
        <v>296.10000000000002</v>
      </c>
      <c r="M1124" s="21">
        <v>584.798</v>
      </c>
      <c r="N1124" s="8">
        <f t="shared" si="37"/>
        <v>0.29239900000000002</v>
      </c>
      <c r="O1124" s="3" t="s">
        <v>418</v>
      </c>
      <c r="P1124" s="3" t="s">
        <v>419</v>
      </c>
      <c r="Q1124" s="1" t="str">
        <f>VLOOKUP(P1124,Vlookup!$A$2:$D$781,2,FALSE)</f>
        <v>Tulare</v>
      </c>
      <c r="R1124" s="1" t="s">
        <v>817</v>
      </c>
      <c r="S1124" s="15">
        <f>VLOOKUP(P1124,Vlookup!$A$2:$D$781,4,FALSE)</f>
        <v>93274</v>
      </c>
    </row>
    <row r="1125" spans="1:19" ht="14.4" x14ac:dyDescent="0.3">
      <c r="A1125" s="12">
        <v>21</v>
      </c>
      <c r="B1125" s="1" t="s">
        <v>914</v>
      </c>
      <c r="D1125" s="20">
        <v>44120</v>
      </c>
      <c r="E1125" s="3" t="s">
        <v>353</v>
      </c>
      <c r="F1125" s="3" t="s">
        <v>379</v>
      </c>
      <c r="G1125" s="3" t="s">
        <v>342</v>
      </c>
      <c r="H1125" s="3" t="s">
        <v>368</v>
      </c>
      <c r="I1125" t="str">
        <f>VLOOKUP(H1125,'Product Line Lookup'!$A$2:$B$8,2,FALSE)</f>
        <v>Animate</v>
      </c>
      <c r="J1125" s="21">
        <v>4.3250000000000002</v>
      </c>
      <c r="K1125" s="22">
        <v>0.14804999999999999</v>
      </c>
      <c r="L1125" s="21">
        <v>296.10000000000002</v>
      </c>
      <c r="M1125" s="21">
        <v>1280.633</v>
      </c>
      <c r="N1125" s="8">
        <f t="shared" si="37"/>
        <v>0.64031650000000007</v>
      </c>
      <c r="O1125" s="3" t="s">
        <v>418</v>
      </c>
      <c r="P1125" s="3" t="s">
        <v>419</v>
      </c>
      <c r="Q1125" s="1" t="str">
        <f>VLOOKUP(P1125,Vlookup!$A$2:$D$781,2,FALSE)</f>
        <v>Tulare</v>
      </c>
      <c r="R1125" s="1" t="s">
        <v>817</v>
      </c>
      <c r="S1125" s="15">
        <f>VLOOKUP(P1125,Vlookup!$A$2:$D$781,4,FALSE)</f>
        <v>93274</v>
      </c>
    </row>
    <row r="1126" spans="1:19" ht="14.4" x14ac:dyDescent="0.3">
      <c r="A1126" s="12">
        <v>21</v>
      </c>
      <c r="B1126" s="1" t="s">
        <v>914</v>
      </c>
      <c r="D1126" s="20">
        <v>44134</v>
      </c>
      <c r="E1126" s="3" t="s">
        <v>353</v>
      </c>
      <c r="F1126" s="3" t="s">
        <v>379</v>
      </c>
      <c r="G1126" s="3" t="s">
        <v>342</v>
      </c>
      <c r="H1126" s="3" t="s">
        <v>368</v>
      </c>
      <c r="I1126" t="str">
        <f>VLOOKUP(H1126,'Product Line Lookup'!$A$2:$B$8,2,FALSE)</f>
        <v>Animate</v>
      </c>
      <c r="J1126" s="21">
        <v>3.9750000000000001</v>
      </c>
      <c r="K1126" s="22">
        <v>0.14804999999999999</v>
      </c>
      <c r="L1126" s="21">
        <v>296.10000000000002</v>
      </c>
      <c r="M1126" s="21">
        <v>1176.998</v>
      </c>
      <c r="N1126" s="8">
        <f t="shared" si="37"/>
        <v>0.58849899999999999</v>
      </c>
      <c r="O1126" s="3" t="s">
        <v>418</v>
      </c>
      <c r="P1126" s="3" t="s">
        <v>419</v>
      </c>
      <c r="Q1126" s="1" t="str">
        <f>VLOOKUP(P1126,Vlookup!$A$2:$D$781,2,FALSE)</f>
        <v>Tulare</v>
      </c>
      <c r="R1126" s="1" t="s">
        <v>817</v>
      </c>
      <c r="S1126" s="15">
        <f>VLOOKUP(P1126,Vlookup!$A$2:$D$781,4,FALSE)</f>
        <v>93274</v>
      </c>
    </row>
    <row r="1127" spans="1:19" ht="14.4" x14ac:dyDescent="0.3">
      <c r="A1127" s="12">
        <v>21</v>
      </c>
      <c r="B1127" s="1" t="str">
        <f>TEXT(D1127,"MMM")</f>
        <v>Sep</v>
      </c>
      <c r="D1127" s="20">
        <v>44096</v>
      </c>
      <c r="E1127" s="3" t="s">
        <v>353</v>
      </c>
      <c r="F1127" s="3" t="s">
        <v>379</v>
      </c>
      <c r="G1127" s="3" t="s">
        <v>342</v>
      </c>
      <c r="H1127" s="3" t="s">
        <v>368</v>
      </c>
      <c r="I1127" t="str">
        <f>VLOOKUP(H1127,'Product Line Lookup'!$A$2:$B$8,2,FALSE)</f>
        <v>Animate</v>
      </c>
      <c r="J1127" s="21">
        <v>3.1749999999999998</v>
      </c>
      <c r="K1127" s="22">
        <v>0.14804999999999999</v>
      </c>
      <c r="L1127" s="21">
        <v>296.10000000000002</v>
      </c>
      <c r="M1127" s="21">
        <v>940.11800000000005</v>
      </c>
      <c r="N1127" s="8">
        <f t="shared" si="37"/>
        <v>0.470059</v>
      </c>
      <c r="O1127" s="3" t="s">
        <v>418</v>
      </c>
      <c r="P1127" s="3" t="s">
        <v>419</v>
      </c>
      <c r="Q1127" s="1" t="str">
        <f>VLOOKUP(P1127,Vlookup!$A$2:$D$781,2,FALSE)</f>
        <v>Tulare</v>
      </c>
      <c r="R1127" s="1" t="s">
        <v>817</v>
      </c>
      <c r="S1127" s="15">
        <f>VLOOKUP(P1127,Vlookup!$A$2:$D$781,4,FALSE)</f>
        <v>93274</v>
      </c>
    </row>
    <row r="1128" spans="1:19" ht="14.4" x14ac:dyDescent="0.3">
      <c r="A1128" s="12">
        <v>21</v>
      </c>
      <c r="B1128" s="1" t="s">
        <v>928</v>
      </c>
      <c r="D1128" s="20">
        <v>44159</v>
      </c>
      <c r="E1128" s="3" t="s">
        <v>353</v>
      </c>
      <c r="F1128" s="3" t="s">
        <v>379</v>
      </c>
      <c r="G1128" s="3" t="s">
        <v>342</v>
      </c>
      <c r="H1128" s="3" t="s">
        <v>368</v>
      </c>
      <c r="I1128" t="str">
        <f>VLOOKUP(H1128,'Product Line Lookup'!$A$2:$B$8,2,FALSE)</f>
        <v>Animate</v>
      </c>
      <c r="J1128" s="1">
        <v>3.25</v>
      </c>
      <c r="K1128" s="22">
        <v>0.14804999999999999</v>
      </c>
      <c r="L1128" s="21">
        <v>296.10000000000002</v>
      </c>
      <c r="M1128" s="21">
        <v>962.32500000000005</v>
      </c>
      <c r="N1128" s="8">
        <f t="shared" si="37"/>
        <v>0.48116250000000005</v>
      </c>
      <c r="O1128" s="3" t="s">
        <v>418</v>
      </c>
      <c r="P1128" s="3" t="s">
        <v>419</v>
      </c>
      <c r="Q1128" s="1" t="str">
        <f>VLOOKUP(P1128,Vlookup!$A$2:$D$781,2,FALSE)</f>
        <v>Tulare</v>
      </c>
      <c r="R1128" s="1" t="s">
        <v>817</v>
      </c>
      <c r="S1128" s="15">
        <f>VLOOKUP(P1128,Vlookup!$A$2:$D$781,4,FALSE)</f>
        <v>93274</v>
      </c>
    </row>
    <row r="1129" spans="1:19" ht="14.4" x14ac:dyDescent="0.3">
      <c r="A1129" s="12">
        <v>21</v>
      </c>
      <c r="B1129" s="1" t="s">
        <v>958</v>
      </c>
      <c r="D1129" s="20">
        <v>44217</v>
      </c>
      <c r="E1129" s="23" t="s">
        <v>353</v>
      </c>
      <c r="F1129" s="3" t="s">
        <v>979</v>
      </c>
      <c r="G1129" s="3" t="s">
        <v>342</v>
      </c>
      <c r="H1129" s="3" t="s">
        <v>368</v>
      </c>
      <c r="I1129" t="str">
        <f>VLOOKUP(H1129,'Product Line Lookup'!$A$2:$B$8,2,FALSE)</f>
        <v>Animate</v>
      </c>
      <c r="J1129" s="21">
        <v>5.15</v>
      </c>
      <c r="K1129" s="22">
        <v>0.14804999999999999</v>
      </c>
      <c r="L1129" s="21">
        <v>296.10000000000002</v>
      </c>
      <c r="M1129" s="21">
        <v>1524.915</v>
      </c>
      <c r="N1129" s="8">
        <f t="shared" si="37"/>
        <v>0.76245750000000001</v>
      </c>
      <c r="O1129" s="3" t="s">
        <v>418</v>
      </c>
      <c r="P1129" s="3" t="s">
        <v>419</v>
      </c>
      <c r="Q1129" s="1" t="str">
        <f>VLOOKUP(P1129,Vlookup!$A$2:$D$781,2,FALSE)</f>
        <v>Tulare</v>
      </c>
      <c r="R1129" s="1" t="s">
        <v>817</v>
      </c>
      <c r="S1129" s="15">
        <f>VLOOKUP(P1129,Vlookup!$A$2:$D$781,4,FALSE)</f>
        <v>93274</v>
      </c>
    </row>
    <row r="1130" spans="1:19" ht="14.4" x14ac:dyDescent="0.3">
      <c r="A1130" s="12">
        <v>21</v>
      </c>
      <c r="B1130" s="1" t="s">
        <v>1004</v>
      </c>
      <c r="D1130" s="24">
        <v>44244</v>
      </c>
      <c r="E1130" s="25" t="s">
        <v>353</v>
      </c>
      <c r="F1130" s="25" t="s">
        <v>979</v>
      </c>
      <c r="G1130" s="25" t="s">
        <v>342</v>
      </c>
      <c r="H1130" s="25" t="s">
        <v>368</v>
      </c>
      <c r="I1130" t="str">
        <f>VLOOKUP(H1130,'Product Line Lookup'!$A$2:$B$8,2,FALSE)</f>
        <v>Animate</v>
      </c>
      <c r="J1130" s="26">
        <v>5.15</v>
      </c>
      <c r="K1130" s="27">
        <v>0.14804999999999999</v>
      </c>
      <c r="L1130" s="26">
        <v>296.10000000000002</v>
      </c>
      <c r="M1130" s="26">
        <v>1524.915</v>
      </c>
      <c r="N1130" s="8">
        <f t="shared" si="37"/>
        <v>0.76245750000000001</v>
      </c>
      <c r="O1130" s="25" t="s">
        <v>418</v>
      </c>
      <c r="P1130" s="25" t="s">
        <v>419</v>
      </c>
      <c r="Q1130" s="1" t="str">
        <f>VLOOKUP(P1130,Vlookup!$A$2:$D$781,2,FALSE)</f>
        <v>Tulare</v>
      </c>
      <c r="R1130" s="28" t="s">
        <v>817</v>
      </c>
      <c r="S1130" s="15">
        <f>VLOOKUP(P1130,Vlookup!$A$2:$D$781,4,FALSE)</f>
        <v>93274</v>
      </c>
    </row>
    <row r="1131" spans="1:19" ht="14.4" x14ac:dyDescent="0.3">
      <c r="A1131" s="12">
        <v>21</v>
      </c>
      <c r="B1131" s="1" t="s">
        <v>866</v>
      </c>
      <c r="D1131" s="20">
        <v>44272</v>
      </c>
      <c r="E1131" s="3" t="s">
        <v>353</v>
      </c>
      <c r="F1131" s="3" t="s">
        <v>1014</v>
      </c>
      <c r="G1131" s="3" t="s">
        <v>342</v>
      </c>
      <c r="H1131" s="3" t="s">
        <v>368</v>
      </c>
      <c r="I1131" t="str">
        <f>VLOOKUP(H1131,'Product Line Lookup'!$A$2:$B$8,2,FALSE)</f>
        <v>Animate</v>
      </c>
      <c r="J1131" s="21">
        <v>5.2</v>
      </c>
      <c r="K1131" s="22">
        <v>0.14804999999999999</v>
      </c>
      <c r="L1131" s="21">
        <v>296.10000000000002</v>
      </c>
      <c r="M1131" s="21">
        <v>1539.72</v>
      </c>
      <c r="N1131" s="8">
        <f t="shared" si="37"/>
        <v>0.76985999999999999</v>
      </c>
      <c r="O1131" s="3" t="s">
        <v>418</v>
      </c>
      <c r="P1131" s="3" t="s">
        <v>419</v>
      </c>
      <c r="Q1131" s="1" t="str">
        <f>VLOOKUP(P1131,Vlookup!$A$2:$D$781,2,FALSE)</f>
        <v>Tulare</v>
      </c>
      <c r="R1131" s="1" t="s">
        <v>817</v>
      </c>
      <c r="S1131" s="15">
        <f>VLOOKUP(P1131,Vlookup!$A$2:$D$781,4,FALSE)</f>
        <v>93274</v>
      </c>
    </row>
    <row r="1132" spans="1:19" ht="14.4" x14ac:dyDescent="0.3">
      <c r="A1132" s="12">
        <v>22</v>
      </c>
      <c r="B1132" s="1" t="s">
        <v>483</v>
      </c>
      <c r="D1132" s="20">
        <v>44389</v>
      </c>
      <c r="E1132" s="3" t="s">
        <v>353</v>
      </c>
      <c r="F1132" s="3" t="s">
        <v>1014</v>
      </c>
      <c r="G1132" s="3" t="s">
        <v>342</v>
      </c>
      <c r="H1132" s="3" t="s">
        <v>368</v>
      </c>
      <c r="I1132" t="str">
        <f>VLOOKUP(H1132,'Product Line Lookup'!$A$2:$B$8,2,FALSE)</f>
        <v>Animate</v>
      </c>
      <c r="J1132" s="21">
        <v>4.0250000000000004</v>
      </c>
      <c r="K1132" s="22">
        <v>0.14804999999999999</v>
      </c>
      <c r="L1132" s="21">
        <v>296.10000000000002</v>
      </c>
      <c r="M1132" s="21">
        <v>1191.8030000000001</v>
      </c>
      <c r="N1132" s="8">
        <f t="shared" si="37"/>
        <v>0.59590150000000008</v>
      </c>
      <c r="O1132" s="3" t="s">
        <v>418</v>
      </c>
      <c r="P1132" s="3" t="s">
        <v>419</v>
      </c>
      <c r="Q1132" s="31" t="str">
        <f>VLOOKUP(P1132,Vlookup!$A$2:$D$142,2,FALSE)</f>
        <v>Tulare</v>
      </c>
      <c r="R1132" s="1" t="str">
        <f>VLOOKUP(P1132,Vlookup!$A$2:$D$142,3,FALSE)</f>
        <v>CA</v>
      </c>
      <c r="S1132" s="49">
        <f>VLOOKUP(P1132,Vlookup!$A$2:$D$781,4,FALSE)</f>
        <v>93274</v>
      </c>
    </row>
    <row r="1133" spans="1:19" ht="14.4" x14ac:dyDescent="0.3">
      <c r="A1133" s="12">
        <v>22</v>
      </c>
      <c r="B1133" s="1" t="s">
        <v>483</v>
      </c>
      <c r="D1133" s="20">
        <v>44403</v>
      </c>
      <c r="E1133" s="3" t="s">
        <v>353</v>
      </c>
      <c r="F1133" s="3" t="s">
        <v>1014</v>
      </c>
      <c r="G1133" s="3" t="s">
        <v>342</v>
      </c>
      <c r="H1133" s="3" t="s">
        <v>368</v>
      </c>
      <c r="I1133" t="str">
        <f>VLOOKUP(H1133,'Product Line Lookup'!$A$2:$B$8,2,FALSE)</f>
        <v>Animate</v>
      </c>
      <c r="J1133" s="21">
        <v>4.05</v>
      </c>
      <c r="K1133" s="22">
        <v>0.14804999999999999</v>
      </c>
      <c r="L1133" s="21">
        <v>296.10000000000002</v>
      </c>
      <c r="M1133" s="21">
        <v>1199.2049999999999</v>
      </c>
      <c r="N1133" s="8">
        <f t="shared" si="37"/>
        <v>0.59960249999999993</v>
      </c>
      <c r="O1133" s="3" t="s">
        <v>418</v>
      </c>
      <c r="P1133" s="3" t="s">
        <v>419</v>
      </c>
      <c r="Q1133" s="31" t="str">
        <f>VLOOKUP(P1133,Vlookup!$A$2:$D$142,2,FALSE)</f>
        <v>Tulare</v>
      </c>
      <c r="R1133" s="1" t="str">
        <f>VLOOKUP(P1133,Vlookup!$A$2:$D$142,3,FALSE)</f>
        <v>CA</v>
      </c>
      <c r="S1133" s="49">
        <f>VLOOKUP(P1133,Vlookup!$A$2:$D$781,4,FALSE)</f>
        <v>93274</v>
      </c>
    </row>
    <row r="1134" spans="1:19" ht="14.4" x14ac:dyDescent="0.3">
      <c r="A1134" s="12">
        <v>22</v>
      </c>
      <c r="B1134" s="1" t="s">
        <v>914</v>
      </c>
      <c r="D1134" s="20">
        <v>44491</v>
      </c>
      <c r="E1134" s="3" t="s">
        <v>353</v>
      </c>
      <c r="F1134" s="3" t="s">
        <v>1014</v>
      </c>
      <c r="G1134" s="3" t="s">
        <v>342</v>
      </c>
      <c r="H1134" s="3" t="s">
        <v>368</v>
      </c>
      <c r="I1134" t="str">
        <f>VLOOKUP(H1134,'Product Line Lookup'!$A$2:$B$8,2,FALSE)</f>
        <v>Animate</v>
      </c>
      <c r="J1134" s="21">
        <v>4.3</v>
      </c>
      <c r="K1134" s="22">
        <v>0.14804999999999999</v>
      </c>
      <c r="L1134" s="21">
        <v>296.10000000000002</v>
      </c>
      <c r="M1134" s="21">
        <v>1273.23</v>
      </c>
      <c r="N1134" s="8">
        <f t="shared" si="37"/>
        <v>0.63661500000000004</v>
      </c>
      <c r="O1134" s="3" t="s">
        <v>418</v>
      </c>
      <c r="P1134" s="3" t="s">
        <v>419</v>
      </c>
      <c r="Q1134" s="31" t="str">
        <f>VLOOKUP(P1134,Vlookup!$A$2:$D$142,2,FALSE)</f>
        <v>Tulare</v>
      </c>
      <c r="R1134" s="1" t="str">
        <f>VLOOKUP(P1134,Vlookup!$A$2:$D$142,3,FALSE)</f>
        <v>CA</v>
      </c>
      <c r="S1134" s="49">
        <f>VLOOKUP(P1134,Vlookup!$A$2:$D$781,4,FALSE)</f>
        <v>93274</v>
      </c>
    </row>
    <row r="1135" spans="1:19" ht="14.4" x14ac:dyDescent="0.3">
      <c r="A1135" s="12">
        <v>22</v>
      </c>
      <c r="B1135" s="1" t="s">
        <v>928</v>
      </c>
      <c r="D1135" s="20">
        <v>44523</v>
      </c>
      <c r="E1135" s="3" t="s">
        <v>353</v>
      </c>
      <c r="F1135" s="3" t="s">
        <v>1014</v>
      </c>
      <c r="G1135" s="3" t="s">
        <v>342</v>
      </c>
      <c r="H1135" s="3" t="s">
        <v>368</v>
      </c>
      <c r="I1135" t="str">
        <f>VLOOKUP(H1135,'Product Line Lookup'!$A$2:$B$8,2,FALSE)</f>
        <v>Animate</v>
      </c>
      <c r="J1135" s="21">
        <v>4</v>
      </c>
      <c r="K1135" s="22">
        <v>0.14804999999999999</v>
      </c>
      <c r="L1135" s="21">
        <v>296.10000000000002</v>
      </c>
      <c r="M1135" s="21">
        <v>1184.4000000000001</v>
      </c>
      <c r="N1135" s="8">
        <f t="shared" si="37"/>
        <v>0.59220000000000006</v>
      </c>
      <c r="O1135" s="3" t="s">
        <v>418</v>
      </c>
      <c r="P1135" s="3" t="s">
        <v>419</v>
      </c>
      <c r="Q1135" s="31" t="str">
        <f>VLOOKUP(P1135,Vlookup!$A$2:$D$142,2,FALSE)</f>
        <v>Tulare</v>
      </c>
      <c r="R1135" s="1" t="str">
        <f>VLOOKUP(P1135,Vlookup!$A$2:$D$142,3,FALSE)</f>
        <v>CA</v>
      </c>
      <c r="S1135" s="49">
        <f>VLOOKUP(P1135,Vlookup!$A$2:$D$781,4,FALSE)</f>
        <v>93274</v>
      </c>
    </row>
    <row r="1136" spans="1:19" ht="14.4" x14ac:dyDescent="0.3">
      <c r="A1136" s="12">
        <v>22</v>
      </c>
      <c r="B1136" s="1" t="s">
        <v>881</v>
      </c>
      <c r="D1136" s="20">
        <v>44672</v>
      </c>
      <c r="E1136" s="3" t="s">
        <v>340</v>
      </c>
      <c r="F1136" s="3" t="s">
        <v>366</v>
      </c>
      <c r="G1136" s="3" t="s">
        <v>340</v>
      </c>
      <c r="H1136" s="3" t="s">
        <v>366</v>
      </c>
      <c r="I1136" s="35" t="str">
        <f>VLOOKUP(H1136,'Product Line Lookup'!$A$2:$B$8,2,FALSE)</f>
        <v>AB20</v>
      </c>
      <c r="J1136" s="21">
        <v>2.2050000000000001</v>
      </c>
      <c r="K1136" s="22">
        <v>1</v>
      </c>
      <c r="L1136" s="21">
        <v>2000</v>
      </c>
      <c r="M1136" s="21">
        <v>4410</v>
      </c>
      <c r="N1136" s="48">
        <f t="shared" si="37"/>
        <v>2.2050000000000001</v>
      </c>
      <c r="O1136" s="3" t="s">
        <v>1065</v>
      </c>
      <c r="P1136" s="3" t="s">
        <v>1066</v>
      </c>
      <c r="Q1136" s="31" t="str">
        <f>VLOOKUP(P1136,Vlookup!$A$2:$D$142,2,FALSE)</f>
        <v>Tulare</v>
      </c>
      <c r="R1136" s="1" t="str">
        <f>VLOOKUP(P1136,Vlookup!$A$2:$D$142,3,FALSE)</f>
        <v>CA</v>
      </c>
      <c r="S1136" s="49" t="str">
        <f>VLOOKUP(P1136,Vlookup!$A$2:$D$781,4,FALSE)</f>
        <v> 93274</v>
      </c>
    </row>
    <row r="1137" spans="1:19" ht="14.4" x14ac:dyDescent="0.3">
      <c r="A1137" s="12">
        <v>22</v>
      </c>
      <c r="B1137" s="1" t="s">
        <v>913</v>
      </c>
      <c r="D1137" s="20">
        <v>44448</v>
      </c>
      <c r="E1137" s="3" t="s">
        <v>359</v>
      </c>
      <c r="F1137" s="3" t="s">
        <v>1073</v>
      </c>
      <c r="G1137" s="3" t="s">
        <v>342</v>
      </c>
      <c r="H1137" s="3" t="s">
        <v>368</v>
      </c>
      <c r="I1137" t="str">
        <f>VLOOKUP(H1137,'Product Line Lookup'!$A$2:$B$8,2,FALSE)</f>
        <v>Animate</v>
      </c>
      <c r="J1137" s="21">
        <v>25</v>
      </c>
      <c r="K1137" s="22">
        <v>0.31040000000000001</v>
      </c>
      <c r="L1137" s="21">
        <v>620.79999999999995</v>
      </c>
      <c r="M1137" s="21">
        <v>15520</v>
      </c>
      <c r="N1137" s="8">
        <f t="shared" si="37"/>
        <v>7.76</v>
      </c>
      <c r="O1137" s="3" t="s">
        <v>434</v>
      </c>
      <c r="P1137" s="3" t="s">
        <v>435</v>
      </c>
      <c r="Q1137" s="31" t="str">
        <f>VLOOKUP(P1137,Vlookup!$A$2:$D$142,2,FALSE)</f>
        <v>Le Grand</v>
      </c>
      <c r="R1137" s="1" t="str">
        <f>VLOOKUP(P1137,Vlookup!$A$2:$D$142,3,FALSE)</f>
        <v>CA</v>
      </c>
      <c r="S1137" s="49">
        <f>VLOOKUP(P1137,Vlookup!$A$2:$D$781,4,FALSE)</f>
        <v>95333</v>
      </c>
    </row>
    <row r="1138" spans="1:19" ht="14.4" x14ac:dyDescent="0.3">
      <c r="A1138" s="12">
        <v>21</v>
      </c>
      <c r="B1138" s="1" t="s">
        <v>882</v>
      </c>
      <c r="D1138" s="20">
        <v>44321</v>
      </c>
      <c r="E1138" s="3" t="s">
        <v>359</v>
      </c>
      <c r="F1138" s="3" t="s">
        <v>1037</v>
      </c>
      <c r="G1138" s="3" t="s">
        <v>342</v>
      </c>
      <c r="H1138" s="3" t="s">
        <v>368</v>
      </c>
      <c r="I1138" t="str">
        <f>VLOOKUP(H1138,'Product Line Lookup'!$A$2:$B$8,2,FALSE)</f>
        <v>Animate</v>
      </c>
      <c r="J1138" s="1">
        <v>23.96</v>
      </c>
      <c r="K1138" s="1">
        <v>0.33360000000000001</v>
      </c>
      <c r="L1138" s="1">
        <v>667.2</v>
      </c>
      <c r="M1138" s="1">
        <v>15986.111999999999</v>
      </c>
      <c r="N1138" s="8">
        <f t="shared" si="37"/>
        <v>7.9930559999999993</v>
      </c>
      <c r="O1138" s="1" t="s">
        <v>434</v>
      </c>
      <c r="P1138" s="3" t="s">
        <v>435</v>
      </c>
      <c r="Q1138" s="1" t="str">
        <f>VLOOKUP(P1138,Vlookup!$A$2:$D$781,2,FALSE)</f>
        <v>Le Grand</v>
      </c>
      <c r="R1138" s="1" t="s">
        <v>817</v>
      </c>
      <c r="S1138" s="15">
        <f>VLOOKUP(P1138,Vlookup!$A$2:$D$781,4,FALSE)</f>
        <v>95333</v>
      </c>
    </row>
    <row r="1139" spans="1:19" ht="14.4" x14ac:dyDescent="0.3">
      <c r="A1139" s="12">
        <v>21</v>
      </c>
      <c r="B1139" s="1" t="s">
        <v>948</v>
      </c>
      <c r="D1139" s="20">
        <v>44169</v>
      </c>
      <c r="E1139" s="3" t="s">
        <v>359</v>
      </c>
      <c r="F1139" s="3" t="s">
        <v>951</v>
      </c>
      <c r="G1139" s="3" t="s">
        <v>342</v>
      </c>
      <c r="H1139" s="3" t="s">
        <v>368</v>
      </c>
      <c r="I1139" t="str">
        <f>VLOOKUP(H1139,'Product Line Lookup'!$A$2:$B$8,2,FALSE)</f>
        <v>Animate</v>
      </c>
      <c r="J1139" s="21">
        <v>22.07</v>
      </c>
      <c r="K1139" s="22">
        <v>0.31319999999999998</v>
      </c>
      <c r="L1139" s="21">
        <v>626.4</v>
      </c>
      <c r="M1139" s="21">
        <v>13824.647999999999</v>
      </c>
      <c r="N1139" s="8">
        <f t="shared" si="37"/>
        <v>6.9123239999999999</v>
      </c>
      <c r="O1139" s="3" t="s">
        <v>434</v>
      </c>
      <c r="P1139" s="3" t="s">
        <v>435</v>
      </c>
      <c r="Q1139" s="1" t="str">
        <f>VLOOKUP(P1139,Vlookup!$A$2:$D$781,2,FALSE)</f>
        <v>Le Grand</v>
      </c>
      <c r="R1139" s="1" t="s">
        <v>817</v>
      </c>
      <c r="S1139" s="15">
        <f>VLOOKUP(P1139,Vlookup!$A$2:$D$781,4,FALSE)</f>
        <v>95333</v>
      </c>
    </row>
    <row r="1140" spans="1:19" ht="14.4" x14ac:dyDescent="0.3">
      <c r="A1140" s="12">
        <v>20</v>
      </c>
      <c r="B1140" s="1" t="str">
        <f>TEXT(D1140,"MMM")</f>
        <v>Sep</v>
      </c>
      <c r="C1140" s="3" t="s">
        <v>211</v>
      </c>
      <c r="D1140" s="20">
        <v>43717</v>
      </c>
      <c r="E1140" s="3" t="s">
        <v>359</v>
      </c>
      <c r="F1140" s="3" t="s">
        <v>385</v>
      </c>
      <c r="G1140" s="3" t="s">
        <v>342</v>
      </c>
      <c r="H1140" s="3" t="s">
        <v>368</v>
      </c>
      <c r="I1140" t="str">
        <f>VLOOKUP(H1140,'Product Line Lookup'!$A$2:$B$7,2,FALSE)</f>
        <v>Animate</v>
      </c>
      <c r="J1140" s="21">
        <v>23.93</v>
      </c>
      <c r="K1140" s="22">
        <v>0.31004999999999999</v>
      </c>
      <c r="L1140" s="21">
        <v>620.1</v>
      </c>
      <c r="M1140" s="21">
        <v>14838.993</v>
      </c>
      <c r="N1140" s="8">
        <f t="shared" si="37"/>
        <v>7.4194965000000002</v>
      </c>
      <c r="O1140" s="3" t="s">
        <v>434</v>
      </c>
      <c r="P1140" s="3" t="s">
        <v>435</v>
      </c>
      <c r="Q1140" s="1" t="str">
        <f>VLOOKUP(P1140,Vlookup!$A$2:$D$781,2,FALSE)</f>
        <v>Le Grand</v>
      </c>
      <c r="R1140" s="1" t="s">
        <v>817</v>
      </c>
      <c r="S1140" s="15">
        <f>VLOOKUP(P1140,Vlookup!$A$2:$D$781,4,FALSE)</f>
        <v>95333</v>
      </c>
    </row>
    <row r="1141" spans="1:19" ht="14.4" x14ac:dyDescent="0.3">
      <c r="A1141" s="12">
        <v>20</v>
      </c>
      <c r="B1141" s="1" t="str">
        <f>TEXT(D1141,"MMM")</f>
        <v>Jul</v>
      </c>
      <c r="C1141" s="3" t="s">
        <v>114</v>
      </c>
      <c r="D1141" s="20">
        <v>43676</v>
      </c>
      <c r="E1141" s="3" t="s">
        <v>359</v>
      </c>
      <c r="F1141" s="3" t="s">
        <v>385</v>
      </c>
      <c r="G1141" s="3" t="s">
        <v>342</v>
      </c>
      <c r="H1141" s="3" t="s">
        <v>368</v>
      </c>
      <c r="I1141" t="str">
        <f>VLOOKUP(H1141,'Product Line Lookup'!$A$2:$B$7,2,FALSE)</f>
        <v>Animate</v>
      </c>
      <c r="J1141" s="21">
        <v>24.37</v>
      </c>
      <c r="K1141" s="22">
        <v>0.31004999999999999</v>
      </c>
      <c r="L1141" s="21">
        <v>620.1</v>
      </c>
      <c r="M1141" s="21">
        <v>15111.837</v>
      </c>
      <c r="N1141" s="8">
        <f t="shared" si="37"/>
        <v>7.5559184999999998</v>
      </c>
      <c r="O1141" s="3" t="s">
        <v>434</v>
      </c>
      <c r="P1141" s="3" t="s">
        <v>435</v>
      </c>
      <c r="Q1141" s="1" t="str">
        <f>VLOOKUP(P1141,Vlookup!$A$2:$D$781,2,FALSE)</f>
        <v>Le Grand</v>
      </c>
      <c r="R1141" s="1" t="s">
        <v>817</v>
      </c>
      <c r="S1141" s="15">
        <f>VLOOKUP(P1141,Vlookup!$A$2:$D$781,4,FALSE)</f>
        <v>95333</v>
      </c>
    </row>
    <row r="1142" spans="1:19" ht="14.4" x14ac:dyDescent="0.3">
      <c r="A1142" s="12">
        <v>20</v>
      </c>
      <c r="B1142" s="1" t="str">
        <f>TEXT(D1142,"MMM")</f>
        <v>Nov</v>
      </c>
      <c r="C1142" s="3" t="s">
        <v>699</v>
      </c>
      <c r="D1142" s="20">
        <v>43775</v>
      </c>
      <c r="E1142" s="3" t="s">
        <v>359</v>
      </c>
      <c r="F1142" s="3" t="s">
        <v>385</v>
      </c>
      <c r="G1142" s="3" t="s">
        <v>342</v>
      </c>
      <c r="H1142" s="3" t="s">
        <v>368</v>
      </c>
      <c r="I1142" t="str">
        <f>VLOOKUP(H1142,'Product Line Lookup'!$A$2:$B$7,2,FALSE)</f>
        <v>Animate</v>
      </c>
      <c r="J1142" s="21">
        <v>23.99</v>
      </c>
      <c r="K1142" s="22">
        <v>0.312</v>
      </c>
      <c r="L1142" s="21">
        <v>624</v>
      </c>
      <c r="M1142" s="21">
        <v>14969.76</v>
      </c>
      <c r="N1142" s="8">
        <f t="shared" si="37"/>
        <v>7.4848800000000004</v>
      </c>
      <c r="O1142" s="3" t="s">
        <v>434</v>
      </c>
      <c r="P1142" s="3" t="s">
        <v>435</v>
      </c>
      <c r="Q1142" s="1" t="str">
        <f>VLOOKUP(P1142,Vlookup!$A$2:$D$781,2,FALSE)</f>
        <v>Le Grand</v>
      </c>
      <c r="R1142" s="1" t="s">
        <v>817</v>
      </c>
      <c r="S1142" s="15">
        <f>VLOOKUP(P1142,Vlookup!$A$2:$D$781,4,FALSE)</f>
        <v>95333</v>
      </c>
    </row>
    <row r="1143" spans="1:19" ht="14.4" x14ac:dyDescent="0.3">
      <c r="A1143" s="12">
        <v>20</v>
      </c>
      <c r="B1143" s="1" t="str">
        <f>TEXT(D1143,"MMM")</f>
        <v>Dec</v>
      </c>
      <c r="C1143" s="3" t="s">
        <v>700</v>
      </c>
      <c r="D1143" s="20">
        <v>43818</v>
      </c>
      <c r="E1143" s="3" t="s">
        <v>359</v>
      </c>
      <c r="F1143" s="3" t="s">
        <v>385</v>
      </c>
      <c r="G1143" s="3" t="s">
        <v>342</v>
      </c>
      <c r="H1143" s="3" t="s">
        <v>368</v>
      </c>
      <c r="I1143" t="str">
        <f>VLOOKUP(H1143,'Product Line Lookup'!$A$2:$B$7,2,FALSE)</f>
        <v>Animate</v>
      </c>
      <c r="J1143" s="21">
        <v>24.27</v>
      </c>
      <c r="K1143" s="22">
        <v>0.312</v>
      </c>
      <c r="L1143" s="21">
        <v>624</v>
      </c>
      <c r="M1143" s="21">
        <v>15144.48</v>
      </c>
      <c r="N1143" s="8">
        <f t="shared" si="37"/>
        <v>7.5722399999999999</v>
      </c>
      <c r="O1143" s="3" t="s">
        <v>434</v>
      </c>
      <c r="P1143" s="3" t="s">
        <v>435</v>
      </c>
      <c r="Q1143" s="1" t="str">
        <f>VLOOKUP(P1143,Vlookup!$A$2:$D$781,2,FALSE)</f>
        <v>Le Grand</v>
      </c>
      <c r="R1143" s="1" t="s">
        <v>817</v>
      </c>
      <c r="S1143" s="15">
        <f>VLOOKUP(P1143,Vlookup!$A$2:$D$781,4,FALSE)</f>
        <v>95333</v>
      </c>
    </row>
    <row r="1144" spans="1:19" ht="14.4" x14ac:dyDescent="0.3">
      <c r="A1144" s="12">
        <v>21</v>
      </c>
      <c r="B1144" s="1" t="s">
        <v>914</v>
      </c>
      <c r="D1144" s="20">
        <v>44127</v>
      </c>
      <c r="E1144" s="3" t="s">
        <v>359</v>
      </c>
      <c r="F1144" s="3" t="s">
        <v>925</v>
      </c>
      <c r="G1144" s="3" t="s">
        <v>342</v>
      </c>
      <c r="H1144" s="3" t="s">
        <v>368</v>
      </c>
      <c r="I1144" t="str">
        <f>VLOOKUP(H1144,'Product Line Lookup'!$A$2:$B$8,2,FALSE)</f>
        <v>Animate</v>
      </c>
      <c r="J1144" s="21">
        <v>23.44</v>
      </c>
      <c r="K1144" s="22">
        <v>0.312</v>
      </c>
      <c r="L1144" s="21">
        <v>624</v>
      </c>
      <c r="M1144" s="21">
        <v>14626.56</v>
      </c>
      <c r="N1144" s="8">
        <f t="shared" si="37"/>
        <v>7.3132799999999998</v>
      </c>
      <c r="O1144" s="3" t="s">
        <v>434</v>
      </c>
      <c r="P1144" s="3" t="s">
        <v>435</v>
      </c>
      <c r="Q1144" s="1" t="str">
        <f>VLOOKUP(P1144,Vlookup!$A$2:$D$781,2,FALSE)</f>
        <v>Le Grand</v>
      </c>
      <c r="R1144" s="1" t="s">
        <v>817</v>
      </c>
      <c r="S1144" s="15">
        <f>VLOOKUP(P1144,Vlookup!$A$2:$D$781,4,FALSE)</f>
        <v>95333</v>
      </c>
    </row>
    <row r="1145" spans="1:19" ht="14.4" x14ac:dyDescent="0.3">
      <c r="A1145" s="12">
        <v>21</v>
      </c>
      <c r="B1145" s="1" t="s">
        <v>958</v>
      </c>
      <c r="D1145" s="20">
        <v>44205</v>
      </c>
      <c r="E1145" s="23" t="s">
        <v>359</v>
      </c>
      <c r="F1145" s="3" t="s">
        <v>978</v>
      </c>
      <c r="G1145" s="3" t="s">
        <v>342</v>
      </c>
      <c r="H1145" s="3" t="s">
        <v>368</v>
      </c>
      <c r="I1145" t="str">
        <f>VLOOKUP(H1145,'Product Line Lookup'!$A$2:$B$8,2,FALSE)</f>
        <v>Animate</v>
      </c>
      <c r="J1145" s="21">
        <v>22.91</v>
      </c>
      <c r="K1145" s="22">
        <v>0.31319999999999998</v>
      </c>
      <c r="L1145" s="21">
        <v>626.4</v>
      </c>
      <c r="M1145" s="21">
        <v>14350.824000000001</v>
      </c>
      <c r="N1145" s="8">
        <f t="shared" si="37"/>
        <v>7.1754120000000006</v>
      </c>
      <c r="O1145" s="3" t="s">
        <v>434</v>
      </c>
      <c r="P1145" s="3" t="s">
        <v>435</v>
      </c>
      <c r="Q1145" s="1" t="str">
        <f>VLOOKUP(P1145,Vlookup!$A$2:$D$781,2,FALSE)</f>
        <v>Le Grand</v>
      </c>
      <c r="R1145" s="1" t="s">
        <v>817</v>
      </c>
      <c r="S1145" s="15">
        <f>VLOOKUP(P1145,Vlookup!$A$2:$D$781,4,FALSE)</f>
        <v>95333</v>
      </c>
    </row>
    <row r="1146" spans="1:19" ht="14.4" x14ac:dyDescent="0.3">
      <c r="A1146" s="12">
        <v>21</v>
      </c>
      <c r="B1146" s="1" t="s">
        <v>866</v>
      </c>
      <c r="D1146" s="20">
        <v>44259</v>
      </c>
      <c r="E1146" s="3" t="s">
        <v>359</v>
      </c>
      <c r="F1146" s="3" t="s">
        <v>951</v>
      </c>
      <c r="G1146" s="3" t="s">
        <v>342</v>
      </c>
      <c r="H1146" s="3" t="s">
        <v>368</v>
      </c>
      <c r="I1146" t="str">
        <f>VLOOKUP(H1146,'Product Line Lookup'!$A$2:$B$8,2,FALSE)</f>
        <v>Animate</v>
      </c>
      <c r="J1146" s="21">
        <v>24.1</v>
      </c>
      <c r="K1146" s="22">
        <v>0.31319999999999998</v>
      </c>
      <c r="L1146" s="21">
        <v>626.4</v>
      </c>
      <c r="M1146" s="21">
        <v>15096.24</v>
      </c>
      <c r="N1146" s="8">
        <f t="shared" si="37"/>
        <v>7.5481199999999999</v>
      </c>
      <c r="O1146" s="3" t="s">
        <v>434</v>
      </c>
      <c r="P1146" s="3" t="s">
        <v>435</v>
      </c>
      <c r="Q1146" s="1" t="str">
        <f>VLOOKUP(P1146,Vlookup!$A$2:$D$781,2,FALSE)</f>
        <v>Le Grand</v>
      </c>
      <c r="R1146" s="1" t="s">
        <v>817</v>
      </c>
      <c r="S1146" s="15">
        <f>VLOOKUP(P1146,Vlookup!$A$2:$D$781,4,FALSE)</f>
        <v>95333</v>
      </c>
    </row>
    <row r="1147" spans="1:19" ht="14.4" x14ac:dyDescent="0.3">
      <c r="A1147" s="12">
        <v>22</v>
      </c>
      <c r="B1147" s="1" t="s">
        <v>483</v>
      </c>
      <c r="D1147" s="20">
        <v>44385</v>
      </c>
      <c r="E1147" s="3" t="s">
        <v>359</v>
      </c>
      <c r="F1147" s="3" t="s">
        <v>1037</v>
      </c>
      <c r="G1147" s="3" t="s">
        <v>342</v>
      </c>
      <c r="H1147" s="3" t="s">
        <v>368</v>
      </c>
      <c r="I1147" t="str">
        <f>VLOOKUP(H1147,'Product Line Lookup'!$A$2:$B$8,2,FALSE)</f>
        <v>Animate</v>
      </c>
      <c r="J1147" s="21">
        <v>24.92</v>
      </c>
      <c r="K1147" s="22">
        <v>0.33360000000000001</v>
      </c>
      <c r="L1147" s="21">
        <v>667.2</v>
      </c>
      <c r="M1147" s="21">
        <v>16626.624</v>
      </c>
      <c r="N1147" s="8">
        <f t="shared" si="37"/>
        <v>8.3133119999999998</v>
      </c>
      <c r="O1147" s="3" t="s">
        <v>434</v>
      </c>
      <c r="P1147" s="3" t="s">
        <v>435</v>
      </c>
      <c r="Q1147" s="31" t="str">
        <f>VLOOKUP(P1147,Vlookup!$A$2:$D$142,2,FALSE)</f>
        <v>Le Grand</v>
      </c>
      <c r="R1147" s="1" t="str">
        <f>VLOOKUP(P1147,Vlookup!$A$2:$D$142,3,FALSE)</f>
        <v>CA</v>
      </c>
      <c r="S1147" s="49">
        <f>VLOOKUP(P1147,Vlookup!$A$2:$D$781,4,FALSE)</f>
        <v>95333</v>
      </c>
    </row>
    <row r="1148" spans="1:19" ht="14.4" x14ac:dyDescent="0.3">
      <c r="A1148" s="12">
        <v>22</v>
      </c>
      <c r="B1148" s="1" t="s">
        <v>903</v>
      </c>
      <c r="D1148" s="20">
        <v>44413</v>
      </c>
      <c r="E1148" s="3" t="s">
        <v>359</v>
      </c>
      <c r="F1148" s="3" t="s">
        <v>1073</v>
      </c>
      <c r="G1148" s="3" t="s">
        <v>342</v>
      </c>
      <c r="H1148" s="3" t="s">
        <v>368</v>
      </c>
      <c r="I1148" t="str">
        <f>VLOOKUP(H1148,'Product Line Lookup'!$A$2:$B$8,2,FALSE)</f>
        <v>Animate</v>
      </c>
      <c r="J1148" s="21">
        <v>22.97</v>
      </c>
      <c r="K1148" s="22">
        <v>0.31040000000000001</v>
      </c>
      <c r="L1148" s="21">
        <v>620.79999999999995</v>
      </c>
      <c r="M1148" s="21">
        <v>14259.776</v>
      </c>
      <c r="N1148" s="8">
        <f t="shared" si="37"/>
        <v>7.1298880000000002</v>
      </c>
      <c r="O1148" s="3" t="s">
        <v>434</v>
      </c>
      <c r="P1148" s="3" t="s">
        <v>435</v>
      </c>
      <c r="Q1148" s="31" t="str">
        <f>VLOOKUP(P1148,Vlookup!$A$2:$D$142,2,FALSE)</f>
        <v>Le Grand</v>
      </c>
      <c r="R1148" s="1" t="str">
        <f>VLOOKUP(P1148,Vlookup!$A$2:$D$142,3,FALSE)</f>
        <v>CA</v>
      </c>
      <c r="S1148" s="49">
        <f>VLOOKUP(P1148,Vlookup!$A$2:$D$781,4,FALSE)</f>
        <v>95333</v>
      </c>
    </row>
    <row r="1149" spans="1:19" ht="14.4" x14ac:dyDescent="0.3">
      <c r="A1149" s="12">
        <v>22</v>
      </c>
      <c r="B1149" s="1" t="s">
        <v>903</v>
      </c>
      <c r="D1149" s="20">
        <v>44412</v>
      </c>
      <c r="E1149" s="3" t="s">
        <v>359</v>
      </c>
      <c r="F1149" s="3" t="s">
        <v>1073</v>
      </c>
      <c r="G1149" s="3" t="s">
        <v>342</v>
      </c>
      <c r="H1149" s="3" t="s">
        <v>368</v>
      </c>
      <c r="I1149" t="str">
        <f>VLOOKUP(H1149,'Product Line Lookup'!$A$2:$B$8,2,FALSE)</f>
        <v>Animate</v>
      </c>
      <c r="J1149" s="21">
        <v>20.36</v>
      </c>
      <c r="K1149" s="22">
        <v>0.31040000000000001</v>
      </c>
      <c r="L1149" s="21">
        <v>620.79999999999995</v>
      </c>
      <c r="M1149" s="21">
        <v>12639.487999999999</v>
      </c>
      <c r="N1149" s="8">
        <f t="shared" si="37"/>
        <v>6.319744</v>
      </c>
      <c r="O1149" s="3" t="s">
        <v>434</v>
      </c>
      <c r="P1149" s="3" t="s">
        <v>435</v>
      </c>
      <c r="Q1149" s="31" t="str">
        <f>VLOOKUP(P1149,Vlookup!$A$2:$D$142,2,FALSE)</f>
        <v>Le Grand</v>
      </c>
      <c r="R1149" s="1" t="str">
        <f>VLOOKUP(P1149,Vlookup!$A$2:$D$142,3,FALSE)</f>
        <v>CA</v>
      </c>
      <c r="S1149" s="49">
        <f>VLOOKUP(P1149,Vlookup!$A$2:$D$781,4,FALSE)</f>
        <v>95333</v>
      </c>
    </row>
    <row r="1150" spans="1:19" ht="14.4" x14ac:dyDescent="0.3">
      <c r="A1150" s="12">
        <v>22</v>
      </c>
      <c r="B1150" s="1" t="s">
        <v>914</v>
      </c>
      <c r="D1150" s="20">
        <v>44482</v>
      </c>
      <c r="E1150" s="3" t="s">
        <v>359</v>
      </c>
      <c r="F1150" s="3" t="s">
        <v>1090</v>
      </c>
      <c r="G1150" s="3" t="s">
        <v>342</v>
      </c>
      <c r="H1150" s="3" t="s">
        <v>368</v>
      </c>
      <c r="I1150" t="str">
        <f>VLOOKUP(H1150,'Product Line Lookup'!$A$2:$B$8,2,FALSE)</f>
        <v>Animate</v>
      </c>
      <c r="J1150" s="21">
        <v>24.97</v>
      </c>
      <c r="K1150" s="22">
        <v>0.31254999999999999</v>
      </c>
      <c r="L1150" s="21">
        <v>625.1</v>
      </c>
      <c r="M1150" s="21">
        <v>15608.746999999999</v>
      </c>
      <c r="N1150" s="8">
        <f t="shared" si="37"/>
        <v>7.8043734999999996</v>
      </c>
      <c r="O1150" s="3" t="s">
        <v>434</v>
      </c>
      <c r="P1150" s="3" t="s">
        <v>435</v>
      </c>
      <c r="Q1150" s="31" t="str">
        <f>VLOOKUP(P1150,Vlookup!$A$2:$D$142,2,FALSE)</f>
        <v>Le Grand</v>
      </c>
      <c r="R1150" s="1" t="str">
        <f>VLOOKUP(P1150,Vlookup!$A$2:$D$142,3,FALSE)</f>
        <v>CA</v>
      </c>
      <c r="S1150" s="49">
        <f>VLOOKUP(P1150,Vlookup!$A$2:$D$781,4,FALSE)</f>
        <v>95333</v>
      </c>
    </row>
    <row r="1151" spans="1:19" ht="14.4" x14ac:dyDescent="0.3">
      <c r="A1151" s="12">
        <v>22</v>
      </c>
      <c r="B1151" s="1" t="s">
        <v>928</v>
      </c>
      <c r="D1151" s="20">
        <v>44519</v>
      </c>
      <c r="E1151" s="3" t="s">
        <v>359</v>
      </c>
      <c r="F1151" s="3" t="s">
        <v>1090</v>
      </c>
      <c r="G1151" s="3" t="s">
        <v>342</v>
      </c>
      <c r="H1151" s="3" t="s">
        <v>368</v>
      </c>
      <c r="I1151" t="str">
        <f>VLOOKUP(H1151,'Product Line Lookup'!$A$2:$B$8,2,FALSE)</f>
        <v>Animate</v>
      </c>
      <c r="J1151" s="21">
        <v>24.55</v>
      </c>
      <c r="K1151" s="22">
        <v>0.31254999999999999</v>
      </c>
      <c r="L1151" s="21">
        <v>625.1</v>
      </c>
      <c r="M1151" s="21">
        <v>15346.205</v>
      </c>
      <c r="N1151" s="8">
        <f t="shared" si="37"/>
        <v>7.6731024999999997</v>
      </c>
      <c r="O1151" s="3" t="s">
        <v>434</v>
      </c>
      <c r="P1151" s="3" t="s">
        <v>435</v>
      </c>
      <c r="Q1151" s="31" t="str">
        <f>VLOOKUP(P1151,Vlookup!$A$2:$D$142,2,FALSE)</f>
        <v>Le Grand</v>
      </c>
      <c r="R1151" s="1" t="str">
        <f>VLOOKUP(P1151,Vlookup!$A$2:$D$142,3,FALSE)</f>
        <v>CA</v>
      </c>
      <c r="S1151" s="49">
        <f>VLOOKUP(P1151,Vlookup!$A$2:$D$781,4,FALSE)</f>
        <v>95333</v>
      </c>
    </row>
    <row r="1152" spans="1:19" ht="14.4" x14ac:dyDescent="0.3">
      <c r="A1152" s="12">
        <v>22</v>
      </c>
      <c r="B1152" s="1" t="s">
        <v>948</v>
      </c>
      <c r="D1152" s="20">
        <v>44547</v>
      </c>
      <c r="E1152" s="3" t="s">
        <v>359</v>
      </c>
      <c r="F1152" s="3" t="s">
        <v>1090</v>
      </c>
      <c r="G1152" s="3" t="s">
        <v>342</v>
      </c>
      <c r="H1152" s="3" t="s">
        <v>368</v>
      </c>
      <c r="I1152" t="str">
        <f>VLOOKUP(H1152,'Product Line Lookup'!$A$2:$B$8,2,FALSE)</f>
        <v>Animate</v>
      </c>
      <c r="J1152" s="21">
        <v>24.3</v>
      </c>
      <c r="K1152" s="22">
        <v>0.31254999999999999</v>
      </c>
      <c r="L1152" s="21">
        <v>625.1</v>
      </c>
      <c r="M1152" s="21">
        <v>15189.93</v>
      </c>
      <c r="N1152" s="8">
        <f t="shared" si="37"/>
        <v>7.5949650000000002</v>
      </c>
      <c r="O1152" s="3" t="s">
        <v>434</v>
      </c>
      <c r="P1152" s="3" t="s">
        <v>435</v>
      </c>
      <c r="Q1152" s="31" t="str">
        <f>VLOOKUP(P1152,Vlookup!$A$2:$D$142,2,FALSE)</f>
        <v>Le Grand</v>
      </c>
      <c r="R1152" s="1" t="str">
        <f>VLOOKUP(P1152,Vlookup!$A$2:$D$142,3,FALSE)</f>
        <v>CA</v>
      </c>
      <c r="S1152" s="49">
        <f>VLOOKUP(P1152,Vlookup!$A$2:$D$781,4,FALSE)</f>
        <v>95333</v>
      </c>
    </row>
    <row r="1153" spans="1:19" ht="14.4" x14ac:dyDescent="0.3">
      <c r="A1153" s="12">
        <v>22</v>
      </c>
      <c r="B1153" s="1" t="s">
        <v>881</v>
      </c>
      <c r="D1153" s="20">
        <v>44673</v>
      </c>
      <c r="E1153" s="3" t="s">
        <v>29</v>
      </c>
      <c r="F1153" s="3" t="s">
        <v>692</v>
      </c>
      <c r="G1153" s="3" t="s">
        <v>342</v>
      </c>
      <c r="H1153" s="3" t="s">
        <v>368</v>
      </c>
      <c r="I1153" s="35" t="str">
        <f>VLOOKUP(H1153,'Product Line Lookup'!$A$2:$B$8,2,FALSE)</f>
        <v>Animate</v>
      </c>
      <c r="J1153" s="21">
        <v>9.65</v>
      </c>
      <c r="K1153" s="22">
        <v>0.14990000000000001</v>
      </c>
      <c r="L1153" s="21">
        <v>299.8</v>
      </c>
      <c r="M1153" s="21">
        <v>2893.07</v>
      </c>
      <c r="N1153" s="48">
        <f t="shared" si="37"/>
        <v>1.4465350000000001</v>
      </c>
      <c r="O1153" s="3" t="s">
        <v>31</v>
      </c>
      <c r="P1153" s="3" t="s">
        <v>32</v>
      </c>
      <c r="Q1153" s="31" t="str">
        <f>VLOOKUP(P1153,Vlookup!$A$2:$D$142,2,FALSE)</f>
        <v>Chowchilla</v>
      </c>
      <c r="R1153" s="1" t="str">
        <f>VLOOKUP(P1153,Vlookup!$A$2:$D$142,3,FALSE)</f>
        <v>CA</v>
      </c>
      <c r="S1153" s="49">
        <f>VLOOKUP(P1153,Vlookup!$A$2:$D$781,4,FALSE)</f>
        <v>93610</v>
      </c>
    </row>
    <row r="1154" spans="1:19" ht="14.4" x14ac:dyDescent="0.3">
      <c r="A1154" s="12">
        <v>20</v>
      </c>
      <c r="B1154" s="1" t="s">
        <v>866</v>
      </c>
      <c r="D1154" s="20">
        <v>43915</v>
      </c>
      <c r="E1154" s="3" t="s">
        <v>363</v>
      </c>
      <c r="F1154" s="3" t="s">
        <v>869</v>
      </c>
      <c r="G1154" s="3" t="s">
        <v>342</v>
      </c>
      <c r="H1154" s="3" t="s">
        <v>368</v>
      </c>
      <c r="I1154" t="str">
        <f>VLOOKUP(H1154,'Product Line Lookup'!$A$2:$B$7,2,FALSE)</f>
        <v>Animate</v>
      </c>
      <c r="J1154" s="21">
        <v>4</v>
      </c>
      <c r="K1154" s="22">
        <v>0.69789999999999996</v>
      </c>
      <c r="L1154" s="21">
        <v>1395.8</v>
      </c>
      <c r="M1154" s="21">
        <v>5583.2</v>
      </c>
      <c r="N1154" s="8">
        <f t="shared" si="37"/>
        <v>2.7915999999999999</v>
      </c>
      <c r="O1154" s="3" t="s">
        <v>870</v>
      </c>
      <c r="P1154" s="3" t="s">
        <v>871</v>
      </c>
      <c r="Q1154" s="1" t="str">
        <f>VLOOKUP(P1154,Vlookup!$A$2:$D$781,2,FALSE)</f>
        <v>San Jacinto</v>
      </c>
      <c r="R1154" s="1" t="str">
        <f>VLOOKUP(P1154,Vlookup!$A$2:$D$76,3,FALSE)</f>
        <v>CA</v>
      </c>
      <c r="S1154" s="15">
        <f>VLOOKUP(P1154,Vlookup!$A$2:$D$781,4,FALSE)</f>
        <v>92582</v>
      </c>
    </row>
    <row r="1155" spans="1:19" ht="14.4" x14ac:dyDescent="0.3">
      <c r="A1155" s="12">
        <v>20</v>
      </c>
      <c r="B1155" s="1" t="s">
        <v>866</v>
      </c>
      <c r="D1155" s="20">
        <v>43915</v>
      </c>
      <c r="E1155" s="3" t="s">
        <v>363</v>
      </c>
      <c r="F1155" s="3" t="s">
        <v>869</v>
      </c>
      <c r="G1155" s="3" t="s">
        <v>342</v>
      </c>
      <c r="H1155" s="3" t="s">
        <v>368</v>
      </c>
      <c r="I1155" t="str">
        <f>VLOOKUP(H1155,'Product Line Lookup'!$A$2:$B$7,2,FALSE)</f>
        <v>Animate</v>
      </c>
      <c r="J1155" s="21">
        <v>4</v>
      </c>
      <c r="K1155" s="22">
        <v>0.69789999999999996</v>
      </c>
      <c r="L1155" s="21">
        <v>1395.8</v>
      </c>
      <c r="M1155" s="21">
        <v>5583.2</v>
      </c>
      <c r="N1155" s="8">
        <f t="shared" si="37"/>
        <v>2.7915999999999999</v>
      </c>
      <c r="O1155" s="3" t="s">
        <v>870</v>
      </c>
      <c r="P1155" s="3" t="s">
        <v>871</v>
      </c>
      <c r="Q1155" s="1" t="str">
        <f>VLOOKUP(P1155,Vlookup!$A$2:$D$781,2,FALSE)</f>
        <v>San Jacinto</v>
      </c>
      <c r="R1155" s="1" t="str">
        <f>VLOOKUP(P1155,Vlookup!$A$2:$D$76,3,FALSE)</f>
        <v>CA</v>
      </c>
      <c r="S1155" s="15">
        <f>VLOOKUP(P1155,Vlookup!$A$2:$D$781,4,FALSE)</f>
        <v>92582</v>
      </c>
    </row>
    <row r="1156" spans="1:19" ht="14.4" x14ac:dyDescent="0.3">
      <c r="A1156" s="12">
        <v>21</v>
      </c>
      <c r="B1156" s="1" t="s">
        <v>483</v>
      </c>
      <c r="D1156" s="20">
        <v>44043</v>
      </c>
      <c r="E1156" s="3" t="s">
        <v>363</v>
      </c>
      <c r="F1156" s="3" t="s">
        <v>869</v>
      </c>
      <c r="G1156" s="3" t="s">
        <v>342</v>
      </c>
      <c r="H1156" s="3" t="s">
        <v>368</v>
      </c>
      <c r="I1156" t="str">
        <f>VLOOKUP(H1156,'Product Line Lookup'!$A$2:$B$8,2,FALSE)</f>
        <v>Animate</v>
      </c>
      <c r="J1156" s="21">
        <v>4</v>
      </c>
      <c r="K1156" s="22">
        <v>0.69789999999999996</v>
      </c>
      <c r="L1156" s="21">
        <v>1395.8</v>
      </c>
      <c r="M1156" s="21">
        <v>5583.2</v>
      </c>
      <c r="N1156" s="8">
        <f t="shared" si="37"/>
        <v>2.7915999999999999</v>
      </c>
      <c r="O1156" s="3" t="s">
        <v>870</v>
      </c>
      <c r="P1156" s="3" t="s">
        <v>871</v>
      </c>
      <c r="Q1156" s="1" t="str">
        <f>VLOOKUP(P1156,Vlookup!$A$2:$D$781,2,FALSE)</f>
        <v>San Jacinto</v>
      </c>
      <c r="R1156" s="1" t="str">
        <f>VLOOKUP(P1156,Vlookup!$A$2:$D$76,3,FALSE)</f>
        <v>CA</v>
      </c>
      <c r="S1156" s="15">
        <f>VLOOKUP(P1156,Vlookup!$A$2:$D$781,4,FALSE)</f>
        <v>92582</v>
      </c>
    </row>
    <row r="1157" spans="1:19" ht="14.4" x14ac:dyDescent="0.3">
      <c r="A1157" s="12">
        <v>21</v>
      </c>
      <c r="B1157" s="1" t="s">
        <v>958</v>
      </c>
      <c r="D1157" s="20">
        <v>44214</v>
      </c>
      <c r="E1157" s="23" t="s">
        <v>363</v>
      </c>
      <c r="F1157" s="3" t="s">
        <v>985</v>
      </c>
      <c r="G1157" s="3" t="s">
        <v>342</v>
      </c>
      <c r="H1157" s="3" t="s">
        <v>368</v>
      </c>
      <c r="I1157" t="str">
        <f>VLOOKUP(H1157,'Product Line Lookup'!$A$2:$B$8,2,FALSE)</f>
        <v>Animate</v>
      </c>
      <c r="J1157" s="21">
        <v>4</v>
      </c>
      <c r="K1157" s="22">
        <v>0.69789999999999996</v>
      </c>
      <c r="L1157" s="21">
        <v>1395.8</v>
      </c>
      <c r="M1157" s="21">
        <v>5583.2</v>
      </c>
      <c r="N1157" s="8">
        <f t="shared" si="37"/>
        <v>2.7915999999999999</v>
      </c>
      <c r="O1157" s="3" t="s">
        <v>870</v>
      </c>
      <c r="P1157" s="3" t="s">
        <v>871</v>
      </c>
      <c r="Q1157" s="1" t="str">
        <f>VLOOKUP(P1157,Vlookup!$A$2:$D$781,2,FALSE)</f>
        <v>San Jacinto</v>
      </c>
      <c r="R1157" s="1" t="s">
        <v>817</v>
      </c>
      <c r="S1157" s="15">
        <f>VLOOKUP(P1157,Vlookup!$A$2:$D$781,4,FALSE)</f>
        <v>92582</v>
      </c>
    </row>
    <row r="1158" spans="1:19" ht="14.4" x14ac:dyDescent="0.3">
      <c r="A1158" s="12">
        <v>22</v>
      </c>
      <c r="B1158" s="1" t="s">
        <v>483</v>
      </c>
      <c r="D1158" s="20">
        <v>44383</v>
      </c>
      <c r="E1158" s="3" t="s">
        <v>363</v>
      </c>
      <c r="F1158" s="3" t="s">
        <v>869</v>
      </c>
      <c r="G1158" s="3" t="s">
        <v>342</v>
      </c>
      <c r="H1158" s="3" t="s">
        <v>368</v>
      </c>
      <c r="I1158" t="str">
        <f>VLOOKUP(H1158,'Product Line Lookup'!$A$2:$B$8,2,FALSE)</f>
        <v>Animate</v>
      </c>
      <c r="J1158" s="21">
        <v>5.3250000000000002</v>
      </c>
      <c r="K1158" s="22">
        <v>0.69789999999999996</v>
      </c>
      <c r="L1158" s="21">
        <v>1395.8</v>
      </c>
      <c r="M1158" s="21">
        <v>7432.6350000000002</v>
      </c>
      <c r="N1158" s="8">
        <f t="shared" si="37"/>
        <v>3.7163175000000002</v>
      </c>
      <c r="O1158" s="3" t="s">
        <v>870</v>
      </c>
      <c r="P1158" s="3" t="s">
        <v>871</v>
      </c>
      <c r="Q1158" s="31" t="str">
        <f>VLOOKUP(P1158,Vlookup!$A$2:$D$142,2,FALSE)</f>
        <v>San Jacinto</v>
      </c>
      <c r="R1158" s="1" t="str">
        <f>VLOOKUP(P1158,Vlookup!$A$2:$D$142,3,FALSE)</f>
        <v>CA</v>
      </c>
      <c r="S1158" s="49">
        <f>VLOOKUP(P1158,Vlookup!$A$2:$D$781,4,FALSE)</f>
        <v>92582</v>
      </c>
    </row>
    <row r="1159" spans="1:19" ht="14.4" x14ac:dyDescent="0.3">
      <c r="A1159" s="12">
        <v>22</v>
      </c>
      <c r="B1159" s="1" t="s">
        <v>483</v>
      </c>
      <c r="D1159" s="20">
        <v>44383</v>
      </c>
      <c r="E1159" s="3" t="s">
        <v>363</v>
      </c>
      <c r="F1159" s="3" t="s">
        <v>869</v>
      </c>
      <c r="G1159" s="3" t="s">
        <v>342</v>
      </c>
      <c r="H1159" s="3" t="s">
        <v>368</v>
      </c>
      <c r="I1159" t="str">
        <f>VLOOKUP(H1159,'Product Line Lookup'!$A$2:$B$8,2,FALSE)</f>
        <v>Animate</v>
      </c>
      <c r="J1159" s="21">
        <v>5</v>
      </c>
      <c r="K1159" s="22">
        <v>0.69789999999999996</v>
      </c>
      <c r="L1159" s="21">
        <v>1395.8</v>
      </c>
      <c r="M1159" s="21">
        <v>6979</v>
      </c>
      <c r="N1159" s="8">
        <f t="shared" si="37"/>
        <v>3.4895</v>
      </c>
      <c r="O1159" s="3" t="s">
        <v>870</v>
      </c>
      <c r="P1159" s="3" t="s">
        <v>871</v>
      </c>
      <c r="Q1159" s="31" t="str">
        <f>VLOOKUP(P1159,Vlookup!$A$2:$D$142,2,FALSE)</f>
        <v>San Jacinto</v>
      </c>
      <c r="R1159" s="1" t="str">
        <f>VLOOKUP(P1159,Vlookup!$A$2:$D$142,3,FALSE)</f>
        <v>CA</v>
      </c>
      <c r="S1159" s="49">
        <f>VLOOKUP(P1159,Vlookup!$A$2:$D$781,4,FALSE)</f>
        <v>92582</v>
      </c>
    </row>
    <row r="1160" spans="1:19" ht="14.4" x14ac:dyDescent="0.3">
      <c r="A1160" s="12">
        <v>22</v>
      </c>
      <c r="B1160" s="1" t="s">
        <v>948</v>
      </c>
      <c r="D1160" s="20">
        <v>44550</v>
      </c>
      <c r="E1160" s="3" t="s">
        <v>363</v>
      </c>
      <c r="F1160" s="3" t="s">
        <v>869</v>
      </c>
      <c r="G1160" s="3" t="s">
        <v>342</v>
      </c>
      <c r="H1160" s="3" t="s">
        <v>368</v>
      </c>
      <c r="I1160" t="str">
        <f>VLOOKUP(H1160,'Product Line Lookup'!$A$2:$B$8,2,FALSE)</f>
        <v>Animate</v>
      </c>
      <c r="J1160" s="21">
        <v>6.2750000000000004</v>
      </c>
      <c r="K1160" s="22">
        <v>0.69789999999999996</v>
      </c>
      <c r="L1160" s="21">
        <v>1395.8</v>
      </c>
      <c r="M1160" s="21">
        <v>8758.6450000000004</v>
      </c>
      <c r="N1160" s="8">
        <f t="shared" si="37"/>
        <v>4.3793224999999998</v>
      </c>
      <c r="O1160" s="3" t="s">
        <v>870</v>
      </c>
      <c r="P1160" s="3" t="s">
        <v>871</v>
      </c>
      <c r="Q1160" s="31" t="str">
        <f>VLOOKUP(P1160,Vlookup!$A$2:$D$142,2,FALSE)</f>
        <v>San Jacinto</v>
      </c>
      <c r="R1160" s="1" t="str">
        <f>VLOOKUP(P1160,Vlookup!$A$2:$D$142,3,FALSE)</f>
        <v>CA</v>
      </c>
      <c r="S1160" s="49">
        <f>VLOOKUP(P1160,Vlookup!$A$2:$D$781,4,FALSE)</f>
        <v>92582</v>
      </c>
    </row>
    <row r="1161" spans="1:19" ht="14.4" x14ac:dyDescent="0.3">
      <c r="A1161" s="12">
        <v>22</v>
      </c>
      <c r="B1161" s="1" t="s">
        <v>948</v>
      </c>
      <c r="D1161" s="20">
        <v>44550</v>
      </c>
      <c r="E1161" s="3" t="s">
        <v>363</v>
      </c>
      <c r="F1161" s="3" t="s">
        <v>869</v>
      </c>
      <c r="G1161" s="3" t="s">
        <v>342</v>
      </c>
      <c r="H1161" s="3" t="s">
        <v>368</v>
      </c>
      <c r="I1161" t="str">
        <f>VLOOKUP(H1161,'Product Line Lookup'!$A$2:$B$8,2,FALSE)</f>
        <v>Animate</v>
      </c>
      <c r="J1161" s="21">
        <v>7</v>
      </c>
      <c r="K1161" s="22">
        <v>0.69789999999999996</v>
      </c>
      <c r="L1161" s="21">
        <v>1395.8</v>
      </c>
      <c r="M1161" s="21">
        <v>9770.6</v>
      </c>
      <c r="N1161" s="8">
        <f t="shared" si="37"/>
        <v>4.8853</v>
      </c>
      <c r="O1161" s="3" t="s">
        <v>870</v>
      </c>
      <c r="P1161" s="3" t="s">
        <v>871</v>
      </c>
      <c r="Q1161" s="31" t="str">
        <f>VLOOKUP(P1161,Vlookup!$A$2:$D$142,2,FALSE)</f>
        <v>San Jacinto</v>
      </c>
      <c r="R1161" s="1" t="str">
        <f>VLOOKUP(P1161,Vlookup!$A$2:$D$142,3,FALSE)</f>
        <v>CA</v>
      </c>
      <c r="S1161" s="49">
        <f>VLOOKUP(P1161,Vlookup!$A$2:$D$781,4,FALSE)</f>
        <v>92582</v>
      </c>
    </row>
    <row r="1162" spans="1:19" ht="14.4" x14ac:dyDescent="0.3">
      <c r="A1162" s="12">
        <v>22</v>
      </c>
      <c r="B1162" s="1" t="s">
        <v>881</v>
      </c>
      <c r="D1162" s="20">
        <v>44673</v>
      </c>
      <c r="E1162" s="3" t="s">
        <v>342</v>
      </c>
      <c r="F1162" s="3" t="s">
        <v>368</v>
      </c>
      <c r="G1162" s="3" t="s">
        <v>342</v>
      </c>
      <c r="H1162" s="3" t="s">
        <v>368</v>
      </c>
      <c r="I1162" s="35" t="str">
        <f>VLOOKUP(H1162,'Product Line Lookup'!$A$2:$B$8,2,FALSE)</f>
        <v>Animate</v>
      </c>
      <c r="J1162" s="21">
        <v>3.3069999999999999</v>
      </c>
      <c r="K1162" s="22">
        <v>1</v>
      </c>
      <c r="L1162" s="21">
        <v>2000</v>
      </c>
      <c r="M1162" s="21">
        <v>6614</v>
      </c>
      <c r="N1162" s="48">
        <f t="shared" si="37"/>
        <v>3.3069999999999999</v>
      </c>
      <c r="O1162" s="3" t="s">
        <v>31</v>
      </c>
      <c r="P1162" s="3" t="s">
        <v>32</v>
      </c>
      <c r="Q1162" s="31" t="str">
        <f>VLOOKUP(P1162,Vlookup!$A$2:$D$142,2,FALSE)</f>
        <v>Chowchilla</v>
      </c>
      <c r="R1162" s="1" t="str">
        <f>VLOOKUP(P1162,Vlookup!$A$2:$D$142,3,FALSE)</f>
        <v>CA</v>
      </c>
      <c r="S1162" s="49">
        <f>VLOOKUP(P1162,Vlookup!$A$2:$D$781,4,FALSE)</f>
        <v>93610</v>
      </c>
    </row>
    <row r="1163" spans="1:19" ht="14.4" x14ac:dyDescent="0.3">
      <c r="A1163" s="12">
        <v>22</v>
      </c>
      <c r="B1163" s="1" t="s">
        <v>881</v>
      </c>
      <c r="D1163" s="20">
        <v>44656</v>
      </c>
      <c r="E1163" s="3" t="s">
        <v>353</v>
      </c>
      <c r="F1163" s="3" t="s">
        <v>1014</v>
      </c>
      <c r="G1163" s="3" t="s">
        <v>342</v>
      </c>
      <c r="H1163" s="3" t="s">
        <v>368</v>
      </c>
      <c r="I1163" s="35" t="str">
        <f>VLOOKUP(H1163,'Product Line Lookup'!$A$2:$B$8,2,FALSE)</f>
        <v>Animate</v>
      </c>
      <c r="J1163" s="21">
        <v>5</v>
      </c>
      <c r="K1163" s="22">
        <v>0.14804999999999999</v>
      </c>
      <c r="L1163" s="21">
        <v>296.10000000000002</v>
      </c>
      <c r="M1163" s="21">
        <v>1480.5</v>
      </c>
      <c r="N1163" s="48">
        <f t="shared" si="37"/>
        <v>0.74024999999999996</v>
      </c>
      <c r="O1163" s="3" t="s">
        <v>418</v>
      </c>
      <c r="P1163" s="3" t="s">
        <v>419</v>
      </c>
      <c r="Q1163" s="31" t="str">
        <f>VLOOKUP(P1163,Vlookup!$A$2:$D$142,2,FALSE)</f>
        <v>Tulare</v>
      </c>
      <c r="R1163" s="1" t="str">
        <f>VLOOKUP(P1163,Vlookup!$A$2:$D$142,3,FALSE)</f>
        <v>CA</v>
      </c>
      <c r="S1163" s="49">
        <f>VLOOKUP(P1163,Vlookup!$A$2:$D$781,4,FALSE)</f>
        <v>93274</v>
      </c>
    </row>
    <row r="1164" spans="1:19" ht="14.4" x14ac:dyDescent="0.3">
      <c r="A1164" s="12">
        <v>22</v>
      </c>
      <c r="B1164" s="1" t="s">
        <v>1004</v>
      </c>
      <c r="D1164" s="20">
        <v>44596</v>
      </c>
      <c r="E1164" s="3" t="s">
        <v>889</v>
      </c>
      <c r="F1164" s="3" t="s">
        <v>890</v>
      </c>
      <c r="G1164" s="3" t="s">
        <v>889</v>
      </c>
      <c r="H1164" s="3" t="s">
        <v>890</v>
      </c>
      <c r="I1164" s="35" t="str">
        <f>VLOOKUP(H1164,'Product Line Lookup'!$A$2:$B$8,2,FALSE)</f>
        <v>OmniGen Pro</v>
      </c>
      <c r="J1164" s="21">
        <v>1.1020000000000001</v>
      </c>
      <c r="K1164" s="22">
        <v>1</v>
      </c>
      <c r="L1164" s="21">
        <v>2000</v>
      </c>
      <c r="M1164" s="21">
        <v>2204</v>
      </c>
      <c r="N1164" s="48">
        <f t="shared" si="37"/>
        <v>1.1020000000000001</v>
      </c>
      <c r="O1164" s="3" t="s">
        <v>1158</v>
      </c>
      <c r="P1164" s="3" t="s">
        <v>1159</v>
      </c>
      <c r="Q1164" s="31" t="str">
        <f>VLOOKUP(P1164,Vlookup!$A$2:$D$142,2,FALSE)</f>
        <v>Merced</v>
      </c>
      <c r="R1164" s="1" t="str">
        <f>VLOOKUP(P1164,Vlookup!$A$2:$D$142,3,FALSE)</f>
        <v>CA</v>
      </c>
      <c r="S1164" s="49">
        <f>VLOOKUP(P1164,Vlookup!$A$2:$D$781,4,FALSE)</f>
        <v>95341</v>
      </c>
    </row>
    <row r="1165" spans="1:19" ht="14.4" x14ac:dyDescent="0.3">
      <c r="A1165" s="12">
        <v>22</v>
      </c>
      <c r="B1165" s="1" t="s">
        <v>1004</v>
      </c>
      <c r="D1165" s="20">
        <v>44600</v>
      </c>
      <c r="E1165" s="3" t="s">
        <v>889</v>
      </c>
      <c r="F1165" s="3" t="s">
        <v>890</v>
      </c>
      <c r="G1165" s="3" t="s">
        <v>889</v>
      </c>
      <c r="H1165" s="3" t="s">
        <v>890</v>
      </c>
      <c r="I1165" s="35" t="str">
        <f>VLOOKUP(H1165,'Product Line Lookup'!$A$2:$B$8,2,FALSE)</f>
        <v>OmniGen Pro</v>
      </c>
      <c r="J1165" s="21">
        <v>2.2050000000000001</v>
      </c>
      <c r="K1165" s="22">
        <v>1</v>
      </c>
      <c r="L1165" s="21">
        <v>2000</v>
      </c>
      <c r="M1165" s="21">
        <v>4410</v>
      </c>
      <c r="N1165" s="48">
        <f t="shared" si="37"/>
        <v>2.2050000000000001</v>
      </c>
      <c r="O1165" s="3" t="s">
        <v>1158</v>
      </c>
      <c r="P1165" s="3" t="s">
        <v>1159</v>
      </c>
      <c r="Q1165" s="31" t="str">
        <f>VLOOKUP(P1165,Vlookup!$A$2:$D$142,2,FALSE)</f>
        <v>Merced</v>
      </c>
      <c r="R1165" s="1" t="str">
        <f>VLOOKUP(P1165,Vlookup!$A$2:$D$142,3,FALSE)</f>
        <v>CA</v>
      </c>
      <c r="S1165" s="49">
        <f>VLOOKUP(P1165,Vlookup!$A$2:$D$781,4,FALSE)</f>
        <v>95341</v>
      </c>
    </row>
    <row r="1166" spans="1:19" ht="14.4" x14ac:dyDescent="0.3">
      <c r="A1166" s="12">
        <v>21</v>
      </c>
      <c r="B1166" s="1" t="str">
        <f t="shared" ref="B1166:B1172" si="39">TEXT(D1166,"MMM")</f>
        <v>Sep</v>
      </c>
      <c r="D1166" s="20">
        <v>44076</v>
      </c>
      <c r="E1166" s="3" t="s">
        <v>342</v>
      </c>
      <c r="F1166" s="3" t="s">
        <v>368</v>
      </c>
      <c r="G1166" s="3" t="s">
        <v>342</v>
      </c>
      <c r="H1166" s="3" t="s">
        <v>368</v>
      </c>
      <c r="I1166" t="str">
        <f>VLOOKUP(H1166,'Product Line Lookup'!$A$2:$B$8,2,FALSE)</f>
        <v>Animate</v>
      </c>
      <c r="J1166" s="21">
        <v>1.1020000000000001</v>
      </c>
      <c r="K1166" s="22">
        <v>1</v>
      </c>
      <c r="L1166" s="21">
        <v>2000</v>
      </c>
      <c r="M1166" s="21">
        <v>2204</v>
      </c>
      <c r="N1166" s="8">
        <f t="shared" ref="N1166:N1229" si="40">M1166/2000</f>
        <v>1.1020000000000001</v>
      </c>
      <c r="O1166" s="3" t="s">
        <v>455</v>
      </c>
      <c r="P1166" s="3" t="s">
        <v>456</v>
      </c>
      <c r="Q1166" s="1" t="str">
        <f>VLOOKUP(P1166,Vlookup!$A$2:$D$781,2,FALSE)</f>
        <v>Ault</v>
      </c>
      <c r="R1166" s="1" t="str">
        <f>VLOOKUP(P1166,Vlookup!$A$2:$D$76,3,FALSE)</f>
        <v>CO</v>
      </c>
      <c r="S1166" s="15">
        <f>VLOOKUP(P1166,Vlookup!$A$2:$D$781,4,FALSE)</f>
        <v>80610</v>
      </c>
    </row>
    <row r="1167" spans="1:19" ht="14.4" x14ac:dyDescent="0.3">
      <c r="A1167" s="12">
        <v>21</v>
      </c>
      <c r="B1167" s="1" t="str">
        <f t="shared" si="39"/>
        <v>Sep</v>
      </c>
      <c r="D1167" s="20">
        <v>44091</v>
      </c>
      <c r="E1167" s="3" t="s">
        <v>342</v>
      </c>
      <c r="F1167" s="3" t="s">
        <v>368</v>
      </c>
      <c r="G1167" s="3" t="s">
        <v>342</v>
      </c>
      <c r="H1167" s="3" t="s">
        <v>368</v>
      </c>
      <c r="I1167" t="str">
        <f>VLOOKUP(H1167,'Product Line Lookup'!$A$2:$B$8,2,FALSE)</f>
        <v>Animate</v>
      </c>
      <c r="J1167" s="21">
        <v>1.1020000000000001</v>
      </c>
      <c r="K1167" s="22">
        <v>1</v>
      </c>
      <c r="L1167" s="21">
        <v>2000</v>
      </c>
      <c r="M1167" s="21">
        <v>2204</v>
      </c>
      <c r="N1167" s="8">
        <f t="shared" si="40"/>
        <v>1.1020000000000001</v>
      </c>
      <c r="O1167" s="3" t="s">
        <v>455</v>
      </c>
      <c r="P1167" s="3" t="s">
        <v>456</v>
      </c>
      <c r="Q1167" s="1" t="str">
        <f>VLOOKUP(P1167,Vlookup!$A$2:$D$781,2,FALSE)</f>
        <v>Ault</v>
      </c>
      <c r="R1167" s="1" t="str">
        <f>VLOOKUP(P1167,Vlookup!$A$2:$D$76,3,FALSE)</f>
        <v>CO</v>
      </c>
      <c r="S1167" s="15">
        <f>VLOOKUP(P1167,Vlookup!$A$2:$D$781,4,FALSE)</f>
        <v>80610</v>
      </c>
    </row>
    <row r="1168" spans="1:19" ht="14.4" x14ac:dyDescent="0.3">
      <c r="A1168" s="12">
        <v>20</v>
      </c>
      <c r="B1168" s="1" t="str">
        <f t="shared" si="39"/>
        <v>Sep</v>
      </c>
      <c r="C1168" s="3" t="s">
        <v>236</v>
      </c>
      <c r="D1168" s="20">
        <v>43720</v>
      </c>
      <c r="E1168" s="3" t="s">
        <v>342</v>
      </c>
      <c r="F1168" s="3" t="s">
        <v>368</v>
      </c>
      <c r="G1168" s="3" t="s">
        <v>342</v>
      </c>
      <c r="H1168" s="3" t="s">
        <v>368</v>
      </c>
      <c r="I1168" t="str">
        <f>VLOOKUP(H1168,'Product Line Lookup'!$A$2:$B$7,2,FALSE)</f>
        <v>Animate</v>
      </c>
      <c r="J1168" s="21">
        <v>1.1020000000000001</v>
      </c>
      <c r="K1168" s="22">
        <v>1</v>
      </c>
      <c r="L1168" s="21">
        <v>2000</v>
      </c>
      <c r="M1168" s="21">
        <v>2204</v>
      </c>
      <c r="N1168" s="8">
        <f t="shared" si="40"/>
        <v>1.1020000000000001</v>
      </c>
      <c r="O1168" s="3" t="s">
        <v>455</v>
      </c>
      <c r="P1168" s="3" t="s">
        <v>456</v>
      </c>
      <c r="Q1168" s="1" t="str">
        <f>VLOOKUP(P1168,Vlookup!$A$2:$D$781,2,FALSE)</f>
        <v>Ault</v>
      </c>
      <c r="R1168" s="1" t="str">
        <f>VLOOKUP(P1168,Vlookup!$A$2:$D$76,3,FALSE)</f>
        <v>CO</v>
      </c>
      <c r="S1168" s="15">
        <f>VLOOKUP(P1168,Vlookup!$A$2:$D$781,4,FALSE)</f>
        <v>80610</v>
      </c>
    </row>
    <row r="1169" spans="1:19" ht="14.4" x14ac:dyDescent="0.3">
      <c r="A1169" s="12">
        <v>20</v>
      </c>
      <c r="B1169" s="1" t="str">
        <f t="shared" si="39"/>
        <v>Oct</v>
      </c>
      <c r="C1169" s="3" t="s">
        <v>326</v>
      </c>
      <c r="D1169" s="20">
        <v>43761</v>
      </c>
      <c r="E1169" s="3" t="s">
        <v>342</v>
      </c>
      <c r="F1169" s="3" t="s">
        <v>368</v>
      </c>
      <c r="G1169" s="3" t="s">
        <v>342</v>
      </c>
      <c r="H1169" s="3" t="s">
        <v>368</v>
      </c>
      <c r="I1169" t="str">
        <f>VLOOKUP(H1169,'Product Line Lookup'!$A$2:$B$7,2,FALSE)</f>
        <v>Animate</v>
      </c>
      <c r="J1169" s="21">
        <v>1.1020000000000001</v>
      </c>
      <c r="K1169" s="22">
        <v>1</v>
      </c>
      <c r="L1169" s="21">
        <v>2000</v>
      </c>
      <c r="M1169" s="21">
        <v>2204</v>
      </c>
      <c r="N1169" s="8">
        <f t="shared" si="40"/>
        <v>1.1020000000000001</v>
      </c>
      <c r="O1169" s="3" t="s">
        <v>455</v>
      </c>
      <c r="P1169" s="3" t="s">
        <v>456</v>
      </c>
      <c r="Q1169" s="1" t="str">
        <f>VLOOKUP(P1169,Vlookup!$A$2:$D$781,2,FALSE)</f>
        <v>Ault</v>
      </c>
      <c r="R1169" s="1" t="str">
        <f>VLOOKUP(P1169,Vlookup!$A$2:$D$76,3,FALSE)</f>
        <v>CO</v>
      </c>
      <c r="S1169" s="15">
        <f>VLOOKUP(P1169,Vlookup!$A$2:$D$781,4,FALSE)</f>
        <v>80610</v>
      </c>
    </row>
    <row r="1170" spans="1:19" ht="14.4" x14ac:dyDescent="0.3">
      <c r="A1170" s="12">
        <v>20</v>
      </c>
      <c r="B1170" s="1" t="str">
        <f t="shared" si="39"/>
        <v>Nov</v>
      </c>
      <c r="C1170" s="3" t="s">
        <v>732</v>
      </c>
      <c r="D1170" s="20">
        <v>43788</v>
      </c>
      <c r="E1170" s="3" t="s">
        <v>342</v>
      </c>
      <c r="F1170" s="3" t="s">
        <v>368</v>
      </c>
      <c r="G1170" s="3" t="s">
        <v>342</v>
      </c>
      <c r="H1170" s="3" t="s">
        <v>368</v>
      </c>
      <c r="I1170" t="str">
        <f>VLOOKUP(H1170,'Product Line Lookup'!$A$2:$B$7,2,FALSE)</f>
        <v>Animate</v>
      </c>
      <c r="J1170" s="21">
        <v>1.1020000000000001</v>
      </c>
      <c r="K1170" s="22">
        <v>1</v>
      </c>
      <c r="L1170" s="21">
        <v>2000</v>
      </c>
      <c r="M1170" s="21">
        <v>2204</v>
      </c>
      <c r="N1170" s="8">
        <f t="shared" si="40"/>
        <v>1.1020000000000001</v>
      </c>
      <c r="O1170" s="3" t="s">
        <v>455</v>
      </c>
      <c r="P1170" s="3" t="s">
        <v>456</v>
      </c>
      <c r="Q1170" s="1" t="str">
        <f>VLOOKUP(P1170,Vlookup!$A$2:$D$781,2,FALSE)</f>
        <v>Ault</v>
      </c>
      <c r="R1170" s="1" t="str">
        <f>VLOOKUP(P1170,Vlookup!$A$2:$D$76,3,FALSE)</f>
        <v>CO</v>
      </c>
      <c r="S1170" s="15">
        <f>VLOOKUP(P1170,Vlookup!$A$2:$D$781,4,FALSE)</f>
        <v>80610</v>
      </c>
    </row>
    <row r="1171" spans="1:19" ht="14.4" x14ac:dyDescent="0.3">
      <c r="A1171" s="12">
        <v>20</v>
      </c>
      <c r="B1171" s="1" t="str">
        <f t="shared" si="39"/>
        <v>Dec</v>
      </c>
      <c r="C1171" s="3" t="s">
        <v>742</v>
      </c>
      <c r="D1171" s="20">
        <v>43816</v>
      </c>
      <c r="E1171" s="3" t="s">
        <v>342</v>
      </c>
      <c r="F1171" s="3" t="s">
        <v>368</v>
      </c>
      <c r="G1171" s="3" t="s">
        <v>342</v>
      </c>
      <c r="H1171" s="3" t="s">
        <v>368</v>
      </c>
      <c r="I1171" t="str">
        <f>VLOOKUP(H1171,'Product Line Lookup'!$A$2:$B$7,2,FALSE)</f>
        <v>Animate</v>
      </c>
      <c r="J1171" s="21">
        <v>1.1020000000000001</v>
      </c>
      <c r="K1171" s="22">
        <v>1</v>
      </c>
      <c r="L1171" s="21">
        <v>2000</v>
      </c>
      <c r="M1171" s="21">
        <v>2204</v>
      </c>
      <c r="N1171" s="8">
        <f t="shared" si="40"/>
        <v>1.1020000000000001</v>
      </c>
      <c r="O1171" s="3" t="s">
        <v>455</v>
      </c>
      <c r="P1171" s="3" t="s">
        <v>456</v>
      </c>
      <c r="Q1171" s="1" t="str">
        <f>VLOOKUP(P1171,Vlookup!$A$2:$D$781,2,FALSE)</f>
        <v>Ault</v>
      </c>
      <c r="R1171" s="1" t="str">
        <f>VLOOKUP(P1171,Vlookup!$A$2:$D$76,3,FALSE)</f>
        <v>CO</v>
      </c>
      <c r="S1171" s="15">
        <f>VLOOKUP(P1171,Vlookup!$A$2:$D$781,4,FALSE)</f>
        <v>80610</v>
      </c>
    </row>
    <row r="1172" spans="1:19" ht="14.4" x14ac:dyDescent="0.3">
      <c r="A1172" s="12">
        <v>20</v>
      </c>
      <c r="B1172" s="1" t="str">
        <f t="shared" si="39"/>
        <v>Jan</v>
      </c>
      <c r="C1172" s="3" t="s">
        <v>749</v>
      </c>
      <c r="D1172" s="20">
        <v>43852</v>
      </c>
      <c r="E1172" s="3" t="s">
        <v>342</v>
      </c>
      <c r="F1172" s="3" t="s">
        <v>368</v>
      </c>
      <c r="G1172" s="3" t="s">
        <v>342</v>
      </c>
      <c r="H1172" s="3" t="s">
        <v>368</v>
      </c>
      <c r="I1172" t="str">
        <f>VLOOKUP(H1172,'Product Line Lookup'!$A$2:$B$7,2,FALSE)</f>
        <v>Animate</v>
      </c>
      <c r="J1172" s="21">
        <v>1.1020000000000001</v>
      </c>
      <c r="K1172" s="22">
        <v>1</v>
      </c>
      <c r="L1172" s="21">
        <v>2000</v>
      </c>
      <c r="M1172" s="21">
        <v>2204</v>
      </c>
      <c r="N1172" s="8">
        <f t="shared" si="40"/>
        <v>1.1020000000000001</v>
      </c>
      <c r="O1172" s="3" t="s">
        <v>455</v>
      </c>
      <c r="P1172" s="3" t="s">
        <v>456</v>
      </c>
      <c r="Q1172" s="1" t="str">
        <f>VLOOKUP(P1172,Vlookup!$A$2:$D$781,2,FALSE)</f>
        <v>Ault</v>
      </c>
      <c r="R1172" s="1" t="str">
        <f>VLOOKUP(P1172,Vlookup!$A$2:$D$76,3,FALSE)</f>
        <v>CO</v>
      </c>
      <c r="S1172" s="15">
        <f>VLOOKUP(P1172,Vlookup!$A$2:$D$781,4,FALSE)</f>
        <v>80610</v>
      </c>
    </row>
    <row r="1173" spans="1:19" ht="14.4" x14ac:dyDescent="0.3">
      <c r="A1173" s="12">
        <v>20</v>
      </c>
      <c r="B1173" s="1" t="s">
        <v>866</v>
      </c>
      <c r="D1173" s="20">
        <v>43893</v>
      </c>
      <c r="E1173" s="3" t="s">
        <v>342</v>
      </c>
      <c r="F1173" s="3" t="s">
        <v>368</v>
      </c>
      <c r="G1173" s="3" t="s">
        <v>342</v>
      </c>
      <c r="H1173" s="3" t="s">
        <v>368</v>
      </c>
      <c r="I1173" t="str">
        <f>VLOOKUP(H1173,'Product Line Lookup'!$A$2:$B$7,2,FALSE)</f>
        <v>Animate</v>
      </c>
      <c r="J1173" s="21">
        <v>1.1020000000000001</v>
      </c>
      <c r="K1173" s="22">
        <v>1</v>
      </c>
      <c r="L1173" s="21">
        <v>2000</v>
      </c>
      <c r="M1173" s="21">
        <v>2204</v>
      </c>
      <c r="N1173" s="8">
        <f t="shared" si="40"/>
        <v>1.1020000000000001</v>
      </c>
      <c r="O1173" s="3" t="s">
        <v>455</v>
      </c>
      <c r="P1173" s="3" t="s">
        <v>456</v>
      </c>
      <c r="Q1173" s="1" t="str">
        <f>VLOOKUP(P1173,Vlookup!$A$2:$D$781,2,FALSE)</f>
        <v>Ault</v>
      </c>
      <c r="R1173" s="1" t="str">
        <f>VLOOKUP(P1173,Vlookup!$A$2:$D$76,3,FALSE)</f>
        <v>CO</v>
      </c>
      <c r="S1173" s="15">
        <f>VLOOKUP(P1173,Vlookup!$A$2:$D$781,4,FALSE)</f>
        <v>80610</v>
      </c>
    </row>
    <row r="1174" spans="1:19" ht="14.4" x14ac:dyDescent="0.3">
      <c r="A1174" s="12">
        <v>20</v>
      </c>
      <c r="B1174" s="1" t="s">
        <v>881</v>
      </c>
      <c r="D1174" s="20">
        <v>43945</v>
      </c>
      <c r="E1174" s="3" t="s">
        <v>342</v>
      </c>
      <c r="F1174" s="3" t="s">
        <v>368</v>
      </c>
      <c r="G1174" s="3" t="s">
        <v>342</v>
      </c>
      <c r="H1174" s="3" t="s">
        <v>368</v>
      </c>
      <c r="I1174" t="str">
        <f>VLOOKUP(H1174,'Product Line Lookup'!$A$2:$B$7,2,FALSE)</f>
        <v>Animate</v>
      </c>
      <c r="J1174" s="21">
        <v>2.2050000000000001</v>
      </c>
      <c r="K1174" s="22">
        <v>1</v>
      </c>
      <c r="L1174" s="21">
        <v>2000</v>
      </c>
      <c r="M1174" s="21">
        <v>4410</v>
      </c>
      <c r="N1174" s="8">
        <f t="shared" si="40"/>
        <v>2.2050000000000001</v>
      </c>
      <c r="O1174" s="3" t="s">
        <v>455</v>
      </c>
      <c r="P1174" s="3" t="s">
        <v>456</v>
      </c>
      <c r="Q1174" s="1" t="str">
        <f>VLOOKUP(P1174,Vlookup!$A$2:$D$781,2,FALSE)</f>
        <v>Ault</v>
      </c>
      <c r="R1174" s="1" t="str">
        <f>VLOOKUP(P1174,Vlookup!$A$2:$D$76,3,FALSE)</f>
        <v>CO</v>
      </c>
      <c r="S1174" s="15">
        <f>VLOOKUP(P1174,Vlookup!$A$2:$D$781,4,FALSE)</f>
        <v>80610</v>
      </c>
    </row>
    <row r="1175" spans="1:19" ht="14.4" x14ac:dyDescent="0.3">
      <c r="A1175" s="12">
        <v>20</v>
      </c>
      <c r="B1175" s="1" t="s">
        <v>882</v>
      </c>
      <c r="D1175" s="20">
        <v>43966</v>
      </c>
      <c r="E1175" s="3" t="s">
        <v>342</v>
      </c>
      <c r="F1175" s="3" t="s">
        <v>368</v>
      </c>
      <c r="G1175" s="3" t="s">
        <v>342</v>
      </c>
      <c r="H1175" s="3" t="s">
        <v>368</v>
      </c>
      <c r="I1175" t="str">
        <f>VLOOKUP(H1175,'Product Line Lookup'!$A$2:$B$7,2,FALSE)</f>
        <v>Animate</v>
      </c>
      <c r="J1175" s="21">
        <v>1.1020000000000001</v>
      </c>
      <c r="K1175" s="22">
        <v>1</v>
      </c>
      <c r="L1175" s="21">
        <v>2000</v>
      </c>
      <c r="M1175" s="21">
        <v>2204</v>
      </c>
      <c r="N1175" s="8">
        <f t="shared" si="40"/>
        <v>1.1020000000000001</v>
      </c>
      <c r="O1175" s="3" t="s">
        <v>455</v>
      </c>
      <c r="P1175" s="3" t="s">
        <v>456</v>
      </c>
      <c r="Q1175" s="1" t="str">
        <f>VLOOKUP(P1175,Vlookup!$A$2:$D$781,2,FALSE)</f>
        <v>Ault</v>
      </c>
      <c r="R1175" s="1" t="str">
        <f>VLOOKUP(P1175,Vlookup!$A$2:$D$76,3,FALSE)</f>
        <v>CO</v>
      </c>
      <c r="S1175" s="15">
        <f>VLOOKUP(P1175,Vlookup!$A$2:$D$781,4,FALSE)</f>
        <v>80610</v>
      </c>
    </row>
    <row r="1176" spans="1:19" ht="14.4" x14ac:dyDescent="0.3">
      <c r="A1176" s="12">
        <v>21</v>
      </c>
      <c r="B1176" s="1" t="s">
        <v>483</v>
      </c>
      <c r="D1176" s="20">
        <v>44043</v>
      </c>
      <c r="E1176" s="3" t="s">
        <v>342</v>
      </c>
      <c r="F1176" s="3" t="s">
        <v>368</v>
      </c>
      <c r="G1176" s="3" t="s">
        <v>342</v>
      </c>
      <c r="H1176" s="3" t="s">
        <v>368</v>
      </c>
      <c r="I1176" t="str">
        <f>VLOOKUP(H1176,'Product Line Lookup'!$A$2:$B$8,2,FALSE)</f>
        <v>Animate</v>
      </c>
      <c r="J1176" s="21">
        <v>1.1020000000000001</v>
      </c>
      <c r="K1176" s="22">
        <v>1</v>
      </c>
      <c r="L1176" s="21">
        <v>2000</v>
      </c>
      <c r="M1176" s="21">
        <v>2204</v>
      </c>
      <c r="N1176" s="8">
        <f t="shared" si="40"/>
        <v>1.1020000000000001</v>
      </c>
      <c r="O1176" s="3" t="s">
        <v>455</v>
      </c>
      <c r="P1176" s="3" t="s">
        <v>456</v>
      </c>
      <c r="Q1176" s="1" t="str">
        <f>VLOOKUP(P1176,Vlookup!$A$2:$D$781,2,FALSE)</f>
        <v>Ault</v>
      </c>
      <c r="R1176" s="1" t="str">
        <f>VLOOKUP(P1176,Vlookup!$A$2:$D$76,3,FALSE)</f>
        <v>CO</v>
      </c>
      <c r="S1176" s="15">
        <f>VLOOKUP(P1176,Vlookup!$A$2:$D$781,4,FALSE)</f>
        <v>80610</v>
      </c>
    </row>
    <row r="1177" spans="1:19" ht="14.4" x14ac:dyDescent="0.3">
      <c r="A1177" s="12">
        <v>21</v>
      </c>
      <c r="B1177" s="1" t="s">
        <v>903</v>
      </c>
      <c r="D1177" s="20">
        <v>44063</v>
      </c>
      <c r="E1177" s="3" t="s">
        <v>342</v>
      </c>
      <c r="F1177" s="3" t="s">
        <v>368</v>
      </c>
      <c r="G1177" s="3" t="s">
        <v>342</v>
      </c>
      <c r="H1177" s="3" t="s">
        <v>368</v>
      </c>
      <c r="I1177" t="str">
        <f>VLOOKUP(H1177,'Product Line Lookup'!$A$2:$B$8,2,FALSE)</f>
        <v>Animate</v>
      </c>
      <c r="J1177" s="21">
        <v>1.1020000000000001</v>
      </c>
      <c r="K1177" s="22">
        <v>1</v>
      </c>
      <c r="L1177" s="21">
        <v>2000</v>
      </c>
      <c r="M1177" s="21">
        <v>2204</v>
      </c>
      <c r="N1177" s="8">
        <f t="shared" si="40"/>
        <v>1.1020000000000001</v>
      </c>
      <c r="O1177" s="3" t="s">
        <v>455</v>
      </c>
      <c r="P1177" s="3" t="s">
        <v>456</v>
      </c>
      <c r="Q1177" s="1" t="str">
        <f>VLOOKUP(P1177,Vlookup!$A$2:$D$781,2,FALSE)</f>
        <v>Ault</v>
      </c>
      <c r="R1177" s="1" t="str">
        <f>VLOOKUP(P1177,Vlookup!$A$2:$D$76,3,FALSE)</f>
        <v>CO</v>
      </c>
      <c r="S1177" s="15">
        <f>VLOOKUP(P1177,Vlookup!$A$2:$D$781,4,FALSE)</f>
        <v>80610</v>
      </c>
    </row>
    <row r="1178" spans="1:19" ht="14.4" x14ac:dyDescent="0.3">
      <c r="A1178" s="12">
        <v>21</v>
      </c>
      <c r="B1178" s="1" t="s">
        <v>914</v>
      </c>
      <c r="D1178" s="20">
        <v>44127</v>
      </c>
      <c r="E1178" s="3" t="s">
        <v>342</v>
      </c>
      <c r="F1178" s="3" t="s">
        <v>368</v>
      </c>
      <c r="G1178" s="3" t="s">
        <v>342</v>
      </c>
      <c r="H1178" s="3" t="s">
        <v>368</v>
      </c>
      <c r="I1178" t="str">
        <f>VLOOKUP(H1178,'Product Line Lookup'!$A$2:$B$8,2,FALSE)</f>
        <v>Animate</v>
      </c>
      <c r="J1178" s="21">
        <v>1.1020000000000001</v>
      </c>
      <c r="K1178" s="22">
        <v>1</v>
      </c>
      <c r="L1178" s="21">
        <v>2000</v>
      </c>
      <c r="M1178" s="21">
        <v>2204</v>
      </c>
      <c r="N1178" s="8">
        <f t="shared" si="40"/>
        <v>1.1020000000000001</v>
      </c>
      <c r="O1178" s="3" t="s">
        <v>455</v>
      </c>
      <c r="P1178" s="3" t="s">
        <v>456</v>
      </c>
      <c r="Q1178" s="1" t="str">
        <f>VLOOKUP(P1178,Vlookup!$A$2:$D$781,2,FALSE)</f>
        <v>Ault</v>
      </c>
      <c r="R1178" s="1" t="str">
        <f>VLOOKUP(P1178,Vlookup!$A$2:$D$76,3,FALSE)</f>
        <v>CO</v>
      </c>
      <c r="S1178" s="15">
        <f>VLOOKUP(P1178,Vlookup!$A$2:$D$781,4,FALSE)</f>
        <v>80610</v>
      </c>
    </row>
    <row r="1179" spans="1:19" ht="14.4" x14ac:dyDescent="0.3">
      <c r="A1179" s="12">
        <v>21</v>
      </c>
      <c r="B1179" s="1" t="s">
        <v>928</v>
      </c>
      <c r="D1179" s="20">
        <v>44147</v>
      </c>
      <c r="E1179" s="3" t="s">
        <v>342</v>
      </c>
      <c r="F1179" s="3" t="s">
        <v>368</v>
      </c>
      <c r="G1179" s="3" t="s">
        <v>342</v>
      </c>
      <c r="H1179" s="3" t="s">
        <v>368</v>
      </c>
      <c r="I1179" t="str">
        <f>VLOOKUP(H1179,'Product Line Lookup'!$A$2:$B$8,2,FALSE)</f>
        <v>Animate</v>
      </c>
      <c r="J1179" s="1">
        <v>1.1020000000000001</v>
      </c>
      <c r="K1179" s="22">
        <v>1</v>
      </c>
      <c r="L1179" s="21">
        <v>2000</v>
      </c>
      <c r="M1179" s="21">
        <v>2204</v>
      </c>
      <c r="N1179" s="8">
        <f t="shared" si="40"/>
        <v>1.1020000000000001</v>
      </c>
      <c r="O1179" s="3" t="s">
        <v>455</v>
      </c>
      <c r="P1179" s="3" t="s">
        <v>456</v>
      </c>
      <c r="Q1179" s="1" t="str">
        <f>VLOOKUP(P1179,Vlookup!$A$2:$D$781,2,FALSE)</f>
        <v>Ault</v>
      </c>
      <c r="R1179" s="1" t="str">
        <f>VLOOKUP(P1179,Vlookup!$A$2:$D$76,3,FALSE)</f>
        <v>CO</v>
      </c>
      <c r="S1179" s="15">
        <f>VLOOKUP(P1179,Vlookup!$A$2:$D$781,4,FALSE)</f>
        <v>80610</v>
      </c>
    </row>
    <row r="1180" spans="1:19" ht="14.4" x14ac:dyDescent="0.3">
      <c r="A1180" s="12">
        <v>21</v>
      </c>
      <c r="B1180" s="1" t="s">
        <v>948</v>
      </c>
      <c r="D1180" s="20">
        <v>44194</v>
      </c>
      <c r="E1180" s="3" t="s">
        <v>342</v>
      </c>
      <c r="F1180" s="3" t="s">
        <v>368</v>
      </c>
      <c r="G1180" s="3" t="s">
        <v>342</v>
      </c>
      <c r="H1180" s="3" t="s">
        <v>368</v>
      </c>
      <c r="I1180" t="str">
        <f>VLOOKUP(H1180,'Product Line Lookup'!$A$2:$B$8,2,FALSE)</f>
        <v>Animate</v>
      </c>
      <c r="J1180" s="21">
        <v>1.1020000000000001</v>
      </c>
      <c r="K1180" s="22">
        <v>1</v>
      </c>
      <c r="L1180" s="21">
        <v>2000</v>
      </c>
      <c r="M1180" s="21">
        <v>2204</v>
      </c>
      <c r="N1180" s="8">
        <f t="shared" si="40"/>
        <v>1.1020000000000001</v>
      </c>
      <c r="O1180" s="3" t="s">
        <v>455</v>
      </c>
      <c r="P1180" s="3" t="s">
        <v>456</v>
      </c>
      <c r="Q1180" s="1" t="str">
        <f>VLOOKUP(P1180,Vlookup!$A$2:$D$781,2,FALSE)</f>
        <v>Ault</v>
      </c>
      <c r="R1180" s="1" t="s">
        <v>855</v>
      </c>
      <c r="S1180" s="15">
        <f>VLOOKUP(P1180,Vlookup!$A$2:$D$781,4,FALSE)</f>
        <v>80610</v>
      </c>
    </row>
    <row r="1181" spans="1:19" ht="14.4" x14ac:dyDescent="0.3">
      <c r="A1181" s="12">
        <v>22</v>
      </c>
      <c r="B1181" s="1" t="s">
        <v>1004</v>
      </c>
      <c r="D1181" s="20">
        <v>44595</v>
      </c>
      <c r="E1181" s="16" t="s">
        <v>982</v>
      </c>
      <c r="F1181" s="3" t="s">
        <v>983</v>
      </c>
      <c r="G1181" s="3" t="s">
        <v>342</v>
      </c>
      <c r="H1181" s="3" t="s">
        <v>368</v>
      </c>
      <c r="I1181" s="35" t="str">
        <f>VLOOKUP(H1181,'Product Line Lookup'!$A$2:$B$8,2,FALSE)</f>
        <v>Animate</v>
      </c>
      <c r="J1181" s="21">
        <v>8.3000000000000007</v>
      </c>
      <c r="K1181" s="22">
        <v>0.17499999999999999</v>
      </c>
      <c r="L1181" s="21">
        <v>350</v>
      </c>
      <c r="M1181" s="21">
        <v>2905</v>
      </c>
      <c r="N1181" s="48">
        <f t="shared" si="40"/>
        <v>1.4524999999999999</v>
      </c>
      <c r="O1181" s="3" t="s">
        <v>991</v>
      </c>
      <c r="P1181" s="3" t="s">
        <v>992</v>
      </c>
      <c r="Q1181" s="31" t="str">
        <f>VLOOKUP(P1181,Vlookup!$A$2:$D$142,2,FALSE)</f>
        <v>Madera</v>
      </c>
      <c r="R1181" s="1" t="str">
        <f>VLOOKUP(P1181,Vlookup!$A$2:$D$142,3,FALSE)</f>
        <v>CA</v>
      </c>
      <c r="S1181" s="49">
        <f>VLOOKUP(P1181,Vlookup!$A$2:$D$781,4,FALSE)</f>
        <v>93637</v>
      </c>
    </row>
    <row r="1182" spans="1:19" ht="14.4" x14ac:dyDescent="0.3">
      <c r="A1182" s="12">
        <v>22</v>
      </c>
      <c r="B1182" s="1" t="s">
        <v>913</v>
      </c>
      <c r="D1182" s="20">
        <v>44454</v>
      </c>
      <c r="E1182" s="3" t="s">
        <v>982</v>
      </c>
      <c r="F1182" s="3" t="s">
        <v>983</v>
      </c>
      <c r="G1182" s="3" t="s">
        <v>342</v>
      </c>
      <c r="H1182" s="3" t="s">
        <v>368</v>
      </c>
      <c r="I1182" t="str">
        <f>VLOOKUP(H1182,'Product Line Lookup'!$A$2:$B$8,2,FALSE)</f>
        <v>Animate</v>
      </c>
      <c r="J1182" s="21">
        <v>5.95</v>
      </c>
      <c r="K1182" s="22">
        <v>0.17499999999999999</v>
      </c>
      <c r="L1182" s="21">
        <v>350</v>
      </c>
      <c r="M1182" s="21">
        <v>2082.5</v>
      </c>
      <c r="N1182" s="8">
        <f t="shared" si="40"/>
        <v>1.04125</v>
      </c>
      <c r="O1182" s="3" t="s">
        <v>991</v>
      </c>
      <c r="P1182" s="3" t="s">
        <v>992</v>
      </c>
      <c r="Q1182" s="31" t="str">
        <f>VLOOKUP(P1182,Vlookup!$A$2:$D$142,2,FALSE)</f>
        <v>Madera</v>
      </c>
      <c r="R1182" s="1" t="str">
        <f>VLOOKUP(P1182,Vlookup!$A$2:$D$142,3,FALSE)</f>
        <v>CA</v>
      </c>
      <c r="S1182" s="49">
        <f>VLOOKUP(P1182,Vlookup!$A$2:$D$781,4,FALSE)</f>
        <v>93637</v>
      </c>
    </row>
    <row r="1183" spans="1:19" ht="14.4" x14ac:dyDescent="0.3">
      <c r="A1183" s="12">
        <v>21</v>
      </c>
      <c r="B1183" s="1" t="s">
        <v>958</v>
      </c>
      <c r="D1183" s="20">
        <v>44209</v>
      </c>
      <c r="E1183" s="23" t="s">
        <v>982</v>
      </c>
      <c r="F1183" s="3" t="s">
        <v>983</v>
      </c>
      <c r="G1183" s="3" t="s">
        <v>342</v>
      </c>
      <c r="H1183" s="3" t="s">
        <v>368</v>
      </c>
      <c r="I1183" t="str">
        <f>VLOOKUP(H1183,'Product Line Lookup'!$A$2:$B$8,2,FALSE)</f>
        <v>Animate</v>
      </c>
      <c r="J1183" s="21">
        <v>2.0249999999999999</v>
      </c>
      <c r="K1183" s="22">
        <v>0.16250000000000001</v>
      </c>
      <c r="L1183" s="21">
        <v>325</v>
      </c>
      <c r="M1183" s="21">
        <v>658.125</v>
      </c>
      <c r="N1183" s="8">
        <f t="shared" si="40"/>
        <v>0.32906249999999998</v>
      </c>
      <c r="O1183" s="3" t="s">
        <v>991</v>
      </c>
      <c r="P1183" s="3" t="s">
        <v>992</v>
      </c>
      <c r="Q1183" s="1" t="str">
        <f>VLOOKUP(P1183,Vlookup!$A$2:$D$781,2,FALSE)</f>
        <v>Madera</v>
      </c>
      <c r="R1183" s="1" t="s">
        <v>817</v>
      </c>
      <c r="S1183" s="15">
        <f>VLOOKUP(P1183,Vlookup!$A$2:$D$781,4,FALSE)</f>
        <v>93637</v>
      </c>
    </row>
    <row r="1184" spans="1:19" ht="14.4" x14ac:dyDescent="0.3">
      <c r="A1184" s="12">
        <v>21</v>
      </c>
      <c r="B1184" s="1" t="s">
        <v>958</v>
      </c>
      <c r="D1184" s="20">
        <v>44214</v>
      </c>
      <c r="E1184" s="23" t="s">
        <v>982</v>
      </c>
      <c r="F1184" s="3" t="s">
        <v>983</v>
      </c>
      <c r="G1184" s="3" t="s">
        <v>342</v>
      </c>
      <c r="H1184" s="3" t="s">
        <v>368</v>
      </c>
      <c r="I1184" t="str">
        <f>VLOOKUP(H1184,'Product Line Lookup'!$A$2:$B$8,2,FALSE)</f>
        <v>Animate</v>
      </c>
      <c r="J1184" s="21">
        <v>5.875</v>
      </c>
      <c r="K1184" s="22">
        <v>0.16250000000000001</v>
      </c>
      <c r="L1184" s="21">
        <v>325</v>
      </c>
      <c r="M1184" s="21">
        <v>1909.375</v>
      </c>
      <c r="N1184" s="8">
        <f t="shared" si="40"/>
        <v>0.95468750000000002</v>
      </c>
      <c r="O1184" s="3" t="s">
        <v>991</v>
      </c>
      <c r="P1184" s="3" t="s">
        <v>992</v>
      </c>
      <c r="Q1184" s="1" t="str">
        <f>VLOOKUP(P1184,Vlookup!$A$2:$D$781,2,FALSE)</f>
        <v>Madera</v>
      </c>
      <c r="R1184" s="1" t="s">
        <v>817</v>
      </c>
      <c r="S1184" s="15">
        <f>VLOOKUP(P1184,Vlookup!$A$2:$D$781,4,FALSE)</f>
        <v>93637</v>
      </c>
    </row>
    <row r="1185" spans="1:19" ht="14.4" x14ac:dyDescent="0.3">
      <c r="A1185" s="12">
        <v>21</v>
      </c>
      <c r="B1185" s="1" t="s">
        <v>1004</v>
      </c>
      <c r="D1185" s="24">
        <v>44236</v>
      </c>
      <c r="E1185" s="25" t="s">
        <v>982</v>
      </c>
      <c r="F1185" s="25" t="s">
        <v>983</v>
      </c>
      <c r="G1185" s="25" t="s">
        <v>342</v>
      </c>
      <c r="H1185" s="25" t="s">
        <v>368</v>
      </c>
      <c r="I1185" t="str">
        <f>VLOOKUP(H1185,'Product Line Lookup'!$A$2:$B$8,2,FALSE)</f>
        <v>Animate</v>
      </c>
      <c r="J1185" s="26">
        <v>6.05</v>
      </c>
      <c r="K1185" s="27">
        <v>0.16250000000000001</v>
      </c>
      <c r="L1185" s="26">
        <v>325</v>
      </c>
      <c r="M1185" s="26">
        <v>1966.25</v>
      </c>
      <c r="N1185" s="8">
        <f t="shared" si="40"/>
        <v>0.98312500000000003</v>
      </c>
      <c r="O1185" s="25" t="s">
        <v>991</v>
      </c>
      <c r="P1185" s="25" t="s">
        <v>992</v>
      </c>
      <c r="Q1185" s="1" t="str">
        <f>VLOOKUP(P1185,Vlookup!$A$2:$D$781,2,FALSE)</f>
        <v>Madera</v>
      </c>
      <c r="R1185" s="28" t="s">
        <v>817</v>
      </c>
      <c r="S1185" s="15">
        <f>VLOOKUP(P1185,Vlookup!$A$2:$D$781,4,FALSE)</f>
        <v>93637</v>
      </c>
    </row>
    <row r="1186" spans="1:19" ht="14.4" x14ac:dyDescent="0.3">
      <c r="A1186" s="12">
        <v>21</v>
      </c>
      <c r="B1186" s="1" t="s">
        <v>866</v>
      </c>
      <c r="D1186" s="20">
        <v>44279</v>
      </c>
      <c r="E1186" s="3" t="s">
        <v>982</v>
      </c>
      <c r="F1186" s="3" t="s">
        <v>983</v>
      </c>
      <c r="G1186" s="3" t="s">
        <v>342</v>
      </c>
      <c r="H1186" s="3" t="s">
        <v>368</v>
      </c>
      <c r="I1186" t="str">
        <f>VLOOKUP(H1186,'Product Line Lookup'!$A$2:$B$8,2,FALSE)</f>
        <v>Animate</v>
      </c>
      <c r="J1186" s="21">
        <v>5.875</v>
      </c>
      <c r="K1186" s="22">
        <v>0.16250000000000001</v>
      </c>
      <c r="L1186" s="21">
        <v>325</v>
      </c>
      <c r="M1186" s="21">
        <v>1909.375</v>
      </c>
      <c r="N1186" s="8">
        <f t="shared" si="40"/>
        <v>0.95468750000000002</v>
      </c>
      <c r="O1186" s="3" t="s">
        <v>991</v>
      </c>
      <c r="P1186" s="3" t="s">
        <v>992</v>
      </c>
      <c r="Q1186" s="1" t="str">
        <f>VLOOKUP(P1186,Vlookup!$A$2:$D$781,2,FALSE)</f>
        <v>Madera</v>
      </c>
      <c r="R1186" s="1" t="s">
        <v>817</v>
      </c>
      <c r="S1186" s="15">
        <f>VLOOKUP(P1186,Vlookup!$A$2:$D$781,4,FALSE)</f>
        <v>93637</v>
      </c>
    </row>
    <row r="1187" spans="1:19" ht="14.4" x14ac:dyDescent="0.3">
      <c r="A1187" s="12">
        <v>21</v>
      </c>
      <c r="B1187" s="1" t="s">
        <v>893</v>
      </c>
      <c r="D1187" s="20">
        <v>44355</v>
      </c>
      <c r="E1187" s="16" t="s">
        <v>982</v>
      </c>
      <c r="F1187" s="3" t="s">
        <v>983</v>
      </c>
      <c r="G1187" s="3" t="s">
        <v>342</v>
      </c>
      <c r="H1187" s="3" t="s">
        <v>368</v>
      </c>
      <c r="I1187" t="str">
        <f>VLOOKUP(H1187,'Product Line Lookup'!$A$2:$B$8,2,FALSE)</f>
        <v>Animate</v>
      </c>
      <c r="J1187" s="21">
        <v>6.375</v>
      </c>
      <c r="K1187" s="22">
        <v>0.17499999999999999</v>
      </c>
      <c r="L1187" s="21">
        <v>350</v>
      </c>
      <c r="M1187" s="21">
        <v>2231.25</v>
      </c>
      <c r="N1187" s="8">
        <f t="shared" si="40"/>
        <v>1.1156250000000001</v>
      </c>
      <c r="O1187" s="3" t="s">
        <v>991</v>
      </c>
      <c r="P1187" s="3" t="s">
        <v>992</v>
      </c>
      <c r="Q1187" s="1" t="str">
        <f>VLOOKUP(P1187,Vlookup!$A$2:$D$781,2,FALSE)</f>
        <v>Madera</v>
      </c>
      <c r="R1187" s="1" t="s">
        <v>817</v>
      </c>
      <c r="S1187" s="15">
        <f>VLOOKUP(P1187,Vlookup!$A$2:$D$781,4,FALSE)</f>
        <v>93637</v>
      </c>
    </row>
    <row r="1188" spans="1:19" ht="14.4" x14ac:dyDescent="0.3">
      <c r="A1188" s="12">
        <v>22</v>
      </c>
      <c r="B1188" s="1" t="s">
        <v>483</v>
      </c>
      <c r="D1188" s="20">
        <v>44386</v>
      </c>
      <c r="E1188" s="3" t="s">
        <v>982</v>
      </c>
      <c r="F1188" s="3" t="s">
        <v>983</v>
      </c>
      <c r="G1188" s="3" t="s">
        <v>342</v>
      </c>
      <c r="H1188" s="3" t="s">
        <v>368</v>
      </c>
      <c r="I1188" t="str">
        <f>VLOOKUP(H1188,'Product Line Lookup'!$A$2:$B$8,2,FALSE)</f>
        <v>Animate</v>
      </c>
      <c r="J1188" s="21">
        <v>5.9</v>
      </c>
      <c r="K1188" s="22">
        <v>0.17499999999999999</v>
      </c>
      <c r="L1188" s="21">
        <v>350</v>
      </c>
      <c r="M1188" s="21">
        <v>2065</v>
      </c>
      <c r="N1188" s="8">
        <f t="shared" si="40"/>
        <v>1.0325</v>
      </c>
      <c r="O1188" s="3" t="s">
        <v>991</v>
      </c>
      <c r="P1188" s="3" t="s">
        <v>992</v>
      </c>
      <c r="Q1188" s="31" t="str">
        <f>VLOOKUP(P1188,Vlookup!$A$2:$D$142,2,FALSE)</f>
        <v>Madera</v>
      </c>
      <c r="R1188" s="1" t="str">
        <f>VLOOKUP(P1188,Vlookup!$A$2:$D$142,3,FALSE)</f>
        <v>CA</v>
      </c>
      <c r="S1188" s="49">
        <f>VLOOKUP(P1188,Vlookup!$A$2:$D$781,4,FALSE)</f>
        <v>93637</v>
      </c>
    </row>
    <row r="1189" spans="1:19" ht="14.4" x14ac:dyDescent="0.3">
      <c r="A1189" s="12">
        <v>22</v>
      </c>
      <c r="B1189" s="1" t="s">
        <v>903</v>
      </c>
      <c r="D1189" s="20">
        <v>44426</v>
      </c>
      <c r="E1189" s="3" t="s">
        <v>982</v>
      </c>
      <c r="F1189" s="3" t="s">
        <v>983</v>
      </c>
      <c r="G1189" s="3" t="s">
        <v>342</v>
      </c>
      <c r="H1189" s="3" t="s">
        <v>368</v>
      </c>
      <c r="I1189" t="str">
        <f>VLOOKUP(H1189,'Product Line Lookup'!$A$2:$B$8,2,FALSE)</f>
        <v>Animate</v>
      </c>
      <c r="J1189" s="21">
        <v>6</v>
      </c>
      <c r="K1189" s="22">
        <v>0.17499999999999999</v>
      </c>
      <c r="L1189" s="21">
        <v>350</v>
      </c>
      <c r="M1189" s="21">
        <v>2100</v>
      </c>
      <c r="N1189" s="8">
        <f t="shared" si="40"/>
        <v>1.05</v>
      </c>
      <c r="O1189" s="3" t="s">
        <v>991</v>
      </c>
      <c r="P1189" s="3" t="s">
        <v>992</v>
      </c>
      <c r="Q1189" s="31" t="str">
        <f>VLOOKUP(P1189,Vlookup!$A$2:$D$142,2,FALSE)</f>
        <v>Madera</v>
      </c>
      <c r="R1189" s="1" t="str">
        <f>VLOOKUP(P1189,Vlookup!$A$2:$D$142,3,FALSE)</f>
        <v>CA</v>
      </c>
      <c r="S1189" s="49">
        <f>VLOOKUP(P1189,Vlookup!$A$2:$D$781,4,FALSE)</f>
        <v>93637</v>
      </c>
    </row>
    <row r="1190" spans="1:19" ht="14.4" x14ac:dyDescent="0.3">
      <c r="A1190" s="12">
        <v>22</v>
      </c>
      <c r="B1190" s="1" t="s">
        <v>914</v>
      </c>
      <c r="D1190" s="20">
        <v>44489</v>
      </c>
      <c r="E1190" s="3" t="s">
        <v>982</v>
      </c>
      <c r="F1190" s="3" t="s">
        <v>983</v>
      </c>
      <c r="G1190" s="3" t="s">
        <v>342</v>
      </c>
      <c r="H1190" s="3" t="s">
        <v>368</v>
      </c>
      <c r="I1190" t="str">
        <f>VLOOKUP(H1190,'Product Line Lookup'!$A$2:$B$8,2,FALSE)</f>
        <v>Animate</v>
      </c>
      <c r="J1190" s="21">
        <v>6</v>
      </c>
      <c r="K1190" s="22">
        <v>0.17499999999999999</v>
      </c>
      <c r="L1190" s="21">
        <v>350</v>
      </c>
      <c r="M1190" s="21">
        <v>2100</v>
      </c>
      <c r="N1190" s="8">
        <f t="shared" si="40"/>
        <v>1.05</v>
      </c>
      <c r="O1190" s="3" t="s">
        <v>991</v>
      </c>
      <c r="P1190" s="3" t="s">
        <v>992</v>
      </c>
      <c r="Q1190" s="31" t="str">
        <f>VLOOKUP(P1190,Vlookup!$A$2:$D$142,2,FALSE)</f>
        <v>Madera</v>
      </c>
      <c r="R1190" s="1" t="str">
        <f>VLOOKUP(P1190,Vlookup!$A$2:$D$142,3,FALSE)</f>
        <v>CA</v>
      </c>
      <c r="S1190" s="49">
        <f>VLOOKUP(P1190,Vlookup!$A$2:$D$781,4,FALSE)</f>
        <v>93637</v>
      </c>
    </row>
    <row r="1191" spans="1:19" ht="14.4" x14ac:dyDescent="0.3">
      <c r="A1191" s="12">
        <v>22</v>
      </c>
      <c r="B1191" s="1" t="s">
        <v>928</v>
      </c>
      <c r="D1191" s="20">
        <v>44517</v>
      </c>
      <c r="E1191" s="3" t="s">
        <v>982</v>
      </c>
      <c r="F1191" s="3" t="s">
        <v>983</v>
      </c>
      <c r="G1191" s="3" t="s">
        <v>342</v>
      </c>
      <c r="H1191" s="3" t="s">
        <v>368</v>
      </c>
      <c r="I1191" t="str">
        <f>VLOOKUP(H1191,'Product Line Lookup'!$A$2:$B$8,2,FALSE)</f>
        <v>Animate</v>
      </c>
      <c r="J1191" s="21">
        <v>6.25</v>
      </c>
      <c r="K1191" s="22">
        <v>0.17499999999999999</v>
      </c>
      <c r="L1191" s="21">
        <v>350</v>
      </c>
      <c r="M1191" s="21">
        <v>2187.5</v>
      </c>
      <c r="N1191" s="8">
        <f t="shared" si="40"/>
        <v>1.09375</v>
      </c>
      <c r="O1191" s="3" t="s">
        <v>991</v>
      </c>
      <c r="P1191" s="3" t="s">
        <v>992</v>
      </c>
      <c r="Q1191" s="31" t="str">
        <f>VLOOKUP(P1191,Vlookup!$A$2:$D$142,2,FALSE)</f>
        <v>Madera</v>
      </c>
      <c r="R1191" s="1" t="str">
        <f>VLOOKUP(P1191,Vlookup!$A$2:$D$142,3,FALSE)</f>
        <v>CA</v>
      </c>
      <c r="S1191" s="49">
        <f>VLOOKUP(P1191,Vlookup!$A$2:$D$781,4,FALSE)</f>
        <v>93637</v>
      </c>
    </row>
    <row r="1192" spans="1:19" ht="14.4" x14ac:dyDescent="0.3">
      <c r="A1192" s="12">
        <v>22</v>
      </c>
      <c r="B1192" s="1" t="s">
        <v>948</v>
      </c>
      <c r="D1192" s="20">
        <v>44537</v>
      </c>
      <c r="E1192" s="3" t="s">
        <v>982</v>
      </c>
      <c r="F1192" s="3" t="s">
        <v>983</v>
      </c>
      <c r="G1192" s="3" t="s">
        <v>342</v>
      </c>
      <c r="H1192" s="3" t="s">
        <v>368</v>
      </c>
      <c r="I1192" t="str">
        <f>VLOOKUP(H1192,'Product Line Lookup'!$A$2:$B$8,2,FALSE)</f>
        <v>Animate</v>
      </c>
      <c r="J1192" s="21">
        <v>6.0750000000000002</v>
      </c>
      <c r="K1192" s="22">
        <v>0.17499999999999999</v>
      </c>
      <c r="L1192" s="21">
        <v>350</v>
      </c>
      <c r="M1192" s="21">
        <v>2126.25</v>
      </c>
      <c r="N1192" s="8">
        <f t="shared" si="40"/>
        <v>1.0631250000000001</v>
      </c>
      <c r="O1192" s="3" t="s">
        <v>991</v>
      </c>
      <c r="P1192" s="3" t="s">
        <v>992</v>
      </c>
      <c r="Q1192" s="31" t="str">
        <f>VLOOKUP(P1192,Vlookup!$A$2:$D$142,2,FALSE)</f>
        <v>Madera</v>
      </c>
      <c r="R1192" s="1" t="str">
        <f>VLOOKUP(P1192,Vlookup!$A$2:$D$142,3,FALSE)</f>
        <v>CA</v>
      </c>
      <c r="S1192" s="49">
        <f>VLOOKUP(P1192,Vlookup!$A$2:$D$781,4,FALSE)</f>
        <v>93637</v>
      </c>
    </row>
    <row r="1193" spans="1:19" ht="14.4" x14ac:dyDescent="0.3">
      <c r="A1193" s="12">
        <v>22</v>
      </c>
      <c r="B1193" s="1" t="s">
        <v>948</v>
      </c>
      <c r="D1193" s="20">
        <v>44546</v>
      </c>
      <c r="E1193" s="3" t="s">
        <v>982</v>
      </c>
      <c r="F1193" s="3" t="s">
        <v>983</v>
      </c>
      <c r="G1193" s="3" t="s">
        <v>342</v>
      </c>
      <c r="H1193" s="3" t="s">
        <v>368</v>
      </c>
      <c r="I1193" t="str">
        <f>VLOOKUP(H1193,'Product Line Lookup'!$A$2:$B$8,2,FALSE)</f>
        <v>Animate</v>
      </c>
      <c r="J1193" s="21">
        <v>9</v>
      </c>
      <c r="K1193" s="22">
        <v>0.17499999999999999</v>
      </c>
      <c r="L1193" s="21">
        <v>350</v>
      </c>
      <c r="M1193" s="21">
        <v>3150</v>
      </c>
      <c r="N1193" s="8">
        <f t="shared" si="40"/>
        <v>1.575</v>
      </c>
      <c r="O1193" s="3" t="s">
        <v>991</v>
      </c>
      <c r="P1193" s="3" t="s">
        <v>992</v>
      </c>
      <c r="Q1193" s="31" t="str">
        <f>VLOOKUP(P1193,Vlookup!$A$2:$D$142,2,FALSE)</f>
        <v>Madera</v>
      </c>
      <c r="R1193" s="1" t="str">
        <f>VLOOKUP(P1193,Vlookup!$A$2:$D$142,3,FALSE)</f>
        <v>CA</v>
      </c>
      <c r="S1193" s="49">
        <f>VLOOKUP(P1193,Vlookup!$A$2:$D$781,4,FALSE)</f>
        <v>93637</v>
      </c>
    </row>
    <row r="1194" spans="1:19" ht="14.4" x14ac:dyDescent="0.3">
      <c r="A1194" s="12">
        <v>22</v>
      </c>
      <c r="B1194" s="1" t="s">
        <v>866</v>
      </c>
      <c r="D1194" s="20">
        <v>44626</v>
      </c>
      <c r="E1194" s="16" t="s">
        <v>982</v>
      </c>
      <c r="F1194" s="3" t="s">
        <v>983</v>
      </c>
      <c r="G1194" s="3" t="s">
        <v>342</v>
      </c>
      <c r="H1194" s="3" t="s">
        <v>368</v>
      </c>
      <c r="I1194" s="35" t="str">
        <f>VLOOKUP(H1194,'Product Line Lookup'!$A$2:$B$8,2,FALSE)</f>
        <v>Animate</v>
      </c>
      <c r="J1194" s="21">
        <v>8.9250000000000007</v>
      </c>
      <c r="K1194" s="22">
        <v>0.17499999999999999</v>
      </c>
      <c r="L1194" s="21">
        <v>350</v>
      </c>
      <c r="M1194" s="21">
        <v>3123.75</v>
      </c>
      <c r="N1194" s="48">
        <f t="shared" si="40"/>
        <v>1.5618749999999999</v>
      </c>
      <c r="O1194" s="3" t="s">
        <v>991</v>
      </c>
      <c r="P1194" s="3" t="s">
        <v>992</v>
      </c>
      <c r="Q1194" s="31" t="str">
        <f>VLOOKUP(P1194,Vlookup!$A$2:$D$142,2,FALSE)</f>
        <v>Madera</v>
      </c>
      <c r="R1194" s="1" t="str">
        <f>VLOOKUP(P1194,Vlookup!$A$2:$D$142,3,FALSE)</f>
        <v>CA</v>
      </c>
      <c r="S1194" s="49">
        <f>VLOOKUP(P1194,Vlookup!$A$2:$D$781,4,FALSE)</f>
        <v>93637</v>
      </c>
    </row>
    <row r="1195" spans="1:19" ht="14.4" x14ac:dyDescent="0.3">
      <c r="A1195" s="12">
        <v>22</v>
      </c>
      <c r="B1195" s="1" t="s">
        <v>866</v>
      </c>
      <c r="D1195" s="20">
        <v>44643</v>
      </c>
      <c r="E1195" s="16" t="s">
        <v>982</v>
      </c>
      <c r="F1195" s="3" t="s">
        <v>983</v>
      </c>
      <c r="G1195" s="3" t="s">
        <v>342</v>
      </c>
      <c r="H1195" s="3" t="s">
        <v>368</v>
      </c>
      <c r="I1195" s="35" t="str">
        <f>VLOOKUP(H1195,'Product Line Lookup'!$A$2:$B$8,2,FALSE)</f>
        <v>Animate</v>
      </c>
      <c r="J1195" s="21">
        <v>9.2750000000000004</v>
      </c>
      <c r="K1195" s="22">
        <v>0.17499999999999999</v>
      </c>
      <c r="L1195" s="21">
        <v>350</v>
      </c>
      <c r="M1195" s="21">
        <v>3246.25</v>
      </c>
      <c r="N1195" s="48">
        <f t="shared" si="40"/>
        <v>1.6231249999999999</v>
      </c>
      <c r="O1195" s="3" t="s">
        <v>991</v>
      </c>
      <c r="P1195" s="3" t="s">
        <v>992</v>
      </c>
      <c r="Q1195" s="31" t="str">
        <f>VLOOKUP(P1195,Vlookup!$A$2:$D$142,2,FALSE)</f>
        <v>Madera</v>
      </c>
      <c r="R1195" s="1" t="str">
        <f>VLOOKUP(P1195,Vlookup!$A$2:$D$142,3,FALSE)</f>
        <v>CA</v>
      </c>
      <c r="S1195" s="49">
        <f>VLOOKUP(P1195,Vlookup!$A$2:$D$781,4,FALSE)</f>
        <v>93637</v>
      </c>
    </row>
    <row r="1196" spans="1:19" ht="14.4" x14ac:dyDescent="0.3">
      <c r="A1196" s="12">
        <v>22</v>
      </c>
      <c r="B1196" s="1" t="s">
        <v>866</v>
      </c>
      <c r="D1196" s="20">
        <v>44621</v>
      </c>
      <c r="E1196" s="3" t="s">
        <v>364</v>
      </c>
      <c r="F1196" s="3" t="s">
        <v>1125</v>
      </c>
      <c r="G1196" s="3" t="s">
        <v>340</v>
      </c>
      <c r="H1196" s="3" t="s">
        <v>366</v>
      </c>
      <c r="I1196" s="35" t="str">
        <f>VLOOKUP(H1196,'Product Line Lookup'!$A$2:$B$8,2,FALSE)</f>
        <v>AB20</v>
      </c>
      <c r="J1196" s="21">
        <v>24.32</v>
      </c>
      <c r="K1196" s="22">
        <v>2.8000000000000001E-2</v>
      </c>
      <c r="L1196" s="21">
        <v>56</v>
      </c>
      <c r="M1196" s="21">
        <v>1361.92</v>
      </c>
      <c r="N1196" s="48">
        <f t="shared" si="40"/>
        <v>0.68096000000000001</v>
      </c>
      <c r="O1196" s="3" t="s">
        <v>451</v>
      </c>
      <c r="P1196" s="3" t="s">
        <v>452</v>
      </c>
      <c r="Q1196" s="31" t="str">
        <f>VLOOKUP(P1196,Vlookup!$A$2:$D$142,2,FALSE)</f>
        <v>Oakdale</v>
      </c>
      <c r="R1196" s="1" t="str">
        <f>VLOOKUP(P1196,Vlookup!$A$2:$D$142,3,FALSE)</f>
        <v>CA</v>
      </c>
      <c r="S1196" s="49">
        <f>VLOOKUP(P1196,Vlookup!$A$2:$D$781,4,FALSE)</f>
        <v>95361</v>
      </c>
    </row>
    <row r="1197" spans="1:19" ht="14.4" x14ac:dyDescent="0.3">
      <c r="A1197" s="12">
        <v>22</v>
      </c>
      <c r="B1197" s="1" t="s">
        <v>866</v>
      </c>
      <c r="D1197" s="20">
        <v>44644</v>
      </c>
      <c r="E1197" s="3" t="s">
        <v>364</v>
      </c>
      <c r="F1197" s="3" t="s">
        <v>1125</v>
      </c>
      <c r="G1197" s="3" t="s">
        <v>340</v>
      </c>
      <c r="H1197" s="3" t="s">
        <v>366</v>
      </c>
      <c r="I1197" s="35" t="str">
        <f>VLOOKUP(H1197,'Product Line Lookup'!$A$2:$B$8,2,FALSE)</f>
        <v>AB20</v>
      </c>
      <c r="J1197" s="21">
        <v>24.01</v>
      </c>
      <c r="K1197" s="22">
        <v>2.8000000000000001E-2</v>
      </c>
      <c r="L1197" s="21">
        <v>56</v>
      </c>
      <c r="M1197" s="21">
        <v>1344.56</v>
      </c>
      <c r="N1197" s="48">
        <f t="shared" si="40"/>
        <v>0.67227999999999999</v>
      </c>
      <c r="O1197" s="3" t="s">
        <v>451</v>
      </c>
      <c r="P1197" s="3" t="s">
        <v>452</v>
      </c>
      <c r="Q1197" s="31" t="str">
        <f>VLOOKUP(P1197,Vlookup!$A$2:$D$142,2,FALSE)</f>
        <v>Oakdale</v>
      </c>
      <c r="R1197" s="1" t="str">
        <f>VLOOKUP(P1197,Vlookup!$A$2:$D$142,3,FALSE)</f>
        <v>CA</v>
      </c>
      <c r="S1197" s="49">
        <f>VLOOKUP(P1197,Vlookup!$A$2:$D$781,4,FALSE)</f>
        <v>95361</v>
      </c>
    </row>
    <row r="1198" spans="1:19" ht="14.4" x14ac:dyDescent="0.3">
      <c r="A1198" s="12">
        <v>22</v>
      </c>
      <c r="B1198" s="1" t="s">
        <v>1004</v>
      </c>
      <c r="D1198" s="20">
        <v>44594</v>
      </c>
      <c r="E1198" s="3" t="s">
        <v>364</v>
      </c>
      <c r="F1198" s="3" t="s">
        <v>1125</v>
      </c>
      <c r="G1198" s="3" t="s">
        <v>340</v>
      </c>
      <c r="H1198" s="3" t="s">
        <v>366</v>
      </c>
      <c r="I1198" s="35" t="str">
        <f>VLOOKUP(H1198,'Product Line Lookup'!$A$2:$B$8,2,FALSE)</f>
        <v>AB20</v>
      </c>
      <c r="J1198" s="21">
        <v>24.46</v>
      </c>
      <c r="K1198" s="22">
        <v>2.8000000000000001E-2</v>
      </c>
      <c r="L1198" s="21">
        <v>56</v>
      </c>
      <c r="M1198" s="21">
        <v>1369.76</v>
      </c>
      <c r="N1198" s="48">
        <f t="shared" si="40"/>
        <v>0.68488000000000004</v>
      </c>
      <c r="O1198" s="3" t="s">
        <v>451</v>
      </c>
      <c r="P1198" s="3" t="s">
        <v>452</v>
      </c>
      <c r="Q1198" s="31" t="str">
        <f>VLOOKUP(P1198,Vlookup!$A$2:$D$142,2,FALSE)</f>
        <v>Oakdale</v>
      </c>
      <c r="R1198" s="1" t="str">
        <f>VLOOKUP(P1198,Vlookup!$A$2:$D$142,3,FALSE)</f>
        <v>CA</v>
      </c>
      <c r="S1198" s="49">
        <f>VLOOKUP(P1198,Vlookup!$A$2:$D$781,4,FALSE)</f>
        <v>95361</v>
      </c>
    </row>
    <row r="1199" spans="1:19" ht="14.4" x14ac:dyDescent="0.3">
      <c r="A1199" s="12">
        <v>22</v>
      </c>
      <c r="B1199" s="1" t="s">
        <v>958</v>
      </c>
      <c r="D1199" s="45">
        <v>44567</v>
      </c>
      <c r="E1199" s="37" t="s">
        <v>364</v>
      </c>
      <c r="F1199" s="37" t="s">
        <v>1125</v>
      </c>
      <c r="G1199" s="37" t="s">
        <v>340</v>
      </c>
      <c r="H1199" s="37" t="s">
        <v>366</v>
      </c>
      <c r="I1199" s="35" t="str">
        <f>VLOOKUP(H1199,'Product Line Lookup'!$A$2:$B$8,2,FALSE)</f>
        <v>AB20</v>
      </c>
      <c r="J1199" s="46">
        <v>24.38</v>
      </c>
      <c r="K1199" s="47">
        <v>2.8000000000000001E-2</v>
      </c>
      <c r="L1199" s="46">
        <v>56</v>
      </c>
      <c r="M1199" s="46">
        <v>1365.28</v>
      </c>
      <c r="N1199" s="48">
        <f t="shared" si="40"/>
        <v>0.68264000000000002</v>
      </c>
      <c r="O1199" s="37" t="s">
        <v>451</v>
      </c>
      <c r="P1199" s="37" t="s">
        <v>452</v>
      </c>
      <c r="Q1199" s="31" t="str">
        <f>VLOOKUP(P1199,Vlookup!$A$2:$D$142,2,FALSE)</f>
        <v>Oakdale</v>
      </c>
      <c r="R1199" s="1" t="str">
        <f>VLOOKUP(P1199,Vlookup!$A$2:$D$142,3,FALSE)</f>
        <v>CA</v>
      </c>
      <c r="S1199" s="49">
        <f>VLOOKUP(P1199,Vlookup!$A$2:$D$781,4,FALSE)</f>
        <v>95361</v>
      </c>
    </row>
    <row r="1200" spans="1:19" ht="14.4" x14ac:dyDescent="0.3">
      <c r="A1200" s="12">
        <v>22</v>
      </c>
      <c r="B1200" s="1" t="s">
        <v>913</v>
      </c>
      <c r="D1200" s="20">
        <v>44455</v>
      </c>
      <c r="E1200" s="3" t="s">
        <v>364</v>
      </c>
      <c r="F1200" s="3" t="s">
        <v>1078</v>
      </c>
      <c r="G1200" s="3" t="s">
        <v>340</v>
      </c>
      <c r="H1200" s="3" t="s">
        <v>366</v>
      </c>
      <c r="I1200" t="str">
        <f>VLOOKUP(H1200,'Product Line Lookup'!$A$2:$B$8,2,FALSE)</f>
        <v>AB20</v>
      </c>
      <c r="J1200" s="21">
        <v>24.73</v>
      </c>
      <c r="K1200" s="22">
        <v>2.7900000000000001E-2</v>
      </c>
      <c r="L1200" s="21">
        <v>55.8</v>
      </c>
      <c r="M1200" s="21">
        <v>1379.934</v>
      </c>
      <c r="N1200" s="8">
        <f t="shared" si="40"/>
        <v>0.689967</v>
      </c>
      <c r="O1200" s="3" t="s">
        <v>451</v>
      </c>
      <c r="P1200" s="3" t="s">
        <v>452</v>
      </c>
      <c r="Q1200" s="31" t="str">
        <f>VLOOKUP(P1200,Vlookup!$A$2:$D$142,2,FALSE)</f>
        <v>Oakdale</v>
      </c>
      <c r="R1200" s="1" t="str">
        <f>VLOOKUP(P1200,Vlookup!$A$2:$D$142,3,FALSE)</f>
        <v>CA</v>
      </c>
      <c r="S1200" s="49">
        <f>VLOOKUP(P1200,Vlookup!$A$2:$D$781,4,FALSE)</f>
        <v>95361</v>
      </c>
    </row>
    <row r="1201" spans="1:19" ht="14.4" x14ac:dyDescent="0.3">
      <c r="A1201" s="12">
        <v>21</v>
      </c>
      <c r="B1201" s="1" t="s">
        <v>882</v>
      </c>
      <c r="D1201" s="20">
        <v>44336</v>
      </c>
      <c r="E1201" s="3" t="s">
        <v>364</v>
      </c>
      <c r="F1201" s="3" t="s">
        <v>1033</v>
      </c>
      <c r="G1201" s="3" t="s">
        <v>340</v>
      </c>
      <c r="H1201" s="3" t="s">
        <v>366</v>
      </c>
      <c r="I1201" t="str">
        <f>VLOOKUP(H1201,'Product Line Lookup'!$A$2:$B$8,2,FALSE)</f>
        <v>AB20</v>
      </c>
      <c r="J1201" s="1">
        <v>24.39</v>
      </c>
      <c r="K1201" s="1">
        <v>2.63E-2</v>
      </c>
      <c r="L1201" s="1">
        <v>52.6</v>
      </c>
      <c r="M1201" s="1">
        <v>1282.914</v>
      </c>
      <c r="N1201" s="8">
        <f t="shared" si="40"/>
        <v>0.64145699999999994</v>
      </c>
      <c r="O1201" s="1" t="s">
        <v>451</v>
      </c>
      <c r="P1201" s="3" t="s">
        <v>452</v>
      </c>
      <c r="Q1201" s="1" t="str">
        <f>VLOOKUP(P1201,Vlookup!$A$2:$D$781,2,FALSE)</f>
        <v>Oakdale</v>
      </c>
      <c r="R1201" s="1" t="s">
        <v>817</v>
      </c>
      <c r="S1201" s="15">
        <f>VLOOKUP(P1201,Vlookup!$A$2:$D$781,4,FALSE)</f>
        <v>95361</v>
      </c>
    </row>
    <row r="1202" spans="1:19" ht="14.4" x14ac:dyDescent="0.3">
      <c r="A1202" s="12">
        <v>20</v>
      </c>
      <c r="B1202" s="1" t="str">
        <f t="shared" ref="B1202:B1210" si="41">TEXT(D1202,"MMM")</f>
        <v>Sep</v>
      </c>
      <c r="C1202" s="3" t="s">
        <v>212</v>
      </c>
      <c r="D1202" s="20">
        <v>43719</v>
      </c>
      <c r="E1202" s="3" t="s">
        <v>364</v>
      </c>
      <c r="F1202" s="3" t="s">
        <v>471</v>
      </c>
      <c r="G1202" s="3" t="s">
        <v>340</v>
      </c>
      <c r="H1202" s="3" t="s">
        <v>366</v>
      </c>
      <c r="I1202" t="str">
        <f>VLOOKUP(H1202,'Product Line Lookup'!$A$2:$B$7,2,FALSE)</f>
        <v>AB20</v>
      </c>
      <c r="J1202" s="21">
        <v>24.67</v>
      </c>
      <c r="K1202" s="22">
        <v>1.2500000000000001E-2</v>
      </c>
      <c r="L1202" s="21">
        <v>25</v>
      </c>
      <c r="M1202" s="21">
        <v>616.75</v>
      </c>
      <c r="N1202" s="8">
        <f t="shared" si="40"/>
        <v>0.30837500000000001</v>
      </c>
      <c r="O1202" s="3" t="s">
        <v>451</v>
      </c>
      <c r="P1202" s="3" t="s">
        <v>452</v>
      </c>
      <c r="Q1202" s="1" t="str">
        <f>VLOOKUP(P1202,Vlookup!$A$2:$D$781,2,FALSE)</f>
        <v>Oakdale</v>
      </c>
      <c r="R1202" s="1" t="str">
        <f>VLOOKUP(P1202,Vlookup!$A$2:$D$76,3,FALSE)</f>
        <v>CA</v>
      </c>
      <c r="S1202" s="15">
        <f>VLOOKUP(P1202,Vlookup!$A$2:$D$781,4,FALSE)</f>
        <v>95361</v>
      </c>
    </row>
    <row r="1203" spans="1:19" ht="14.4" x14ac:dyDescent="0.3">
      <c r="A1203" s="12">
        <v>20</v>
      </c>
      <c r="B1203" s="1" t="str">
        <f t="shared" si="41"/>
        <v>Oct</v>
      </c>
      <c r="C1203" s="3" t="s">
        <v>270</v>
      </c>
      <c r="D1203" s="20">
        <v>43741</v>
      </c>
      <c r="E1203" s="3" t="s">
        <v>364</v>
      </c>
      <c r="F1203" s="3" t="s">
        <v>472</v>
      </c>
      <c r="G1203" s="3" t="s">
        <v>340</v>
      </c>
      <c r="H1203" s="3" t="s">
        <v>366</v>
      </c>
      <c r="I1203" t="str">
        <f>VLOOKUP(H1203,'Product Line Lookup'!$A$2:$B$7,2,FALSE)</f>
        <v>AB20</v>
      </c>
      <c r="J1203" s="21">
        <v>24.52</v>
      </c>
      <c r="K1203" s="22">
        <v>1.2200000000000001E-2</v>
      </c>
      <c r="L1203" s="21">
        <v>24.4</v>
      </c>
      <c r="M1203" s="21">
        <v>598.28800000000001</v>
      </c>
      <c r="N1203" s="8">
        <f t="shared" si="40"/>
        <v>0.29914400000000002</v>
      </c>
      <c r="O1203" s="3" t="s">
        <v>451</v>
      </c>
      <c r="P1203" s="3" t="s">
        <v>452</v>
      </c>
      <c r="Q1203" s="1" t="str">
        <f>VLOOKUP(P1203,Vlookup!$A$2:$D$781,2,FALSE)</f>
        <v>Oakdale</v>
      </c>
      <c r="R1203" s="1" t="str">
        <f>VLOOKUP(P1203,Vlookup!$A$2:$D$76,3,FALSE)</f>
        <v>CA</v>
      </c>
      <c r="S1203" s="15">
        <f>VLOOKUP(P1203,Vlookup!$A$2:$D$781,4,FALSE)</f>
        <v>95361</v>
      </c>
    </row>
    <row r="1204" spans="1:19" ht="14.4" x14ac:dyDescent="0.3">
      <c r="A1204" s="12">
        <v>20</v>
      </c>
      <c r="B1204" s="1" t="str">
        <f t="shared" si="41"/>
        <v>Oct</v>
      </c>
      <c r="C1204" s="3" t="s">
        <v>301</v>
      </c>
      <c r="D1204" s="20">
        <v>43762</v>
      </c>
      <c r="E1204" s="3" t="s">
        <v>364</v>
      </c>
      <c r="F1204" s="3" t="s">
        <v>390</v>
      </c>
      <c r="G1204" s="3" t="s">
        <v>340</v>
      </c>
      <c r="H1204" s="3" t="s">
        <v>366</v>
      </c>
      <c r="I1204" t="str">
        <f>VLOOKUP(H1204,'Product Line Lookup'!$A$2:$B$7,2,FALSE)</f>
        <v>AB20</v>
      </c>
      <c r="J1204" s="21">
        <v>24.26</v>
      </c>
      <c r="K1204" s="22">
        <v>9.5999999999999992E-3</v>
      </c>
      <c r="L1204" s="21">
        <v>19.2</v>
      </c>
      <c r="M1204" s="21">
        <v>465.79199999999997</v>
      </c>
      <c r="N1204" s="8">
        <f t="shared" si="40"/>
        <v>0.23289599999999999</v>
      </c>
      <c r="O1204" s="3" t="s">
        <v>451</v>
      </c>
      <c r="P1204" s="3" t="s">
        <v>452</v>
      </c>
      <c r="Q1204" s="1" t="str">
        <f>VLOOKUP(P1204,Vlookup!$A$2:$D$781,2,FALSE)</f>
        <v>Oakdale</v>
      </c>
      <c r="R1204" s="1" t="str">
        <f>VLOOKUP(P1204,Vlookup!$A$2:$D$76,3,FALSE)</f>
        <v>CA</v>
      </c>
      <c r="S1204" s="15">
        <f>VLOOKUP(P1204,Vlookup!$A$2:$D$781,4,FALSE)</f>
        <v>95361</v>
      </c>
    </row>
    <row r="1205" spans="1:19" ht="14.4" x14ac:dyDescent="0.3">
      <c r="A1205" s="12">
        <v>20</v>
      </c>
      <c r="B1205" s="1" t="str">
        <f t="shared" si="41"/>
        <v>Nov</v>
      </c>
      <c r="C1205" s="3" t="s">
        <v>615</v>
      </c>
      <c r="D1205" s="20">
        <v>43783</v>
      </c>
      <c r="E1205" s="3" t="s">
        <v>364</v>
      </c>
      <c r="F1205" s="3" t="s">
        <v>390</v>
      </c>
      <c r="G1205" s="3" t="s">
        <v>340</v>
      </c>
      <c r="H1205" s="3" t="s">
        <v>366</v>
      </c>
      <c r="I1205" t="str">
        <f>VLOOKUP(H1205,'Product Line Lookup'!$A$2:$B$7,2,FALSE)</f>
        <v>AB20</v>
      </c>
      <c r="J1205" s="21">
        <v>24.02</v>
      </c>
      <c r="K1205" s="22">
        <v>9.5999999999999992E-3</v>
      </c>
      <c r="L1205" s="21">
        <v>19.2</v>
      </c>
      <c r="M1205" s="21">
        <v>461.18400000000003</v>
      </c>
      <c r="N1205" s="8">
        <f t="shared" si="40"/>
        <v>0.23059200000000002</v>
      </c>
      <c r="O1205" s="3" t="s">
        <v>451</v>
      </c>
      <c r="P1205" s="3" t="s">
        <v>452</v>
      </c>
      <c r="Q1205" s="1" t="str">
        <f>VLOOKUP(P1205,Vlookup!$A$2:$D$781,2,FALSE)</f>
        <v>Oakdale</v>
      </c>
      <c r="R1205" s="1" t="str">
        <f>VLOOKUP(P1205,Vlookup!$A$2:$D$76,3,FALSE)</f>
        <v>CA</v>
      </c>
      <c r="S1205" s="15">
        <f>VLOOKUP(P1205,Vlookup!$A$2:$D$781,4,FALSE)</f>
        <v>95361</v>
      </c>
    </row>
    <row r="1206" spans="1:19" ht="14.4" x14ac:dyDescent="0.3">
      <c r="A1206" s="12">
        <v>20</v>
      </c>
      <c r="B1206" s="1" t="str">
        <f t="shared" si="41"/>
        <v>Dec</v>
      </c>
      <c r="C1206" s="3" t="s">
        <v>616</v>
      </c>
      <c r="D1206" s="20">
        <v>43804</v>
      </c>
      <c r="E1206" s="3" t="s">
        <v>364</v>
      </c>
      <c r="F1206" s="3" t="s">
        <v>390</v>
      </c>
      <c r="G1206" s="3" t="s">
        <v>340</v>
      </c>
      <c r="H1206" s="3" t="s">
        <v>366</v>
      </c>
      <c r="I1206" t="str">
        <f>VLOOKUP(H1206,'Product Line Lookup'!$A$2:$B$7,2,FALSE)</f>
        <v>AB20</v>
      </c>
      <c r="J1206" s="21">
        <v>24.18</v>
      </c>
      <c r="K1206" s="22">
        <v>9.5999999999999992E-3</v>
      </c>
      <c r="L1206" s="21">
        <v>19.2</v>
      </c>
      <c r="M1206" s="21">
        <v>464.25599999999997</v>
      </c>
      <c r="N1206" s="8">
        <f t="shared" si="40"/>
        <v>0.23212799999999997</v>
      </c>
      <c r="O1206" s="3" t="s">
        <v>451</v>
      </c>
      <c r="P1206" s="3" t="s">
        <v>452</v>
      </c>
      <c r="Q1206" s="1" t="str">
        <f>VLOOKUP(P1206,Vlookup!$A$2:$D$781,2,FALSE)</f>
        <v>Oakdale</v>
      </c>
      <c r="R1206" s="1" t="str">
        <f>VLOOKUP(P1206,Vlookup!$A$2:$D$76,3,FALSE)</f>
        <v>CA</v>
      </c>
      <c r="S1206" s="15">
        <f>VLOOKUP(P1206,Vlookup!$A$2:$D$781,4,FALSE)</f>
        <v>95361</v>
      </c>
    </row>
    <row r="1207" spans="1:19" ht="14.4" x14ac:dyDescent="0.3">
      <c r="A1207" s="12">
        <v>20</v>
      </c>
      <c r="B1207" s="1" t="str">
        <f t="shared" si="41"/>
        <v>Dec</v>
      </c>
      <c r="C1207" s="3" t="s">
        <v>617</v>
      </c>
      <c r="D1207" s="20">
        <v>43818</v>
      </c>
      <c r="E1207" s="3" t="s">
        <v>364</v>
      </c>
      <c r="F1207" s="3" t="s">
        <v>618</v>
      </c>
      <c r="G1207" s="3" t="s">
        <v>340</v>
      </c>
      <c r="H1207" s="3" t="s">
        <v>366</v>
      </c>
      <c r="I1207" t="str">
        <f>VLOOKUP(H1207,'Product Line Lookup'!$A$2:$B$7,2,FALSE)</f>
        <v>AB20</v>
      </c>
      <c r="J1207" s="21">
        <v>24.67</v>
      </c>
      <c r="K1207" s="22">
        <v>9.4999999999999998E-3</v>
      </c>
      <c r="L1207" s="21">
        <v>19</v>
      </c>
      <c r="M1207" s="21">
        <v>468.73</v>
      </c>
      <c r="N1207" s="8">
        <f t="shared" si="40"/>
        <v>0.23436500000000002</v>
      </c>
      <c r="O1207" s="3" t="s">
        <v>451</v>
      </c>
      <c r="P1207" s="3" t="s">
        <v>452</v>
      </c>
      <c r="Q1207" s="1" t="str">
        <f>VLOOKUP(P1207,Vlookup!$A$2:$D$781,2,FALSE)</f>
        <v>Oakdale</v>
      </c>
      <c r="R1207" s="1" t="str">
        <f>VLOOKUP(P1207,Vlookup!$A$2:$D$76,3,FALSE)</f>
        <v>CA</v>
      </c>
      <c r="S1207" s="15">
        <f>VLOOKUP(P1207,Vlookup!$A$2:$D$781,4,FALSE)</f>
        <v>95361</v>
      </c>
    </row>
    <row r="1208" spans="1:19" ht="14.4" x14ac:dyDescent="0.3">
      <c r="A1208" s="12">
        <v>20</v>
      </c>
      <c r="B1208" s="1" t="str">
        <f t="shared" si="41"/>
        <v>Jan</v>
      </c>
      <c r="C1208" s="3" t="s">
        <v>619</v>
      </c>
      <c r="D1208" s="20">
        <v>43846</v>
      </c>
      <c r="E1208" s="3" t="s">
        <v>364</v>
      </c>
      <c r="F1208" s="3" t="s">
        <v>618</v>
      </c>
      <c r="G1208" s="3" t="s">
        <v>340</v>
      </c>
      <c r="H1208" s="3" t="s">
        <v>366</v>
      </c>
      <c r="I1208" t="str">
        <f>VLOOKUP(H1208,'Product Line Lookup'!$A$2:$B$7,2,FALSE)</f>
        <v>AB20</v>
      </c>
      <c r="J1208" s="21">
        <v>24.49</v>
      </c>
      <c r="K1208" s="22">
        <v>9.4999999999999998E-3</v>
      </c>
      <c r="L1208" s="21">
        <v>19</v>
      </c>
      <c r="M1208" s="21">
        <v>465.31</v>
      </c>
      <c r="N1208" s="8">
        <f t="shared" si="40"/>
        <v>0.232655</v>
      </c>
      <c r="O1208" s="3" t="s">
        <v>451</v>
      </c>
      <c r="P1208" s="3" t="s">
        <v>452</v>
      </c>
      <c r="Q1208" s="1" t="str">
        <f>VLOOKUP(P1208,Vlookup!$A$2:$D$781,2,FALSE)</f>
        <v>Oakdale</v>
      </c>
      <c r="R1208" s="1" t="str">
        <f>VLOOKUP(P1208,Vlookup!$A$2:$D$76,3,FALSE)</f>
        <v>CA</v>
      </c>
      <c r="S1208" s="15">
        <f>VLOOKUP(P1208,Vlookup!$A$2:$D$781,4,FALSE)</f>
        <v>95361</v>
      </c>
    </row>
    <row r="1209" spans="1:19" ht="14.4" x14ac:dyDescent="0.3">
      <c r="A1209" s="12">
        <v>20</v>
      </c>
      <c r="B1209" s="1" t="str">
        <f t="shared" si="41"/>
        <v>Feb</v>
      </c>
      <c r="D1209" s="20">
        <v>43867</v>
      </c>
      <c r="E1209" s="3" t="s">
        <v>364</v>
      </c>
      <c r="F1209" s="3" t="s">
        <v>808</v>
      </c>
      <c r="G1209" s="3" t="s">
        <v>340</v>
      </c>
      <c r="H1209" s="3" t="s">
        <v>366</v>
      </c>
      <c r="I1209" t="str">
        <f>VLOOKUP(H1209,'Product Line Lookup'!$A$2:$B$7,2,FALSE)</f>
        <v>AB20</v>
      </c>
      <c r="J1209" s="21">
        <v>23.43</v>
      </c>
      <c r="K1209" s="22">
        <v>9.4999999999999998E-3</v>
      </c>
      <c r="L1209" s="21">
        <v>19</v>
      </c>
      <c r="M1209" s="21">
        <v>445.17</v>
      </c>
      <c r="N1209" s="8">
        <f t="shared" si="40"/>
        <v>0.22258500000000001</v>
      </c>
      <c r="O1209" s="3" t="s">
        <v>451</v>
      </c>
      <c r="P1209" s="3" t="s">
        <v>452</v>
      </c>
      <c r="Q1209" s="1" t="str">
        <f>VLOOKUP(P1209,Vlookup!$A$2:$D$781,2,FALSE)</f>
        <v>Oakdale</v>
      </c>
      <c r="R1209" s="1" t="str">
        <f>VLOOKUP(P1209,Vlookup!$A$2:$D$76,3,FALSE)</f>
        <v>CA</v>
      </c>
      <c r="S1209" s="15">
        <f>VLOOKUP(P1209,Vlookup!$A$2:$D$781,4,FALSE)</f>
        <v>95361</v>
      </c>
    </row>
    <row r="1210" spans="1:19" ht="14.4" x14ac:dyDescent="0.3">
      <c r="A1210" s="12">
        <v>20</v>
      </c>
      <c r="B1210" s="1" t="str">
        <f t="shared" si="41"/>
        <v>Feb</v>
      </c>
      <c r="D1210" s="20">
        <v>43888</v>
      </c>
      <c r="E1210" s="3" t="s">
        <v>364</v>
      </c>
      <c r="F1210" s="3" t="s">
        <v>808</v>
      </c>
      <c r="G1210" s="3" t="s">
        <v>340</v>
      </c>
      <c r="H1210" s="3" t="s">
        <v>366</v>
      </c>
      <c r="I1210" t="str">
        <f>VLOOKUP(H1210,'Product Line Lookup'!$A$2:$B$7,2,FALSE)</f>
        <v>AB20</v>
      </c>
      <c r="J1210" s="21">
        <v>24.41</v>
      </c>
      <c r="K1210" s="22">
        <v>9.4999999999999998E-3</v>
      </c>
      <c r="L1210" s="21">
        <v>19</v>
      </c>
      <c r="M1210" s="21">
        <v>463.79</v>
      </c>
      <c r="N1210" s="8">
        <f t="shared" si="40"/>
        <v>0.23189500000000002</v>
      </c>
      <c r="O1210" s="3" t="s">
        <v>451</v>
      </c>
      <c r="P1210" s="3" t="s">
        <v>452</v>
      </c>
      <c r="Q1210" s="1" t="str">
        <f>VLOOKUP(P1210,Vlookup!$A$2:$D$781,2,FALSE)</f>
        <v>Oakdale</v>
      </c>
      <c r="R1210" s="1" t="str">
        <f>VLOOKUP(P1210,Vlookup!$A$2:$D$76,3,FALSE)</f>
        <v>CA</v>
      </c>
      <c r="S1210" s="15">
        <f>VLOOKUP(P1210,Vlookup!$A$2:$D$781,4,FALSE)</f>
        <v>95361</v>
      </c>
    </row>
    <row r="1211" spans="1:19" ht="14.4" x14ac:dyDescent="0.3">
      <c r="A1211" s="12">
        <v>20</v>
      </c>
      <c r="B1211" s="1" t="s">
        <v>866</v>
      </c>
      <c r="D1211" s="20">
        <v>43915</v>
      </c>
      <c r="E1211" s="3" t="s">
        <v>364</v>
      </c>
      <c r="F1211" s="3" t="s">
        <v>867</v>
      </c>
      <c r="G1211" s="3" t="s">
        <v>340</v>
      </c>
      <c r="H1211" s="3" t="s">
        <v>366</v>
      </c>
      <c r="I1211" t="str">
        <f>VLOOKUP(H1211,'Product Line Lookup'!$A$2:$B$7,2,FALSE)</f>
        <v>AB20</v>
      </c>
      <c r="J1211" s="21">
        <v>24.2</v>
      </c>
      <c r="K1211" s="22">
        <v>9.4000000000000004E-3</v>
      </c>
      <c r="L1211" s="21">
        <v>18.8</v>
      </c>
      <c r="M1211" s="21">
        <v>454.96</v>
      </c>
      <c r="N1211" s="8">
        <f t="shared" si="40"/>
        <v>0.22747999999999999</v>
      </c>
      <c r="O1211" s="3" t="s">
        <v>451</v>
      </c>
      <c r="P1211" s="3" t="s">
        <v>452</v>
      </c>
      <c r="Q1211" s="1" t="str">
        <f>VLOOKUP(P1211,Vlookup!$A$2:$D$781,2,FALSE)</f>
        <v>Oakdale</v>
      </c>
      <c r="R1211" s="1" t="str">
        <f>VLOOKUP(P1211,Vlookup!$A$2:$D$76,3,FALSE)</f>
        <v>CA</v>
      </c>
      <c r="S1211" s="15">
        <f>VLOOKUP(P1211,Vlookup!$A$2:$D$781,4,FALSE)</f>
        <v>95361</v>
      </c>
    </row>
    <row r="1212" spans="1:19" ht="14.4" x14ac:dyDescent="0.3">
      <c r="A1212" s="12">
        <v>21</v>
      </c>
      <c r="B1212" s="1" t="s">
        <v>1004</v>
      </c>
      <c r="D1212" s="24">
        <v>44251</v>
      </c>
      <c r="E1212" s="25" t="s">
        <v>364</v>
      </c>
      <c r="F1212" s="25" t="s">
        <v>1005</v>
      </c>
      <c r="G1212" s="25" t="s">
        <v>340</v>
      </c>
      <c r="H1212" s="25" t="s">
        <v>366</v>
      </c>
      <c r="I1212" t="str">
        <f>VLOOKUP(H1212,'Product Line Lookup'!$A$2:$B$8,2,FALSE)</f>
        <v>AB20</v>
      </c>
      <c r="J1212" s="26">
        <v>24.7</v>
      </c>
      <c r="K1212" s="27">
        <v>2.46E-2</v>
      </c>
      <c r="L1212" s="26">
        <v>49.2</v>
      </c>
      <c r="M1212" s="26">
        <v>1215.24</v>
      </c>
      <c r="N1212" s="8">
        <f t="shared" si="40"/>
        <v>0.60762000000000005</v>
      </c>
      <c r="O1212" s="25" t="s">
        <v>451</v>
      </c>
      <c r="P1212" s="25" t="s">
        <v>452</v>
      </c>
      <c r="Q1212" s="1" t="str">
        <f>VLOOKUP(P1212,Vlookup!$A$2:$D$781,2,FALSE)</f>
        <v>Oakdale</v>
      </c>
      <c r="R1212" s="28" t="s">
        <v>817</v>
      </c>
      <c r="S1212" s="15">
        <f>VLOOKUP(P1212,Vlookup!$A$2:$D$781,4,FALSE)</f>
        <v>95361</v>
      </c>
    </row>
    <row r="1213" spans="1:19" ht="14.4" x14ac:dyDescent="0.3">
      <c r="A1213" s="12">
        <v>21</v>
      </c>
      <c r="B1213" s="1" t="s">
        <v>866</v>
      </c>
      <c r="D1213" s="20">
        <v>44273</v>
      </c>
      <c r="E1213" s="3" t="s">
        <v>364</v>
      </c>
      <c r="F1213" s="3" t="s">
        <v>1005</v>
      </c>
      <c r="G1213" s="3" t="s">
        <v>340</v>
      </c>
      <c r="H1213" s="3" t="s">
        <v>366</v>
      </c>
      <c r="I1213" t="str">
        <f>VLOOKUP(H1213,'Product Line Lookup'!$A$2:$B$8,2,FALSE)</f>
        <v>AB20</v>
      </c>
      <c r="J1213" s="21">
        <v>24.21</v>
      </c>
      <c r="K1213" s="22">
        <v>2.46E-2</v>
      </c>
      <c r="L1213" s="21">
        <v>49.2</v>
      </c>
      <c r="M1213" s="21">
        <v>1191.1320000000001</v>
      </c>
      <c r="N1213" s="8">
        <f t="shared" si="40"/>
        <v>0.59556600000000004</v>
      </c>
      <c r="O1213" s="3" t="s">
        <v>451</v>
      </c>
      <c r="P1213" s="3" t="s">
        <v>452</v>
      </c>
      <c r="Q1213" s="1" t="str">
        <f>VLOOKUP(P1213,Vlookup!$A$2:$D$781,2,FALSE)</f>
        <v>Oakdale</v>
      </c>
      <c r="R1213" s="1" t="s">
        <v>817</v>
      </c>
      <c r="S1213" s="15">
        <f>VLOOKUP(P1213,Vlookup!$A$2:$D$781,4,FALSE)</f>
        <v>95361</v>
      </c>
    </row>
    <row r="1214" spans="1:19" ht="14.4" x14ac:dyDescent="0.3">
      <c r="A1214" s="12">
        <v>21</v>
      </c>
      <c r="B1214" s="1" t="s">
        <v>881</v>
      </c>
      <c r="D1214" s="20">
        <v>44294</v>
      </c>
      <c r="E1214" s="3" t="s">
        <v>364</v>
      </c>
      <c r="F1214" s="3" t="s">
        <v>1005</v>
      </c>
      <c r="G1214" s="3" t="s">
        <v>340</v>
      </c>
      <c r="H1214" s="3" t="s">
        <v>366</v>
      </c>
      <c r="I1214" t="str">
        <f>VLOOKUP(H1214,'Product Line Lookup'!$A$2:$B$8,2,FALSE)</f>
        <v>AB20</v>
      </c>
      <c r="J1214" s="1">
        <v>23.49</v>
      </c>
      <c r="K1214" s="1">
        <v>2.46E-2</v>
      </c>
      <c r="L1214" s="1">
        <v>49.2</v>
      </c>
      <c r="M1214" s="1">
        <v>1155.7080000000001</v>
      </c>
      <c r="N1214" s="8">
        <f t="shared" si="40"/>
        <v>0.57785400000000009</v>
      </c>
      <c r="O1214" s="3" t="s">
        <v>451</v>
      </c>
      <c r="P1214" s="3" t="s">
        <v>452</v>
      </c>
      <c r="Q1214" s="1" t="str">
        <f>VLOOKUP(P1214,Vlookup!$A$2:$D$781,2,FALSE)</f>
        <v>Oakdale</v>
      </c>
      <c r="R1214" s="1" t="s">
        <v>817</v>
      </c>
      <c r="S1214" s="15">
        <f>VLOOKUP(P1214,Vlookup!$A$2:$D$781,4,FALSE)</f>
        <v>95361</v>
      </c>
    </row>
    <row r="1215" spans="1:19" ht="14.4" x14ac:dyDescent="0.3">
      <c r="A1215" s="12">
        <v>21</v>
      </c>
      <c r="B1215" s="1" t="s">
        <v>881</v>
      </c>
      <c r="D1215" s="20">
        <v>44313</v>
      </c>
      <c r="E1215" s="3" t="s">
        <v>364</v>
      </c>
      <c r="F1215" s="3" t="s">
        <v>1005</v>
      </c>
      <c r="G1215" s="3" t="s">
        <v>340</v>
      </c>
      <c r="H1215" s="3" t="s">
        <v>366</v>
      </c>
      <c r="I1215" t="str">
        <f>VLOOKUP(H1215,'Product Line Lookup'!$A$2:$B$8,2,FALSE)</f>
        <v>AB20</v>
      </c>
      <c r="J1215" s="1">
        <v>24.62</v>
      </c>
      <c r="K1215" s="1">
        <v>2.46E-2</v>
      </c>
      <c r="L1215" s="1">
        <v>49.2</v>
      </c>
      <c r="M1215" s="1">
        <v>1211.3040000000001</v>
      </c>
      <c r="N1215" s="8">
        <f t="shared" si="40"/>
        <v>0.60565200000000008</v>
      </c>
      <c r="O1215" s="3" t="s">
        <v>451</v>
      </c>
      <c r="P1215" s="3" t="s">
        <v>452</v>
      </c>
      <c r="Q1215" s="1" t="str">
        <f>VLOOKUP(P1215,Vlookup!$A$2:$D$781,2,FALSE)</f>
        <v>Oakdale</v>
      </c>
      <c r="R1215" s="1" t="s">
        <v>817</v>
      </c>
      <c r="S1215" s="15">
        <f>VLOOKUP(P1215,Vlookup!$A$2:$D$781,4,FALSE)</f>
        <v>95361</v>
      </c>
    </row>
    <row r="1216" spans="1:19" ht="14.4" x14ac:dyDescent="0.3">
      <c r="A1216" s="12">
        <v>21</v>
      </c>
      <c r="B1216" s="1" t="s">
        <v>893</v>
      </c>
      <c r="D1216" s="20">
        <v>44363</v>
      </c>
      <c r="E1216" s="3" t="s">
        <v>364</v>
      </c>
      <c r="F1216" s="3" t="s">
        <v>1056</v>
      </c>
      <c r="G1216" s="3" t="s">
        <v>340</v>
      </c>
      <c r="H1216" s="3" t="s">
        <v>366</v>
      </c>
      <c r="I1216" t="str">
        <f>VLOOKUP(H1216,'Product Line Lookup'!$A$2:$B$8,2,FALSE)</f>
        <v>AB20</v>
      </c>
      <c r="J1216" s="21">
        <v>23.37</v>
      </c>
      <c r="K1216" s="22">
        <v>2.6599999999999999E-2</v>
      </c>
      <c r="L1216" s="21">
        <v>53.2</v>
      </c>
      <c r="M1216" s="21">
        <v>1243.2840000000001</v>
      </c>
      <c r="N1216" s="8">
        <f t="shared" si="40"/>
        <v>0.62164200000000003</v>
      </c>
      <c r="O1216" s="3" t="s">
        <v>451</v>
      </c>
      <c r="P1216" s="3" t="s">
        <v>452</v>
      </c>
      <c r="Q1216" s="1" t="str">
        <f>VLOOKUP(P1216,Vlookup!$A$2:$D$781,2,FALSE)</f>
        <v>Oakdale</v>
      </c>
      <c r="R1216" s="1" t="s">
        <v>817</v>
      </c>
      <c r="S1216" s="15">
        <f>VLOOKUP(P1216,Vlookup!$A$2:$D$781,4,FALSE)</f>
        <v>95361</v>
      </c>
    </row>
    <row r="1217" spans="1:19" ht="14.4" x14ac:dyDescent="0.3">
      <c r="A1217" s="12">
        <v>21</v>
      </c>
      <c r="B1217" s="1" t="s">
        <v>893</v>
      </c>
      <c r="D1217" s="20">
        <v>44376</v>
      </c>
      <c r="E1217" s="3" t="s">
        <v>364</v>
      </c>
      <c r="F1217" s="3" t="s">
        <v>1056</v>
      </c>
      <c r="G1217" s="3" t="s">
        <v>340</v>
      </c>
      <c r="H1217" s="3" t="s">
        <v>366</v>
      </c>
      <c r="I1217" t="str">
        <f>VLOOKUP(H1217,'Product Line Lookup'!$A$2:$B$8,2,FALSE)</f>
        <v>AB20</v>
      </c>
      <c r="J1217" s="21">
        <v>24.33</v>
      </c>
      <c r="K1217" s="22">
        <v>2.6599999999999999E-2</v>
      </c>
      <c r="L1217" s="21">
        <v>53.2</v>
      </c>
      <c r="M1217" s="21">
        <v>1294.356</v>
      </c>
      <c r="N1217" s="8">
        <f t="shared" si="40"/>
        <v>0.64717800000000003</v>
      </c>
      <c r="O1217" s="3" t="s">
        <v>451</v>
      </c>
      <c r="P1217" s="3" t="s">
        <v>452</v>
      </c>
      <c r="Q1217" s="1" t="str">
        <f>VLOOKUP(P1217,Vlookup!$A$2:$D$781,2,FALSE)</f>
        <v>Oakdale</v>
      </c>
      <c r="R1217" s="1" t="s">
        <v>817</v>
      </c>
      <c r="S1217" s="15">
        <f>VLOOKUP(P1217,Vlookup!$A$2:$D$781,4,FALSE)</f>
        <v>95361</v>
      </c>
    </row>
    <row r="1218" spans="1:19" ht="14.4" x14ac:dyDescent="0.3">
      <c r="A1218" s="12">
        <v>22</v>
      </c>
      <c r="B1218" s="1" t="s">
        <v>483</v>
      </c>
      <c r="D1218" s="20">
        <v>44405</v>
      </c>
      <c r="E1218" s="3" t="s">
        <v>364</v>
      </c>
      <c r="F1218" s="3" t="s">
        <v>1056</v>
      </c>
      <c r="G1218" s="3" t="s">
        <v>340</v>
      </c>
      <c r="H1218" s="3" t="s">
        <v>366</v>
      </c>
      <c r="I1218" t="str">
        <f>VLOOKUP(H1218,'Product Line Lookup'!$A$2:$B$8,2,FALSE)</f>
        <v>AB20</v>
      </c>
      <c r="J1218" s="21">
        <v>24.95</v>
      </c>
      <c r="K1218" s="22">
        <v>2.6599999999999999E-2</v>
      </c>
      <c r="L1218" s="21">
        <v>53.2</v>
      </c>
      <c r="M1218" s="21">
        <v>1327.34</v>
      </c>
      <c r="N1218" s="8">
        <f t="shared" si="40"/>
        <v>0.66366999999999998</v>
      </c>
      <c r="O1218" s="3" t="s">
        <v>451</v>
      </c>
      <c r="P1218" s="3" t="s">
        <v>452</v>
      </c>
      <c r="Q1218" s="31" t="str">
        <f>VLOOKUP(P1218,Vlookup!$A$2:$D$142,2,FALSE)</f>
        <v>Oakdale</v>
      </c>
      <c r="R1218" s="1" t="str">
        <f>VLOOKUP(P1218,Vlookup!$A$2:$D$142,3,FALSE)</f>
        <v>CA</v>
      </c>
      <c r="S1218" s="49">
        <f>VLOOKUP(P1218,Vlookup!$A$2:$D$781,4,FALSE)</f>
        <v>95361</v>
      </c>
    </row>
    <row r="1219" spans="1:19" ht="14.4" x14ac:dyDescent="0.3">
      <c r="A1219" s="12">
        <v>22</v>
      </c>
      <c r="B1219" s="1" t="s">
        <v>903</v>
      </c>
      <c r="D1219" s="20">
        <v>44432</v>
      </c>
      <c r="E1219" s="3" t="s">
        <v>364</v>
      </c>
      <c r="F1219" s="3" t="s">
        <v>1069</v>
      </c>
      <c r="G1219" s="3" t="s">
        <v>340</v>
      </c>
      <c r="H1219" s="3" t="s">
        <v>366</v>
      </c>
      <c r="I1219" t="str">
        <f>VLOOKUP(H1219,'Product Line Lookup'!$A$2:$B$8,2,FALSE)</f>
        <v>AB20</v>
      </c>
      <c r="J1219" s="21">
        <v>24.67</v>
      </c>
      <c r="K1219" s="22">
        <v>2.7E-2</v>
      </c>
      <c r="L1219" s="21">
        <v>54</v>
      </c>
      <c r="M1219" s="21">
        <v>1332.18</v>
      </c>
      <c r="N1219" s="8">
        <f t="shared" si="40"/>
        <v>0.66609000000000007</v>
      </c>
      <c r="O1219" s="3" t="s">
        <v>451</v>
      </c>
      <c r="P1219" s="3" t="s">
        <v>452</v>
      </c>
      <c r="Q1219" s="31" t="str">
        <f>VLOOKUP(P1219,Vlookup!$A$2:$D$142,2,FALSE)</f>
        <v>Oakdale</v>
      </c>
      <c r="R1219" s="1" t="str">
        <f>VLOOKUP(P1219,Vlookup!$A$2:$D$142,3,FALSE)</f>
        <v>CA</v>
      </c>
      <c r="S1219" s="49">
        <f>VLOOKUP(P1219,Vlookup!$A$2:$D$781,4,FALSE)</f>
        <v>95361</v>
      </c>
    </row>
    <row r="1220" spans="1:19" ht="14.4" x14ac:dyDescent="0.3">
      <c r="A1220" s="12">
        <v>22</v>
      </c>
      <c r="B1220" s="1" t="s">
        <v>928</v>
      </c>
      <c r="D1220" s="20">
        <v>44502</v>
      </c>
      <c r="E1220" s="3" t="s">
        <v>364</v>
      </c>
      <c r="F1220" s="3" t="s">
        <v>1078</v>
      </c>
      <c r="G1220" s="3" t="s">
        <v>340</v>
      </c>
      <c r="H1220" s="3" t="s">
        <v>366</v>
      </c>
      <c r="I1220" t="str">
        <f>VLOOKUP(H1220,'Product Line Lookup'!$A$2:$B$8,2,FALSE)</f>
        <v>AB20</v>
      </c>
      <c r="J1220" s="21">
        <v>22.92</v>
      </c>
      <c r="K1220" s="22">
        <v>2.7900000000000001E-2</v>
      </c>
      <c r="L1220" s="21">
        <v>55.8</v>
      </c>
      <c r="M1220" s="21">
        <v>1278.9359999999999</v>
      </c>
      <c r="N1220" s="8">
        <f t="shared" si="40"/>
        <v>0.63946799999999993</v>
      </c>
      <c r="O1220" s="3" t="s">
        <v>451</v>
      </c>
      <c r="P1220" s="3" t="s">
        <v>452</v>
      </c>
      <c r="Q1220" s="31" t="str">
        <f>VLOOKUP(P1220,Vlookup!$A$2:$D$142,2,FALSE)</f>
        <v>Oakdale</v>
      </c>
      <c r="R1220" s="1" t="str">
        <f>VLOOKUP(P1220,Vlookup!$A$2:$D$142,3,FALSE)</f>
        <v>CA</v>
      </c>
      <c r="S1220" s="49">
        <f>VLOOKUP(P1220,Vlookup!$A$2:$D$781,4,FALSE)</f>
        <v>95361</v>
      </c>
    </row>
    <row r="1221" spans="1:19" ht="14.4" x14ac:dyDescent="0.3">
      <c r="A1221" s="12">
        <v>22</v>
      </c>
      <c r="B1221" s="1" t="s">
        <v>928</v>
      </c>
      <c r="D1221" s="20">
        <v>44523</v>
      </c>
      <c r="E1221" s="3" t="s">
        <v>364</v>
      </c>
      <c r="F1221" s="3" t="s">
        <v>1125</v>
      </c>
      <c r="G1221" s="3" t="s">
        <v>340</v>
      </c>
      <c r="H1221" s="3" t="s">
        <v>366</v>
      </c>
      <c r="I1221" t="str">
        <f>VLOOKUP(H1221,'Product Line Lookup'!$A$2:$B$8,2,FALSE)</f>
        <v>AB20</v>
      </c>
      <c r="J1221" s="21">
        <v>24.1</v>
      </c>
      <c r="K1221" s="22">
        <v>2.8000000000000001E-2</v>
      </c>
      <c r="L1221" s="21">
        <v>56</v>
      </c>
      <c r="M1221" s="21">
        <v>1349.6</v>
      </c>
      <c r="N1221" s="8">
        <f t="shared" si="40"/>
        <v>0.67479999999999996</v>
      </c>
      <c r="O1221" s="3" t="s">
        <v>451</v>
      </c>
      <c r="P1221" s="3" t="s">
        <v>452</v>
      </c>
      <c r="Q1221" s="31" t="str">
        <f>VLOOKUP(P1221,Vlookup!$A$2:$D$142,2,FALSE)</f>
        <v>Oakdale</v>
      </c>
      <c r="R1221" s="1" t="str">
        <f>VLOOKUP(P1221,Vlookup!$A$2:$D$142,3,FALSE)</f>
        <v>CA</v>
      </c>
      <c r="S1221" s="49">
        <f>VLOOKUP(P1221,Vlookup!$A$2:$D$781,4,FALSE)</f>
        <v>95361</v>
      </c>
    </row>
    <row r="1222" spans="1:19" ht="14.4" x14ac:dyDescent="0.3">
      <c r="A1222" s="12">
        <v>22</v>
      </c>
      <c r="B1222" s="1" t="s">
        <v>914</v>
      </c>
      <c r="D1222" s="20">
        <v>44475</v>
      </c>
      <c r="E1222" s="3" t="s">
        <v>364</v>
      </c>
      <c r="F1222" s="3" t="s">
        <v>1078</v>
      </c>
      <c r="G1222" s="3" t="s">
        <v>340</v>
      </c>
      <c r="H1222" s="3" t="s">
        <v>366</v>
      </c>
      <c r="I1222" t="str">
        <f>VLOOKUP(H1222,'Product Line Lookup'!$A$2:$B$8,2,FALSE)</f>
        <v>AB20</v>
      </c>
      <c r="J1222" s="21">
        <v>24.2</v>
      </c>
      <c r="K1222" s="22">
        <v>2.7900000000000001E-2</v>
      </c>
      <c r="L1222" s="21">
        <v>55.8</v>
      </c>
      <c r="M1222" s="21">
        <v>1350.36</v>
      </c>
      <c r="N1222" s="8">
        <f t="shared" si="40"/>
        <v>0.67518</v>
      </c>
      <c r="O1222" s="3" t="s">
        <v>451</v>
      </c>
      <c r="P1222" s="3" t="s">
        <v>452</v>
      </c>
      <c r="Q1222" s="31" t="str">
        <f>VLOOKUP(P1222,Vlookup!$A$2:$D$142,2,FALSE)</f>
        <v>Oakdale</v>
      </c>
      <c r="R1222" s="1" t="str">
        <f>VLOOKUP(P1222,Vlookup!$A$2:$D$142,3,FALSE)</f>
        <v>CA</v>
      </c>
      <c r="S1222" s="49">
        <f>VLOOKUP(P1222,Vlookup!$A$2:$D$781,4,FALSE)</f>
        <v>95361</v>
      </c>
    </row>
    <row r="1223" spans="1:19" ht="14.4" x14ac:dyDescent="0.3">
      <c r="A1223" s="12">
        <v>22</v>
      </c>
      <c r="B1223" s="1" t="s">
        <v>948</v>
      </c>
      <c r="D1223" s="20">
        <v>44545</v>
      </c>
      <c r="E1223" s="3" t="s">
        <v>364</v>
      </c>
      <c r="F1223" s="3" t="s">
        <v>1125</v>
      </c>
      <c r="G1223" s="3" t="s">
        <v>340</v>
      </c>
      <c r="H1223" s="3" t="s">
        <v>366</v>
      </c>
      <c r="I1223" t="str">
        <f>VLOOKUP(H1223,'Product Line Lookup'!$A$2:$B$8,2,FALSE)</f>
        <v>AB20</v>
      </c>
      <c r="J1223" s="21">
        <v>24.35</v>
      </c>
      <c r="K1223" s="22">
        <v>2.8000000000000001E-2</v>
      </c>
      <c r="L1223" s="21">
        <v>56</v>
      </c>
      <c r="M1223" s="21">
        <v>1363.6</v>
      </c>
      <c r="N1223" s="8">
        <f t="shared" si="40"/>
        <v>0.68179999999999996</v>
      </c>
      <c r="O1223" s="3" t="s">
        <v>451</v>
      </c>
      <c r="P1223" s="3" t="s">
        <v>452</v>
      </c>
      <c r="Q1223" s="31" t="str">
        <f>VLOOKUP(P1223,Vlookup!$A$2:$D$142,2,FALSE)</f>
        <v>Oakdale</v>
      </c>
      <c r="R1223" s="1" t="str">
        <f>VLOOKUP(P1223,Vlookup!$A$2:$D$142,3,FALSE)</f>
        <v>CA</v>
      </c>
      <c r="S1223" s="49">
        <f>VLOOKUP(P1223,Vlookup!$A$2:$D$781,4,FALSE)</f>
        <v>95361</v>
      </c>
    </row>
    <row r="1224" spans="1:19" ht="14.4" x14ac:dyDescent="0.3">
      <c r="A1224" s="12">
        <v>22</v>
      </c>
      <c r="B1224" s="1" t="s">
        <v>881</v>
      </c>
      <c r="D1224" s="20">
        <v>44652</v>
      </c>
      <c r="E1224" s="3" t="s">
        <v>363</v>
      </c>
      <c r="F1224" s="3" t="s">
        <v>869</v>
      </c>
      <c r="G1224" s="3" t="s">
        <v>342</v>
      </c>
      <c r="H1224" s="3" t="s">
        <v>368</v>
      </c>
      <c r="I1224" s="35" t="str">
        <f>VLOOKUP(H1224,'Product Line Lookup'!$A$2:$B$8,2,FALSE)</f>
        <v>Animate</v>
      </c>
      <c r="J1224" s="21">
        <v>7.3</v>
      </c>
      <c r="K1224" s="22">
        <v>0.69789999999999996</v>
      </c>
      <c r="L1224" s="21">
        <v>1395.8</v>
      </c>
      <c r="M1224" s="21">
        <v>10189.34</v>
      </c>
      <c r="N1224" s="48">
        <f t="shared" si="40"/>
        <v>5.0946699999999998</v>
      </c>
      <c r="O1224" s="3" t="s">
        <v>870</v>
      </c>
      <c r="P1224" s="3" t="s">
        <v>871</v>
      </c>
      <c r="Q1224" s="31" t="str">
        <f>VLOOKUP(P1224,Vlookup!$A$2:$D$142,2,FALSE)</f>
        <v>San Jacinto</v>
      </c>
      <c r="R1224" s="1" t="str">
        <f>VLOOKUP(P1224,Vlookup!$A$2:$D$142,3,FALSE)</f>
        <v>CA</v>
      </c>
      <c r="S1224" s="49">
        <f>VLOOKUP(P1224,Vlookup!$A$2:$D$781,4,FALSE)</f>
        <v>92582</v>
      </c>
    </row>
    <row r="1225" spans="1:19" ht="14.4" x14ac:dyDescent="0.3">
      <c r="A1225" s="12">
        <v>20</v>
      </c>
      <c r="B1225" s="1" t="str">
        <f t="shared" ref="B1225:B1247" si="42">TEXT(D1225,"MMM")</f>
        <v>Nov</v>
      </c>
      <c r="C1225" s="3" t="s">
        <v>791</v>
      </c>
      <c r="D1225" s="20">
        <v>43770</v>
      </c>
      <c r="E1225" s="3" t="s">
        <v>343</v>
      </c>
      <c r="F1225" s="3" t="s">
        <v>369</v>
      </c>
      <c r="G1225" s="3" t="s">
        <v>343</v>
      </c>
      <c r="H1225" s="3" t="s">
        <v>369</v>
      </c>
      <c r="I1225" t="str">
        <f>VLOOKUP(H1225,'Product Line Lookup'!$A$2:$B$7,2,FALSE)</f>
        <v>OmniGen</v>
      </c>
      <c r="J1225" s="21">
        <v>1.1020000000000001</v>
      </c>
      <c r="K1225" s="22">
        <v>1</v>
      </c>
      <c r="L1225" s="21">
        <v>2000</v>
      </c>
      <c r="M1225" s="21">
        <v>2204</v>
      </c>
      <c r="N1225" s="8">
        <f t="shared" si="40"/>
        <v>1.1020000000000001</v>
      </c>
      <c r="O1225" s="3" t="s">
        <v>771</v>
      </c>
      <c r="P1225" s="3" t="s">
        <v>772</v>
      </c>
      <c r="Q1225" s="1" t="str">
        <f>VLOOKUP(P1225,Vlookup!$A$2:$D$781,2,FALSE)</f>
        <v>Delano</v>
      </c>
      <c r="R1225" s="1" t="str">
        <f>VLOOKUP(P1225,Vlookup!$A$2:$D$76,3,FALSE)</f>
        <v>CA</v>
      </c>
      <c r="S1225" s="15">
        <f>VLOOKUP(P1225,Vlookup!$A$2:$D$781,4,FALSE)</f>
        <v>93215</v>
      </c>
    </row>
    <row r="1226" spans="1:19" ht="14.4" x14ac:dyDescent="0.3">
      <c r="A1226" s="12">
        <v>20</v>
      </c>
      <c r="B1226" s="1" t="str">
        <f t="shared" si="42"/>
        <v>Nov</v>
      </c>
      <c r="C1226" s="3" t="s">
        <v>792</v>
      </c>
      <c r="D1226" s="20">
        <v>43770</v>
      </c>
      <c r="E1226" s="3" t="s">
        <v>343</v>
      </c>
      <c r="F1226" s="3" t="s">
        <v>369</v>
      </c>
      <c r="G1226" s="3" t="s">
        <v>343</v>
      </c>
      <c r="H1226" s="3" t="s">
        <v>369</v>
      </c>
      <c r="I1226" t="str">
        <f>VLOOKUP(H1226,'Product Line Lookup'!$A$2:$B$7,2,FALSE)</f>
        <v>OmniGen</v>
      </c>
      <c r="J1226" s="21">
        <v>1.1020000000000001</v>
      </c>
      <c r="K1226" s="22">
        <v>1</v>
      </c>
      <c r="L1226" s="21">
        <v>2000</v>
      </c>
      <c r="M1226" s="21">
        <v>2204</v>
      </c>
      <c r="N1226" s="8">
        <f t="shared" si="40"/>
        <v>1.1020000000000001</v>
      </c>
      <c r="O1226" s="3" t="s">
        <v>771</v>
      </c>
      <c r="P1226" s="3" t="s">
        <v>772</v>
      </c>
      <c r="Q1226" s="1" t="str">
        <f>VLOOKUP(P1226,Vlookup!$A$2:$D$781,2,FALSE)</f>
        <v>Delano</v>
      </c>
      <c r="R1226" s="1" t="str">
        <f>VLOOKUP(P1226,Vlookup!$A$2:$D$76,3,FALSE)</f>
        <v>CA</v>
      </c>
      <c r="S1226" s="15">
        <f>VLOOKUP(P1226,Vlookup!$A$2:$D$781,4,FALSE)</f>
        <v>93215</v>
      </c>
    </row>
    <row r="1227" spans="1:19" ht="14.4" x14ac:dyDescent="0.3">
      <c r="A1227" s="12">
        <v>20</v>
      </c>
      <c r="B1227" s="1" t="str">
        <f t="shared" si="42"/>
        <v>Nov</v>
      </c>
      <c r="C1227" s="3" t="s">
        <v>768</v>
      </c>
      <c r="D1227" s="20">
        <v>43776</v>
      </c>
      <c r="E1227" s="3" t="s">
        <v>769</v>
      </c>
      <c r="F1227" s="3" t="s">
        <v>770</v>
      </c>
      <c r="G1227" s="3" t="s">
        <v>343</v>
      </c>
      <c r="H1227" s="3" t="s">
        <v>369</v>
      </c>
      <c r="I1227" t="str">
        <f>VLOOKUP(H1227,'Product Line Lookup'!$A$2:$B$7,2,FALSE)</f>
        <v>OmniGen</v>
      </c>
      <c r="J1227" s="21">
        <v>3.6</v>
      </c>
      <c r="K1227" s="22">
        <v>0.28050000000000003</v>
      </c>
      <c r="L1227" s="21">
        <v>561</v>
      </c>
      <c r="M1227" s="21">
        <v>2019.6</v>
      </c>
      <c r="N1227" s="8">
        <f t="shared" si="40"/>
        <v>1.0098</v>
      </c>
      <c r="O1227" s="3" t="s">
        <v>771</v>
      </c>
      <c r="P1227" s="3" t="s">
        <v>772</v>
      </c>
      <c r="Q1227" s="1" t="str">
        <f>VLOOKUP(P1227,Vlookup!$A$2:$D$781,2,FALSE)</f>
        <v>Delano</v>
      </c>
      <c r="R1227" s="1" t="str">
        <f>VLOOKUP(P1227,Vlookup!$A$2:$D$76,3,FALSE)</f>
        <v>CA</v>
      </c>
      <c r="S1227" s="15">
        <f>VLOOKUP(P1227,Vlookup!$A$2:$D$781,4,FALSE)</f>
        <v>93215</v>
      </c>
    </row>
    <row r="1228" spans="1:19" ht="14.4" x14ac:dyDescent="0.3">
      <c r="A1228" s="12">
        <v>20</v>
      </c>
      <c r="B1228" s="1" t="str">
        <f t="shared" si="42"/>
        <v>Nov</v>
      </c>
      <c r="C1228" s="3" t="s">
        <v>775</v>
      </c>
      <c r="D1228" s="20">
        <v>43777</v>
      </c>
      <c r="E1228" s="3" t="s">
        <v>776</v>
      </c>
      <c r="F1228" s="3" t="s">
        <v>777</v>
      </c>
      <c r="G1228" s="3" t="s">
        <v>343</v>
      </c>
      <c r="H1228" s="3" t="s">
        <v>369</v>
      </c>
      <c r="I1228" t="str">
        <f>VLOOKUP(H1228,'Product Line Lookup'!$A$2:$B$7,2,FALSE)</f>
        <v>OmniGen</v>
      </c>
      <c r="J1228" s="21">
        <v>23.81</v>
      </c>
      <c r="K1228" s="22">
        <v>8.7099999999999997E-2</v>
      </c>
      <c r="L1228" s="21">
        <v>174.2</v>
      </c>
      <c r="M1228" s="21">
        <v>4147.7020000000002</v>
      </c>
      <c r="N1228" s="8">
        <f t="shared" si="40"/>
        <v>2.0738510000000003</v>
      </c>
      <c r="O1228" s="3" t="s">
        <v>771</v>
      </c>
      <c r="P1228" s="3" t="s">
        <v>772</v>
      </c>
      <c r="Q1228" s="1" t="str">
        <f>VLOOKUP(P1228,Vlookup!$A$2:$D$781,2,FALSE)</f>
        <v>Delano</v>
      </c>
      <c r="R1228" s="1" t="str">
        <f>VLOOKUP(P1228,Vlookup!$A$2:$D$76,3,FALSE)</f>
        <v>CA</v>
      </c>
      <c r="S1228" s="15">
        <f>VLOOKUP(P1228,Vlookup!$A$2:$D$781,4,FALSE)</f>
        <v>93215</v>
      </c>
    </row>
    <row r="1229" spans="1:19" ht="14.4" x14ac:dyDescent="0.3">
      <c r="A1229" s="12">
        <v>20</v>
      </c>
      <c r="B1229" s="1" t="str">
        <f t="shared" si="42"/>
        <v>Nov</v>
      </c>
      <c r="C1229" s="3" t="s">
        <v>778</v>
      </c>
      <c r="D1229" s="20">
        <v>43782</v>
      </c>
      <c r="E1229" s="3" t="s">
        <v>776</v>
      </c>
      <c r="F1229" s="3" t="s">
        <v>777</v>
      </c>
      <c r="G1229" s="3" t="s">
        <v>343</v>
      </c>
      <c r="H1229" s="3" t="s">
        <v>369</v>
      </c>
      <c r="I1229" t="str">
        <f>VLOOKUP(H1229,'Product Line Lookup'!$A$2:$B$7,2,FALSE)</f>
        <v>OmniGen</v>
      </c>
      <c r="J1229" s="21">
        <v>23.22</v>
      </c>
      <c r="K1229" s="22">
        <v>8.7099999999999997E-2</v>
      </c>
      <c r="L1229" s="21">
        <v>174.2</v>
      </c>
      <c r="M1229" s="21">
        <v>4044.924</v>
      </c>
      <c r="N1229" s="8">
        <f t="shared" si="40"/>
        <v>2.022462</v>
      </c>
      <c r="O1229" s="3" t="s">
        <v>771</v>
      </c>
      <c r="P1229" s="3" t="s">
        <v>772</v>
      </c>
      <c r="Q1229" s="1" t="str">
        <f>VLOOKUP(P1229,Vlookup!$A$2:$D$781,2,FALSE)</f>
        <v>Delano</v>
      </c>
      <c r="R1229" s="1" t="str">
        <f>VLOOKUP(P1229,Vlookup!$A$2:$D$76,3,FALSE)</f>
        <v>CA</v>
      </c>
      <c r="S1229" s="15">
        <f>VLOOKUP(P1229,Vlookup!$A$2:$D$781,4,FALSE)</f>
        <v>93215</v>
      </c>
    </row>
    <row r="1230" spans="1:19" ht="14.4" x14ac:dyDescent="0.3">
      <c r="A1230" s="12">
        <v>20</v>
      </c>
      <c r="B1230" s="1" t="str">
        <f t="shared" si="42"/>
        <v>Nov</v>
      </c>
      <c r="C1230" s="3" t="s">
        <v>779</v>
      </c>
      <c r="D1230" s="20">
        <v>43788</v>
      </c>
      <c r="E1230" s="3" t="s">
        <v>776</v>
      </c>
      <c r="F1230" s="3" t="s">
        <v>777</v>
      </c>
      <c r="G1230" s="3" t="s">
        <v>343</v>
      </c>
      <c r="H1230" s="3" t="s">
        <v>369</v>
      </c>
      <c r="I1230" t="str">
        <f>VLOOKUP(H1230,'Product Line Lookup'!$A$2:$B$7,2,FALSE)</f>
        <v>OmniGen</v>
      </c>
      <c r="J1230" s="21">
        <v>24.02</v>
      </c>
      <c r="K1230" s="22">
        <v>8.7099999999999997E-2</v>
      </c>
      <c r="L1230" s="21">
        <v>174.2</v>
      </c>
      <c r="M1230" s="21">
        <v>4184.2839999999997</v>
      </c>
      <c r="N1230" s="8">
        <f t="shared" ref="N1230:N1293" si="43">M1230/2000</f>
        <v>2.0921419999999999</v>
      </c>
      <c r="O1230" s="3" t="s">
        <v>771</v>
      </c>
      <c r="P1230" s="3" t="s">
        <v>772</v>
      </c>
      <c r="Q1230" s="1" t="str">
        <f>VLOOKUP(P1230,Vlookup!$A$2:$D$781,2,FALSE)</f>
        <v>Delano</v>
      </c>
      <c r="R1230" s="1" t="str">
        <f>VLOOKUP(P1230,Vlookup!$A$2:$D$76,3,FALSE)</f>
        <v>CA</v>
      </c>
      <c r="S1230" s="15">
        <f>VLOOKUP(P1230,Vlookup!$A$2:$D$781,4,FALSE)</f>
        <v>93215</v>
      </c>
    </row>
    <row r="1231" spans="1:19" ht="14.4" x14ac:dyDescent="0.3">
      <c r="A1231" s="12">
        <v>20</v>
      </c>
      <c r="B1231" s="1" t="str">
        <f t="shared" si="42"/>
        <v>Nov</v>
      </c>
      <c r="C1231" s="3" t="s">
        <v>780</v>
      </c>
      <c r="D1231" s="20">
        <v>43792</v>
      </c>
      <c r="E1231" s="3" t="s">
        <v>776</v>
      </c>
      <c r="F1231" s="3" t="s">
        <v>777</v>
      </c>
      <c r="G1231" s="3" t="s">
        <v>343</v>
      </c>
      <c r="H1231" s="3" t="s">
        <v>369</v>
      </c>
      <c r="I1231" t="str">
        <f>VLOOKUP(H1231,'Product Line Lookup'!$A$2:$B$7,2,FALSE)</f>
        <v>OmniGen</v>
      </c>
      <c r="J1231" s="21">
        <v>23.92</v>
      </c>
      <c r="K1231" s="22">
        <v>8.7099999999999997E-2</v>
      </c>
      <c r="L1231" s="21">
        <v>174.2</v>
      </c>
      <c r="M1231" s="21">
        <v>4166.8639999999996</v>
      </c>
      <c r="N1231" s="8">
        <f t="shared" si="43"/>
        <v>2.0834319999999997</v>
      </c>
      <c r="O1231" s="3" t="s">
        <v>771</v>
      </c>
      <c r="P1231" s="3" t="s">
        <v>772</v>
      </c>
      <c r="Q1231" s="1" t="str">
        <f>VLOOKUP(P1231,Vlookup!$A$2:$D$781,2,FALSE)</f>
        <v>Delano</v>
      </c>
      <c r="R1231" s="1" t="str">
        <f>VLOOKUP(P1231,Vlookup!$A$2:$D$76,3,FALSE)</f>
        <v>CA</v>
      </c>
      <c r="S1231" s="15">
        <f>VLOOKUP(P1231,Vlookup!$A$2:$D$781,4,FALSE)</f>
        <v>93215</v>
      </c>
    </row>
    <row r="1232" spans="1:19" ht="14.4" x14ac:dyDescent="0.3">
      <c r="A1232" s="12">
        <v>20</v>
      </c>
      <c r="B1232" s="1" t="str">
        <f t="shared" si="42"/>
        <v>Dec</v>
      </c>
      <c r="C1232" s="3" t="s">
        <v>781</v>
      </c>
      <c r="D1232" s="20">
        <v>43801</v>
      </c>
      <c r="E1232" s="3" t="s">
        <v>776</v>
      </c>
      <c r="F1232" s="3" t="s">
        <v>777</v>
      </c>
      <c r="G1232" s="3" t="s">
        <v>343</v>
      </c>
      <c r="H1232" s="3" t="s">
        <v>369</v>
      </c>
      <c r="I1232" t="str">
        <f>VLOOKUP(H1232,'Product Line Lookup'!$A$2:$B$7,2,FALSE)</f>
        <v>OmniGen</v>
      </c>
      <c r="J1232" s="21">
        <v>24.28</v>
      </c>
      <c r="K1232" s="22">
        <v>8.7099999999999997E-2</v>
      </c>
      <c r="L1232" s="21">
        <v>174.2</v>
      </c>
      <c r="M1232" s="21">
        <v>4229.576</v>
      </c>
      <c r="N1232" s="8">
        <f t="shared" si="43"/>
        <v>2.1147879999999999</v>
      </c>
      <c r="O1232" s="3" t="s">
        <v>771</v>
      </c>
      <c r="P1232" s="3" t="s">
        <v>772</v>
      </c>
      <c r="Q1232" s="1" t="str">
        <f>VLOOKUP(P1232,Vlookup!$A$2:$D$781,2,FALSE)</f>
        <v>Delano</v>
      </c>
      <c r="R1232" s="1" t="str">
        <f>VLOOKUP(P1232,Vlookup!$A$2:$D$76,3,FALSE)</f>
        <v>CA</v>
      </c>
      <c r="S1232" s="15">
        <f>VLOOKUP(P1232,Vlookup!$A$2:$D$781,4,FALSE)</f>
        <v>93215</v>
      </c>
    </row>
    <row r="1233" spans="1:19" ht="14.4" x14ac:dyDescent="0.3">
      <c r="A1233" s="12">
        <v>20</v>
      </c>
      <c r="B1233" s="1" t="str">
        <f t="shared" si="42"/>
        <v>Dec</v>
      </c>
      <c r="C1233" s="3" t="s">
        <v>773</v>
      </c>
      <c r="D1233" s="20">
        <v>43803</v>
      </c>
      <c r="E1233" s="3" t="s">
        <v>769</v>
      </c>
      <c r="F1233" s="3" t="s">
        <v>770</v>
      </c>
      <c r="G1233" s="3" t="s">
        <v>343</v>
      </c>
      <c r="H1233" s="3" t="s">
        <v>369</v>
      </c>
      <c r="I1233" t="str">
        <f>VLOOKUP(H1233,'Product Line Lookup'!$A$2:$B$7,2,FALSE)</f>
        <v>OmniGen</v>
      </c>
      <c r="J1233" s="21">
        <v>4.28</v>
      </c>
      <c r="K1233" s="22">
        <v>0.28050000000000003</v>
      </c>
      <c r="L1233" s="21">
        <v>561</v>
      </c>
      <c r="M1233" s="21">
        <v>2401.08</v>
      </c>
      <c r="N1233" s="8">
        <f t="shared" si="43"/>
        <v>1.2005399999999999</v>
      </c>
      <c r="O1233" s="3" t="s">
        <v>771</v>
      </c>
      <c r="P1233" s="3" t="s">
        <v>772</v>
      </c>
      <c r="Q1233" s="1" t="str">
        <f>VLOOKUP(P1233,Vlookup!$A$2:$D$781,2,FALSE)</f>
        <v>Delano</v>
      </c>
      <c r="R1233" s="1" t="str">
        <f>VLOOKUP(P1233,Vlookup!$A$2:$D$76,3,FALSE)</f>
        <v>CA</v>
      </c>
      <c r="S1233" s="15">
        <f>VLOOKUP(P1233,Vlookup!$A$2:$D$781,4,FALSE)</f>
        <v>93215</v>
      </c>
    </row>
    <row r="1234" spans="1:19" ht="14.4" x14ac:dyDescent="0.3">
      <c r="A1234" s="12">
        <v>20</v>
      </c>
      <c r="B1234" s="1" t="str">
        <f t="shared" si="42"/>
        <v>Dec</v>
      </c>
      <c r="C1234" s="3" t="s">
        <v>782</v>
      </c>
      <c r="D1234" s="20">
        <v>43809</v>
      </c>
      <c r="E1234" s="3" t="s">
        <v>776</v>
      </c>
      <c r="F1234" s="3" t="s">
        <v>777</v>
      </c>
      <c r="G1234" s="3" t="s">
        <v>343</v>
      </c>
      <c r="H1234" s="3" t="s">
        <v>369</v>
      </c>
      <c r="I1234" t="str">
        <f>VLOOKUP(H1234,'Product Line Lookup'!$A$2:$B$7,2,FALSE)</f>
        <v>OmniGen</v>
      </c>
      <c r="J1234" s="21">
        <v>23.59</v>
      </c>
      <c r="K1234" s="22">
        <v>8.7099999999999997E-2</v>
      </c>
      <c r="L1234" s="21">
        <v>174.2</v>
      </c>
      <c r="M1234" s="21">
        <v>4109.3779999999997</v>
      </c>
      <c r="N1234" s="8">
        <f t="shared" si="43"/>
        <v>2.0546889999999998</v>
      </c>
      <c r="O1234" s="3" t="s">
        <v>771</v>
      </c>
      <c r="P1234" s="3" t="s">
        <v>772</v>
      </c>
      <c r="Q1234" s="1" t="str">
        <f>VLOOKUP(P1234,Vlookup!$A$2:$D$781,2,FALSE)</f>
        <v>Delano</v>
      </c>
      <c r="R1234" s="1" t="str">
        <f>VLOOKUP(P1234,Vlookup!$A$2:$D$76,3,FALSE)</f>
        <v>CA</v>
      </c>
      <c r="S1234" s="15">
        <f>VLOOKUP(P1234,Vlookup!$A$2:$D$781,4,FALSE)</f>
        <v>93215</v>
      </c>
    </row>
    <row r="1235" spans="1:19" ht="14.4" x14ac:dyDescent="0.3">
      <c r="A1235" s="12">
        <v>20</v>
      </c>
      <c r="B1235" s="1" t="str">
        <f t="shared" si="42"/>
        <v>Dec</v>
      </c>
      <c r="C1235" s="3" t="s">
        <v>783</v>
      </c>
      <c r="D1235" s="20">
        <v>43812</v>
      </c>
      <c r="E1235" s="3" t="s">
        <v>776</v>
      </c>
      <c r="F1235" s="3" t="s">
        <v>777</v>
      </c>
      <c r="G1235" s="3" t="s">
        <v>343</v>
      </c>
      <c r="H1235" s="3" t="s">
        <v>369</v>
      </c>
      <c r="I1235" t="str">
        <f>VLOOKUP(H1235,'Product Line Lookup'!$A$2:$B$7,2,FALSE)</f>
        <v>OmniGen</v>
      </c>
      <c r="J1235" s="21">
        <v>23.69</v>
      </c>
      <c r="K1235" s="22">
        <v>8.7099999999999997E-2</v>
      </c>
      <c r="L1235" s="21">
        <v>174.2</v>
      </c>
      <c r="M1235" s="21">
        <v>4126.7979999999998</v>
      </c>
      <c r="N1235" s="8">
        <f t="shared" si="43"/>
        <v>2.063399</v>
      </c>
      <c r="O1235" s="3" t="s">
        <v>771</v>
      </c>
      <c r="P1235" s="3" t="s">
        <v>772</v>
      </c>
      <c r="Q1235" s="1" t="str">
        <f>VLOOKUP(P1235,Vlookup!$A$2:$D$781,2,FALSE)</f>
        <v>Delano</v>
      </c>
      <c r="R1235" s="1" t="str">
        <f>VLOOKUP(P1235,Vlookup!$A$2:$D$76,3,FALSE)</f>
        <v>CA</v>
      </c>
      <c r="S1235" s="15">
        <f>VLOOKUP(P1235,Vlookup!$A$2:$D$781,4,FALSE)</f>
        <v>93215</v>
      </c>
    </row>
    <row r="1236" spans="1:19" ht="14.4" x14ac:dyDescent="0.3">
      <c r="A1236" s="12">
        <v>20</v>
      </c>
      <c r="B1236" s="1" t="str">
        <f t="shared" si="42"/>
        <v>Dec</v>
      </c>
      <c r="C1236" s="3" t="s">
        <v>784</v>
      </c>
      <c r="D1236" s="20">
        <v>43816</v>
      </c>
      <c r="E1236" s="3" t="s">
        <v>776</v>
      </c>
      <c r="F1236" s="3" t="s">
        <v>777</v>
      </c>
      <c r="G1236" s="3" t="s">
        <v>343</v>
      </c>
      <c r="H1236" s="3" t="s">
        <v>369</v>
      </c>
      <c r="I1236" t="str">
        <f>VLOOKUP(H1236,'Product Line Lookup'!$A$2:$B$7,2,FALSE)</f>
        <v>OmniGen</v>
      </c>
      <c r="J1236" s="21">
        <v>24.26</v>
      </c>
      <c r="K1236" s="22">
        <v>8.7099999999999997E-2</v>
      </c>
      <c r="L1236" s="21">
        <v>174.2</v>
      </c>
      <c r="M1236" s="21">
        <v>4226.0919999999996</v>
      </c>
      <c r="N1236" s="8">
        <f t="shared" si="43"/>
        <v>2.1130459999999998</v>
      </c>
      <c r="O1236" s="3" t="s">
        <v>771</v>
      </c>
      <c r="P1236" s="3" t="s">
        <v>772</v>
      </c>
      <c r="Q1236" s="1" t="str">
        <f>VLOOKUP(P1236,Vlookup!$A$2:$D$781,2,FALSE)</f>
        <v>Delano</v>
      </c>
      <c r="R1236" s="1" t="str">
        <f>VLOOKUP(P1236,Vlookup!$A$2:$D$76,3,FALSE)</f>
        <v>CA</v>
      </c>
      <c r="S1236" s="15">
        <f>VLOOKUP(P1236,Vlookup!$A$2:$D$781,4,FALSE)</f>
        <v>93215</v>
      </c>
    </row>
    <row r="1237" spans="1:19" ht="14.4" x14ac:dyDescent="0.3">
      <c r="A1237" s="12">
        <v>20</v>
      </c>
      <c r="B1237" s="1" t="str">
        <f t="shared" si="42"/>
        <v>Dec</v>
      </c>
      <c r="C1237" s="3" t="s">
        <v>785</v>
      </c>
      <c r="D1237" s="20">
        <v>43825</v>
      </c>
      <c r="E1237" s="3" t="s">
        <v>776</v>
      </c>
      <c r="F1237" s="3" t="s">
        <v>777</v>
      </c>
      <c r="G1237" s="3" t="s">
        <v>343</v>
      </c>
      <c r="H1237" s="3" t="s">
        <v>369</v>
      </c>
      <c r="I1237" t="str">
        <f>VLOOKUP(H1237,'Product Line Lookup'!$A$2:$B$7,2,FALSE)</f>
        <v>OmniGen</v>
      </c>
      <c r="J1237" s="21">
        <v>24.34</v>
      </c>
      <c r="K1237" s="22">
        <v>8.7099999999999997E-2</v>
      </c>
      <c r="L1237" s="21">
        <v>174.2</v>
      </c>
      <c r="M1237" s="21">
        <v>4240.0280000000002</v>
      </c>
      <c r="N1237" s="8">
        <f t="shared" si="43"/>
        <v>2.1200140000000003</v>
      </c>
      <c r="O1237" s="3" t="s">
        <v>771</v>
      </c>
      <c r="P1237" s="3" t="s">
        <v>772</v>
      </c>
      <c r="Q1237" s="1" t="str">
        <f>VLOOKUP(P1237,Vlookup!$A$2:$D$781,2,FALSE)</f>
        <v>Delano</v>
      </c>
      <c r="R1237" s="1" t="str">
        <f>VLOOKUP(P1237,Vlookup!$A$2:$D$76,3,FALSE)</f>
        <v>CA</v>
      </c>
      <c r="S1237" s="15">
        <f>VLOOKUP(P1237,Vlookup!$A$2:$D$781,4,FALSE)</f>
        <v>93215</v>
      </c>
    </row>
    <row r="1238" spans="1:19" ht="14.4" x14ac:dyDescent="0.3">
      <c r="A1238" s="12">
        <v>20</v>
      </c>
      <c r="B1238" s="1" t="str">
        <f t="shared" si="42"/>
        <v>Jan</v>
      </c>
      <c r="C1238" s="3" t="s">
        <v>786</v>
      </c>
      <c r="D1238" s="20">
        <v>43837</v>
      </c>
      <c r="E1238" s="3" t="s">
        <v>776</v>
      </c>
      <c r="F1238" s="3" t="s">
        <v>777</v>
      </c>
      <c r="G1238" s="3" t="s">
        <v>343</v>
      </c>
      <c r="H1238" s="3" t="s">
        <v>369</v>
      </c>
      <c r="I1238" t="str">
        <f>VLOOKUP(H1238,'Product Line Lookup'!$A$2:$B$7,2,FALSE)</f>
        <v>OmniGen</v>
      </c>
      <c r="J1238" s="21">
        <v>24.94</v>
      </c>
      <c r="K1238" s="22">
        <v>8.7099999999999997E-2</v>
      </c>
      <c r="L1238" s="21">
        <v>174.2</v>
      </c>
      <c r="M1238" s="21">
        <v>4344.5479999999998</v>
      </c>
      <c r="N1238" s="8">
        <f t="shared" si="43"/>
        <v>2.1722739999999998</v>
      </c>
      <c r="O1238" s="3" t="s">
        <v>771</v>
      </c>
      <c r="P1238" s="3" t="s">
        <v>772</v>
      </c>
      <c r="Q1238" s="1" t="str">
        <f>VLOOKUP(P1238,Vlookup!$A$2:$D$781,2,FALSE)</f>
        <v>Delano</v>
      </c>
      <c r="R1238" s="1" t="str">
        <f>VLOOKUP(P1238,Vlookup!$A$2:$D$76,3,FALSE)</f>
        <v>CA</v>
      </c>
      <c r="S1238" s="15">
        <f>VLOOKUP(P1238,Vlookup!$A$2:$D$781,4,FALSE)</f>
        <v>93215</v>
      </c>
    </row>
    <row r="1239" spans="1:19" ht="14.4" x14ac:dyDescent="0.3">
      <c r="A1239" s="12">
        <v>20</v>
      </c>
      <c r="B1239" s="1" t="str">
        <f t="shared" si="42"/>
        <v>Jan</v>
      </c>
      <c r="C1239" s="3" t="s">
        <v>787</v>
      </c>
      <c r="D1239" s="20">
        <v>43843</v>
      </c>
      <c r="E1239" s="3" t="s">
        <v>776</v>
      </c>
      <c r="F1239" s="3" t="s">
        <v>777</v>
      </c>
      <c r="G1239" s="3" t="s">
        <v>343</v>
      </c>
      <c r="H1239" s="3" t="s">
        <v>369</v>
      </c>
      <c r="I1239" t="str">
        <f>VLOOKUP(H1239,'Product Line Lookup'!$A$2:$B$7,2,FALSE)</f>
        <v>OmniGen</v>
      </c>
      <c r="J1239" s="21">
        <v>23.86</v>
      </c>
      <c r="K1239" s="22">
        <v>8.7099999999999997E-2</v>
      </c>
      <c r="L1239" s="21">
        <v>174.2</v>
      </c>
      <c r="M1239" s="21">
        <v>4156.4120000000003</v>
      </c>
      <c r="N1239" s="8">
        <f t="shared" si="43"/>
        <v>2.0782060000000002</v>
      </c>
      <c r="O1239" s="3" t="s">
        <v>771</v>
      </c>
      <c r="P1239" s="3" t="s">
        <v>772</v>
      </c>
      <c r="Q1239" s="1" t="str">
        <f>VLOOKUP(P1239,Vlookup!$A$2:$D$781,2,FALSE)</f>
        <v>Delano</v>
      </c>
      <c r="R1239" s="1" t="str">
        <f>VLOOKUP(P1239,Vlookup!$A$2:$D$76,3,FALSE)</f>
        <v>CA</v>
      </c>
      <c r="S1239" s="15">
        <f>VLOOKUP(P1239,Vlookup!$A$2:$D$781,4,FALSE)</f>
        <v>93215</v>
      </c>
    </row>
    <row r="1240" spans="1:19" ht="14.4" x14ac:dyDescent="0.3">
      <c r="A1240" s="12">
        <v>20</v>
      </c>
      <c r="B1240" s="1" t="str">
        <f t="shared" si="42"/>
        <v>Jan</v>
      </c>
      <c r="C1240" s="3" t="s">
        <v>774</v>
      </c>
      <c r="D1240" s="20">
        <v>43844</v>
      </c>
      <c r="E1240" s="3" t="s">
        <v>769</v>
      </c>
      <c r="F1240" s="3" t="s">
        <v>770</v>
      </c>
      <c r="G1240" s="3" t="s">
        <v>343</v>
      </c>
      <c r="H1240" s="3" t="s">
        <v>369</v>
      </c>
      <c r="I1240" t="str">
        <f>VLOOKUP(H1240,'Product Line Lookup'!$A$2:$B$7,2,FALSE)</f>
        <v>OmniGen</v>
      </c>
      <c r="J1240" s="21">
        <v>3</v>
      </c>
      <c r="K1240" s="22">
        <v>0.28050000000000003</v>
      </c>
      <c r="L1240" s="21">
        <v>561</v>
      </c>
      <c r="M1240" s="21">
        <v>1683</v>
      </c>
      <c r="N1240" s="8">
        <f t="shared" si="43"/>
        <v>0.84150000000000003</v>
      </c>
      <c r="O1240" s="3" t="s">
        <v>771</v>
      </c>
      <c r="P1240" s="3" t="s">
        <v>772</v>
      </c>
      <c r="Q1240" s="1" t="str">
        <f>VLOOKUP(P1240,Vlookup!$A$2:$D$781,2,FALSE)</f>
        <v>Delano</v>
      </c>
      <c r="R1240" s="1" t="str">
        <f>VLOOKUP(P1240,Vlookup!$A$2:$D$76,3,FALSE)</f>
        <v>CA</v>
      </c>
      <c r="S1240" s="15">
        <f>VLOOKUP(P1240,Vlookup!$A$2:$D$781,4,FALSE)</f>
        <v>93215</v>
      </c>
    </row>
    <row r="1241" spans="1:19" ht="14.4" x14ac:dyDescent="0.3">
      <c r="A1241" s="12">
        <v>20</v>
      </c>
      <c r="B1241" s="1" t="str">
        <f t="shared" si="42"/>
        <v>Jan</v>
      </c>
      <c r="C1241" s="3" t="s">
        <v>788</v>
      </c>
      <c r="D1241" s="20">
        <v>43847</v>
      </c>
      <c r="E1241" s="3" t="s">
        <v>776</v>
      </c>
      <c r="F1241" s="3" t="s">
        <v>777</v>
      </c>
      <c r="G1241" s="3" t="s">
        <v>343</v>
      </c>
      <c r="H1241" s="3" t="s">
        <v>369</v>
      </c>
      <c r="I1241" t="str">
        <f>VLOOKUP(H1241,'Product Line Lookup'!$A$2:$B$7,2,FALSE)</f>
        <v>OmniGen</v>
      </c>
      <c r="J1241" s="21">
        <v>24.48</v>
      </c>
      <c r="K1241" s="22">
        <v>8.7099999999999997E-2</v>
      </c>
      <c r="L1241" s="21">
        <v>174.2</v>
      </c>
      <c r="M1241" s="21">
        <v>4264.4160000000002</v>
      </c>
      <c r="N1241" s="8">
        <f t="shared" si="43"/>
        <v>2.1322079999999999</v>
      </c>
      <c r="O1241" s="3" t="s">
        <v>771</v>
      </c>
      <c r="P1241" s="3" t="s">
        <v>772</v>
      </c>
      <c r="Q1241" s="1" t="str">
        <f>VLOOKUP(P1241,Vlookup!$A$2:$D$781,2,FALSE)</f>
        <v>Delano</v>
      </c>
      <c r="R1241" s="1" t="str">
        <f>VLOOKUP(P1241,Vlookup!$A$2:$D$76,3,FALSE)</f>
        <v>CA</v>
      </c>
      <c r="S1241" s="15">
        <f>VLOOKUP(P1241,Vlookup!$A$2:$D$781,4,FALSE)</f>
        <v>93215</v>
      </c>
    </row>
    <row r="1242" spans="1:19" ht="14.4" x14ac:dyDescent="0.3">
      <c r="A1242" s="12">
        <v>20</v>
      </c>
      <c r="B1242" s="1" t="str">
        <f t="shared" si="42"/>
        <v>Jan</v>
      </c>
      <c r="C1242" s="3" t="s">
        <v>789</v>
      </c>
      <c r="D1242" s="20">
        <v>43851</v>
      </c>
      <c r="E1242" s="3" t="s">
        <v>776</v>
      </c>
      <c r="F1242" s="3" t="s">
        <v>777</v>
      </c>
      <c r="G1242" s="3" t="s">
        <v>343</v>
      </c>
      <c r="H1242" s="3" t="s">
        <v>369</v>
      </c>
      <c r="I1242" t="str">
        <f>VLOOKUP(H1242,'Product Line Lookup'!$A$2:$B$7,2,FALSE)</f>
        <v>OmniGen</v>
      </c>
      <c r="J1242" s="21">
        <v>23.92</v>
      </c>
      <c r="K1242" s="22">
        <v>8.7099999999999997E-2</v>
      </c>
      <c r="L1242" s="21">
        <v>174.2</v>
      </c>
      <c r="M1242" s="21">
        <v>4166.8639999999996</v>
      </c>
      <c r="N1242" s="8">
        <f t="shared" si="43"/>
        <v>2.0834319999999997</v>
      </c>
      <c r="O1242" s="3" t="s">
        <v>771</v>
      </c>
      <c r="P1242" s="3" t="s">
        <v>772</v>
      </c>
      <c r="Q1242" s="1" t="str">
        <f>VLOOKUP(P1242,Vlookup!$A$2:$D$781,2,FALSE)</f>
        <v>Delano</v>
      </c>
      <c r="R1242" s="1" t="str">
        <f>VLOOKUP(P1242,Vlookup!$A$2:$D$76,3,FALSE)</f>
        <v>CA</v>
      </c>
      <c r="S1242" s="15">
        <f>VLOOKUP(P1242,Vlookup!$A$2:$D$781,4,FALSE)</f>
        <v>93215</v>
      </c>
    </row>
    <row r="1243" spans="1:19" ht="14.4" x14ac:dyDescent="0.3">
      <c r="A1243" s="12">
        <v>20</v>
      </c>
      <c r="B1243" s="1" t="str">
        <f t="shared" si="42"/>
        <v>Jan</v>
      </c>
      <c r="C1243" s="3" t="s">
        <v>790</v>
      </c>
      <c r="D1243" s="20">
        <v>43857</v>
      </c>
      <c r="E1243" s="3" t="s">
        <v>776</v>
      </c>
      <c r="F1243" s="3" t="s">
        <v>777</v>
      </c>
      <c r="G1243" s="3" t="s">
        <v>343</v>
      </c>
      <c r="H1243" s="3" t="s">
        <v>369</v>
      </c>
      <c r="I1243" t="str">
        <f>VLOOKUP(H1243,'Product Line Lookup'!$A$2:$B$7,2,FALSE)</f>
        <v>OmniGen</v>
      </c>
      <c r="J1243" s="21">
        <v>24.91</v>
      </c>
      <c r="K1243" s="22">
        <v>8.7099999999999997E-2</v>
      </c>
      <c r="L1243" s="21">
        <v>174.2</v>
      </c>
      <c r="M1243" s="21">
        <v>4339.3220000000001</v>
      </c>
      <c r="N1243" s="8">
        <f t="shared" si="43"/>
        <v>2.1696610000000001</v>
      </c>
      <c r="O1243" s="3" t="s">
        <v>771</v>
      </c>
      <c r="P1243" s="3" t="s">
        <v>772</v>
      </c>
      <c r="Q1243" s="1" t="str">
        <f>VLOOKUP(P1243,Vlookup!$A$2:$D$781,2,FALSE)</f>
        <v>Delano</v>
      </c>
      <c r="R1243" s="1" t="str">
        <f>VLOOKUP(P1243,Vlookup!$A$2:$D$76,3,FALSE)</f>
        <v>CA</v>
      </c>
      <c r="S1243" s="15">
        <f>VLOOKUP(P1243,Vlookup!$A$2:$D$781,4,FALSE)</f>
        <v>93215</v>
      </c>
    </row>
    <row r="1244" spans="1:19" ht="14.4" x14ac:dyDescent="0.3">
      <c r="A1244" s="12">
        <v>20</v>
      </c>
      <c r="B1244" s="1" t="str">
        <f t="shared" si="42"/>
        <v>Feb</v>
      </c>
      <c r="D1244" s="20">
        <v>43865</v>
      </c>
      <c r="E1244" s="3" t="s">
        <v>776</v>
      </c>
      <c r="F1244" t="s">
        <v>777</v>
      </c>
      <c r="G1244" s="3" t="s">
        <v>343</v>
      </c>
      <c r="H1244" s="3" t="s">
        <v>369</v>
      </c>
      <c r="I1244" t="str">
        <f>VLOOKUP(H1244,'Product Line Lookup'!$A$2:$B$7,2,FALSE)</f>
        <v>OmniGen</v>
      </c>
      <c r="J1244" s="21">
        <v>24.26</v>
      </c>
      <c r="K1244" s="22">
        <v>8.7099999999999997E-2</v>
      </c>
      <c r="L1244" s="21">
        <v>174.2</v>
      </c>
      <c r="M1244" s="21">
        <v>4226.0919999999996</v>
      </c>
      <c r="N1244" s="8">
        <f t="shared" si="43"/>
        <v>2.1130459999999998</v>
      </c>
      <c r="O1244" s="3" t="s">
        <v>771</v>
      </c>
      <c r="P1244" s="3" t="s">
        <v>772</v>
      </c>
      <c r="Q1244" s="1" t="str">
        <f>VLOOKUP(P1244,Vlookup!$A$2:$D$781,2,FALSE)</f>
        <v>Delano</v>
      </c>
      <c r="R1244" s="1" t="str">
        <f>VLOOKUP(P1244,Vlookup!$A$2:$D$76,3,FALSE)</f>
        <v>CA</v>
      </c>
      <c r="S1244" s="15">
        <f>VLOOKUP(P1244,Vlookup!$A$2:$D$781,4,FALSE)</f>
        <v>93215</v>
      </c>
    </row>
    <row r="1245" spans="1:19" ht="14.4" x14ac:dyDescent="0.3">
      <c r="A1245" s="12">
        <v>20</v>
      </c>
      <c r="B1245" s="1" t="str">
        <f t="shared" si="42"/>
        <v>Feb</v>
      </c>
      <c r="D1245" s="20">
        <v>43871</v>
      </c>
      <c r="E1245" s="3" t="s">
        <v>776</v>
      </c>
      <c r="F1245" t="s">
        <v>777</v>
      </c>
      <c r="G1245" s="3" t="s">
        <v>343</v>
      </c>
      <c r="H1245" s="3" t="s">
        <v>369</v>
      </c>
      <c r="I1245" t="str">
        <f>VLOOKUP(H1245,'Product Line Lookup'!$A$2:$B$7,2,FALSE)</f>
        <v>OmniGen</v>
      </c>
      <c r="J1245" s="21">
        <v>24.8</v>
      </c>
      <c r="K1245" s="22">
        <v>8.7099999999999997E-2</v>
      </c>
      <c r="L1245" s="21">
        <v>174.2</v>
      </c>
      <c r="M1245" s="21">
        <v>4320.16</v>
      </c>
      <c r="N1245" s="8">
        <f t="shared" si="43"/>
        <v>2.1600799999999998</v>
      </c>
      <c r="O1245" s="3" t="s">
        <v>771</v>
      </c>
      <c r="P1245" s="3" t="s">
        <v>772</v>
      </c>
      <c r="Q1245" s="1" t="str">
        <f>VLOOKUP(P1245,Vlookup!$A$2:$D$781,2,FALSE)</f>
        <v>Delano</v>
      </c>
      <c r="R1245" s="1" t="str">
        <f>VLOOKUP(P1245,Vlookup!$A$2:$D$76,3,FALSE)</f>
        <v>CA</v>
      </c>
      <c r="S1245" s="15">
        <f>VLOOKUP(P1245,Vlookup!$A$2:$D$781,4,FALSE)</f>
        <v>93215</v>
      </c>
    </row>
    <row r="1246" spans="1:19" ht="14.4" x14ac:dyDescent="0.3">
      <c r="A1246" s="12">
        <v>20</v>
      </c>
      <c r="B1246" s="1" t="str">
        <f t="shared" si="42"/>
        <v>Feb</v>
      </c>
      <c r="D1246" s="20">
        <v>43881</v>
      </c>
      <c r="E1246" s="3" t="s">
        <v>776</v>
      </c>
      <c r="F1246" s="3" t="s">
        <v>811</v>
      </c>
      <c r="G1246" s="3" t="s">
        <v>343</v>
      </c>
      <c r="H1246" s="3" t="s">
        <v>369</v>
      </c>
      <c r="I1246" t="str">
        <f>VLOOKUP(H1246,'Product Line Lookup'!$A$2:$B$7,2,FALSE)</f>
        <v>OmniGen</v>
      </c>
      <c r="J1246" s="21">
        <v>24.19</v>
      </c>
      <c r="K1246" s="22">
        <v>9.4299999999999995E-2</v>
      </c>
      <c r="L1246" s="21">
        <v>188.6</v>
      </c>
      <c r="M1246" s="21">
        <v>4562.2340000000004</v>
      </c>
      <c r="N1246" s="8">
        <f t="shared" si="43"/>
        <v>2.2811170000000001</v>
      </c>
      <c r="O1246" s="3" t="s">
        <v>771</v>
      </c>
      <c r="P1246" s="3" t="s">
        <v>772</v>
      </c>
      <c r="Q1246" s="1" t="str">
        <f>VLOOKUP(P1246,Vlookup!$A$2:$D$781,2,FALSE)</f>
        <v>Delano</v>
      </c>
      <c r="R1246" s="1" t="str">
        <f>VLOOKUP(P1246,Vlookup!$A$2:$D$76,3,FALSE)</f>
        <v>CA</v>
      </c>
      <c r="S1246" s="15">
        <f>VLOOKUP(P1246,Vlookup!$A$2:$D$781,4,FALSE)</f>
        <v>93215</v>
      </c>
    </row>
    <row r="1247" spans="1:19" ht="14.4" x14ac:dyDescent="0.3">
      <c r="A1247" s="12">
        <v>20</v>
      </c>
      <c r="B1247" s="1" t="str">
        <f t="shared" si="42"/>
        <v>Feb</v>
      </c>
      <c r="D1247" s="20">
        <v>43887</v>
      </c>
      <c r="E1247" s="3" t="s">
        <v>776</v>
      </c>
      <c r="F1247" s="3" t="s">
        <v>811</v>
      </c>
      <c r="G1247" s="3" t="s">
        <v>343</v>
      </c>
      <c r="H1247" s="3" t="s">
        <v>369</v>
      </c>
      <c r="I1247" t="str">
        <f>VLOOKUP(H1247,'Product Line Lookup'!$A$2:$B$7,2,FALSE)</f>
        <v>OmniGen</v>
      </c>
      <c r="J1247" s="21">
        <v>23.74</v>
      </c>
      <c r="K1247" s="22">
        <v>9.4299999999999995E-2</v>
      </c>
      <c r="L1247" s="21">
        <v>188.6</v>
      </c>
      <c r="M1247" s="21">
        <v>4477.3639999999996</v>
      </c>
      <c r="N1247" s="8">
        <f t="shared" si="43"/>
        <v>2.2386819999999998</v>
      </c>
      <c r="O1247" s="3" t="s">
        <v>771</v>
      </c>
      <c r="P1247" s="3" t="s">
        <v>772</v>
      </c>
      <c r="Q1247" s="1" t="str">
        <f>VLOOKUP(P1247,Vlookup!$A$2:$D$781,2,FALSE)</f>
        <v>Delano</v>
      </c>
      <c r="R1247" s="1" t="str">
        <f>VLOOKUP(P1247,Vlookup!$A$2:$D$76,3,FALSE)</f>
        <v>CA</v>
      </c>
      <c r="S1247" s="15">
        <f>VLOOKUP(P1247,Vlookup!$A$2:$D$781,4,FALSE)</f>
        <v>93215</v>
      </c>
    </row>
    <row r="1248" spans="1:19" ht="14.4" x14ac:dyDescent="0.3">
      <c r="A1248" s="12">
        <v>20</v>
      </c>
      <c r="B1248" s="1" t="s">
        <v>866</v>
      </c>
      <c r="D1248" s="20">
        <v>43892</v>
      </c>
      <c r="E1248" s="3" t="s">
        <v>769</v>
      </c>
      <c r="F1248" s="3" t="s">
        <v>876</v>
      </c>
      <c r="G1248" s="3" t="s">
        <v>343</v>
      </c>
      <c r="H1248" s="3" t="s">
        <v>369</v>
      </c>
      <c r="I1248" t="str">
        <f>VLOOKUP(H1248,'Product Line Lookup'!$A$2:$B$7,2,FALSE)</f>
        <v>OmniGen</v>
      </c>
      <c r="J1248" s="21">
        <v>3</v>
      </c>
      <c r="K1248" s="22">
        <v>0.2828</v>
      </c>
      <c r="L1248" s="21">
        <v>565.6</v>
      </c>
      <c r="M1248" s="21">
        <v>1696.8</v>
      </c>
      <c r="N1248" s="8">
        <f t="shared" si="43"/>
        <v>0.84839999999999993</v>
      </c>
      <c r="O1248" s="3" t="s">
        <v>771</v>
      </c>
      <c r="P1248" s="3" t="s">
        <v>772</v>
      </c>
      <c r="Q1248" s="1" t="str">
        <f>VLOOKUP(P1248,Vlookup!$A$2:$D$781,2,FALSE)</f>
        <v>Delano</v>
      </c>
      <c r="R1248" s="1" t="str">
        <f>VLOOKUP(P1248,Vlookup!$A$2:$D$76,3,FALSE)</f>
        <v>CA</v>
      </c>
      <c r="S1248" s="15">
        <f>VLOOKUP(P1248,Vlookup!$A$2:$D$781,4,FALSE)</f>
        <v>93215</v>
      </c>
    </row>
    <row r="1249" spans="1:19" ht="14.4" x14ac:dyDescent="0.3">
      <c r="A1249" s="12">
        <v>20</v>
      </c>
      <c r="B1249" s="1" t="s">
        <v>866</v>
      </c>
      <c r="D1249" s="20">
        <v>43921</v>
      </c>
      <c r="E1249" s="3" t="s">
        <v>769</v>
      </c>
      <c r="F1249" s="3" t="s">
        <v>876</v>
      </c>
      <c r="G1249" s="3" t="s">
        <v>343</v>
      </c>
      <c r="H1249" s="3" t="s">
        <v>369</v>
      </c>
      <c r="I1249" t="str">
        <f>VLOOKUP(H1249,'Product Line Lookup'!$A$2:$B$7,2,FALSE)</f>
        <v>OmniGen</v>
      </c>
      <c r="J1249" s="21">
        <v>3.9689999999999999</v>
      </c>
      <c r="K1249" s="22">
        <v>0.2828</v>
      </c>
      <c r="L1249" s="21">
        <v>565.6</v>
      </c>
      <c r="M1249" s="21">
        <v>2244.866</v>
      </c>
      <c r="N1249" s="8">
        <f t="shared" si="43"/>
        <v>1.122433</v>
      </c>
      <c r="O1249" s="3" t="s">
        <v>771</v>
      </c>
      <c r="P1249" s="3" t="s">
        <v>772</v>
      </c>
      <c r="Q1249" s="1" t="str">
        <f>VLOOKUP(P1249,Vlookup!$A$2:$D$781,2,FALSE)</f>
        <v>Delano</v>
      </c>
      <c r="R1249" s="1" t="str">
        <f>VLOOKUP(P1249,Vlookup!$A$2:$D$76,3,FALSE)</f>
        <v>CA</v>
      </c>
      <c r="S1249" s="15">
        <f>VLOOKUP(P1249,Vlookup!$A$2:$D$781,4,FALSE)</f>
        <v>93215</v>
      </c>
    </row>
    <row r="1250" spans="1:19" ht="14.4" x14ac:dyDescent="0.3">
      <c r="A1250" s="12">
        <v>20</v>
      </c>
      <c r="B1250" s="1" t="s">
        <v>866</v>
      </c>
      <c r="D1250" s="20">
        <v>43895</v>
      </c>
      <c r="E1250" s="3" t="s">
        <v>776</v>
      </c>
      <c r="F1250" s="3" t="s">
        <v>811</v>
      </c>
      <c r="G1250" s="3" t="s">
        <v>343</v>
      </c>
      <c r="H1250" s="3" t="s">
        <v>369</v>
      </c>
      <c r="I1250" t="str">
        <f>VLOOKUP(H1250,'Product Line Lookup'!$A$2:$B$7,2,FALSE)</f>
        <v>OmniGen</v>
      </c>
      <c r="J1250" s="21">
        <v>24.24</v>
      </c>
      <c r="K1250" s="22">
        <v>9.4299999999999995E-2</v>
      </c>
      <c r="L1250" s="21">
        <v>188.6</v>
      </c>
      <c r="M1250" s="21">
        <v>4571.6639999999998</v>
      </c>
      <c r="N1250" s="8">
        <f t="shared" si="43"/>
        <v>2.2858320000000001</v>
      </c>
      <c r="O1250" s="3" t="s">
        <v>771</v>
      </c>
      <c r="P1250" s="3" t="s">
        <v>772</v>
      </c>
      <c r="Q1250" s="1" t="str">
        <f>VLOOKUP(P1250,Vlookup!$A$2:$D$781,2,FALSE)</f>
        <v>Delano</v>
      </c>
      <c r="R1250" s="1" t="str">
        <f>VLOOKUP(P1250,Vlookup!$A$2:$D$76,3,FALSE)</f>
        <v>CA</v>
      </c>
      <c r="S1250" s="15">
        <f>VLOOKUP(P1250,Vlookup!$A$2:$D$781,4,FALSE)</f>
        <v>93215</v>
      </c>
    </row>
    <row r="1251" spans="1:19" ht="14.4" x14ac:dyDescent="0.3">
      <c r="A1251" s="12">
        <v>20</v>
      </c>
      <c r="B1251" s="1" t="s">
        <v>866</v>
      </c>
      <c r="D1251" s="20">
        <v>43902</v>
      </c>
      <c r="E1251" s="3" t="s">
        <v>776</v>
      </c>
      <c r="F1251" s="3" t="s">
        <v>811</v>
      </c>
      <c r="G1251" s="3" t="s">
        <v>343</v>
      </c>
      <c r="H1251" s="3" t="s">
        <v>369</v>
      </c>
      <c r="I1251" t="str">
        <f>VLOOKUP(H1251,'Product Line Lookup'!$A$2:$B$7,2,FALSE)</f>
        <v>OmniGen</v>
      </c>
      <c r="J1251" s="21">
        <v>23.92</v>
      </c>
      <c r="K1251" s="22">
        <v>9.4299999999999995E-2</v>
      </c>
      <c r="L1251" s="21">
        <v>188.6</v>
      </c>
      <c r="M1251" s="21">
        <v>4511.3119999999999</v>
      </c>
      <c r="N1251" s="8">
        <f t="shared" si="43"/>
        <v>2.2556560000000001</v>
      </c>
      <c r="O1251" s="3" t="s">
        <v>771</v>
      </c>
      <c r="P1251" s="3" t="s">
        <v>772</v>
      </c>
      <c r="Q1251" s="1" t="str">
        <f>VLOOKUP(P1251,Vlookup!$A$2:$D$781,2,FALSE)</f>
        <v>Delano</v>
      </c>
      <c r="R1251" s="1" t="str">
        <f>VLOOKUP(P1251,Vlookup!$A$2:$D$76,3,FALSE)</f>
        <v>CA</v>
      </c>
      <c r="S1251" s="15">
        <f>VLOOKUP(P1251,Vlookup!$A$2:$D$781,4,FALSE)</f>
        <v>93215</v>
      </c>
    </row>
    <row r="1252" spans="1:19" ht="14.4" x14ac:dyDescent="0.3">
      <c r="A1252" s="12">
        <v>20</v>
      </c>
      <c r="B1252" s="1" t="s">
        <v>866</v>
      </c>
      <c r="D1252" s="20">
        <v>43913</v>
      </c>
      <c r="E1252" s="3" t="s">
        <v>776</v>
      </c>
      <c r="F1252" s="3" t="s">
        <v>811</v>
      </c>
      <c r="G1252" s="3" t="s">
        <v>343</v>
      </c>
      <c r="H1252" s="3" t="s">
        <v>369</v>
      </c>
      <c r="I1252" t="str">
        <f>VLOOKUP(H1252,'Product Line Lookup'!$A$2:$B$7,2,FALSE)</f>
        <v>OmniGen</v>
      </c>
      <c r="J1252" s="21">
        <v>24.95</v>
      </c>
      <c r="K1252" s="22">
        <v>9.4299999999999995E-2</v>
      </c>
      <c r="L1252" s="21">
        <v>188.6</v>
      </c>
      <c r="M1252" s="21">
        <v>4705.57</v>
      </c>
      <c r="N1252" s="8">
        <f t="shared" si="43"/>
        <v>2.3527849999999999</v>
      </c>
      <c r="O1252" s="3" t="s">
        <v>771</v>
      </c>
      <c r="P1252" s="3" t="s">
        <v>772</v>
      </c>
      <c r="Q1252" s="1" t="str">
        <f>VLOOKUP(P1252,Vlookup!$A$2:$D$781,2,FALSE)</f>
        <v>Delano</v>
      </c>
      <c r="R1252" s="1" t="str">
        <f>VLOOKUP(P1252,Vlookup!$A$2:$D$76,3,FALSE)</f>
        <v>CA</v>
      </c>
      <c r="S1252" s="15">
        <f>VLOOKUP(P1252,Vlookup!$A$2:$D$781,4,FALSE)</f>
        <v>93215</v>
      </c>
    </row>
    <row r="1253" spans="1:19" ht="14.4" x14ac:dyDescent="0.3">
      <c r="A1253" s="12">
        <v>20</v>
      </c>
      <c r="B1253" s="1" t="s">
        <v>881</v>
      </c>
      <c r="D1253" s="20">
        <v>43923</v>
      </c>
      <c r="E1253" s="3" t="s">
        <v>776</v>
      </c>
      <c r="F1253" s="3" t="s">
        <v>811</v>
      </c>
      <c r="G1253" s="3" t="s">
        <v>343</v>
      </c>
      <c r="H1253" s="3" t="s">
        <v>369</v>
      </c>
      <c r="I1253" t="str">
        <f>VLOOKUP(H1253,'Product Line Lookup'!$A$2:$B$7,2,FALSE)</f>
        <v>OmniGen</v>
      </c>
      <c r="J1253" s="21">
        <v>23.68</v>
      </c>
      <c r="K1253" s="22">
        <v>9.4299999999999995E-2</v>
      </c>
      <c r="L1253" s="21">
        <v>188.6</v>
      </c>
      <c r="M1253" s="21">
        <v>4466.0479999999998</v>
      </c>
      <c r="N1253" s="8">
        <f t="shared" si="43"/>
        <v>2.2330239999999999</v>
      </c>
      <c r="O1253" s="3" t="s">
        <v>771</v>
      </c>
      <c r="P1253" s="3" t="s">
        <v>772</v>
      </c>
      <c r="Q1253" s="1" t="str">
        <f>VLOOKUP(P1253,Vlookup!$A$2:$D$781,2,FALSE)</f>
        <v>Delano</v>
      </c>
      <c r="R1253" s="1" t="str">
        <f>VLOOKUP(P1253,Vlookup!$A$2:$D$76,3,FALSE)</f>
        <v>CA</v>
      </c>
      <c r="S1253" s="15">
        <f>VLOOKUP(P1253,Vlookup!$A$2:$D$781,4,FALSE)</f>
        <v>93215</v>
      </c>
    </row>
    <row r="1254" spans="1:19" ht="14.4" x14ac:dyDescent="0.3">
      <c r="A1254" s="12">
        <v>20</v>
      </c>
      <c r="B1254" s="1" t="s">
        <v>881</v>
      </c>
      <c r="D1254" s="20">
        <v>43930</v>
      </c>
      <c r="E1254" s="3" t="s">
        <v>776</v>
      </c>
      <c r="F1254" s="3" t="s">
        <v>811</v>
      </c>
      <c r="G1254" s="3" t="s">
        <v>343</v>
      </c>
      <c r="H1254" s="3" t="s">
        <v>369</v>
      </c>
      <c r="I1254" t="str">
        <f>VLOOKUP(H1254,'Product Line Lookup'!$A$2:$B$7,2,FALSE)</f>
        <v>OmniGen</v>
      </c>
      <c r="J1254" s="21">
        <v>22.74</v>
      </c>
      <c r="K1254" s="22">
        <v>9.4299999999999995E-2</v>
      </c>
      <c r="L1254" s="21">
        <v>188.6</v>
      </c>
      <c r="M1254" s="21">
        <v>4288.7640000000001</v>
      </c>
      <c r="N1254" s="8">
        <f t="shared" si="43"/>
        <v>2.1443820000000002</v>
      </c>
      <c r="O1254" s="3" t="s">
        <v>771</v>
      </c>
      <c r="P1254" s="3" t="s">
        <v>772</v>
      </c>
      <c r="Q1254" s="1" t="str">
        <f>VLOOKUP(P1254,Vlookup!$A$2:$D$781,2,FALSE)</f>
        <v>Delano</v>
      </c>
      <c r="R1254" s="1" t="str">
        <f>VLOOKUP(P1254,Vlookup!$A$2:$D$76,3,FALSE)</f>
        <v>CA</v>
      </c>
      <c r="S1254" s="15">
        <f>VLOOKUP(P1254,Vlookup!$A$2:$D$781,4,FALSE)</f>
        <v>93215</v>
      </c>
    </row>
    <row r="1255" spans="1:19" ht="14.4" x14ac:dyDescent="0.3">
      <c r="A1255" s="12">
        <v>20</v>
      </c>
      <c r="B1255" s="1" t="s">
        <v>881</v>
      </c>
      <c r="D1255" s="20">
        <v>43938</v>
      </c>
      <c r="E1255" s="3" t="s">
        <v>776</v>
      </c>
      <c r="F1255" s="3" t="s">
        <v>811</v>
      </c>
      <c r="G1255" s="3" t="s">
        <v>343</v>
      </c>
      <c r="H1255" s="3" t="s">
        <v>369</v>
      </c>
      <c r="I1255" t="str">
        <f>VLOOKUP(H1255,'Product Line Lookup'!$A$2:$B$7,2,FALSE)</f>
        <v>OmniGen</v>
      </c>
      <c r="J1255" s="21">
        <v>23.91</v>
      </c>
      <c r="K1255" s="22">
        <v>9.4299999999999995E-2</v>
      </c>
      <c r="L1255" s="21">
        <v>188.6</v>
      </c>
      <c r="M1255" s="21">
        <v>4509.4260000000004</v>
      </c>
      <c r="N1255" s="8">
        <f t="shared" si="43"/>
        <v>2.2547130000000002</v>
      </c>
      <c r="O1255" s="3" t="s">
        <v>771</v>
      </c>
      <c r="P1255" s="3" t="s">
        <v>772</v>
      </c>
      <c r="Q1255" s="1" t="str">
        <f>VLOOKUP(P1255,Vlookup!$A$2:$D$781,2,FALSE)</f>
        <v>Delano</v>
      </c>
      <c r="R1255" s="1" t="str">
        <f>VLOOKUP(P1255,Vlookup!$A$2:$D$76,3,FALSE)</f>
        <v>CA</v>
      </c>
      <c r="S1255" s="15">
        <f>VLOOKUP(P1255,Vlookup!$A$2:$D$781,4,FALSE)</f>
        <v>93215</v>
      </c>
    </row>
    <row r="1256" spans="1:19" ht="14.4" x14ac:dyDescent="0.3">
      <c r="A1256" s="12">
        <v>20</v>
      </c>
      <c r="B1256" s="1" t="s">
        <v>881</v>
      </c>
      <c r="D1256" s="20">
        <v>43948</v>
      </c>
      <c r="E1256" s="3" t="s">
        <v>776</v>
      </c>
      <c r="F1256" s="3" t="s">
        <v>811</v>
      </c>
      <c r="G1256" s="3" t="s">
        <v>343</v>
      </c>
      <c r="H1256" s="3" t="s">
        <v>369</v>
      </c>
      <c r="I1256" t="str">
        <f>VLOOKUP(H1256,'Product Line Lookup'!$A$2:$B$7,2,FALSE)</f>
        <v>OmniGen</v>
      </c>
      <c r="J1256" s="21">
        <v>24.73</v>
      </c>
      <c r="K1256" s="22">
        <v>9.4299999999999995E-2</v>
      </c>
      <c r="L1256" s="21">
        <v>188.6</v>
      </c>
      <c r="M1256" s="21">
        <v>4664.0780000000004</v>
      </c>
      <c r="N1256" s="8">
        <f t="shared" si="43"/>
        <v>2.3320390000000004</v>
      </c>
      <c r="O1256" s="3" t="s">
        <v>771</v>
      </c>
      <c r="P1256" s="3" t="s">
        <v>772</v>
      </c>
      <c r="Q1256" s="1" t="str">
        <f>VLOOKUP(P1256,Vlookup!$A$2:$D$781,2,FALSE)</f>
        <v>Delano</v>
      </c>
      <c r="R1256" s="1" t="str">
        <f>VLOOKUP(P1256,Vlookup!$A$2:$D$76,3,FALSE)</f>
        <v>CA</v>
      </c>
      <c r="S1256" s="15">
        <f>VLOOKUP(P1256,Vlookup!$A$2:$D$781,4,FALSE)</f>
        <v>93215</v>
      </c>
    </row>
    <row r="1257" spans="1:19" ht="14.4" x14ac:dyDescent="0.3">
      <c r="A1257" s="12">
        <v>21</v>
      </c>
      <c r="B1257" s="1" t="s">
        <v>948</v>
      </c>
      <c r="D1257" s="20">
        <v>44172</v>
      </c>
      <c r="E1257" s="3" t="s">
        <v>769</v>
      </c>
      <c r="F1257" s="3" t="s">
        <v>770</v>
      </c>
      <c r="G1257" s="3" t="s">
        <v>889</v>
      </c>
      <c r="H1257" s="3" t="s">
        <v>890</v>
      </c>
      <c r="I1257" t="str">
        <f>VLOOKUP(H1257,'Product Line Lookup'!$A$2:$B$8,2,FALSE)</f>
        <v>OmniGen Pro</v>
      </c>
      <c r="J1257" s="21">
        <v>3.95</v>
      </c>
      <c r="K1257" s="22">
        <v>0.31036399999999997</v>
      </c>
      <c r="L1257" s="21">
        <v>620.72799999999995</v>
      </c>
      <c r="M1257" s="21">
        <v>2451.8760000000002</v>
      </c>
      <c r="N1257" s="8">
        <f t="shared" si="43"/>
        <v>1.2259380000000002</v>
      </c>
      <c r="O1257" s="3" t="s">
        <v>771</v>
      </c>
      <c r="P1257" s="3" t="s">
        <v>772</v>
      </c>
      <c r="Q1257" s="1" t="str">
        <f>VLOOKUP(P1257,Vlookup!$A$2:$D$781,2,FALSE)</f>
        <v>Delano</v>
      </c>
      <c r="R1257" s="1" t="s">
        <v>817</v>
      </c>
      <c r="S1257" s="15">
        <f>VLOOKUP(P1257,Vlookup!$A$2:$D$781,4,FALSE)</f>
        <v>93215</v>
      </c>
    </row>
    <row r="1258" spans="1:19" ht="14.4" x14ac:dyDescent="0.3">
      <c r="A1258" s="12">
        <v>21</v>
      </c>
      <c r="B1258" s="1" t="s">
        <v>948</v>
      </c>
      <c r="D1258" s="20">
        <v>44168</v>
      </c>
      <c r="E1258" s="3" t="s">
        <v>776</v>
      </c>
      <c r="F1258" s="3" t="s">
        <v>952</v>
      </c>
      <c r="G1258" s="3" t="s">
        <v>889</v>
      </c>
      <c r="H1258" s="3" t="s">
        <v>890</v>
      </c>
      <c r="I1258" t="str">
        <f>VLOOKUP(H1258,'Product Line Lookup'!$A$2:$B$8,2,FALSE)</f>
        <v>OmniGen Pro</v>
      </c>
      <c r="J1258" s="21">
        <v>24.32</v>
      </c>
      <c r="K1258" s="22">
        <v>0.18806200000000001</v>
      </c>
      <c r="L1258" s="21">
        <v>376.12400000000002</v>
      </c>
      <c r="M1258" s="21">
        <v>9147.3359999999993</v>
      </c>
      <c r="N1258" s="8">
        <f t="shared" si="43"/>
        <v>4.5736679999999996</v>
      </c>
      <c r="O1258" s="3" t="s">
        <v>771</v>
      </c>
      <c r="P1258" s="3" t="s">
        <v>772</v>
      </c>
      <c r="Q1258" s="1" t="str">
        <f>VLOOKUP(P1258,Vlookup!$A$2:$D$781,2,FALSE)</f>
        <v>Delano</v>
      </c>
      <c r="R1258" s="1" t="s">
        <v>817</v>
      </c>
      <c r="S1258" s="15">
        <f>VLOOKUP(P1258,Vlookup!$A$2:$D$781,4,FALSE)</f>
        <v>93215</v>
      </c>
    </row>
    <row r="1259" spans="1:19" ht="14.4" x14ac:dyDescent="0.3">
      <c r="A1259" s="12">
        <v>21</v>
      </c>
      <c r="B1259" s="1" t="s">
        <v>948</v>
      </c>
      <c r="D1259" s="20">
        <v>44179</v>
      </c>
      <c r="E1259" s="3" t="s">
        <v>776</v>
      </c>
      <c r="F1259" s="3" t="s">
        <v>952</v>
      </c>
      <c r="G1259" s="3" t="s">
        <v>889</v>
      </c>
      <c r="H1259" s="3" t="s">
        <v>890</v>
      </c>
      <c r="I1259" t="str">
        <f>VLOOKUP(H1259,'Product Line Lookup'!$A$2:$B$8,2,FALSE)</f>
        <v>OmniGen Pro</v>
      </c>
      <c r="J1259" s="21">
        <v>24.1</v>
      </c>
      <c r="K1259" s="22">
        <v>0.18806200000000001</v>
      </c>
      <c r="L1259" s="21">
        <v>376.12400000000002</v>
      </c>
      <c r="M1259" s="21">
        <v>9064.5879999999997</v>
      </c>
      <c r="N1259" s="8">
        <f t="shared" si="43"/>
        <v>4.5322940000000003</v>
      </c>
      <c r="O1259" s="3" t="s">
        <v>771</v>
      </c>
      <c r="P1259" s="3" t="s">
        <v>772</v>
      </c>
      <c r="Q1259" s="1" t="str">
        <f>VLOOKUP(P1259,Vlookup!$A$2:$D$781,2,FALSE)</f>
        <v>Delano</v>
      </c>
      <c r="R1259" s="1" t="s">
        <v>817</v>
      </c>
      <c r="S1259" s="15">
        <f>VLOOKUP(P1259,Vlookup!$A$2:$D$781,4,FALSE)</f>
        <v>93215</v>
      </c>
    </row>
    <row r="1260" spans="1:19" ht="14.4" x14ac:dyDescent="0.3">
      <c r="A1260" s="12">
        <v>21</v>
      </c>
      <c r="B1260" s="1" t="s">
        <v>958</v>
      </c>
      <c r="D1260" s="20">
        <v>44200</v>
      </c>
      <c r="E1260" s="23" t="s">
        <v>776</v>
      </c>
      <c r="F1260" s="3" t="s">
        <v>952</v>
      </c>
      <c r="G1260" s="3" t="s">
        <v>889</v>
      </c>
      <c r="H1260" s="3" t="s">
        <v>890</v>
      </c>
      <c r="I1260" t="str">
        <f>VLOOKUP(H1260,'Product Line Lookup'!$A$2:$B$8,2,FALSE)</f>
        <v>OmniGen Pro</v>
      </c>
      <c r="J1260" s="21">
        <v>24.42</v>
      </c>
      <c r="K1260" s="22">
        <v>0.18806200000000001</v>
      </c>
      <c r="L1260" s="21">
        <v>376.12400000000002</v>
      </c>
      <c r="M1260" s="21">
        <v>9184.9480000000003</v>
      </c>
      <c r="N1260" s="8">
        <f t="shared" si="43"/>
        <v>4.5924740000000002</v>
      </c>
      <c r="O1260" s="3" t="s">
        <v>771</v>
      </c>
      <c r="P1260" s="3" t="s">
        <v>772</v>
      </c>
      <c r="Q1260" s="1" t="str">
        <f>VLOOKUP(P1260,Vlookup!$A$2:$D$781,2,FALSE)</f>
        <v>Delano</v>
      </c>
      <c r="R1260" s="1" t="s">
        <v>817</v>
      </c>
      <c r="S1260" s="15">
        <f>VLOOKUP(P1260,Vlookup!$A$2:$D$781,4,FALSE)</f>
        <v>93215</v>
      </c>
    </row>
    <row r="1261" spans="1:19" ht="14.4" x14ac:dyDescent="0.3">
      <c r="A1261" s="12">
        <v>21</v>
      </c>
      <c r="B1261" s="1" t="s">
        <v>881</v>
      </c>
      <c r="D1261" s="20">
        <v>44307</v>
      </c>
      <c r="E1261" s="3" t="s">
        <v>776</v>
      </c>
      <c r="F1261" s="3" t="s">
        <v>952</v>
      </c>
      <c r="G1261" s="3" t="s">
        <v>889</v>
      </c>
      <c r="H1261" s="3" t="s">
        <v>890</v>
      </c>
      <c r="I1261" t="str">
        <f>VLOOKUP(H1261,'Product Line Lookup'!$A$2:$B$8,2,FALSE)</f>
        <v>OmniGen Pro</v>
      </c>
      <c r="J1261" s="1">
        <v>24.02</v>
      </c>
      <c r="K1261" s="1">
        <v>0.18806200000000001</v>
      </c>
      <c r="L1261" s="1">
        <v>376.12400000000002</v>
      </c>
      <c r="M1261" s="1">
        <v>9034.4979999999996</v>
      </c>
      <c r="N1261" s="8">
        <f t="shared" si="43"/>
        <v>4.5172489999999996</v>
      </c>
      <c r="O1261" s="3" t="s">
        <v>771</v>
      </c>
      <c r="P1261" s="3" t="s">
        <v>772</v>
      </c>
      <c r="Q1261" s="1" t="str">
        <f>VLOOKUP(P1261,Vlookup!$A$2:$D$781,2,FALSE)</f>
        <v>Delano</v>
      </c>
      <c r="R1261" s="1" t="s">
        <v>817</v>
      </c>
      <c r="S1261" s="15">
        <f>VLOOKUP(P1261,Vlookup!$A$2:$D$781,4,FALSE)</f>
        <v>93215</v>
      </c>
    </row>
    <row r="1262" spans="1:19" ht="14.4" x14ac:dyDescent="0.3">
      <c r="A1262" s="12">
        <v>21</v>
      </c>
      <c r="B1262" s="1" t="s">
        <v>882</v>
      </c>
      <c r="D1262" s="20">
        <v>44320</v>
      </c>
      <c r="E1262" s="3" t="s">
        <v>776</v>
      </c>
      <c r="F1262" s="3" t="s">
        <v>952</v>
      </c>
      <c r="G1262" s="3" t="s">
        <v>889</v>
      </c>
      <c r="H1262" s="3" t="s">
        <v>890</v>
      </c>
      <c r="I1262" t="str">
        <f>VLOOKUP(H1262,'Product Line Lookup'!$A$2:$B$8,2,FALSE)</f>
        <v>OmniGen Pro</v>
      </c>
      <c r="J1262" s="1">
        <v>23.98</v>
      </c>
      <c r="K1262" s="1">
        <v>0.18806200000000001</v>
      </c>
      <c r="L1262" s="1">
        <v>376.12400000000002</v>
      </c>
      <c r="M1262" s="1">
        <v>9019.4539999999997</v>
      </c>
      <c r="N1262" s="8">
        <f t="shared" si="43"/>
        <v>4.5097269999999998</v>
      </c>
      <c r="O1262" s="1" t="s">
        <v>771</v>
      </c>
      <c r="P1262" s="3" t="s">
        <v>772</v>
      </c>
      <c r="Q1262" s="1" t="str">
        <f>VLOOKUP(P1262,Vlookup!$A$2:$D$781,2,FALSE)</f>
        <v>Delano</v>
      </c>
      <c r="R1262" s="1" t="s">
        <v>817</v>
      </c>
      <c r="S1262" s="15">
        <f>VLOOKUP(P1262,Vlookup!$A$2:$D$781,4,FALSE)</f>
        <v>93215</v>
      </c>
    </row>
    <row r="1263" spans="1:19" ht="14.4" x14ac:dyDescent="0.3">
      <c r="A1263" s="12">
        <v>21</v>
      </c>
      <c r="B1263" s="1" t="s">
        <v>882</v>
      </c>
      <c r="D1263" s="20">
        <v>44335</v>
      </c>
      <c r="E1263" s="3" t="s">
        <v>776</v>
      </c>
      <c r="F1263" s="3" t="s">
        <v>952</v>
      </c>
      <c r="G1263" s="3" t="s">
        <v>889</v>
      </c>
      <c r="H1263" s="3" t="s">
        <v>890</v>
      </c>
      <c r="I1263" t="str">
        <f>VLOOKUP(H1263,'Product Line Lookup'!$A$2:$B$8,2,FALSE)</f>
        <v>OmniGen Pro</v>
      </c>
      <c r="J1263" s="1">
        <v>24.32</v>
      </c>
      <c r="K1263" s="1">
        <v>0.18806200000000001</v>
      </c>
      <c r="L1263" s="1">
        <v>376.12400000000002</v>
      </c>
      <c r="M1263" s="1">
        <v>9147.3359999999993</v>
      </c>
      <c r="N1263" s="8">
        <f t="shared" si="43"/>
        <v>4.5736679999999996</v>
      </c>
      <c r="O1263" s="1" t="s">
        <v>771</v>
      </c>
      <c r="P1263" s="3" t="s">
        <v>772</v>
      </c>
      <c r="Q1263" s="1" t="str">
        <f>VLOOKUP(P1263,Vlookup!$A$2:$D$781,2,FALSE)</f>
        <v>Delano</v>
      </c>
      <c r="R1263" s="1" t="s">
        <v>817</v>
      </c>
      <c r="S1263" s="15">
        <f>VLOOKUP(P1263,Vlookup!$A$2:$D$781,4,FALSE)</f>
        <v>93215</v>
      </c>
    </row>
    <row r="1264" spans="1:19" ht="14.4" x14ac:dyDescent="0.3">
      <c r="A1264" s="12">
        <v>21</v>
      </c>
      <c r="B1264" s="1" t="s">
        <v>882</v>
      </c>
      <c r="D1264" s="20">
        <v>44344</v>
      </c>
      <c r="E1264" s="3" t="s">
        <v>776</v>
      </c>
      <c r="F1264" s="3" t="s">
        <v>952</v>
      </c>
      <c r="G1264" s="3" t="s">
        <v>889</v>
      </c>
      <c r="H1264" s="3" t="s">
        <v>890</v>
      </c>
      <c r="I1264" t="str">
        <f>VLOOKUP(H1264,'Product Line Lookup'!$A$2:$B$8,2,FALSE)</f>
        <v>OmniGen Pro</v>
      </c>
      <c r="J1264" s="1">
        <v>24.18</v>
      </c>
      <c r="K1264" s="1">
        <v>0.18806200000000001</v>
      </c>
      <c r="L1264" s="1">
        <v>376.12400000000002</v>
      </c>
      <c r="M1264" s="1">
        <v>9094.6779999999999</v>
      </c>
      <c r="N1264" s="8">
        <f t="shared" si="43"/>
        <v>4.547339</v>
      </c>
      <c r="O1264" s="1" t="s">
        <v>771</v>
      </c>
      <c r="P1264" s="3" t="s">
        <v>772</v>
      </c>
      <c r="Q1264" s="1" t="str">
        <f>VLOOKUP(P1264,Vlookup!$A$2:$D$781,2,FALSE)</f>
        <v>Delano</v>
      </c>
      <c r="R1264" s="1" t="s">
        <v>817</v>
      </c>
      <c r="S1264" s="15">
        <f>VLOOKUP(P1264,Vlookup!$A$2:$D$781,4,FALSE)</f>
        <v>93215</v>
      </c>
    </row>
    <row r="1265" spans="1:19" ht="14.4" x14ac:dyDescent="0.3">
      <c r="A1265" s="12">
        <v>21</v>
      </c>
      <c r="B1265" s="1" t="s">
        <v>893</v>
      </c>
      <c r="D1265" s="20">
        <v>44357</v>
      </c>
      <c r="E1265" s="3" t="s">
        <v>776</v>
      </c>
      <c r="F1265" s="3" t="s">
        <v>952</v>
      </c>
      <c r="G1265" s="3" t="s">
        <v>889</v>
      </c>
      <c r="H1265" s="3" t="s">
        <v>890</v>
      </c>
      <c r="I1265" t="str">
        <f>VLOOKUP(H1265,'Product Line Lookup'!$A$2:$B$8,2,FALSE)</f>
        <v>OmniGen Pro</v>
      </c>
      <c r="J1265" s="21">
        <v>24.26</v>
      </c>
      <c r="K1265" s="22">
        <v>0.18806200000000001</v>
      </c>
      <c r="L1265" s="21">
        <v>376.12400000000002</v>
      </c>
      <c r="M1265" s="21">
        <v>9124.768</v>
      </c>
      <c r="N1265" s="8">
        <f t="shared" si="43"/>
        <v>4.5623839999999998</v>
      </c>
      <c r="O1265" s="3" t="s">
        <v>771</v>
      </c>
      <c r="P1265" s="3" t="s">
        <v>772</v>
      </c>
      <c r="Q1265" s="1" t="str">
        <f>VLOOKUP(P1265,Vlookup!$A$2:$D$781,2,FALSE)</f>
        <v>Delano</v>
      </c>
      <c r="R1265" s="1" t="s">
        <v>817</v>
      </c>
      <c r="S1265" s="15">
        <f>VLOOKUP(P1265,Vlookup!$A$2:$D$781,4,FALSE)</f>
        <v>93215</v>
      </c>
    </row>
    <row r="1266" spans="1:19" ht="14.4" x14ac:dyDescent="0.3">
      <c r="A1266" s="12">
        <v>21</v>
      </c>
      <c r="B1266" s="1" t="s">
        <v>893</v>
      </c>
      <c r="D1266" s="20">
        <v>44365</v>
      </c>
      <c r="E1266" s="3" t="s">
        <v>776</v>
      </c>
      <c r="F1266" s="3" t="s">
        <v>952</v>
      </c>
      <c r="G1266" s="3" t="s">
        <v>889</v>
      </c>
      <c r="H1266" s="3" t="s">
        <v>890</v>
      </c>
      <c r="I1266" t="str">
        <f>VLOOKUP(H1266,'Product Line Lookup'!$A$2:$B$8,2,FALSE)</f>
        <v>OmniGen Pro</v>
      </c>
      <c r="J1266" s="21">
        <v>25.09</v>
      </c>
      <c r="K1266" s="22">
        <v>0.18806200000000001</v>
      </c>
      <c r="L1266" s="21">
        <v>376.12400000000002</v>
      </c>
      <c r="M1266" s="21">
        <v>9436.9509999999991</v>
      </c>
      <c r="N1266" s="8">
        <f t="shared" si="43"/>
        <v>4.7184754999999994</v>
      </c>
      <c r="O1266" s="3" t="s">
        <v>771</v>
      </c>
      <c r="P1266" s="3" t="s">
        <v>772</v>
      </c>
      <c r="Q1266" s="1" t="str">
        <f>VLOOKUP(P1266,Vlookup!$A$2:$D$781,2,FALSE)</f>
        <v>Delano</v>
      </c>
      <c r="R1266" s="1" t="s">
        <v>817</v>
      </c>
      <c r="S1266" s="15">
        <f>VLOOKUP(P1266,Vlookup!$A$2:$D$781,4,FALSE)</f>
        <v>93215</v>
      </c>
    </row>
    <row r="1267" spans="1:19" ht="14.4" x14ac:dyDescent="0.3">
      <c r="A1267" s="12">
        <v>21</v>
      </c>
      <c r="B1267" s="1" t="s">
        <v>893</v>
      </c>
      <c r="D1267" s="20">
        <v>44375</v>
      </c>
      <c r="E1267" s="3" t="s">
        <v>776</v>
      </c>
      <c r="F1267" s="3" t="s">
        <v>952</v>
      </c>
      <c r="G1267" s="3" t="s">
        <v>889</v>
      </c>
      <c r="H1267" s="3" t="s">
        <v>890</v>
      </c>
      <c r="I1267" t="str">
        <f>VLOOKUP(H1267,'Product Line Lookup'!$A$2:$B$8,2,FALSE)</f>
        <v>OmniGen Pro</v>
      </c>
      <c r="J1267" s="21">
        <v>23.98</v>
      </c>
      <c r="K1267" s="22">
        <v>0.18806200000000001</v>
      </c>
      <c r="L1267" s="21">
        <v>376.12400000000002</v>
      </c>
      <c r="M1267" s="21">
        <v>9019.4539999999997</v>
      </c>
      <c r="N1267" s="8">
        <f t="shared" si="43"/>
        <v>4.5097269999999998</v>
      </c>
      <c r="O1267" s="3" t="s">
        <v>771</v>
      </c>
      <c r="P1267" s="3" t="s">
        <v>772</v>
      </c>
      <c r="Q1267" s="1" t="str">
        <f>VLOOKUP(P1267,Vlookup!$A$2:$D$781,2,FALSE)</f>
        <v>Delano</v>
      </c>
      <c r="R1267" s="1" t="s">
        <v>817</v>
      </c>
      <c r="S1267" s="15">
        <f>VLOOKUP(P1267,Vlookup!$A$2:$D$781,4,FALSE)</f>
        <v>93215</v>
      </c>
    </row>
    <row r="1268" spans="1:19" ht="14.4" x14ac:dyDescent="0.3">
      <c r="A1268" s="12">
        <v>22</v>
      </c>
      <c r="B1268" s="1" t="s">
        <v>913</v>
      </c>
      <c r="D1268" s="20">
        <v>44442</v>
      </c>
      <c r="E1268" s="3" t="s">
        <v>776</v>
      </c>
      <c r="F1268" s="3" t="s">
        <v>952</v>
      </c>
      <c r="G1268" s="3" t="s">
        <v>889</v>
      </c>
      <c r="H1268" s="3" t="s">
        <v>890</v>
      </c>
      <c r="I1268" t="str">
        <f>VLOOKUP(H1268,'Product Line Lookup'!$A$2:$B$8,2,FALSE)</f>
        <v>OmniGen Pro</v>
      </c>
      <c r="J1268" s="21">
        <v>24.44</v>
      </c>
      <c r="K1268" s="22">
        <v>0.18806200000000001</v>
      </c>
      <c r="L1268" s="21">
        <v>376.12400000000002</v>
      </c>
      <c r="M1268" s="21">
        <v>9192.4709999999995</v>
      </c>
      <c r="N1268" s="8">
        <f t="shared" si="43"/>
        <v>4.5962354999999997</v>
      </c>
      <c r="O1268" s="3" t="s">
        <v>771</v>
      </c>
      <c r="P1268" s="3" t="s">
        <v>772</v>
      </c>
      <c r="Q1268" s="31" t="str">
        <f>VLOOKUP(P1268,Vlookup!$A$2:$D$142,2,FALSE)</f>
        <v>Delano</v>
      </c>
      <c r="R1268" s="1" t="str">
        <f>VLOOKUP(P1268,Vlookup!$A$2:$D$142,3,FALSE)</f>
        <v>CA</v>
      </c>
      <c r="S1268" s="49">
        <f>VLOOKUP(P1268,Vlookup!$A$2:$D$781,4,FALSE)</f>
        <v>93215</v>
      </c>
    </row>
    <row r="1269" spans="1:19" ht="14.4" x14ac:dyDescent="0.3">
      <c r="A1269" s="12">
        <v>22</v>
      </c>
      <c r="B1269" s="1" t="s">
        <v>913</v>
      </c>
      <c r="D1269" s="20">
        <v>44456</v>
      </c>
      <c r="E1269" s="3" t="s">
        <v>776</v>
      </c>
      <c r="F1269" s="3" t="s">
        <v>952</v>
      </c>
      <c r="G1269" s="3" t="s">
        <v>889</v>
      </c>
      <c r="H1269" s="3" t="s">
        <v>890</v>
      </c>
      <c r="I1269" t="str">
        <f>VLOOKUP(H1269,'Product Line Lookup'!$A$2:$B$8,2,FALSE)</f>
        <v>OmniGen Pro</v>
      </c>
      <c r="J1269" s="21">
        <v>24.24</v>
      </c>
      <c r="K1269" s="22">
        <v>0.18806200000000001</v>
      </c>
      <c r="L1269" s="21">
        <v>376.12400000000002</v>
      </c>
      <c r="M1269" s="21">
        <v>9117.2459999999992</v>
      </c>
      <c r="N1269" s="8">
        <f t="shared" si="43"/>
        <v>4.5586229999999999</v>
      </c>
      <c r="O1269" s="3" t="s">
        <v>771</v>
      </c>
      <c r="P1269" s="3" t="s">
        <v>772</v>
      </c>
      <c r="Q1269" s="31" t="str">
        <f>VLOOKUP(P1269,Vlookup!$A$2:$D$142,2,FALSE)</f>
        <v>Delano</v>
      </c>
      <c r="R1269" s="1" t="str">
        <f>VLOOKUP(P1269,Vlookup!$A$2:$D$142,3,FALSE)</f>
        <v>CA</v>
      </c>
      <c r="S1269" s="49">
        <f>VLOOKUP(P1269,Vlookup!$A$2:$D$781,4,FALSE)</f>
        <v>93215</v>
      </c>
    </row>
    <row r="1270" spans="1:19" ht="14.4" x14ac:dyDescent="0.3">
      <c r="A1270" s="12">
        <v>22</v>
      </c>
      <c r="B1270" s="1" t="s">
        <v>483</v>
      </c>
      <c r="D1270" s="20">
        <v>44390</v>
      </c>
      <c r="E1270" s="3" t="s">
        <v>776</v>
      </c>
      <c r="F1270" s="3" t="s">
        <v>952</v>
      </c>
      <c r="G1270" s="3" t="s">
        <v>889</v>
      </c>
      <c r="H1270" s="3" t="s">
        <v>890</v>
      </c>
      <c r="I1270" t="str">
        <f>VLOOKUP(H1270,'Product Line Lookup'!$A$2:$B$8,2,FALSE)</f>
        <v>OmniGen Pro</v>
      </c>
      <c r="J1270" s="21">
        <v>24.29</v>
      </c>
      <c r="K1270" s="22">
        <v>0.18806200000000001</v>
      </c>
      <c r="L1270" s="21">
        <v>376.12400000000002</v>
      </c>
      <c r="M1270" s="21">
        <v>9136.0519999999997</v>
      </c>
      <c r="N1270" s="8">
        <f t="shared" si="43"/>
        <v>4.5680259999999997</v>
      </c>
      <c r="O1270" s="3" t="s">
        <v>771</v>
      </c>
      <c r="P1270" s="3" t="s">
        <v>772</v>
      </c>
      <c r="Q1270" s="31" t="str">
        <f>VLOOKUP(P1270,Vlookup!$A$2:$D$142,2,FALSE)</f>
        <v>Delano</v>
      </c>
      <c r="R1270" s="1" t="str">
        <f>VLOOKUP(P1270,Vlookup!$A$2:$D$142,3,FALSE)</f>
        <v>CA</v>
      </c>
      <c r="S1270" s="49">
        <f>VLOOKUP(P1270,Vlookup!$A$2:$D$781,4,FALSE)</f>
        <v>93215</v>
      </c>
    </row>
    <row r="1271" spans="1:19" ht="14.4" x14ac:dyDescent="0.3">
      <c r="A1271" s="12">
        <v>22</v>
      </c>
      <c r="B1271" s="1" t="s">
        <v>483</v>
      </c>
      <c r="D1271" s="20">
        <v>44403</v>
      </c>
      <c r="E1271" s="3" t="s">
        <v>776</v>
      </c>
      <c r="F1271" s="3" t="s">
        <v>952</v>
      </c>
      <c r="G1271" s="3" t="s">
        <v>889</v>
      </c>
      <c r="H1271" s="3" t="s">
        <v>890</v>
      </c>
      <c r="I1271" t="str">
        <f>VLOOKUP(H1271,'Product Line Lookup'!$A$2:$B$8,2,FALSE)</f>
        <v>OmniGen Pro</v>
      </c>
      <c r="J1271" s="21">
        <v>24.42</v>
      </c>
      <c r="K1271" s="22">
        <v>0.18806200000000001</v>
      </c>
      <c r="L1271" s="21">
        <v>376.12400000000002</v>
      </c>
      <c r="M1271" s="21">
        <v>9184.9480000000003</v>
      </c>
      <c r="N1271" s="8">
        <f t="shared" si="43"/>
        <v>4.5924740000000002</v>
      </c>
      <c r="O1271" s="3" t="s">
        <v>771</v>
      </c>
      <c r="P1271" s="3" t="s">
        <v>772</v>
      </c>
      <c r="Q1271" s="31" t="str">
        <f>VLOOKUP(P1271,Vlookup!$A$2:$D$142,2,FALSE)</f>
        <v>Delano</v>
      </c>
      <c r="R1271" s="1" t="str">
        <f>VLOOKUP(P1271,Vlookup!$A$2:$D$142,3,FALSE)</f>
        <v>CA</v>
      </c>
      <c r="S1271" s="49">
        <f>VLOOKUP(P1271,Vlookup!$A$2:$D$781,4,FALSE)</f>
        <v>93215</v>
      </c>
    </row>
    <row r="1272" spans="1:19" ht="14.4" x14ac:dyDescent="0.3">
      <c r="A1272" s="12">
        <v>22</v>
      </c>
      <c r="B1272" s="1" t="s">
        <v>903</v>
      </c>
      <c r="D1272" s="20">
        <v>44420</v>
      </c>
      <c r="E1272" s="3" t="s">
        <v>776</v>
      </c>
      <c r="F1272" s="3" t="s">
        <v>952</v>
      </c>
      <c r="G1272" s="3" t="s">
        <v>889</v>
      </c>
      <c r="H1272" s="3" t="s">
        <v>890</v>
      </c>
      <c r="I1272" t="str">
        <f>VLOOKUP(H1272,'Product Line Lookup'!$A$2:$B$8,2,FALSE)</f>
        <v>OmniGen Pro</v>
      </c>
      <c r="J1272" s="21">
        <v>24.7</v>
      </c>
      <c r="K1272" s="22">
        <v>0.18806200000000001</v>
      </c>
      <c r="L1272" s="21">
        <v>376.12400000000002</v>
      </c>
      <c r="M1272" s="21">
        <v>9290.2630000000008</v>
      </c>
      <c r="N1272" s="8">
        <f t="shared" si="43"/>
        <v>4.6451315000000006</v>
      </c>
      <c r="O1272" s="3" t="s">
        <v>771</v>
      </c>
      <c r="P1272" s="3" t="s">
        <v>772</v>
      </c>
      <c r="Q1272" s="31" t="str">
        <f>VLOOKUP(P1272,Vlookup!$A$2:$D$142,2,FALSE)</f>
        <v>Delano</v>
      </c>
      <c r="R1272" s="1" t="str">
        <f>VLOOKUP(P1272,Vlookup!$A$2:$D$142,3,FALSE)</f>
        <v>CA</v>
      </c>
      <c r="S1272" s="49">
        <f>VLOOKUP(P1272,Vlookup!$A$2:$D$781,4,FALSE)</f>
        <v>93215</v>
      </c>
    </row>
    <row r="1273" spans="1:19" ht="14.4" x14ac:dyDescent="0.3">
      <c r="A1273" s="12">
        <v>22</v>
      </c>
      <c r="B1273" s="1" t="s">
        <v>903</v>
      </c>
      <c r="D1273" s="20">
        <v>44433</v>
      </c>
      <c r="E1273" s="3" t="s">
        <v>776</v>
      </c>
      <c r="F1273" s="3" t="s">
        <v>952</v>
      </c>
      <c r="G1273" s="3" t="s">
        <v>889</v>
      </c>
      <c r="H1273" s="3" t="s">
        <v>890</v>
      </c>
      <c r="I1273" t="str">
        <f>VLOOKUP(H1273,'Product Line Lookup'!$A$2:$B$8,2,FALSE)</f>
        <v>OmniGen Pro</v>
      </c>
      <c r="J1273" s="21">
        <v>23.93</v>
      </c>
      <c r="K1273" s="22">
        <v>0.18806200000000001</v>
      </c>
      <c r="L1273" s="21">
        <v>376.12400000000002</v>
      </c>
      <c r="M1273" s="21">
        <v>9000.6470000000008</v>
      </c>
      <c r="N1273" s="8">
        <f t="shared" si="43"/>
        <v>4.5003235000000004</v>
      </c>
      <c r="O1273" s="3" t="s">
        <v>771</v>
      </c>
      <c r="P1273" s="3" t="s">
        <v>772</v>
      </c>
      <c r="Q1273" s="31" t="str">
        <f>VLOOKUP(P1273,Vlookup!$A$2:$D$142,2,FALSE)</f>
        <v>Delano</v>
      </c>
      <c r="R1273" s="1" t="str">
        <f>VLOOKUP(P1273,Vlookup!$A$2:$D$142,3,FALSE)</f>
        <v>CA</v>
      </c>
      <c r="S1273" s="49">
        <f>VLOOKUP(P1273,Vlookup!$A$2:$D$781,4,FALSE)</f>
        <v>93215</v>
      </c>
    </row>
    <row r="1274" spans="1:19" ht="14.4" x14ac:dyDescent="0.3">
      <c r="A1274" s="12">
        <v>22</v>
      </c>
      <c r="B1274" s="1" t="s">
        <v>914</v>
      </c>
      <c r="D1274" s="20">
        <v>44470</v>
      </c>
      <c r="E1274" s="3" t="s">
        <v>776</v>
      </c>
      <c r="F1274" s="3" t="s">
        <v>952</v>
      </c>
      <c r="G1274" s="3" t="s">
        <v>889</v>
      </c>
      <c r="H1274" s="3" t="s">
        <v>890</v>
      </c>
      <c r="I1274" t="str">
        <f>VLOOKUP(H1274,'Product Line Lookup'!$A$2:$B$8,2,FALSE)</f>
        <v>OmniGen Pro</v>
      </c>
      <c r="J1274" s="21">
        <v>24.63</v>
      </c>
      <c r="K1274" s="22">
        <v>0.18806200000000001</v>
      </c>
      <c r="L1274" s="21">
        <v>376.12400000000002</v>
      </c>
      <c r="M1274" s="21">
        <v>9263.9339999999993</v>
      </c>
      <c r="N1274" s="8">
        <f t="shared" si="43"/>
        <v>4.6319669999999995</v>
      </c>
      <c r="O1274" s="3" t="s">
        <v>771</v>
      </c>
      <c r="P1274" s="3" t="s">
        <v>772</v>
      </c>
      <c r="Q1274" s="31" t="str">
        <f>VLOOKUP(P1274,Vlookup!$A$2:$D$142,2,FALSE)</f>
        <v>Delano</v>
      </c>
      <c r="R1274" s="1" t="str">
        <f>VLOOKUP(P1274,Vlookup!$A$2:$D$142,3,FALSE)</f>
        <v>CA</v>
      </c>
      <c r="S1274" s="49">
        <f>VLOOKUP(P1274,Vlookup!$A$2:$D$781,4,FALSE)</f>
        <v>93215</v>
      </c>
    </row>
    <row r="1275" spans="1:19" ht="14.4" x14ac:dyDescent="0.3">
      <c r="A1275" s="12">
        <v>22</v>
      </c>
      <c r="B1275" s="1" t="s">
        <v>958</v>
      </c>
      <c r="D1275" s="45">
        <v>44574</v>
      </c>
      <c r="E1275" s="37" t="s">
        <v>1128</v>
      </c>
      <c r="F1275" s="37" t="s">
        <v>1129</v>
      </c>
      <c r="G1275" s="37" t="s">
        <v>342</v>
      </c>
      <c r="H1275" s="37" t="s">
        <v>368</v>
      </c>
      <c r="I1275" s="35" t="str">
        <f>VLOOKUP(H1275,'Product Line Lookup'!$A$2:$B$8,2,FALSE)</f>
        <v>Animate</v>
      </c>
      <c r="J1275" s="46">
        <v>20.07</v>
      </c>
      <c r="K1275" s="47">
        <v>3.6799999999999999E-2</v>
      </c>
      <c r="L1275" s="46">
        <v>73.599999999999994</v>
      </c>
      <c r="M1275" s="46">
        <v>1477.152</v>
      </c>
      <c r="N1275" s="48">
        <f t="shared" si="43"/>
        <v>0.73857600000000001</v>
      </c>
      <c r="O1275" s="37" t="s">
        <v>1130</v>
      </c>
      <c r="P1275" s="37" t="s">
        <v>1131</v>
      </c>
      <c r="Q1275" s="31" t="str">
        <f>VLOOKUP(P1275,Vlookup!$A$2:$D$142,2,FALSE)</f>
        <v>Stevinson</v>
      </c>
      <c r="R1275" s="1" t="str">
        <f>VLOOKUP(P1275,Vlookup!$A$2:$D$142,3,FALSE)</f>
        <v>CA</v>
      </c>
      <c r="S1275" s="49">
        <f>VLOOKUP(P1275,Vlookup!$A$2:$D$781,4,FALSE)</f>
        <v>95374</v>
      </c>
    </row>
    <row r="1276" spans="1:19" ht="14.4" x14ac:dyDescent="0.3">
      <c r="A1276" s="12">
        <v>22</v>
      </c>
      <c r="B1276" s="1" t="s">
        <v>928</v>
      </c>
      <c r="D1276" s="20">
        <v>44511</v>
      </c>
      <c r="E1276" s="3" t="s">
        <v>1128</v>
      </c>
      <c r="F1276" s="3" t="s">
        <v>1129</v>
      </c>
      <c r="G1276" s="3" t="s">
        <v>342</v>
      </c>
      <c r="H1276" s="3" t="s">
        <v>368</v>
      </c>
      <c r="I1276" t="str">
        <f>VLOOKUP(H1276,'Product Line Lookup'!$A$2:$B$8,2,FALSE)</f>
        <v>Animate</v>
      </c>
      <c r="J1276" s="21">
        <v>19.68</v>
      </c>
      <c r="K1276" s="22">
        <v>3.6799999999999999E-2</v>
      </c>
      <c r="L1276" s="21">
        <v>73.599999999999994</v>
      </c>
      <c r="M1276" s="21">
        <v>1448.4480000000001</v>
      </c>
      <c r="N1276" s="8">
        <f t="shared" si="43"/>
        <v>0.72422400000000009</v>
      </c>
      <c r="O1276" s="3" t="s">
        <v>1130</v>
      </c>
      <c r="P1276" s="3" t="s">
        <v>1131</v>
      </c>
      <c r="Q1276" s="31" t="str">
        <f>VLOOKUP(P1276,Vlookup!$A$2:$D$142,2,FALSE)</f>
        <v>Stevinson</v>
      </c>
      <c r="R1276" s="1" t="str">
        <f>VLOOKUP(P1276,Vlookup!$A$2:$D$142,3,FALSE)</f>
        <v>CA</v>
      </c>
      <c r="S1276" s="49">
        <f>VLOOKUP(P1276,Vlookup!$A$2:$D$781,4,FALSE)</f>
        <v>95374</v>
      </c>
    </row>
    <row r="1277" spans="1:19" ht="14.4" x14ac:dyDescent="0.3">
      <c r="A1277" s="12">
        <v>22</v>
      </c>
      <c r="B1277" s="1" t="s">
        <v>948</v>
      </c>
      <c r="D1277" s="20">
        <v>44550</v>
      </c>
      <c r="E1277" s="3" t="s">
        <v>1128</v>
      </c>
      <c r="F1277" s="3" t="s">
        <v>1129</v>
      </c>
      <c r="G1277" s="3" t="s">
        <v>342</v>
      </c>
      <c r="H1277" s="3" t="s">
        <v>368</v>
      </c>
      <c r="I1277" t="str">
        <f>VLOOKUP(H1277,'Product Line Lookup'!$A$2:$B$8,2,FALSE)</f>
        <v>Animate</v>
      </c>
      <c r="J1277" s="21">
        <v>20.23</v>
      </c>
      <c r="K1277" s="22">
        <v>3.6799999999999999E-2</v>
      </c>
      <c r="L1277" s="21">
        <v>73.599999999999994</v>
      </c>
      <c r="M1277" s="21">
        <v>1488.9280000000001</v>
      </c>
      <c r="N1277" s="8">
        <f t="shared" si="43"/>
        <v>0.74446400000000001</v>
      </c>
      <c r="O1277" s="3" t="s">
        <v>1130</v>
      </c>
      <c r="P1277" s="3" t="s">
        <v>1131</v>
      </c>
      <c r="Q1277" s="31" t="str">
        <f>VLOOKUP(P1277,Vlookup!$A$2:$D$142,2,FALSE)</f>
        <v>Stevinson</v>
      </c>
      <c r="R1277" s="1" t="str">
        <f>VLOOKUP(P1277,Vlookup!$A$2:$D$142,3,FALSE)</f>
        <v>CA</v>
      </c>
      <c r="S1277" s="49">
        <f>VLOOKUP(P1277,Vlookup!$A$2:$D$781,4,FALSE)</f>
        <v>95374</v>
      </c>
    </row>
    <row r="1278" spans="1:19" ht="14.4" x14ac:dyDescent="0.3">
      <c r="A1278" s="12">
        <v>22</v>
      </c>
      <c r="B1278" s="1" t="s">
        <v>866</v>
      </c>
      <c r="D1278" s="45">
        <v>44624</v>
      </c>
      <c r="E1278" s="37" t="s">
        <v>1128</v>
      </c>
      <c r="F1278" s="37" t="s">
        <v>1129</v>
      </c>
      <c r="G1278" s="37" t="s">
        <v>342</v>
      </c>
      <c r="H1278" s="37" t="s">
        <v>368</v>
      </c>
      <c r="I1278" s="35" t="str">
        <f>VLOOKUP(H1278,'Product Line Lookup'!$A$2:$B$8,2,FALSE)</f>
        <v>Animate</v>
      </c>
      <c r="J1278" s="46">
        <v>19.72</v>
      </c>
      <c r="K1278" s="47">
        <v>3.6799999999999999E-2</v>
      </c>
      <c r="L1278" s="46">
        <v>73.599999999999994</v>
      </c>
      <c r="M1278" s="46">
        <v>1451.3920000000001</v>
      </c>
      <c r="N1278" s="48">
        <f t="shared" si="43"/>
        <v>0.72569600000000001</v>
      </c>
      <c r="O1278" s="37" t="s">
        <v>1130</v>
      </c>
      <c r="P1278" s="37" t="s">
        <v>1131</v>
      </c>
      <c r="Q1278" s="31" t="str">
        <f>VLOOKUP(P1278,Vlookup!$A$2:$D$142,2,FALSE)</f>
        <v>Stevinson</v>
      </c>
      <c r="R1278" s="1" t="str">
        <f>VLOOKUP(P1278,Vlookup!$A$2:$D$142,3,FALSE)</f>
        <v>CA</v>
      </c>
      <c r="S1278" s="49">
        <f>VLOOKUP(P1278,Vlookup!$A$2:$D$781,4,FALSE)</f>
        <v>95374</v>
      </c>
    </row>
    <row r="1279" spans="1:19" ht="14.4" x14ac:dyDescent="0.3">
      <c r="A1279" s="12">
        <v>22</v>
      </c>
      <c r="B1279" s="1" t="s">
        <v>866</v>
      </c>
      <c r="D1279" s="45">
        <v>44650</v>
      </c>
      <c r="E1279" s="37" t="s">
        <v>1128</v>
      </c>
      <c r="F1279" s="37" t="s">
        <v>1129</v>
      </c>
      <c r="G1279" s="37" t="s">
        <v>342</v>
      </c>
      <c r="H1279" s="37" t="s">
        <v>368</v>
      </c>
      <c r="I1279" s="35" t="str">
        <f>VLOOKUP(H1279,'Product Line Lookup'!$A$2:$B$8,2,FALSE)</f>
        <v>Animate</v>
      </c>
      <c r="J1279" s="46">
        <v>19.510000000000002</v>
      </c>
      <c r="K1279" s="47">
        <v>3.6799999999999999E-2</v>
      </c>
      <c r="L1279" s="46">
        <v>73.599999999999994</v>
      </c>
      <c r="M1279" s="46">
        <v>1435.9359999999999</v>
      </c>
      <c r="N1279" s="48">
        <f t="shared" si="43"/>
        <v>0.71796799999999994</v>
      </c>
      <c r="O1279" s="37" t="s">
        <v>1130</v>
      </c>
      <c r="P1279" s="37" t="s">
        <v>1131</v>
      </c>
      <c r="Q1279" s="31" t="str">
        <f>VLOOKUP(P1279,Vlookup!$A$2:$D$142,2,FALSE)</f>
        <v>Stevinson</v>
      </c>
      <c r="R1279" s="1" t="str">
        <f>VLOOKUP(P1279,Vlookup!$A$2:$D$142,3,FALSE)</f>
        <v>CA</v>
      </c>
      <c r="S1279" s="49">
        <f>VLOOKUP(P1279,Vlookup!$A$2:$D$781,4,FALSE)</f>
        <v>95374</v>
      </c>
    </row>
    <row r="1280" spans="1:19" ht="14.4" x14ac:dyDescent="0.3">
      <c r="A1280" s="12">
        <v>20</v>
      </c>
      <c r="B1280" s="1" t="str">
        <f>TEXT(D1280,"MMM")</f>
        <v>Aug</v>
      </c>
      <c r="C1280" s="3" t="s">
        <v>143</v>
      </c>
      <c r="D1280" s="20">
        <v>43689</v>
      </c>
      <c r="E1280" s="3" t="s">
        <v>340</v>
      </c>
      <c r="F1280" s="3" t="s">
        <v>366</v>
      </c>
      <c r="G1280" s="3" t="s">
        <v>340</v>
      </c>
      <c r="H1280" s="3" t="s">
        <v>366</v>
      </c>
      <c r="I1280" t="str">
        <f>VLOOKUP(H1280,'Product Line Lookup'!$A$2:$B$7,2,FALSE)</f>
        <v>AB20</v>
      </c>
      <c r="J1280" s="21">
        <v>0.27600000000000002</v>
      </c>
      <c r="K1280" s="22">
        <v>1</v>
      </c>
      <c r="L1280" s="21">
        <v>2000</v>
      </c>
      <c r="M1280" s="21">
        <v>552</v>
      </c>
      <c r="N1280" s="8">
        <f t="shared" si="43"/>
        <v>0.27600000000000002</v>
      </c>
      <c r="O1280" s="3" t="s">
        <v>442</v>
      </c>
      <c r="P1280" s="3" t="s">
        <v>443</v>
      </c>
      <c r="Q1280" s="1" t="str">
        <f>VLOOKUP(P1280,Vlookup!$A$2:$D$781,2,FALSE)</f>
        <v>Fresno</v>
      </c>
      <c r="R1280" s="1" t="str">
        <f>VLOOKUP(P1280,Vlookup!$A$2:$D$76,3,FALSE)</f>
        <v>CA</v>
      </c>
      <c r="S1280" s="15">
        <f>VLOOKUP(P1280,Vlookup!$A$2:$D$781,4,FALSE)</f>
        <v>93706</v>
      </c>
    </row>
    <row r="1281" spans="1:19" ht="14.4" x14ac:dyDescent="0.3">
      <c r="A1281" s="12">
        <v>22</v>
      </c>
      <c r="B1281" s="1" t="s">
        <v>1004</v>
      </c>
      <c r="D1281" s="20">
        <v>44615</v>
      </c>
      <c r="E1281" s="3" t="s">
        <v>342</v>
      </c>
      <c r="F1281" s="3" t="s">
        <v>368</v>
      </c>
      <c r="G1281" s="3" t="s">
        <v>342</v>
      </c>
      <c r="H1281" s="3" t="s">
        <v>368</v>
      </c>
      <c r="I1281" s="35" t="str">
        <f>VLOOKUP(H1281,'Product Line Lookup'!$A$2:$B$8,2,FALSE)</f>
        <v>Animate</v>
      </c>
      <c r="J1281" s="21">
        <v>0.13800000000000001</v>
      </c>
      <c r="K1281" s="22">
        <v>1</v>
      </c>
      <c r="L1281" s="21">
        <v>2000</v>
      </c>
      <c r="M1281" s="21">
        <v>276</v>
      </c>
      <c r="N1281" s="48">
        <f t="shared" si="43"/>
        <v>0.13800000000000001</v>
      </c>
      <c r="O1281" s="3" t="s">
        <v>453</v>
      </c>
      <c r="P1281" s="3" t="s">
        <v>454</v>
      </c>
      <c r="Q1281" s="31" t="str">
        <f>VLOOKUP(P1281,Vlookup!$A$2:$D$142,2,FALSE)</f>
        <v>Acampo</v>
      </c>
      <c r="R1281" s="1" t="str">
        <f>VLOOKUP(P1281,Vlookup!$A$2:$D$142,3,FALSE)</f>
        <v>CA</v>
      </c>
      <c r="S1281" s="49">
        <f>VLOOKUP(P1281,Vlookup!$A$2:$D$781,4,FALSE)</f>
        <v>95220</v>
      </c>
    </row>
    <row r="1282" spans="1:19" ht="14.4" x14ac:dyDescent="0.3">
      <c r="A1282" s="12">
        <v>22</v>
      </c>
      <c r="B1282" s="1" t="s">
        <v>913</v>
      </c>
      <c r="D1282" s="20">
        <v>44442</v>
      </c>
      <c r="E1282" s="3" t="s">
        <v>342</v>
      </c>
      <c r="F1282" s="3" t="s">
        <v>368</v>
      </c>
      <c r="G1282" s="3" t="s">
        <v>342</v>
      </c>
      <c r="H1282" s="3" t="s">
        <v>368</v>
      </c>
      <c r="I1282" t="str">
        <f>VLOOKUP(H1282,'Product Line Lookup'!$A$2:$B$8,2,FALSE)</f>
        <v>Animate</v>
      </c>
      <c r="J1282" s="21">
        <v>0.13800000000000001</v>
      </c>
      <c r="K1282" s="22">
        <v>1</v>
      </c>
      <c r="L1282" s="21">
        <v>2000</v>
      </c>
      <c r="M1282" s="21">
        <v>276</v>
      </c>
      <c r="N1282" s="8">
        <f t="shared" si="43"/>
        <v>0.13800000000000001</v>
      </c>
      <c r="O1282" s="3" t="s">
        <v>453</v>
      </c>
      <c r="P1282" s="3" t="s">
        <v>454</v>
      </c>
      <c r="Q1282" s="31" t="str">
        <f>VLOOKUP(P1282,Vlookup!$A$2:$D$142,2,FALSE)</f>
        <v>Acampo</v>
      </c>
      <c r="R1282" s="1" t="str">
        <f>VLOOKUP(P1282,Vlookup!$A$2:$D$142,3,FALSE)</f>
        <v>CA</v>
      </c>
      <c r="S1282" s="49">
        <f>VLOOKUP(P1282,Vlookup!$A$2:$D$781,4,FALSE)</f>
        <v>95220</v>
      </c>
    </row>
    <row r="1283" spans="1:19" ht="14.4" x14ac:dyDescent="0.3">
      <c r="A1283" s="12">
        <v>20</v>
      </c>
      <c r="B1283" s="1" t="str">
        <f>TEXT(D1283,"MMM")</f>
        <v>Sep</v>
      </c>
      <c r="C1283" s="3" t="s">
        <v>233</v>
      </c>
      <c r="D1283" s="20">
        <v>43726</v>
      </c>
      <c r="E1283" s="3" t="s">
        <v>342</v>
      </c>
      <c r="F1283" s="3" t="s">
        <v>368</v>
      </c>
      <c r="G1283" s="3" t="s">
        <v>342</v>
      </c>
      <c r="H1283" s="3" t="s">
        <v>368</v>
      </c>
      <c r="I1283" t="str">
        <f>VLOOKUP(H1283,'Product Line Lookup'!$A$2:$B$7,2,FALSE)</f>
        <v>Animate</v>
      </c>
      <c r="J1283" s="21">
        <v>0.13800000000000001</v>
      </c>
      <c r="K1283" s="22">
        <v>1</v>
      </c>
      <c r="L1283" s="21">
        <v>2000</v>
      </c>
      <c r="M1283" s="21">
        <v>276</v>
      </c>
      <c r="N1283" s="8">
        <f t="shared" si="43"/>
        <v>0.13800000000000001</v>
      </c>
      <c r="O1283" s="3" t="s">
        <v>453</v>
      </c>
      <c r="P1283" s="3" t="s">
        <v>454</v>
      </c>
      <c r="Q1283" s="1" t="str">
        <f>VLOOKUP(P1283,Vlookup!$A$2:$D$781,2,FALSE)</f>
        <v>Acampo</v>
      </c>
      <c r="R1283" s="1" t="str">
        <f>VLOOKUP(P1283,Vlookup!$A$2:$D$76,3,FALSE)</f>
        <v>CA</v>
      </c>
      <c r="S1283" s="15">
        <f>VLOOKUP(P1283,Vlookup!$A$2:$D$781,4,FALSE)</f>
        <v>95220</v>
      </c>
    </row>
    <row r="1284" spans="1:19" ht="14.4" x14ac:dyDescent="0.3">
      <c r="A1284" s="12">
        <v>20</v>
      </c>
      <c r="B1284" s="1" t="str">
        <f>TEXT(D1284,"MMM")</f>
        <v>Nov</v>
      </c>
      <c r="C1284" s="3" t="s">
        <v>733</v>
      </c>
      <c r="D1284" s="20">
        <v>43794</v>
      </c>
      <c r="E1284" s="3" t="s">
        <v>342</v>
      </c>
      <c r="F1284" s="3" t="s">
        <v>368</v>
      </c>
      <c r="G1284" s="3" t="s">
        <v>342</v>
      </c>
      <c r="H1284" s="3" t="s">
        <v>368</v>
      </c>
      <c r="I1284" t="str">
        <f>VLOOKUP(H1284,'Product Line Lookup'!$A$2:$B$7,2,FALSE)</f>
        <v>Animate</v>
      </c>
      <c r="J1284" s="21">
        <v>0.13800000000000001</v>
      </c>
      <c r="K1284" s="22">
        <v>1</v>
      </c>
      <c r="L1284" s="21">
        <v>2000</v>
      </c>
      <c r="M1284" s="21">
        <v>276</v>
      </c>
      <c r="N1284" s="8">
        <f t="shared" si="43"/>
        <v>0.13800000000000001</v>
      </c>
      <c r="O1284" s="3" t="s">
        <v>453</v>
      </c>
      <c r="P1284" s="3" t="s">
        <v>454</v>
      </c>
      <c r="Q1284" s="1" t="str">
        <f>VLOOKUP(P1284,Vlookup!$A$2:$D$781,2,FALSE)</f>
        <v>Acampo</v>
      </c>
      <c r="R1284" s="1" t="str">
        <f>VLOOKUP(P1284,Vlookup!$A$2:$D$76,3,FALSE)</f>
        <v>CA</v>
      </c>
      <c r="S1284" s="15">
        <f>VLOOKUP(P1284,Vlookup!$A$2:$D$781,4,FALSE)</f>
        <v>95220</v>
      </c>
    </row>
    <row r="1285" spans="1:19" ht="14.4" x14ac:dyDescent="0.3">
      <c r="A1285" s="12">
        <v>20</v>
      </c>
      <c r="B1285" s="1" t="str">
        <f>TEXT(D1285,"MMM")</f>
        <v>Jan</v>
      </c>
      <c r="C1285" s="3" t="s">
        <v>753</v>
      </c>
      <c r="D1285" s="20">
        <v>43858</v>
      </c>
      <c r="E1285" s="3" t="s">
        <v>342</v>
      </c>
      <c r="F1285" s="3" t="s">
        <v>368</v>
      </c>
      <c r="G1285" s="3" t="s">
        <v>342</v>
      </c>
      <c r="H1285" s="3" t="s">
        <v>368</v>
      </c>
      <c r="I1285" t="str">
        <f>VLOOKUP(H1285,'Product Line Lookup'!$A$2:$B$7,2,FALSE)</f>
        <v>Animate</v>
      </c>
      <c r="J1285" s="21">
        <v>0.13800000000000001</v>
      </c>
      <c r="K1285" s="22">
        <v>1</v>
      </c>
      <c r="L1285" s="21">
        <v>2000</v>
      </c>
      <c r="M1285" s="21">
        <v>276</v>
      </c>
      <c r="N1285" s="8">
        <f t="shared" si="43"/>
        <v>0.13800000000000001</v>
      </c>
      <c r="O1285" s="3" t="s">
        <v>453</v>
      </c>
      <c r="P1285" s="3" t="s">
        <v>454</v>
      </c>
      <c r="Q1285" s="1" t="str">
        <f>VLOOKUP(P1285,Vlookup!$A$2:$D$781,2,FALSE)</f>
        <v>Acampo</v>
      </c>
      <c r="R1285" s="1" t="str">
        <f>VLOOKUP(P1285,Vlookup!$A$2:$D$76,3,FALSE)</f>
        <v>CA</v>
      </c>
      <c r="S1285" s="15">
        <f>VLOOKUP(P1285,Vlookup!$A$2:$D$781,4,FALSE)</f>
        <v>95220</v>
      </c>
    </row>
    <row r="1286" spans="1:19" ht="14.4" x14ac:dyDescent="0.3">
      <c r="A1286" s="12">
        <v>20</v>
      </c>
      <c r="B1286" s="1" t="s">
        <v>866</v>
      </c>
      <c r="D1286" s="20">
        <v>43908</v>
      </c>
      <c r="E1286" s="3" t="s">
        <v>342</v>
      </c>
      <c r="F1286" s="3" t="s">
        <v>368</v>
      </c>
      <c r="G1286" s="3" t="s">
        <v>342</v>
      </c>
      <c r="H1286" s="3" t="s">
        <v>368</v>
      </c>
      <c r="I1286" t="str">
        <f>VLOOKUP(H1286,'Product Line Lookup'!$A$2:$B$7,2,FALSE)</f>
        <v>Animate</v>
      </c>
      <c r="J1286" s="21">
        <v>0.13800000000000001</v>
      </c>
      <c r="K1286" s="22">
        <v>1</v>
      </c>
      <c r="L1286" s="21">
        <v>2000</v>
      </c>
      <c r="M1286" s="21">
        <v>276</v>
      </c>
      <c r="N1286" s="8">
        <f t="shared" si="43"/>
        <v>0.13800000000000001</v>
      </c>
      <c r="O1286" s="3" t="s">
        <v>453</v>
      </c>
      <c r="P1286" s="3" t="s">
        <v>454</v>
      </c>
      <c r="Q1286" s="1" t="str">
        <f>VLOOKUP(P1286,Vlookup!$A$2:$D$781,2,FALSE)</f>
        <v>Acampo</v>
      </c>
      <c r="R1286" s="1" t="str">
        <f>VLOOKUP(P1286,Vlookup!$A$2:$D$76,3,FALSE)</f>
        <v>CA</v>
      </c>
      <c r="S1286" s="15">
        <f>VLOOKUP(P1286,Vlookup!$A$2:$D$781,4,FALSE)</f>
        <v>95220</v>
      </c>
    </row>
    <row r="1287" spans="1:19" ht="14.4" x14ac:dyDescent="0.3">
      <c r="A1287" s="12">
        <v>20</v>
      </c>
      <c r="B1287" s="1" t="s">
        <v>893</v>
      </c>
      <c r="D1287" s="20">
        <v>43997</v>
      </c>
      <c r="E1287" s="3" t="s">
        <v>342</v>
      </c>
      <c r="F1287" s="3" t="s">
        <v>368</v>
      </c>
      <c r="G1287" s="3" t="s">
        <v>342</v>
      </c>
      <c r="H1287" s="3" t="s">
        <v>368</v>
      </c>
      <c r="I1287" t="str">
        <f>VLOOKUP(H1287,'Product Line Lookup'!$A$2:$B$8,2,FALSE)</f>
        <v>Animate</v>
      </c>
      <c r="J1287" s="21">
        <v>0.13800000000000001</v>
      </c>
      <c r="K1287" s="22">
        <v>1</v>
      </c>
      <c r="L1287" s="21">
        <v>2000</v>
      </c>
      <c r="M1287" s="21">
        <v>276</v>
      </c>
      <c r="N1287" s="8">
        <f t="shared" si="43"/>
        <v>0.13800000000000001</v>
      </c>
      <c r="O1287" s="3" t="s">
        <v>453</v>
      </c>
      <c r="P1287" s="3" t="s">
        <v>454</v>
      </c>
      <c r="Q1287" s="1" t="str">
        <f>VLOOKUP(P1287,Vlookup!$A$2:$D$781,2,FALSE)</f>
        <v>Acampo</v>
      </c>
      <c r="R1287" s="1" t="str">
        <f>VLOOKUP(P1287,Vlookup!$A$2:$D$76,3,FALSE)</f>
        <v>CA</v>
      </c>
      <c r="S1287" s="15">
        <f>VLOOKUP(P1287,Vlookup!$A$2:$D$781,4,FALSE)</f>
        <v>95220</v>
      </c>
    </row>
    <row r="1288" spans="1:19" ht="14.4" x14ac:dyDescent="0.3">
      <c r="A1288" s="12">
        <v>21</v>
      </c>
      <c r="B1288" s="1" t="s">
        <v>948</v>
      </c>
      <c r="D1288" s="20">
        <v>44176</v>
      </c>
      <c r="E1288" s="3" t="s">
        <v>342</v>
      </c>
      <c r="F1288" s="3" t="s">
        <v>368</v>
      </c>
      <c r="G1288" s="3" t="s">
        <v>342</v>
      </c>
      <c r="H1288" s="3" t="s">
        <v>368</v>
      </c>
      <c r="I1288" t="str">
        <f>VLOOKUP(H1288,'Product Line Lookup'!$A$2:$B$8,2,FALSE)</f>
        <v>Animate</v>
      </c>
      <c r="J1288" s="21">
        <v>0.11</v>
      </c>
      <c r="K1288" s="22">
        <v>1</v>
      </c>
      <c r="L1288" s="21">
        <v>2000</v>
      </c>
      <c r="M1288" s="21">
        <v>220</v>
      </c>
      <c r="N1288" s="8">
        <f t="shared" si="43"/>
        <v>0.11</v>
      </c>
      <c r="O1288" s="3" t="s">
        <v>453</v>
      </c>
      <c r="P1288" s="3" t="s">
        <v>454</v>
      </c>
      <c r="Q1288" s="1" t="str">
        <f>VLOOKUP(P1288,Vlookup!$A$2:$D$781,2,FALSE)</f>
        <v>Acampo</v>
      </c>
      <c r="R1288" s="1" t="s">
        <v>817</v>
      </c>
      <c r="S1288" s="15">
        <f>VLOOKUP(P1288,Vlookup!$A$2:$D$781,4,FALSE)</f>
        <v>95220</v>
      </c>
    </row>
    <row r="1289" spans="1:19" ht="14.4" x14ac:dyDescent="0.3">
      <c r="A1289" s="12">
        <v>21</v>
      </c>
      <c r="B1289" s="1" t="s">
        <v>958</v>
      </c>
      <c r="D1289" s="20">
        <v>44200</v>
      </c>
      <c r="E1289" s="23" t="s">
        <v>342</v>
      </c>
      <c r="F1289" s="3" t="s">
        <v>368</v>
      </c>
      <c r="G1289" s="3" t="s">
        <v>342</v>
      </c>
      <c r="H1289" s="3" t="s">
        <v>368</v>
      </c>
      <c r="I1289" t="str">
        <f>VLOOKUP(H1289,'Product Line Lookup'!$A$2:$B$8,2,FALSE)</f>
        <v>Animate</v>
      </c>
      <c r="J1289" s="21">
        <v>0.13800000000000001</v>
      </c>
      <c r="K1289" s="22">
        <v>1</v>
      </c>
      <c r="L1289" s="21">
        <v>2000</v>
      </c>
      <c r="M1289" s="21">
        <v>276</v>
      </c>
      <c r="N1289" s="8">
        <f t="shared" si="43"/>
        <v>0.13800000000000001</v>
      </c>
      <c r="O1289" s="3" t="s">
        <v>453</v>
      </c>
      <c r="P1289" s="3" t="s">
        <v>454</v>
      </c>
      <c r="Q1289" s="1" t="str">
        <f>VLOOKUP(P1289,Vlookup!$A$2:$D$781,2,FALSE)</f>
        <v>Acampo</v>
      </c>
      <c r="R1289" s="1" t="s">
        <v>817</v>
      </c>
      <c r="S1289" s="15">
        <f>VLOOKUP(P1289,Vlookup!$A$2:$D$781,4,FALSE)</f>
        <v>95220</v>
      </c>
    </row>
    <row r="1290" spans="1:19" ht="14.4" x14ac:dyDescent="0.3">
      <c r="A1290" s="12">
        <v>22</v>
      </c>
      <c r="B1290" s="1" t="s">
        <v>483</v>
      </c>
      <c r="D1290" s="20">
        <v>44405</v>
      </c>
      <c r="E1290" s="3" t="s">
        <v>342</v>
      </c>
      <c r="F1290" s="3" t="s">
        <v>368</v>
      </c>
      <c r="G1290" s="3" t="s">
        <v>342</v>
      </c>
      <c r="H1290" s="3" t="s">
        <v>368</v>
      </c>
      <c r="I1290" t="str">
        <f>VLOOKUP(H1290,'Product Line Lookup'!$A$2:$B$8,2,FALSE)</f>
        <v>Animate</v>
      </c>
      <c r="J1290" s="21">
        <v>8.3000000000000004E-2</v>
      </c>
      <c r="K1290" s="22">
        <v>1</v>
      </c>
      <c r="L1290" s="21">
        <v>2000</v>
      </c>
      <c r="M1290" s="21">
        <v>166</v>
      </c>
      <c r="N1290" s="8">
        <f t="shared" si="43"/>
        <v>8.3000000000000004E-2</v>
      </c>
      <c r="O1290" s="3" t="s">
        <v>453</v>
      </c>
      <c r="P1290" s="3" t="s">
        <v>454</v>
      </c>
      <c r="Q1290" s="31" t="str">
        <f>VLOOKUP(P1290,Vlookup!$A$2:$D$142,2,FALSE)</f>
        <v>Acampo</v>
      </c>
      <c r="R1290" s="1" t="str">
        <f>VLOOKUP(P1290,Vlookup!$A$2:$D$142,3,FALSE)</f>
        <v>CA</v>
      </c>
      <c r="S1290" s="49">
        <f>VLOOKUP(P1290,Vlookup!$A$2:$D$781,4,FALSE)</f>
        <v>95220</v>
      </c>
    </row>
    <row r="1291" spans="1:19" ht="14.4" x14ac:dyDescent="0.3">
      <c r="A1291" s="12">
        <v>22</v>
      </c>
      <c r="B1291" s="1" t="s">
        <v>948</v>
      </c>
      <c r="D1291" s="20">
        <v>44536</v>
      </c>
      <c r="E1291" s="3" t="s">
        <v>342</v>
      </c>
      <c r="F1291" s="3" t="s">
        <v>368</v>
      </c>
      <c r="G1291" s="3" t="s">
        <v>342</v>
      </c>
      <c r="H1291" s="3" t="s">
        <v>368</v>
      </c>
      <c r="I1291" t="str">
        <f>VLOOKUP(H1291,'Product Line Lookup'!$A$2:$B$8,2,FALSE)</f>
        <v>Animate</v>
      </c>
      <c r="J1291" s="21">
        <v>0.13800000000000001</v>
      </c>
      <c r="K1291" s="22">
        <v>1</v>
      </c>
      <c r="L1291" s="21">
        <v>2000</v>
      </c>
      <c r="M1291" s="21">
        <v>276</v>
      </c>
      <c r="N1291" s="8">
        <f t="shared" si="43"/>
        <v>0.13800000000000001</v>
      </c>
      <c r="O1291" s="3" t="s">
        <v>453</v>
      </c>
      <c r="P1291" s="3" t="s">
        <v>454</v>
      </c>
      <c r="Q1291" s="31" t="str">
        <f>VLOOKUP(P1291,Vlookup!$A$2:$D$142,2,FALSE)</f>
        <v>Acampo</v>
      </c>
      <c r="R1291" s="1" t="str">
        <f>VLOOKUP(P1291,Vlookup!$A$2:$D$142,3,FALSE)</f>
        <v>CA</v>
      </c>
      <c r="S1291" s="49">
        <f>VLOOKUP(P1291,Vlookup!$A$2:$D$781,4,FALSE)</f>
        <v>95220</v>
      </c>
    </row>
    <row r="1292" spans="1:19" ht="14.4" x14ac:dyDescent="0.3">
      <c r="A1292" s="12">
        <v>21</v>
      </c>
      <c r="B1292" s="1" t="s">
        <v>948</v>
      </c>
      <c r="D1292" s="20">
        <v>44182</v>
      </c>
      <c r="E1292" s="3" t="s">
        <v>682</v>
      </c>
      <c r="F1292" s="3" t="s">
        <v>886</v>
      </c>
      <c r="G1292" s="16" t="s">
        <v>921</v>
      </c>
      <c r="H1292" s="3" t="s">
        <v>922</v>
      </c>
      <c r="I1292" t="str">
        <f>VLOOKUP(H1292,'Product Line Lookup'!$A$2:$B$8,2,FALSE)</f>
        <v>Animate</v>
      </c>
      <c r="J1292" s="21">
        <v>24.94</v>
      </c>
      <c r="K1292" s="22">
        <v>0.156</v>
      </c>
      <c r="L1292" s="21">
        <v>312</v>
      </c>
      <c r="M1292" s="21">
        <v>7781.28</v>
      </c>
      <c r="N1292" s="8">
        <f t="shared" si="43"/>
        <v>3.8906399999999999</v>
      </c>
      <c r="O1292" s="3" t="s">
        <v>684</v>
      </c>
      <c r="P1292" s="3" t="s">
        <v>685</v>
      </c>
      <c r="Q1292" s="1" t="str">
        <f>VLOOKUP(P1292,Vlookup!$A$2:$D$781,2,FALSE)</f>
        <v>Plainview</v>
      </c>
      <c r="R1292" s="1" t="s">
        <v>833</v>
      </c>
      <c r="S1292" s="15">
        <f>VLOOKUP(P1292,Vlookup!$A$2:$D$781,4,FALSE)</f>
        <v>79072</v>
      </c>
    </row>
    <row r="1293" spans="1:19" ht="14.4" x14ac:dyDescent="0.3">
      <c r="A1293" s="12">
        <v>20</v>
      </c>
      <c r="B1293" s="1" t="str">
        <f>TEXT(D1293,"MMM")</f>
        <v>Nov</v>
      </c>
      <c r="C1293" s="3" t="s">
        <v>681</v>
      </c>
      <c r="D1293" s="20">
        <v>43781</v>
      </c>
      <c r="E1293" s="3" t="s">
        <v>682</v>
      </c>
      <c r="F1293" s="3" t="s">
        <v>683</v>
      </c>
      <c r="G1293" s="3" t="s">
        <v>342</v>
      </c>
      <c r="H1293" s="3" t="s">
        <v>368</v>
      </c>
      <c r="I1293" t="str">
        <f>VLOOKUP(H1293,'Product Line Lookup'!$A$2:$B$7,2,FALSE)</f>
        <v>Animate</v>
      </c>
      <c r="J1293" s="21">
        <v>24.12</v>
      </c>
      <c r="K1293" s="22">
        <v>0.295518</v>
      </c>
      <c r="L1293" s="21">
        <v>591.03599999999994</v>
      </c>
      <c r="M1293" s="21">
        <v>14255.788</v>
      </c>
      <c r="N1293" s="8">
        <f t="shared" si="43"/>
        <v>7.1278940000000004</v>
      </c>
      <c r="O1293" s="3" t="s">
        <v>684</v>
      </c>
      <c r="P1293" s="3" t="s">
        <v>685</v>
      </c>
      <c r="Q1293" s="1" t="str">
        <f>VLOOKUP(P1293,Vlookup!$A$2:$D$781,2,FALSE)</f>
        <v>Plainview</v>
      </c>
      <c r="R1293" s="1" t="str">
        <f>VLOOKUP(P1293,Vlookup!$A$2:$D$76,3,FALSE)</f>
        <v>TX</v>
      </c>
      <c r="S1293" s="15">
        <f>VLOOKUP(P1293,Vlookup!$A$2:$D$781,4,FALSE)</f>
        <v>79072</v>
      </c>
    </row>
    <row r="1294" spans="1:19" ht="14.4" x14ac:dyDescent="0.3">
      <c r="A1294" s="12">
        <v>20</v>
      </c>
      <c r="B1294" s="1" t="str">
        <f>TEXT(D1294,"MMM")</f>
        <v>Dec</v>
      </c>
      <c r="C1294" s="3" t="s">
        <v>686</v>
      </c>
      <c r="D1294" s="20">
        <v>43803</v>
      </c>
      <c r="E1294" s="3" t="s">
        <v>682</v>
      </c>
      <c r="F1294" s="3" t="s">
        <v>683</v>
      </c>
      <c r="G1294" s="3" t="s">
        <v>342</v>
      </c>
      <c r="H1294" s="3" t="s">
        <v>368</v>
      </c>
      <c r="I1294" t="str">
        <f>VLOOKUP(H1294,'Product Line Lookup'!$A$2:$B$7,2,FALSE)</f>
        <v>Animate</v>
      </c>
      <c r="J1294" s="21">
        <v>24.16</v>
      </c>
      <c r="K1294" s="22">
        <v>0.295518</v>
      </c>
      <c r="L1294" s="21">
        <v>591.03599999999994</v>
      </c>
      <c r="M1294" s="21">
        <v>14279.43</v>
      </c>
      <c r="N1294" s="8">
        <f t="shared" ref="N1294:N1357" si="44">M1294/2000</f>
        <v>7.1397149999999998</v>
      </c>
      <c r="O1294" s="3" t="s">
        <v>684</v>
      </c>
      <c r="P1294" s="3" t="s">
        <v>685</v>
      </c>
      <c r="Q1294" s="1" t="str">
        <f>VLOOKUP(P1294,Vlookup!$A$2:$D$781,2,FALSE)</f>
        <v>Plainview</v>
      </c>
      <c r="R1294" s="1" t="str">
        <f>VLOOKUP(P1294,Vlookup!$A$2:$D$76,3,FALSE)</f>
        <v>TX</v>
      </c>
      <c r="S1294" s="15">
        <f>VLOOKUP(P1294,Vlookup!$A$2:$D$781,4,FALSE)</f>
        <v>79072</v>
      </c>
    </row>
    <row r="1295" spans="1:19" ht="14.4" x14ac:dyDescent="0.3">
      <c r="A1295" s="12">
        <v>20</v>
      </c>
      <c r="B1295" s="1" t="str">
        <f>TEXT(D1295,"MMM")</f>
        <v>Dec</v>
      </c>
      <c r="C1295" s="3" t="s">
        <v>687</v>
      </c>
      <c r="D1295" s="20">
        <v>43826</v>
      </c>
      <c r="E1295" s="3" t="s">
        <v>682</v>
      </c>
      <c r="F1295" s="3" t="s">
        <v>683</v>
      </c>
      <c r="G1295" s="3" t="s">
        <v>342</v>
      </c>
      <c r="H1295" s="3" t="s">
        <v>368</v>
      </c>
      <c r="I1295" t="str">
        <f>VLOOKUP(H1295,'Product Line Lookup'!$A$2:$B$7,2,FALSE)</f>
        <v>Animate</v>
      </c>
      <c r="J1295" s="21">
        <v>24.31</v>
      </c>
      <c r="K1295" s="22">
        <v>0.295518</v>
      </c>
      <c r="L1295" s="21">
        <v>591.03599999999994</v>
      </c>
      <c r="M1295" s="21">
        <v>14368.084999999999</v>
      </c>
      <c r="N1295" s="8">
        <f t="shared" si="44"/>
        <v>7.1840424999999994</v>
      </c>
      <c r="O1295" s="3" t="s">
        <v>684</v>
      </c>
      <c r="P1295" s="3" t="s">
        <v>685</v>
      </c>
      <c r="Q1295" s="1" t="str">
        <f>VLOOKUP(P1295,Vlookup!$A$2:$D$781,2,FALSE)</f>
        <v>Plainview</v>
      </c>
      <c r="R1295" s="1" t="str">
        <f>VLOOKUP(P1295,Vlookup!$A$2:$D$76,3,FALSE)</f>
        <v>TX</v>
      </c>
      <c r="S1295" s="15">
        <f>VLOOKUP(P1295,Vlookup!$A$2:$D$781,4,FALSE)</f>
        <v>79072</v>
      </c>
    </row>
    <row r="1296" spans="1:19" ht="14.4" x14ac:dyDescent="0.3">
      <c r="A1296" s="12">
        <v>20</v>
      </c>
      <c r="B1296" s="1" t="str">
        <f>TEXT(D1296,"MMM")</f>
        <v>Feb</v>
      </c>
      <c r="D1296" s="20">
        <v>43864</v>
      </c>
      <c r="E1296" s="3" t="s">
        <v>682</v>
      </c>
      <c r="F1296" s="3" t="s">
        <v>683</v>
      </c>
      <c r="G1296" s="3" t="s">
        <v>342</v>
      </c>
      <c r="H1296" s="3" t="s">
        <v>368</v>
      </c>
      <c r="I1296" t="str">
        <f>VLOOKUP(H1296,'Product Line Lookup'!$A$2:$B$7,2,FALSE)</f>
        <v>Animate</v>
      </c>
      <c r="J1296" s="21">
        <v>24.09</v>
      </c>
      <c r="K1296" s="22">
        <v>0.295518</v>
      </c>
      <c r="L1296" s="21">
        <v>591.03599999999994</v>
      </c>
      <c r="M1296" s="21">
        <v>14238.057000000001</v>
      </c>
      <c r="N1296" s="8">
        <f t="shared" si="44"/>
        <v>7.1190285000000006</v>
      </c>
      <c r="O1296" s="3" t="s">
        <v>684</v>
      </c>
      <c r="P1296" s="3" t="s">
        <v>685</v>
      </c>
      <c r="Q1296" s="1" t="str">
        <f>VLOOKUP(P1296,Vlookup!$A$2:$D$781,2,FALSE)</f>
        <v>Plainview</v>
      </c>
      <c r="R1296" s="1" t="str">
        <f>VLOOKUP(P1296,Vlookup!$A$2:$D$76,3,FALSE)</f>
        <v>TX</v>
      </c>
      <c r="S1296" s="15">
        <f>VLOOKUP(P1296,Vlookup!$A$2:$D$781,4,FALSE)</f>
        <v>79072</v>
      </c>
    </row>
    <row r="1297" spans="1:19" ht="14.4" x14ac:dyDescent="0.3">
      <c r="A1297" s="12">
        <v>20</v>
      </c>
      <c r="B1297" s="1" t="str">
        <f>TEXT(D1297,"MMM")</f>
        <v>Feb</v>
      </c>
      <c r="D1297" s="20">
        <v>43881</v>
      </c>
      <c r="E1297" s="3" t="s">
        <v>682</v>
      </c>
      <c r="F1297" s="3" t="s">
        <v>683</v>
      </c>
      <c r="G1297" s="3" t="s">
        <v>342</v>
      </c>
      <c r="H1297" s="3" t="s">
        <v>368</v>
      </c>
      <c r="I1297" t="str">
        <f>VLOOKUP(H1297,'Product Line Lookup'!$A$2:$B$7,2,FALSE)</f>
        <v>Animate</v>
      </c>
      <c r="J1297" s="21">
        <v>24.46</v>
      </c>
      <c r="K1297" s="22">
        <v>0.295518</v>
      </c>
      <c r="L1297" s="21">
        <v>591.03599999999994</v>
      </c>
      <c r="M1297" s="21">
        <v>14456.741</v>
      </c>
      <c r="N1297" s="8">
        <f t="shared" si="44"/>
        <v>7.2283704999999996</v>
      </c>
      <c r="O1297" s="3" t="s">
        <v>684</v>
      </c>
      <c r="P1297" s="3" t="s">
        <v>685</v>
      </c>
      <c r="Q1297" s="1" t="str">
        <f>VLOOKUP(P1297,Vlookup!$A$2:$D$781,2,FALSE)</f>
        <v>Plainview</v>
      </c>
      <c r="R1297" s="1" t="str">
        <f>VLOOKUP(P1297,Vlookup!$A$2:$D$76,3,FALSE)</f>
        <v>TX</v>
      </c>
      <c r="S1297" s="15">
        <f>VLOOKUP(P1297,Vlookup!$A$2:$D$781,4,FALSE)</f>
        <v>79072</v>
      </c>
    </row>
    <row r="1298" spans="1:19" ht="14.4" x14ac:dyDescent="0.3">
      <c r="A1298" s="12">
        <v>20</v>
      </c>
      <c r="B1298" s="1" t="s">
        <v>866</v>
      </c>
      <c r="D1298" s="20">
        <v>43903</v>
      </c>
      <c r="E1298" s="3" t="s">
        <v>682</v>
      </c>
      <c r="F1298" s="3" t="s">
        <v>683</v>
      </c>
      <c r="G1298" s="3" t="s">
        <v>342</v>
      </c>
      <c r="H1298" s="3" t="s">
        <v>368</v>
      </c>
      <c r="I1298" t="str">
        <f>VLOOKUP(H1298,'Product Line Lookup'!$A$2:$B$7,2,FALSE)</f>
        <v>Animate</v>
      </c>
      <c r="J1298" s="21">
        <v>24.06</v>
      </c>
      <c r="K1298" s="22">
        <v>0.295518</v>
      </c>
      <c r="L1298" s="21">
        <v>591.03599999999994</v>
      </c>
      <c r="M1298" s="21">
        <v>14220.325999999999</v>
      </c>
      <c r="N1298" s="8">
        <f t="shared" si="44"/>
        <v>7.1101629999999991</v>
      </c>
      <c r="O1298" s="3" t="s">
        <v>684</v>
      </c>
      <c r="P1298" s="3" t="s">
        <v>685</v>
      </c>
      <c r="Q1298" s="1" t="str">
        <f>VLOOKUP(P1298,Vlookup!$A$2:$D$781,2,FALSE)</f>
        <v>Plainview</v>
      </c>
      <c r="R1298" s="1" t="str">
        <f>VLOOKUP(P1298,Vlookup!$A$2:$D$76,3,FALSE)</f>
        <v>TX</v>
      </c>
      <c r="S1298" s="15">
        <f>VLOOKUP(P1298,Vlookup!$A$2:$D$781,4,FALSE)</f>
        <v>79072</v>
      </c>
    </row>
    <row r="1299" spans="1:19" ht="14.4" x14ac:dyDescent="0.3">
      <c r="A1299" s="12">
        <v>20</v>
      </c>
      <c r="B1299" s="1" t="s">
        <v>881</v>
      </c>
      <c r="D1299" s="20">
        <v>43930</v>
      </c>
      <c r="E1299" s="3" t="s">
        <v>682</v>
      </c>
      <c r="F1299" s="3" t="s">
        <v>683</v>
      </c>
      <c r="G1299" s="3" t="s">
        <v>342</v>
      </c>
      <c r="H1299" s="3" t="s">
        <v>368</v>
      </c>
      <c r="I1299" t="str">
        <f>VLOOKUP(H1299,'Product Line Lookup'!$A$2:$B$7,2,FALSE)</f>
        <v>Animate</v>
      </c>
      <c r="J1299" s="21">
        <v>24.14</v>
      </c>
      <c r="K1299" s="22">
        <v>0.295518</v>
      </c>
      <c r="L1299" s="21">
        <v>591.03599999999994</v>
      </c>
      <c r="M1299" s="21">
        <v>14267.609</v>
      </c>
      <c r="N1299" s="8">
        <f t="shared" si="44"/>
        <v>7.1338045000000001</v>
      </c>
      <c r="O1299" s="3" t="s">
        <v>684</v>
      </c>
      <c r="P1299" s="3" t="s">
        <v>685</v>
      </c>
      <c r="Q1299" s="1" t="str">
        <f>VLOOKUP(P1299,Vlookup!$A$2:$D$781,2,FALSE)</f>
        <v>Plainview</v>
      </c>
      <c r="R1299" s="1" t="str">
        <f>VLOOKUP(P1299,Vlookup!$A$2:$D$76,3,FALSE)</f>
        <v>TX</v>
      </c>
      <c r="S1299" s="15">
        <f>VLOOKUP(P1299,Vlookup!$A$2:$D$781,4,FALSE)</f>
        <v>79072</v>
      </c>
    </row>
    <row r="1300" spans="1:19" ht="14.4" x14ac:dyDescent="0.3">
      <c r="A1300" s="12">
        <v>20</v>
      </c>
      <c r="B1300" s="1" t="s">
        <v>882</v>
      </c>
      <c r="D1300" s="20">
        <v>43964</v>
      </c>
      <c r="E1300" s="3" t="s">
        <v>682</v>
      </c>
      <c r="F1300" s="3" t="s">
        <v>886</v>
      </c>
      <c r="G1300" s="3" t="s">
        <v>342</v>
      </c>
      <c r="H1300" s="3" t="s">
        <v>368</v>
      </c>
      <c r="I1300" t="str">
        <f>VLOOKUP(H1300,'Product Line Lookup'!$A$2:$B$7,2,FALSE)</f>
        <v>Animate</v>
      </c>
      <c r="J1300" s="21">
        <v>24.39</v>
      </c>
      <c r="K1300" s="22">
        <v>0.156</v>
      </c>
      <c r="L1300" s="21">
        <v>312</v>
      </c>
      <c r="M1300" s="21">
        <v>7609.68</v>
      </c>
      <c r="N1300" s="8">
        <f t="shared" si="44"/>
        <v>3.80484</v>
      </c>
      <c r="O1300" s="3" t="s">
        <v>684</v>
      </c>
      <c r="P1300" s="3" t="s">
        <v>685</v>
      </c>
      <c r="Q1300" s="1" t="str">
        <f>VLOOKUP(P1300,Vlookup!$A$2:$D$781,2,FALSE)</f>
        <v>Plainview</v>
      </c>
      <c r="R1300" s="1" t="str">
        <f>VLOOKUP(P1300,Vlookup!$A$2:$D$76,3,FALSE)</f>
        <v>TX</v>
      </c>
      <c r="S1300" s="15">
        <f>VLOOKUP(P1300,Vlookup!$A$2:$D$781,4,FALSE)</f>
        <v>79072</v>
      </c>
    </row>
    <row r="1301" spans="1:19" ht="14.4" x14ac:dyDescent="0.3">
      <c r="A1301" s="12">
        <v>20</v>
      </c>
      <c r="B1301" s="1" t="s">
        <v>893</v>
      </c>
      <c r="D1301" s="20">
        <v>43998</v>
      </c>
      <c r="E1301" s="3" t="s">
        <v>682</v>
      </c>
      <c r="F1301" s="3" t="s">
        <v>886</v>
      </c>
      <c r="G1301" s="3" t="s">
        <v>342</v>
      </c>
      <c r="H1301" s="3" t="s">
        <v>368</v>
      </c>
      <c r="I1301" t="str">
        <f>VLOOKUP(H1301,'Product Line Lookup'!$A$2:$B$8,2,FALSE)</f>
        <v>Animate</v>
      </c>
      <c r="J1301" s="21">
        <v>24.33</v>
      </c>
      <c r="K1301" s="22">
        <v>0.156</v>
      </c>
      <c r="L1301" s="21">
        <v>312</v>
      </c>
      <c r="M1301" s="21">
        <v>7590.96</v>
      </c>
      <c r="N1301" s="8">
        <f t="shared" si="44"/>
        <v>3.79548</v>
      </c>
      <c r="O1301" s="3" t="s">
        <v>684</v>
      </c>
      <c r="P1301" s="3" t="s">
        <v>685</v>
      </c>
      <c r="Q1301" s="1" t="str">
        <f>VLOOKUP(P1301,Vlookup!$A$2:$D$781,2,FALSE)</f>
        <v>Plainview</v>
      </c>
      <c r="R1301" s="1" t="str">
        <f>VLOOKUP(P1301,Vlookup!$A$2:$D$76,3,FALSE)</f>
        <v>TX</v>
      </c>
      <c r="S1301" s="15">
        <f>VLOOKUP(P1301,Vlookup!$A$2:$D$781,4,FALSE)</f>
        <v>79072</v>
      </c>
    </row>
    <row r="1302" spans="1:19" ht="14.4" x14ac:dyDescent="0.3">
      <c r="A1302" s="12">
        <v>21</v>
      </c>
      <c r="B1302" s="1" t="s">
        <v>903</v>
      </c>
      <c r="D1302" s="20">
        <v>44068</v>
      </c>
      <c r="E1302" s="3" t="s">
        <v>682</v>
      </c>
      <c r="F1302" s="3" t="s">
        <v>886</v>
      </c>
      <c r="G1302" s="3" t="s">
        <v>342</v>
      </c>
      <c r="H1302" s="3" t="s">
        <v>368</v>
      </c>
      <c r="I1302" t="str">
        <f>VLOOKUP(H1302,'Product Line Lookup'!$A$2:$B$8,2,FALSE)</f>
        <v>Animate</v>
      </c>
      <c r="J1302" s="21">
        <v>24.14</v>
      </c>
      <c r="K1302" s="22">
        <v>0.156</v>
      </c>
      <c r="L1302" s="21">
        <v>312</v>
      </c>
      <c r="M1302" s="21">
        <v>7531.68</v>
      </c>
      <c r="N1302" s="8">
        <f t="shared" si="44"/>
        <v>3.7658400000000003</v>
      </c>
      <c r="O1302" s="3" t="s">
        <v>684</v>
      </c>
      <c r="P1302" s="3" t="s">
        <v>685</v>
      </c>
      <c r="Q1302" s="1" t="str">
        <f>VLOOKUP(P1302,Vlookup!$A$2:$D$781,2,FALSE)</f>
        <v>Plainview</v>
      </c>
      <c r="R1302" s="1" t="str">
        <f>VLOOKUP(P1302,Vlookup!$A$2:$D$76,3,FALSE)</f>
        <v>TX</v>
      </c>
      <c r="S1302" s="15">
        <f>VLOOKUP(P1302,Vlookup!$A$2:$D$781,4,FALSE)</f>
        <v>79072</v>
      </c>
    </row>
    <row r="1303" spans="1:19" ht="14.4" x14ac:dyDescent="0.3">
      <c r="A1303" s="12">
        <v>21</v>
      </c>
      <c r="B1303" s="1" t="s">
        <v>914</v>
      </c>
      <c r="D1303" s="20">
        <v>44132</v>
      </c>
      <c r="E1303" s="3" t="s">
        <v>682</v>
      </c>
      <c r="F1303" s="3" t="s">
        <v>886</v>
      </c>
      <c r="G1303" s="16" t="s">
        <v>921</v>
      </c>
      <c r="H1303" s="3" t="s">
        <v>922</v>
      </c>
      <c r="I1303" t="str">
        <f>VLOOKUP(H1303,'Product Line Lookup'!$A$2:$B$8,2,FALSE)</f>
        <v>Animate</v>
      </c>
      <c r="J1303" s="21">
        <v>24.4</v>
      </c>
      <c r="K1303" s="22">
        <v>0.156</v>
      </c>
      <c r="L1303" s="21">
        <v>312</v>
      </c>
      <c r="M1303" s="21">
        <v>7612.8</v>
      </c>
      <c r="N1303" s="8">
        <f t="shared" si="44"/>
        <v>3.8064</v>
      </c>
      <c r="O1303" s="3" t="s">
        <v>684</v>
      </c>
      <c r="P1303" s="3" t="s">
        <v>685</v>
      </c>
      <c r="Q1303" s="1" t="str">
        <f>VLOOKUP(P1303,Vlookup!$A$2:$D$781,2,FALSE)</f>
        <v>Plainview</v>
      </c>
      <c r="R1303" s="1" t="str">
        <f>VLOOKUP(P1303,Vlookup!$A$2:$D$76,3,FALSE)</f>
        <v>TX</v>
      </c>
      <c r="S1303" s="15">
        <f>VLOOKUP(P1303,Vlookup!$A$2:$D$781,4,FALSE)</f>
        <v>79072</v>
      </c>
    </row>
    <row r="1304" spans="1:19" ht="14.4" x14ac:dyDescent="0.3">
      <c r="A1304" s="12">
        <v>21</v>
      </c>
      <c r="B1304" s="1" t="str">
        <f>TEXT(D1304,"MMM")</f>
        <v>Sep</v>
      </c>
      <c r="D1304" s="20">
        <v>44096</v>
      </c>
      <c r="E1304" s="3" t="s">
        <v>682</v>
      </c>
      <c r="F1304" s="3" t="s">
        <v>886</v>
      </c>
      <c r="G1304" s="3" t="s">
        <v>342</v>
      </c>
      <c r="H1304" s="3" t="s">
        <v>368</v>
      </c>
      <c r="I1304" t="str">
        <f>VLOOKUP(H1304,'Product Line Lookup'!$A$2:$B$8,2,FALSE)</f>
        <v>Animate</v>
      </c>
      <c r="J1304" s="21">
        <v>23.45</v>
      </c>
      <c r="K1304" s="22">
        <v>0.156</v>
      </c>
      <c r="L1304" s="21">
        <v>312</v>
      </c>
      <c r="M1304" s="21">
        <v>7316.4</v>
      </c>
      <c r="N1304" s="8">
        <f t="shared" si="44"/>
        <v>3.6581999999999999</v>
      </c>
      <c r="O1304" s="3" t="s">
        <v>684</v>
      </c>
      <c r="P1304" s="3" t="s">
        <v>685</v>
      </c>
      <c r="Q1304" s="1" t="str">
        <f>VLOOKUP(P1304,Vlookup!$A$2:$D$781,2,FALSE)</f>
        <v>Plainview</v>
      </c>
      <c r="R1304" s="1" t="str">
        <f>VLOOKUP(P1304,Vlookup!$A$2:$D$76,3,FALSE)</f>
        <v>TX</v>
      </c>
      <c r="S1304" s="15">
        <f>VLOOKUP(P1304,Vlookup!$A$2:$D$781,4,FALSE)</f>
        <v>79072</v>
      </c>
    </row>
    <row r="1305" spans="1:19" ht="14.4" x14ac:dyDescent="0.3">
      <c r="A1305" s="12">
        <v>21</v>
      </c>
      <c r="B1305" s="1" t="s">
        <v>928</v>
      </c>
      <c r="D1305" s="20">
        <v>44160</v>
      </c>
      <c r="E1305" s="3" t="s">
        <v>682</v>
      </c>
      <c r="F1305" s="3" t="s">
        <v>886</v>
      </c>
      <c r="G1305" s="16" t="s">
        <v>921</v>
      </c>
      <c r="H1305" s="3" t="s">
        <v>922</v>
      </c>
      <c r="I1305" t="str">
        <f>VLOOKUP(H1305,'Product Line Lookup'!$A$2:$B$8,2,FALSE)</f>
        <v>Animate</v>
      </c>
      <c r="J1305" s="1">
        <v>24.84</v>
      </c>
      <c r="K1305" s="22">
        <v>0.156</v>
      </c>
      <c r="L1305" s="21">
        <v>312</v>
      </c>
      <c r="M1305" s="21">
        <v>7750.08</v>
      </c>
      <c r="N1305" s="8">
        <f t="shared" si="44"/>
        <v>3.8750399999999998</v>
      </c>
      <c r="O1305" s="3" t="s">
        <v>684</v>
      </c>
      <c r="P1305" s="3" t="s">
        <v>685</v>
      </c>
      <c r="Q1305" s="1" t="str">
        <f>VLOOKUP(P1305,Vlookup!$A$2:$D$781,2,FALSE)</f>
        <v>Plainview</v>
      </c>
      <c r="R1305" s="1" t="str">
        <f>VLOOKUP(P1305,Vlookup!$A$2:$D$76,3,FALSE)</f>
        <v>TX</v>
      </c>
      <c r="S1305" s="15">
        <f>VLOOKUP(P1305,Vlookup!$A$2:$D$781,4,FALSE)</f>
        <v>79072</v>
      </c>
    </row>
    <row r="1306" spans="1:19" ht="14.4" x14ac:dyDescent="0.3">
      <c r="A1306" s="12">
        <v>21</v>
      </c>
      <c r="B1306" s="1" t="s">
        <v>882</v>
      </c>
      <c r="D1306" s="20">
        <v>44336</v>
      </c>
      <c r="E1306" s="3" t="s">
        <v>342</v>
      </c>
      <c r="F1306" s="3" t="s">
        <v>368</v>
      </c>
      <c r="G1306" s="3" t="s">
        <v>342</v>
      </c>
      <c r="H1306" s="3" t="s">
        <v>368</v>
      </c>
      <c r="I1306" t="str">
        <f>VLOOKUP(H1306,'Product Line Lookup'!$A$2:$B$8,2,FALSE)</f>
        <v>Animate</v>
      </c>
      <c r="J1306" s="1">
        <v>1.1020000000000001</v>
      </c>
      <c r="K1306" s="1">
        <v>1</v>
      </c>
      <c r="L1306" s="1">
        <v>2000</v>
      </c>
      <c r="M1306" s="1">
        <v>2204</v>
      </c>
      <c r="N1306" s="8">
        <f t="shared" si="44"/>
        <v>1.1020000000000001</v>
      </c>
      <c r="O1306" s="1" t="s">
        <v>1044</v>
      </c>
      <c r="P1306" s="3" t="s">
        <v>1051</v>
      </c>
      <c r="Q1306" s="1" t="str">
        <f>VLOOKUP(P1306,Vlookup!$A$2:$D$781,2,FALSE)</f>
        <v>Visalia</v>
      </c>
      <c r="R1306" s="14" t="s">
        <v>817</v>
      </c>
      <c r="S1306" s="15">
        <f>VLOOKUP(P1306,Vlookup!$A$2:$D$781,4,FALSE)</f>
        <v>93292</v>
      </c>
    </row>
    <row r="1307" spans="1:19" ht="14.4" x14ac:dyDescent="0.3">
      <c r="A1307" s="12">
        <v>22</v>
      </c>
      <c r="B1307" s="1" t="s">
        <v>483</v>
      </c>
      <c r="D1307" s="20">
        <v>44397</v>
      </c>
      <c r="E1307" s="3" t="s">
        <v>342</v>
      </c>
      <c r="F1307" s="3" t="s">
        <v>368</v>
      </c>
      <c r="G1307" s="3" t="s">
        <v>342</v>
      </c>
      <c r="H1307" s="3" t="s">
        <v>368</v>
      </c>
      <c r="I1307" t="str">
        <f>VLOOKUP(H1307,'Product Line Lookup'!$A$2:$B$8,2,FALSE)</f>
        <v>Animate</v>
      </c>
      <c r="J1307" s="21">
        <v>1.1020000000000001</v>
      </c>
      <c r="K1307" s="22">
        <v>1</v>
      </c>
      <c r="L1307" s="21">
        <v>2000</v>
      </c>
      <c r="M1307" s="21">
        <v>2204</v>
      </c>
      <c r="N1307" s="8">
        <f t="shared" si="44"/>
        <v>1.1020000000000001</v>
      </c>
      <c r="O1307" s="3" t="s">
        <v>1044</v>
      </c>
      <c r="P1307" s="3" t="s">
        <v>1051</v>
      </c>
      <c r="Q1307" s="31" t="str">
        <f>VLOOKUP(P1307,Vlookup!$A$2:$D$142,2,FALSE)</f>
        <v>Visalia</v>
      </c>
      <c r="R1307" s="1" t="str">
        <f>VLOOKUP(P1307,Vlookup!$A$2:$D$142,3,FALSE)</f>
        <v>CA</v>
      </c>
      <c r="S1307" s="49">
        <f>VLOOKUP(P1307,Vlookup!$A$2:$D$781,4,FALSE)</f>
        <v>93292</v>
      </c>
    </row>
    <row r="1308" spans="1:19" ht="14.4" x14ac:dyDescent="0.3">
      <c r="A1308" s="12">
        <v>22</v>
      </c>
      <c r="B1308" s="1" t="s">
        <v>903</v>
      </c>
      <c r="D1308" s="20">
        <v>44421</v>
      </c>
      <c r="E1308" s="3" t="s">
        <v>342</v>
      </c>
      <c r="F1308" s="3" t="s">
        <v>368</v>
      </c>
      <c r="G1308" s="3" t="s">
        <v>342</v>
      </c>
      <c r="H1308" s="3" t="s">
        <v>368</v>
      </c>
      <c r="I1308" t="str">
        <f>VLOOKUP(H1308,'Product Line Lookup'!$A$2:$B$8,2,FALSE)</f>
        <v>Animate</v>
      </c>
      <c r="J1308" s="21">
        <v>0.38600000000000001</v>
      </c>
      <c r="K1308" s="22">
        <v>1</v>
      </c>
      <c r="L1308" s="21">
        <v>2000</v>
      </c>
      <c r="M1308" s="21">
        <v>772</v>
      </c>
      <c r="N1308" s="8">
        <f t="shared" si="44"/>
        <v>0.38600000000000001</v>
      </c>
      <c r="O1308" s="3" t="s">
        <v>1044</v>
      </c>
      <c r="P1308" s="3" t="s">
        <v>1051</v>
      </c>
      <c r="Q1308" s="31" t="str">
        <f>VLOOKUP(P1308,Vlookup!$A$2:$D$142,2,FALSE)</f>
        <v>Visalia</v>
      </c>
      <c r="R1308" s="1" t="str">
        <f>VLOOKUP(P1308,Vlookup!$A$2:$D$142,3,FALSE)</f>
        <v>CA</v>
      </c>
      <c r="S1308" s="49">
        <f>VLOOKUP(P1308,Vlookup!$A$2:$D$781,4,FALSE)</f>
        <v>93292</v>
      </c>
    </row>
    <row r="1309" spans="1:19" ht="14.4" x14ac:dyDescent="0.3">
      <c r="A1309" s="12">
        <v>20</v>
      </c>
      <c r="B1309" s="1" t="str">
        <f t="shared" ref="B1309:B1338" si="45">TEXT(D1309,"MMM")</f>
        <v>Sep</v>
      </c>
      <c r="C1309" s="3" t="s">
        <v>213</v>
      </c>
      <c r="D1309" s="20">
        <v>43718</v>
      </c>
      <c r="E1309" s="3" t="s">
        <v>344</v>
      </c>
      <c r="F1309" s="3" t="s">
        <v>370</v>
      </c>
      <c r="G1309" s="3" t="s">
        <v>340</v>
      </c>
      <c r="H1309" s="3" t="s">
        <v>366</v>
      </c>
      <c r="I1309" t="str">
        <f>VLOOKUP(H1309,'Product Line Lookup'!$A$2:$B$7,2,FALSE)</f>
        <v>AB20</v>
      </c>
      <c r="J1309" s="21">
        <v>24.32</v>
      </c>
      <c r="K1309" s="22">
        <v>6.055E-2</v>
      </c>
      <c r="L1309" s="21">
        <v>121.1</v>
      </c>
      <c r="M1309" s="21">
        <v>2945.152</v>
      </c>
      <c r="N1309" s="8">
        <f t="shared" si="44"/>
        <v>1.4725760000000001</v>
      </c>
      <c r="O1309" s="3" t="s">
        <v>402</v>
      </c>
      <c r="P1309" s="3" t="s">
        <v>403</v>
      </c>
      <c r="Q1309" s="1" t="str">
        <f>VLOOKUP(P1309,Vlookup!$A$2:$D$781,2,FALSE)</f>
        <v>Fresno</v>
      </c>
      <c r="R1309" s="1" t="str">
        <f>VLOOKUP(P1309,Vlookup!$A$2:$D$76,3,FALSE)</f>
        <v>CA</v>
      </c>
      <c r="S1309" s="15">
        <f>VLOOKUP(P1309,Vlookup!$A$2:$D$781,4,FALSE)</f>
        <v>93706</v>
      </c>
    </row>
    <row r="1310" spans="1:19" ht="14.4" x14ac:dyDescent="0.3">
      <c r="A1310" s="12">
        <v>20</v>
      </c>
      <c r="B1310" s="1" t="str">
        <f t="shared" si="45"/>
        <v>Sep</v>
      </c>
      <c r="C1310" s="3" t="s">
        <v>223</v>
      </c>
      <c r="D1310" s="20">
        <v>43720</v>
      </c>
      <c r="E1310" s="3" t="s">
        <v>344</v>
      </c>
      <c r="F1310" s="3" t="s">
        <v>370</v>
      </c>
      <c r="G1310" s="3" t="s">
        <v>340</v>
      </c>
      <c r="H1310" s="3" t="s">
        <v>366</v>
      </c>
      <c r="I1310" t="str">
        <f>VLOOKUP(H1310,'Product Line Lookup'!$A$2:$B$7,2,FALSE)</f>
        <v>AB20</v>
      </c>
      <c r="J1310" s="21">
        <v>24.51</v>
      </c>
      <c r="K1310" s="22">
        <v>6.055E-2</v>
      </c>
      <c r="L1310" s="21">
        <v>121.1</v>
      </c>
      <c r="M1310" s="21">
        <v>2968.1610000000001</v>
      </c>
      <c r="N1310" s="8">
        <f t="shared" si="44"/>
        <v>1.4840805000000001</v>
      </c>
      <c r="O1310" s="3" t="s">
        <v>402</v>
      </c>
      <c r="P1310" s="3" t="s">
        <v>403</v>
      </c>
      <c r="Q1310" s="1" t="str">
        <f>VLOOKUP(P1310,Vlookup!$A$2:$D$781,2,FALSE)</f>
        <v>Fresno</v>
      </c>
      <c r="R1310" s="1" t="str">
        <f>VLOOKUP(P1310,Vlookup!$A$2:$D$76,3,FALSE)</f>
        <v>CA</v>
      </c>
      <c r="S1310" s="15">
        <f>VLOOKUP(P1310,Vlookup!$A$2:$D$781,4,FALSE)</f>
        <v>93706</v>
      </c>
    </row>
    <row r="1311" spans="1:19" ht="14.4" x14ac:dyDescent="0.3">
      <c r="A1311" s="12">
        <v>20</v>
      </c>
      <c r="B1311" s="1" t="str">
        <f t="shared" si="45"/>
        <v>Sep</v>
      </c>
      <c r="C1311" s="3" t="s">
        <v>240</v>
      </c>
      <c r="D1311" s="20">
        <v>43727</v>
      </c>
      <c r="E1311" s="3" t="s">
        <v>344</v>
      </c>
      <c r="F1311" s="3" t="s">
        <v>370</v>
      </c>
      <c r="G1311" s="3" t="s">
        <v>340</v>
      </c>
      <c r="H1311" s="3" t="s">
        <v>366</v>
      </c>
      <c r="I1311" t="str">
        <f>VLOOKUP(H1311,'Product Line Lookup'!$A$2:$B$7,2,FALSE)</f>
        <v>AB20</v>
      </c>
      <c r="J1311" s="21">
        <v>24.91</v>
      </c>
      <c r="K1311" s="22">
        <v>6.055E-2</v>
      </c>
      <c r="L1311" s="21">
        <v>121.1</v>
      </c>
      <c r="M1311" s="21">
        <v>3016.6010000000001</v>
      </c>
      <c r="N1311" s="8">
        <f t="shared" si="44"/>
        <v>1.5083005</v>
      </c>
      <c r="O1311" s="3" t="s">
        <v>402</v>
      </c>
      <c r="P1311" s="3" t="s">
        <v>403</v>
      </c>
      <c r="Q1311" s="1" t="str">
        <f>VLOOKUP(P1311,Vlookup!$A$2:$D$781,2,FALSE)</f>
        <v>Fresno</v>
      </c>
      <c r="R1311" s="1" t="str">
        <f>VLOOKUP(P1311,Vlookup!$A$2:$D$76,3,FALSE)</f>
        <v>CA</v>
      </c>
      <c r="S1311" s="15">
        <f>VLOOKUP(P1311,Vlookup!$A$2:$D$781,4,FALSE)</f>
        <v>93706</v>
      </c>
    </row>
    <row r="1312" spans="1:19" ht="14.4" x14ac:dyDescent="0.3">
      <c r="A1312" s="12">
        <v>20</v>
      </c>
      <c r="B1312" s="1" t="str">
        <f t="shared" si="45"/>
        <v>Sep</v>
      </c>
      <c r="C1312" s="3" t="s">
        <v>252</v>
      </c>
      <c r="D1312" s="20">
        <v>43733</v>
      </c>
      <c r="E1312" s="3" t="s">
        <v>344</v>
      </c>
      <c r="F1312" s="3" t="s">
        <v>370</v>
      </c>
      <c r="G1312" s="3" t="s">
        <v>340</v>
      </c>
      <c r="H1312" s="3" t="s">
        <v>366</v>
      </c>
      <c r="I1312" t="str">
        <f>VLOOKUP(H1312,'Product Line Lookup'!$A$2:$B$7,2,FALSE)</f>
        <v>AB20</v>
      </c>
      <c r="J1312" s="21">
        <v>25.49</v>
      </c>
      <c r="K1312" s="22">
        <v>6.055E-2</v>
      </c>
      <c r="L1312" s="21">
        <v>121.1</v>
      </c>
      <c r="M1312" s="21">
        <v>3086.8389999999999</v>
      </c>
      <c r="N1312" s="8">
        <f t="shared" si="44"/>
        <v>1.5434194999999999</v>
      </c>
      <c r="O1312" s="3" t="s">
        <v>402</v>
      </c>
      <c r="P1312" s="3" t="s">
        <v>403</v>
      </c>
      <c r="Q1312" s="1" t="str">
        <f>VLOOKUP(P1312,Vlookup!$A$2:$D$781,2,FALSE)</f>
        <v>Fresno</v>
      </c>
      <c r="R1312" s="1" t="str">
        <f>VLOOKUP(P1312,Vlookup!$A$2:$D$76,3,FALSE)</f>
        <v>CA</v>
      </c>
      <c r="S1312" s="15">
        <f>VLOOKUP(P1312,Vlookup!$A$2:$D$781,4,FALSE)</f>
        <v>93706</v>
      </c>
    </row>
    <row r="1313" spans="1:19" ht="14.4" x14ac:dyDescent="0.3">
      <c r="A1313" s="12">
        <v>20</v>
      </c>
      <c r="B1313" s="1" t="str">
        <f t="shared" si="45"/>
        <v>Jul</v>
      </c>
      <c r="C1313" s="3" t="s">
        <v>58</v>
      </c>
      <c r="D1313" s="20">
        <v>43650</v>
      </c>
      <c r="E1313" s="3" t="s">
        <v>344</v>
      </c>
      <c r="F1313" s="3" t="s">
        <v>370</v>
      </c>
      <c r="G1313" s="3" t="s">
        <v>340</v>
      </c>
      <c r="H1313" s="3" t="s">
        <v>366</v>
      </c>
      <c r="I1313" t="str">
        <f>VLOOKUP(H1313,'Product Line Lookup'!$A$2:$B$7,2,FALSE)</f>
        <v>AB20</v>
      </c>
      <c r="J1313" s="21">
        <v>24.85</v>
      </c>
      <c r="K1313" s="22">
        <v>6.055E-2</v>
      </c>
      <c r="L1313" s="21">
        <v>121.1</v>
      </c>
      <c r="M1313" s="21">
        <v>3009.335</v>
      </c>
      <c r="N1313" s="8">
        <f t="shared" si="44"/>
        <v>1.5046675</v>
      </c>
      <c r="O1313" s="3" t="s">
        <v>402</v>
      </c>
      <c r="P1313" s="3" t="s">
        <v>403</v>
      </c>
      <c r="Q1313" s="1" t="str">
        <f>VLOOKUP(P1313,Vlookup!$A$2:$D$781,2,FALSE)</f>
        <v>Fresno</v>
      </c>
      <c r="R1313" s="1" t="str">
        <f>VLOOKUP(P1313,Vlookup!$A$2:$D$76,3,FALSE)</f>
        <v>CA</v>
      </c>
      <c r="S1313" s="15">
        <f>VLOOKUP(P1313,Vlookup!$A$2:$D$781,4,FALSE)</f>
        <v>93706</v>
      </c>
    </row>
    <row r="1314" spans="1:19" ht="14.4" x14ac:dyDescent="0.3">
      <c r="A1314" s="12">
        <v>20</v>
      </c>
      <c r="B1314" s="1" t="str">
        <f t="shared" si="45"/>
        <v>Jul</v>
      </c>
      <c r="C1314" s="3" t="s">
        <v>68</v>
      </c>
      <c r="D1314" s="20">
        <v>43658</v>
      </c>
      <c r="E1314" s="3" t="s">
        <v>344</v>
      </c>
      <c r="F1314" s="3" t="s">
        <v>370</v>
      </c>
      <c r="G1314" s="3" t="s">
        <v>340</v>
      </c>
      <c r="H1314" s="3" t="s">
        <v>366</v>
      </c>
      <c r="I1314" t="str">
        <f>VLOOKUP(H1314,'Product Line Lookup'!$A$2:$B$7,2,FALSE)</f>
        <v>AB20</v>
      </c>
      <c r="J1314" s="21">
        <v>23.44</v>
      </c>
      <c r="K1314" s="22">
        <v>6.055E-2</v>
      </c>
      <c r="L1314" s="21">
        <v>121.1</v>
      </c>
      <c r="M1314" s="21">
        <v>2838.5839999999998</v>
      </c>
      <c r="N1314" s="8">
        <f t="shared" si="44"/>
        <v>1.419292</v>
      </c>
      <c r="O1314" s="3" t="s">
        <v>402</v>
      </c>
      <c r="P1314" s="3" t="s">
        <v>403</v>
      </c>
      <c r="Q1314" s="1" t="str">
        <f>VLOOKUP(P1314,Vlookup!$A$2:$D$781,2,FALSE)</f>
        <v>Fresno</v>
      </c>
      <c r="R1314" s="1" t="str">
        <f>VLOOKUP(P1314,Vlookup!$A$2:$D$76,3,FALSE)</f>
        <v>CA</v>
      </c>
      <c r="S1314" s="15">
        <f>VLOOKUP(P1314,Vlookup!$A$2:$D$781,4,FALSE)</f>
        <v>93706</v>
      </c>
    </row>
    <row r="1315" spans="1:19" ht="14.4" x14ac:dyDescent="0.3">
      <c r="A1315" s="12">
        <v>20</v>
      </c>
      <c r="B1315" s="1" t="str">
        <f t="shared" si="45"/>
        <v>Jul</v>
      </c>
      <c r="C1315" s="3" t="s">
        <v>81</v>
      </c>
      <c r="D1315" s="20">
        <v>43664</v>
      </c>
      <c r="E1315" s="3" t="s">
        <v>344</v>
      </c>
      <c r="F1315" s="3" t="s">
        <v>370</v>
      </c>
      <c r="G1315" s="3" t="s">
        <v>340</v>
      </c>
      <c r="H1315" s="3" t="s">
        <v>366</v>
      </c>
      <c r="I1315" t="str">
        <f>VLOOKUP(H1315,'Product Line Lookup'!$A$2:$B$7,2,FALSE)</f>
        <v>AB20</v>
      </c>
      <c r="J1315" s="21">
        <v>24.89</v>
      </c>
      <c r="K1315" s="22">
        <v>6.055E-2</v>
      </c>
      <c r="L1315" s="21">
        <v>121.1</v>
      </c>
      <c r="M1315" s="21">
        <v>3014.1790000000001</v>
      </c>
      <c r="N1315" s="8">
        <f t="shared" si="44"/>
        <v>1.5070895</v>
      </c>
      <c r="O1315" s="3" t="s">
        <v>402</v>
      </c>
      <c r="P1315" s="3" t="s">
        <v>403</v>
      </c>
      <c r="Q1315" s="1" t="str">
        <f>VLOOKUP(P1315,Vlookup!$A$2:$D$781,2,FALSE)</f>
        <v>Fresno</v>
      </c>
      <c r="R1315" s="1" t="str">
        <f>VLOOKUP(P1315,Vlookup!$A$2:$D$76,3,FALSE)</f>
        <v>CA</v>
      </c>
      <c r="S1315" s="15">
        <f>VLOOKUP(P1315,Vlookup!$A$2:$D$781,4,FALSE)</f>
        <v>93706</v>
      </c>
    </row>
    <row r="1316" spans="1:19" ht="14.4" x14ac:dyDescent="0.3">
      <c r="A1316" s="12">
        <v>20</v>
      </c>
      <c r="B1316" s="1" t="str">
        <f t="shared" si="45"/>
        <v>Jul</v>
      </c>
      <c r="C1316" s="3" t="s">
        <v>115</v>
      </c>
      <c r="D1316" s="20">
        <v>43671</v>
      </c>
      <c r="E1316" s="3" t="s">
        <v>344</v>
      </c>
      <c r="F1316" s="3" t="s">
        <v>370</v>
      </c>
      <c r="G1316" s="3" t="s">
        <v>340</v>
      </c>
      <c r="H1316" s="3" t="s">
        <v>366</v>
      </c>
      <c r="I1316" t="str">
        <f>VLOOKUP(H1316,'Product Line Lookup'!$A$2:$B$7,2,FALSE)</f>
        <v>AB20</v>
      </c>
      <c r="J1316" s="21">
        <v>24.31</v>
      </c>
      <c r="K1316" s="22">
        <v>6.055E-2</v>
      </c>
      <c r="L1316" s="21">
        <v>121.1</v>
      </c>
      <c r="M1316" s="21">
        <v>2943.9409999999998</v>
      </c>
      <c r="N1316" s="8">
        <f t="shared" si="44"/>
        <v>1.4719704999999998</v>
      </c>
      <c r="O1316" s="3" t="s">
        <v>402</v>
      </c>
      <c r="P1316" s="3" t="s">
        <v>403</v>
      </c>
      <c r="Q1316" s="1" t="str">
        <f>VLOOKUP(P1316,Vlookup!$A$2:$D$781,2,FALSE)</f>
        <v>Fresno</v>
      </c>
      <c r="R1316" s="1" t="str">
        <f>VLOOKUP(P1316,Vlookup!$A$2:$D$76,3,FALSE)</f>
        <v>CA</v>
      </c>
      <c r="S1316" s="15">
        <f>VLOOKUP(P1316,Vlookup!$A$2:$D$781,4,FALSE)</f>
        <v>93706</v>
      </c>
    </row>
    <row r="1317" spans="1:19" ht="14.4" x14ac:dyDescent="0.3">
      <c r="A1317" s="12">
        <v>20</v>
      </c>
      <c r="B1317" s="1" t="str">
        <f t="shared" si="45"/>
        <v>Aug</v>
      </c>
      <c r="C1317" s="3" t="s">
        <v>146</v>
      </c>
      <c r="D1317" s="20">
        <v>43690</v>
      </c>
      <c r="E1317" s="3" t="s">
        <v>344</v>
      </c>
      <c r="F1317" s="3" t="s">
        <v>370</v>
      </c>
      <c r="G1317" s="3" t="s">
        <v>340</v>
      </c>
      <c r="H1317" s="3" t="s">
        <v>366</v>
      </c>
      <c r="I1317" t="str">
        <f>VLOOKUP(H1317,'Product Line Lookup'!$A$2:$B$7,2,FALSE)</f>
        <v>AB20</v>
      </c>
      <c r="J1317" s="21">
        <v>23.99</v>
      </c>
      <c r="K1317" s="22">
        <v>6.055E-2</v>
      </c>
      <c r="L1317" s="21">
        <v>121.1</v>
      </c>
      <c r="M1317" s="21">
        <v>2905.1889999999999</v>
      </c>
      <c r="N1317" s="8">
        <f t="shared" si="44"/>
        <v>1.4525945</v>
      </c>
      <c r="O1317" s="3" t="s">
        <v>402</v>
      </c>
      <c r="P1317" s="3" t="s">
        <v>403</v>
      </c>
      <c r="Q1317" s="1" t="str">
        <f>VLOOKUP(P1317,Vlookup!$A$2:$D$781,2,FALSE)</f>
        <v>Fresno</v>
      </c>
      <c r="R1317" s="1" t="str">
        <f>VLOOKUP(P1317,Vlookup!$A$2:$D$76,3,FALSE)</f>
        <v>CA</v>
      </c>
      <c r="S1317" s="15">
        <f>VLOOKUP(P1317,Vlookup!$A$2:$D$781,4,FALSE)</f>
        <v>93706</v>
      </c>
    </row>
    <row r="1318" spans="1:19" ht="14.4" x14ac:dyDescent="0.3">
      <c r="A1318" s="12">
        <v>20</v>
      </c>
      <c r="B1318" s="1" t="str">
        <f t="shared" si="45"/>
        <v>Aug</v>
      </c>
      <c r="C1318" s="3" t="s">
        <v>163</v>
      </c>
      <c r="D1318" s="20">
        <v>43698</v>
      </c>
      <c r="E1318" s="3" t="s">
        <v>344</v>
      </c>
      <c r="F1318" s="3" t="s">
        <v>370</v>
      </c>
      <c r="G1318" s="3" t="s">
        <v>340</v>
      </c>
      <c r="H1318" s="3" t="s">
        <v>366</v>
      </c>
      <c r="I1318" t="str">
        <f>VLOOKUP(H1318,'Product Line Lookup'!$A$2:$B$7,2,FALSE)</f>
        <v>AB20</v>
      </c>
      <c r="J1318" s="21">
        <v>24.4</v>
      </c>
      <c r="K1318" s="22">
        <v>6.055E-2</v>
      </c>
      <c r="L1318" s="21">
        <v>121.1</v>
      </c>
      <c r="M1318" s="21">
        <v>2954.84</v>
      </c>
      <c r="N1318" s="8">
        <f t="shared" si="44"/>
        <v>1.4774200000000002</v>
      </c>
      <c r="O1318" s="3" t="s">
        <v>402</v>
      </c>
      <c r="P1318" s="3" t="s">
        <v>403</v>
      </c>
      <c r="Q1318" s="1" t="str">
        <f>VLOOKUP(P1318,Vlookup!$A$2:$D$781,2,FALSE)</f>
        <v>Fresno</v>
      </c>
      <c r="R1318" s="1" t="str">
        <f>VLOOKUP(P1318,Vlookup!$A$2:$D$76,3,FALSE)</f>
        <v>CA</v>
      </c>
      <c r="S1318" s="15">
        <f>VLOOKUP(P1318,Vlookup!$A$2:$D$781,4,FALSE)</f>
        <v>93706</v>
      </c>
    </row>
    <row r="1319" spans="1:19" ht="14.4" x14ac:dyDescent="0.3">
      <c r="A1319" s="12">
        <v>20</v>
      </c>
      <c r="B1319" s="1" t="str">
        <f t="shared" si="45"/>
        <v>Aug</v>
      </c>
      <c r="C1319" s="3" t="s">
        <v>197</v>
      </c>
      <c r="D1319" s="20">
        <v>43706</v>
      </c>
      <c r="E1319" s="3" t="s">
        <v>344</v>
      </c>
      <c r="F1319" s="3" t="s">
        <v>370</v>
      </c>
      <c r="G1319" s="3" t="s">
        <v>340</v>
      </c>
      <c r="H1319" s="3" t="s">
        <v>366</v>
      </c>
      <c r="I1319" t="str">
        <f>VLOOKUP(H1319,'Product Line Lookup'!$A$2:$B$7,2,FALSE)</f>
        <v>AB20</v>
      </c>
      <c r="J1319" s="21">
        <v>24.23</v>
      </c>
      <c r="K1319" s="22">
        <v>6.055E-2</v>
      </c>
      <c r="L1319" s="21">
        <v>121.1</v>
      </c>
      <c r="M1319" s="21">
        <v>2934.2530000000002</v>
      </c>
      <c r="N1319" s="8">
        <f t="shared" si="44"/>
        <v>1.4671265</v>
      </c>
      <c r="O1319" s="3" t="s">
        <v>402</v>
      </c>
      <c r="P1319" s="3" t="s">
        <v>403</v>
      </c>
      <c r="Q1319" s="1" t="str">
        <f>VLOOKUP(P1319,Vlookup!$A$2:$D$781,2,FALSE)</f>
        <v>Fresno</v>
      </c>
      <c r="R1319" s="1" t="str">
        <f>VLOOKUP(P1319,Vlookup!$A$2:$D$76,3,FALSE)</f>
        <v>CA</v>
      </c>
      <c r="S1319" s="15">
        <f>VLOOKUP(P1319,Vlookup!$A$2:$D$781,4,FALSE)</f>
        <v>93706</v>
      </c>
    </row>
    <row r="1320" spans="1:19" ht="14.4" x14ac:dyDescent="0.3">
      <c r="A1320" s="12">
        <v>20</v>
      </c>
      <c r="B1320" s="1" t="str">
        <f t="shared" si="45"/>
        <v>Oct</v>
      </c>
      <c r="C1320" s="3" t="s">
        <v>277</v>
      </c>
      <c r="D1320" s="20">
        <v>43746</v>
      </c>
      <c r="E1320" s="3" t="s">
        <v>344</v>
      </c>
      <c r="F1320" s="3" t="s">
        <v>370</v>
      </c>
      <c r="G1320" s="3" t="s">
        <v>340</v>
      </c>
      <c r="H1320" s="3" t="s">
        <v>366</v>
      </c>
      <c r="I1320" t="str">
        <f>VLOOKUP(H1320,'Product Line Lookup'!$A$2:$B$7,2,FALSE)</f>
        <v>AB20</v>
      </c>
      <c r="J1320" s="21">
        <v>24.73</v>
      </c>
      <c r="K1320" s="22">
        <v>6.055E-2</v>
      </c>
      <c r="L1320" s="21">
        <v>121.1</v>
      </c>
      <c r="M1320" s="21">
        <v>2994.8029999999999</v>
      </c>
      <c r="N1320" s="8">
        <f t="shared" si="44"/>
        <v>1.4974015000000001</v>
      </c>
      <c r="O1320" s="3" t="s">
        <v>402</v>
      </c>
      <c r="P1320" s="3" t="s">
        <v>403</v>
      </c>
      <c r="Q1320" s="1" t="str">
        <f>VLOOKUP(P1320,Vlookup!$A$2:$D$781,2,FALSE)</f>
        <v>Fresno</v>
      </c>
      <c r="R1320" s="1" t="str">
        <f>VLOOKUP(P1320,Vlookup!$A$2:$D$76,3,FALSE)</f>
        <v>CA</v>
      </c>
      <c r="S1320" s="15">
        <f>VLOOKUP(P1320,Vlookup!$A$2:$D$781,4,FALSE)</f>
        <v>93706</v>
      </c>
    </row>
    <row r="1321" spans="1:19" ht="14.4" x14ac:dyDescent="0.3">
      <c r="A1321" s="12">
        <v>20</v>
      </c>
      <c r="B1321" s="1" t="str">
        <f t="shared" si="45"/>
        <v>Oct</v>
      </c>
      <c r="C1321" s="3" t="s">
        <v>316</v>
      </c>
      <c r="D1321" s="20">
        <v>43754</v>
      </c>
      <c r="E1321" s="3" t="s">
        <v>344</v>
      </c>
      <c r="F1321" s="3" t="s">
        <v>370</v>
      </c>
      <c r="G1321" s="3" t="s">
        <v>340</v>
      </c>
      <c r="H1321" s="3" t="s">
        <v>366</v>
      </c>
      <c r="I1321" t="str">
        <f>VLOOKUP(H1321,'Product Line Lookup'!$A$2:$B$7,2,FALSE)</f>
        <v>AB20</v>
      </c>
      <c r="J1321" s="21">
        <v>24.77</v>
      </c>
      <c r="K1321" s="22">
        <v>6.055E-2</v>
      </c>
      <c r="L1321" s="21">
        <v>121.1</v>
      </c>
      <c r="M1321" s="21">
        <v>2999.6469999999999</v>
      </c>
      <c r="N1321" s="8">
        <f t="shared" si="44"/>
        <v>1.4998235</v>
      </c>
      <c r="O1321" s="3" t="s">
        <v>402</v>
      </c>
      <c r="P1321" s="3" t="s">
        <v>403</v>
      </c>
      <c r="Q1321" s="1" t="str">
        <f>VLOOKUP(P1321,Vlookup!$A$2:$D$781,2,FALSE)</f>
        <v>Fresno</v>
      </c>
      <c r="R1321" s="1" t="str">
        <f>VLOOKUP(P1321,Vlookup!$A$2:$D$76,3,FALSE)</f>
        <v>CA</v>
      </c>
      <c r="S1321" s="15">
        <f>VLOOKUP(P1321,Vlookup!$A$2:$D$781,4,FALSE)</f>
        <v>93706</v>
      </c>
    </row>
    <row r="1322" spans="1:19" ht="14.4" x14ac:dyDescent="0.3">
      <c r="A1322" s="12">
        <v>20</v>
      </c>
      <c r="B1322" s="1" t="str">
        <f t="shared" si="45"/>
        <v>Oct</v>
      </c>
      <c r="C1322" s="3" t="s">
        <v>334</v>
      </c>
      <c r="D1322" s="20">
        <v>43763</v>
      </c>
      <c r="E1322" s="3" t="s">
        <v>344</v>
      </c>
      <c r="F1322" s="3" t="s">
        <v>370</v>
      </c>
      <c r="G1322" s="3" t="s">
        <v>340</v>
      </c>
      <c r="H1322" s="3" t="s">
        <v>366</v>
      </c>
      <c r="I1322" t="str">
        <f>VLOOKUP(H1322,'Product Line Lookup'!$A$2:$B$7,2,FALSE)</f>
        <v>AB20</v>
      </c>
      <c r="J1322" s="21">
        <v>24.69</v>
      </c>
      <c r="K1322" s="22">
        <v>6.055E-2</v>
      </c>
      <c r="L1322" s="21">
        <v>121.1</v>
      </c>
      <c r="M1322" s="21">
        <v>2989.9589999999998</v>
      </c>
      <c r="N1322" s="8">
        <f t="shared" si="44"/>
        <v>1.4949794999999999</v>
      </c>
      <c r="O1322" s="3" t="s">
        <v>402</v>
      </c>
      <c r="P1322" s="3" t="s">
        <v>403</v>
      </c>
      <c r="Q1322" s="1" t="str">
        <f>VLOOKUP(P1322,Vlookup!$A$2:$D$781,2,FALSE)</f>
        <v>Fresno</v>
      </c>
      <c r="R1322" s="1" t="str">
        <f>VLOOKUP(P1322,Vlookup!$A$2:$D$76,3,FALSE)</f>
        <v>CA</v>
      </c>
      <c r="S1322" s="15">
        <f>VLOOKUP(P1322,Vlookup!$A$2:$D$781,4,FALSE)</f>
        <v>93706</v>
      </c>
    </row>
    <row r="1323" spans="1:19" ht="14.4" x14ac:dyDescent="0.3">
      <c r="A1323" s="12">
        <v>20</v>
      </c>
      <c r="B1323" s="1" t="str">
        <f t="shared" si="45"/>
        <v>Oct</v>
      </c>
      <c r="C1323" s="3" t="s">
        <v>333</v>
      </c>
      <c r="D1323" s="20">
        <v>43769</v>
      </c>
      <c r="E1323" s="3" t="s">
        <v>344</v>
      </c>
      <c r="F1323" s="3" t="s">
        <v>370</v>
      </c>
      <c r="G1323" s="3" t="s">
        <v>340</v>
      </c>
      <c r="H1323" s="3" t="s">
        <v>366</v>
      </c>
      <c r="I1323" t="str">
        <f>VLOOKUP(H1323,'Product Line Lookup'!$A$2:$B$7,2,FALSE)</f>
        <v>AB20</v>
      </c>
      <c r="J1323" s="21">
        <v>23.83</v>
      </c>
      <c r="K1323" s="22">
        <v>6.055E-2</v>
      </c>
      <c r="L1323" s="21">
        <v>121.1</v>
      </c>
      <c r="M1323" s="21">
        <v>2885.8130000000001</v>
      </c>
      <c r="N1323" s="8">
        <f t="shared" si="44"/>
        <v>1.4429065000000001</v>
      </c>
      <c r="O1323" s="3" t="s">
        <v>402</v>
      </c>
      <c r="P1323" s="3" t="s">
        <v>403</v>
      </c>
      <c r="Q1323" s="1" t="str">
        <f>VLOOKUP(P1323,Vlookup!$A$2:$D$781,2,FALSE)</f>
        <v>Fresno</v>
      </c>
      <c r="R1323" s="1" t="str">
        <f>VLOOKUP(P1323,Vlookup!$A$2:$D$76,3,FALSE)</f>
        <v>CA</v>
      </c>
      <c r="S1323" s="15">
        <f>VLOOKUP(P1323,Vlookup!$A$2:$D$781,4,FALSE)</f>
        <v>93706</v>
      </c>
    </row>
    <row r="1324" spans="1:19" ht="14.4" x14ac:dyDescent="0.3">
      <c r="A1324" s="12">
        <v>20</v>
      </c>
      <c r="B1324" s="1" t="str">
        <f t="shared" si="45"/>
        <v>Nov</v>
      </c>
      <c r="C1324" s="3" t="s">
        <v>620</v>
      </c>
      <c r="D1324" s="20">
        <v>43775</v>
      </c>
      <c r="E1324" s="3" t="s">
        <v>344</v>
      </c>
      <c r="F1324" s="3" t="s">
        <v>370</v>
      </c>
      <c r="G1324" s="3" t="s">
        <v>340</v>
      </c>
      <c r="H1324" s="3" t="s">
        <v>366</v>
      </c>
      <c r="I1324" t="str">
        <f>VLOOKUP(H1324,'Product Line Lookup'!$A$2:$B$7,2,FALSE)</f>
        <v>AB20</v>
      </c>
      <c r="J1324" s="21">
        <v>23.66</v>
      </c>
      <c r="K1324" s="22">
        <v>6.055E-2</v>
      </c>
      <c r="L1324" s="21">
        <v>121.1</v>
      </c>
      <c r="M1324" s="21">
        <v>2865.2260000000001</v>
      </c>
      <c r="N1324" s="8">
        <f t="shared" si="44"/>
        <v>1.4326130000000001</v>
      </c>
      <c r="O1324" s="3" t="s">
        <v>402</v>
      </c>
      <c r="P1324" s="3" t="s">
        <v>403</v>
      </c>
      <c r="Q1324" s="1" t="str">
        <f>VLOOKUP(P1324,Vlookup!$A$2:$D$781,2,FALSE)</f>
        <v>Fresno</v>
      </c>
      <c r="R1324" s="1" t="str">
        <f>VLOOKUP(P1324,Vlookup!$A$2:$D$76,3,FALSE)</f>
        <v>CA</v>
      </c>
      <c r="S1324" s="15">
        <f>VLOOKUP(P1324,Vlookup!$A$2:$D$781,4,FALSE)</f>
        <v>93706</v>
      </c>
    </row>
    <row r="1325" spans="1:19" ht="14.4" x14ac:dyDescent="0.3">
      <c r="A1325" s="12">
        <v>20</v>
      </c>
      <c r="B1325" s="1" t="str">
        <f t="shared" si="45"/>
        <v>Nov</v>
      </c>
      <c r="C1325" s="3" t="s">
        <v>621</v>
      </c>
      <c r="D1325" s="20">
        <v>43784</v>
      </c>
      <c r="E1325" s="3" t="s">
        <v>344</v>
      </c>
      <c r="F1325" s="3" t="s">
        <v>370</v>
      </c>
      <c r="G1325" s="3" t="s">
        <v>340</v>
      </c>
      <c r="H1325" s="3" t="s">
        <v>366</v>
      </c>
      <c r="I1325" t="str">
        <f>VLOOKUP(H1325,'Product Line Lookup'!$A$2:$B$7,2,FALSE)</f>
        <v>AB20</v>
      </c>
      <c r="J1325" s="21">
        <v>23.83</v>
      </c>
      <c r="K1325" s="22">
        <v>6.055E-2</v>
      </c>
      <c r="L1325" s="21">
        <v>121.1</v>
      </c>
      <c r="M1325" s="21">
        <v>2885.8130000000001</v>
      </c>
      <c r="N1325" s="8">
        <f t="shared" si="44"/>
        <v>1.4429065000000001</v>
      </c>
      <c r="O1325" s="3" t="s">
        <v>402</v>
      </c>
      <c r="P1325" s="3" t="s">
        <v>403</v>
      </c>
      <c r="Q1325" s="1" t="str">
        <f>VLOOKUP(P1325,Vlookup!$A$2:$D$781,2,FALSE)</f>
        <v>Fresno</v>
      </c>
      <c r="R1325" s="1" t="str">
        <f>VLOOKUP(P1325,Vlookup!$A$2:$D$76,3,FALSE)</f>
        <v>CA</v>
      </c>
      <c r="S1325" s="15">
        <f>VLOOKUP(P1325,Vlookup!$A$2:$D$781,4,FALSE)</f>
        <v>93706</v>
      </c>
    </row>
    <row r="1326" spans="1:19" ht="14.4" x14ac:dyDescent="0.3">
      <c r="A1326" s="12">
        <v>20</v>
      </c>
      <c r="B1326" s="1" t="str">
        <f t="shared" si="45"/>
        <v>Nov</v>
      </c>
      <c r="C1326" s="3" t="s">
        <v>622</v>
      </c>
      <c r="D1326" s="20">
        <v>43789</v>
      </c>
      <c r="E1326" s="3" t="s">
        <v>344</v>
      </c>
      <c r="F1326" s="3" t="s">
        <v>370</v>
      </c>
      <c r="G1326" s="3" t="s">
        <v>340</v>
      </c>
      <c r="H1326" s="3" t="s">
        <v>366</v>
      </c>
      <c r="I1326" t="str">
        <f>VLOOKUP(H1326,'Product Line Lookup'!$A$2:$B$7,2,FALSE)</f>
        <v>AB20</v>
      </c>
      <c r="J1326" s="21">
        <v>23.92</v>
      </c>
      <c r="K1326" s="22">
        <v>6.055E-2</v>
      </c>
      <c r="L1326" s="21">
        <v>121.1</v>
      </c>
      <c r="M1326" s="21">
        <v>2896.712</v>
      </c>
      <c r="N1326" s="8">
        <f t="shared" si="44"/>
        <v>1.448356</v>
      </c>
      <c r="O1326" s="3" t="s">
        <v>402</v>
      </c>
      <c r="P1326" s="3" t="s">
        <v>403</v>
      </c>
      <c r="Q1326" s="1" t="str">
        <f>VLOOKUP(P1326,Vlookup!$A$2:$D$781,2,FALSE)</f>
        <v>Fresno</v>
      </c>
      <c r="R1326" s="1" t="str">
        <f>VLOOKUP(P1326,Vlookup!$A$2:$D$76,3,FALSE)</f>
        <v>CA</v>
      </c>
      <c r="S1326" s="15">
        <f>VLOOKUP(P1326,Vlookup!$A$2:$D$781,4,FALSE)</f>
        <v>93706</v>
      </c>
    </row>
    <row r="1327" spans="1:19" ht="14.4" x14ac:dyDescent="0.3">
      <c r="A1327" s="12">
        <v>20</v>
      </c>
      <c r="B1327" s="1" t="str">
        <f t="shared" si="45"/>
        <v>Dec</v>
      </c>
      <c r="C1327" s="3" t="s">
        <v>623</v>
      </c>
      <c r="D1327" s="20">
        <v>43803</v>
      </c>
      <c r="E1327" s="3" t="s">
        <v>344</v>
      </c>
      <c r="F1327" s="3" t="s">
        <v>370</v>
      </c>
      <c r="G1327" s="3" t="s">
        <v>340</v>
      </c>
      <c r="H1327" s="3" t="s">
        <v>366</v>
      </c>
      <c r="I1327" t="str">
        <f>VLOOKUP(H1327,'Product Line Lookup'!$A$2:$B$7,2,FALSE)</f>
        <v>AB20</v>
      </c>
      <c r="J1327" s="21">
        <v>24.12</v>
      </c>
      <c r="K1327" s="22">
        <v>6.055E-2</v>
      </c>
      <c r="L1327" s="21">
        <v>121.1</v>
      </c>
      <c r="M1327" s="21">
        <v>2920.9319999999998</v>
      </c>
      <c r="N1327" s="8">
        <f t="shared" si="44"/>
        <v>1.4604659999999998</v>
      </c>
      <c r="O1327" s="3" t="s">
        <v>402</v>
      </c>
      <c r="P1327" s="3" t="s">
        <v>403</v>
      </c>
      <c r="Q1327" s="1" t="str">
        <f>VLOOKUP(P1327,Vlookup!$A$2:$D$781,2,FALSE)</f>
        <v>Fresno</v>
      </c>
      <c r="R1327" s="1" t="str">
        <f>VLOOKUP(P1327,Vlookup!$A$2:$D$76,3,FALSE)</f>
        <v>CA</v>
      </c>
      <c r="S1327" s="15">
        <f>VLOOKUP(P1327,Vlookup!$A$2:$D$781,4,FALSE)</f>
        <v>93706</v>
      </c>
    </row>
    <row r="1328" spans="1:19" ht="14.4" x14ac:dyDescent="0.3">
      <c r="A1328" s="12">
        <v>20</v>
      </c>
      <c r="B1328" s="1" t="str">
        <f t="shared" si="45"/>
        <v>Dec</v>
      </c>
      <c r="C1328" s="3" t="s">
        <v>624</v>
      </c>
      <c r="D1328" s="20">
        <v>43810</v>
      </c>
      <c r="E1328" s="3" t="s">
        <v>344</v>
      </c>
      <c r="F1328" s="3" t="s">
        <v>370</v>
      </c>
      <c r="G1328" s="3" t="s">
        <v>340</v>
      </c>
      <c r="H1328" s="3" t="s">
        <v>366</v>
      </c>
      <c r="I1328" t="str">
        <f>VLOOKUP(H1328,'Product Line Lookup'!$A$2:$B$7,2,FALSE)</f>
        <v>AB20</v>
      </c>
      <c r="J1328" s="21">
        <v>23.79</v>
      </c>
      <c r="K1328" s="22">
        <v>6.055E-2</v>
      </c>
      <c r="L1328" s="21">
        <v>121.1</v>
      </c>
      <c r="M1328" s="21">
        <v>2880.9690000000001</v>
      </c>
      <c r="N1328" s="8">
        <f t="shared" si="44"/>
        <v>1.4404844999999999</v>
      </c>
      <c r="O1328" s="3" t="s">
        <v>402</v>
      </c>
      <c r="P1328" s="3" t="s">
        <v>403</v>
      </c>
      <c r="Q1328" s="1" t="str">
        <f>VLOOKUP(P1328,Vlookup!$A$2:$D$781,2,FALSE)</f>
        <v>Fresno</v>
      </c>
      <c r="R1328" s="1" t="str">
        <f>VLOOKUP(P1328,Vlookup!$A$2:$D$76,3,FALSE)</f>
        <v>CA</v>
      </c>
      <c r="S1328" s="15">
        <f>VLOOKUP(P1328,Vlookup!$A$2:$D$781,4,FALSE)</f>
        <v>93706</v>
      </c>
    </row>
    <row r="1329" spans="1:19" ht="14.4" x14ac:dyDescent="0.3">
      <c r="A1329" s="12">
        <v>20</v>
      </c>
      <c r="B1329" s="1" t="str">
        <f t="shared" si="45"/>
        <v>Dec</v>
      </c>
      <c r="C1329" s="3" t="s">
        <v>625</v>
      </c>
      <c r="D1329" s="20">
        <v>43818</v>
      </c>
      <c r="E1329" s="3" t="s">
        <v>344</v>
      </c>
      <c r="F1329" s="3" t="s">
        <v>370</v>
      </c>
      <c r="G1329" s="3" t="s">
        <v>340</v>
      </c>
      <c r="H1329" s="3" t="s">
        <v>366</v>
      </c>
      <c r="I1329" t="str">
        <f>VLOOKUP(H1329,'Product Line Lookup'!$A$2:$B$7,2,FALSE)</f>
        <v>AB20</v>
      </c>
      <c r="J1329" s="21">
        <v>23.41</v>
      </c>
      <c r="K1329" s="22">
        <v>6.055E-2</v>
      </c>
      <c r="L1329" s="21">
        <v>121.1</v>
      </c>
      <c r="M1329" s="21">
        <v>2834.951</v>
      </c>
      <c r="N1329" s="8">
        <f t="shared" si="44"/>
        <v>1.4174755000000001</v>
      </c>
      <c r="O1329" s="3" t="s">
        <v>402</v>
      </c>
      <c r="P1329" s="3" t="s">
        <v>403</v>
      </c>
      <c r="Q1329" s="1" t="str">
        <f>VLOOKUP(P1329,Vlookup!$A$2:$D$781,2,FALSE)</f>
        <v>Fresno</v>
      </c>
      <c r="R1329" s="1" t="str">
        <f>VLOOKUP(P1329,Vlookup!$A$2:$D$76,3,FALSE)</f>
        <v>CA</v>
      </c>
      <c r="S1329" s="15">
        <f>VLOOKUP(P1329,Vlookup!$A$2:$D$781,4,FALSE)</f>
        <v>93706</v>
      </c>
    </row>
    <row r="1330" spans="1:19" ht="14.4" x14ac:dyDescent="0.3">
      <c r="A1330" s="12">
        <v>20</v>
      </c>
      <c r="B1330" s="1" t="str">
        <f t="shared" si="45"/>
        <v>Dec</v>
      </c>
      <c r="C1330" s="3" t="s">
        <v>626</v>
      </c>
      <c r="D1330" s="20">
        <v>43827</v>
      </c>
      <c r="E1330" s="3" t="s">
        <v>344</v>
      </c>
      <c r="F1330" s="3" t="s">
        <v>370</v>
      </c>
      <c r="G1330" s="3" t="s">
        <v>340</v>
      </c>
      <c r="H1330" s="3" t="s">
        <v>366</v>
      </c>
      <c r="I1330" t="str">
        <f>VLOOKUP(H1330,'Product Line Lookup'!$A$2:$B$7,2,FALSE)</f>
        <v>AB20</v>
      </c>
      <c r="J1330" s="21">
        <v>23.4</v>
      </c>
      <c r="K1330" s="22">
        <v>6.055E-2</v>
      </c>
      <c r="L1330" s="21">
        <v>121.1</v>
      </c>
      <c r="M1330" s="21">
        <v>2833.74</v>
      </c>
      <c r="N1330" s="8">
        <f t="shared" si="44"/>
        <v>1.4168699999999999</v>
      </c>
      <c r="O1330" s="3" t="s">
        <v>402</v>
      </c>
      <c r="P1330" s="3" t="s">
        <v>403</v>
      </c>
      <c r="Q1330" s="1" t="str">
        <f>VLOOKUP(P1330,Vlookup!$A$2:$D$781,2,FALSE)</f>
        <v>Fresno</v>
      </c>
      <c r="R1330" s="1" t="str">
        <f>VLOOKUP(P1330,Vlookup!$A$2:$D$76,3,FALSE)</f>
        <v>CA</v>
      </c>
      <c r="S1330" s="15">
        <f>VLOOKUP(P1330,Vlookup!$A$2:$D$781,4,FALSE)</f>
        <v>93706</v>
      </c>
    </row>
    <row r="1331" spans="1:19" ht="14.4" x14ac:dyDescent="0.3">
      <c r="A1331" s="12">
        <v>20</v>
      </c>
      <c r="B1331" s="1" t="str">
        <f t="shared" si="45"/>
        <v>Jan</v>
      </c>
      <c r="C1331" s="3" t="s">
        <v>627</v>
      </c>
      <c r="D1331" s="20">
        <v>43833</v>
      </c>
      <c r="E1331" s="3" t="s">
        <v>344</v>
      </c>
      <c r="F1331" s="3" t="s">
        <v>370</v>
      </c>
      <c r="G1331" s="3" t="s">
        <v>340</v>
      </c>
      <c r="H1331" s="3" t="s">
        <v>366</v>
      </c>
      <c r="I1331" t="str">
        <f>VLOOKUP(H1331,'Product Line Lookup'!$A$2:$B$7,2,FALSE)</f>
        <v>AB20</v>
      </c>
      <c r="J1331" s="21">
        <v>24.39</v>
      </c>
      <c r="K1331" s="22">
        <v>6.055E-2</v>
      </c>
      <c r="L1331" s="21">
        <v>121.1</v>
      </c>
      <c r="M1331" s="21">
        <v>2953.6289999999999</v>
      </c>
      <c r="N1331" s="8">
        <f t="shared" si="44"/>
        <v>1.4768144999999999</v>
      </c>
      <c r="O1331" s="3" t="s">
        <v>402</v>
      </c>
      <c r="P1331" s="3" t="s">
        <v>403</v>
      </c>
      <c r="Q1331" s="1" t="str">
        <f>VLOOKUP(P1331,Vlookup!$A$2:$D$781,2,FALSE)</f>
        <v>Fresno</v>
      </c>
      <c r="R1331" s="1" t="str">
        <f>VLOOKUP(P1331,Vlookup!$A$2:$D$76,3,FALSE)</f>
        <v>CA</v>
      </c>
      <c r="S1331" s="15">
        <f>VLOOKUP(P1331,Vlookup!$A$2:$D$781,4,FALSE)</f>
        <v>93706</v>
      </c>
    </row>
    <row r="1332" spans="1:19" ht="14.4" x14ac:dyDescent="0.3">
      <c r="A1332" s="12">
        <v>20</v>
      </c>
      <c r="B1332" s="1" t="str">
        <f t="shared" si="45"/>
        <v>Jan</v>
      </c>
      <c r="C1332" s="3" t="s">
        <v>628</v>
      </c>
      <c r="D1332" s="20">
        <v>43846</v>
      </c>
      <c r="E1332" s="3" t="s">
        <v>344</v>
      </c>
      <c r="F1332" s="3" t="s">
        <v>370</v>
      </c>
      <c r="G1332" s="3" t="s">
        <v>340</v>
      </c>
      <c r="H1332" s="3" t="s">
        <v>366</v>
      </c>
      <c r="I1332" t="str">
        <f>VLOOKUP(H1332,'Product Line Lookup'!$A$2:$B$7,2,FALSE)</f>
        <v>AB20</v>
      </c>
      <c r="J1332" s="21">
        <v>24.11</v>
      </c>
      <c r="K1332" s="22">
        <v>6.055E-2</v>
      </c>
      <c r="L1332" s="21">
        <v>121.1</v>
      </c>
      <c r="M1332" s="21">
        <v>2919.721</v>
      </c>
      <c r="N1332" s="8">
        <f t="shared" si="44"/>
        <v>1.4598605</v>
      </c>
      <c r="O1332" s="3" t="s">
        <v>402</v>
      </c>
      <c r="P1332" s="3" t="s">
        <v>403</v>
      </c>
      <c r="Q1332" s="1" t="str">
        <f>VLOOKUP(P1332,Vlookup!$A$2:$D$781,2,FALSE)</f>
        <v>Fresno</v>
      </c>
      <c r="R1332" s="1" t="str">
        <f>VLOOKUP(P1332,Vlookup!$A$2:$D$76,3,FALSE)</f>
        <v>CA</v>
      </c>
      <c r="S1332" s="15">
        <f>VLOOKUP(P1332,Vlookup!$A$2:$D$781,4,FALSE)</f>
        <v>93706</v>
      </c>
    </row>
    <row r="1333" spans="1:19" ht="14.4" x14ac:dyDescent="0.3">
      <c r="A1333" s="12">
        <v>20</v>
      </c>
      <c r="B1333" s="1" t="str">
        <f t="shared" si="45"/>
        <v>Jan</v>
      </c>
      <c r="C1333" s="3" t="s">
        <v>629</v>
      </c>
      <c r="D1333" s="20">
        <v>43857</v>
      </c>
      <c r="E1333" s="3" t="s">
        <v>344</v>
      </c>
      <c r="F1333" s="3" t="s">
        <v>370</v>
      </c>
      <c r="G1333" s="3" t="s">
        <v>340</v>
      </c>
      <c r="H1333" s="3" t="s">
        <v>366</v>
      </c>
      <c r="I1333" t="str">
        <f>VLOOKUP(H1333,'Product Line Lookup'!$A$2:$B$7,2,FALSE)</f>
        <v>AB20</v>
      </c>
      <c r="J1333" s="21">
        <v>24.18</v>
      </c>
      <c r="K1333" s="22">
        <v>6.055E-2</v>
      </c>
      <c r="L1333" s="21">
        <v>121.1</v>
      </c>
      <c r="M1333" s="21">
        <v>2928.1979999999999</v>
      </c>
      <c r="N1333" s="8">
        <f t="shared" si="44"/>
        <v>1.464099</v>
      </c>
      <c r="O1333" s="3" t="s">
        <v>402</v>
      </c>
      <c r="P1333" s="3" t="s">
        <v>403</v>
      </c>
      <c r="Q1333" s="1" t="str">
        <f>VLOOKUP(P1333,Vlookup!$A$2:$D$781,2,FALSE)</f>
        <v>Fresno</v>
      </c>
      <c r="R1333" s="1" t="str">
        <f>VLOOKUP(P1333,Vlookup!$A$2:$D$76,3,FALSE)</f>
        <v>CA</v>
      </c>
      <c r="S1333" s="15">
        <f>VLOOKUP(P1333,Vlookup!$A$2:$D$781,4,FALSE)</f>
        <v>93706</v>
      </c>
    </row>
    <row r="1334" spans="1:19" ht="14.4" x14ac:dyDescent="0.3">
      <c r="A1334" s="12">
        <v>20</v>
      </c>
      <c r="B1334" s="1" t="str">
        <f t="shared" si="45"/>
        <v>Jan</v>
      </c>
      <c r="C1334" s="3" t="s">
        <v>630</v>
      </c>
      <c r="D1334" s="20">
        <v>43860</v>
      </c>
      <c r="E1334" s="3" t="s">
        <v>344</v>
      </c>
      <c r="F1334" s="3" t="s">
        <v>370</v>
      </c>
      <c r="G1334" s="3" t="s">
        <v>340</v>
      </c>
      <c r="H1334" s="3" t="s">
        <v>366</v>
      </c>
      <c r="I1334" t="str">
        <f>VLOOKUP(H1334,'Product Line Lookup'!$A$2:$B$7,2,FALSE)</f>
        <v>AB20</v>
      </c>
      <c r="J1334" s="21">
        <v>24.1</v>
      </c>
      <c r="K1334" s="22">
        <v>6.055E-2</v>
      </c>
      <c r="L1334" s="21">
        <v>121.1</v>
      </c>
      <c r="M1334" s="21">
        <v>2918.51</v>
      </c>
      <c r="N1334" s="8">
        <f t="shared" si="44"/>
        <v>1.4592550000000002</v>
      </c>
      <c r="O1334" s="3" t="s">
        <v>402</v>
      </c>
      <c r="P1334" s="3" t="s">
        <v>403</v>
      </c>
      <c r="Q1334" s="1" t="str">
        <f>VLOOKUP(P1334,Vlookup!$A$2:$D$781,2,FALSE)</f>
        <v>Fresno</v>
      </c>
      <c r="R1334" s="1" t="str">
        <f>VLOOKUP(P1334,Vlookup!$A$2:$D$76,3,FALSE)</f>
        <v>CA</v>
      </c>
      <c r="S1334" s="15">
        <f>VLOOKUP(P1334,Vlookup!$A$2:$D$781,4,FALSE)</f>
        <v>93706</v>
      </c>
    </row>
    <row r="1335" spans="1:19" ht="14.4" x14ac:dyDescent="0.3">
      <c r="A1335" s="12">
        <v>20</v>
      </c>
      <c r="B1335" s="1" t="str">
        <f t="shared" si="45"/>
        <v>Feb</v>
      </c>
      <c r="D1335" s="20">
        <v>43869</v>
      </c>
      <c r="E1335" s="3" t="s">
        <v>344</v>
      </c>
      <c r="F1335" s="3" t="s">
        <v>370</v>
      </c>
      <c r="G1335" s="3" t="s">
        <v>340</v>
      </c>
      <c r="H1335" s="3" t="s">
        <v>366</v>
      </c>
      <c r="I1335" t="str">
        <f>VLOOKUP(H1335,'Product Line Lookup'!$A$2:$B$7,2,FALSE)</f>
        <v>AB20</v>
      </c>
      <c r="J1335" s="21">
        <v>23.5</v>
      </c>
      <c r="K1335" s="22">
        <v>6.055E-2</v>
      </c>
      <c r="L1335" s="21">
        <v>121.1</v>
      </c>
      <c r="M1335" s="21">
        <v>2845.85</v>
      </c>
      <c r="N1335" s="8">
        <f t="shared" si="44"/>
        <v>1.422925</v>
      </c>
      <c r="O1335" s="3" t="s">
        <v>402</v>
      </c>
      <c r="P1335" s="3" t="s">
        <v>403</v>
      </c>
      <c r="Q1335" s="1" t="str">
        <f>VLOOKUP(P1335,Vlookup!$A$2:$D$781,2,FALSE)</f>
        <v>Fresno</v>
      </c>
      <c r="R1335" s="1" t="str">
        <f>VLOOKUP(P1335,Vlookup!$A$2:$D$76,3,FALSE)</f>
        <v>CA</v>
      </c>
      <c r="S1335" s="15">
        <f>VLOOKUP(P1335,Vlookup!$A$2:$D$781,4,FALSE)</f>
        <v>93706</v>
      </c>
    </row>
    <row r="1336" spans="1:19" ht="14.4" x14ac:dyDescent="0.3">
      <c r="A1336" s="12">
        <v>20</v>
      </c>
      <c r="B1336" s="1" t="str">
        <f t="shared" si="45"/>
        <v>Feb</v>
      </c>
      <c r="D1336" s="20">
        <v>43874</v>
      </c>
      <c r="E1336" s="3" t="s">
        <v>344</v>
      </c>
      <c r="F1336" s="3" t="s">
        <v>370</v>
      </c>
      <c r="G1336" s="3" t="s">
        <v>340</v>
      </c>
      <c r="H1336" s="3" t="s">
        <v>366</v>
      </c>
      <c r="I1336" t="str">
        <f>VLOOKUP(H1336,'Product Line Lookup'!$A$2:$B$7,2,FALSE)</f>
        <v>AB20</v>
      </c>
      <c r="J1336" s="21">
        <v>23.85</v>
      </c>
      <c r="K1336" s="22">
        <v>6.055E-2</v>
      </c>
      <c r="L1336" s="21">
        <v>121.1</v>
      </c>
      <c r="M1336" s="21">
        <v>2888.2350000000001</v>
      </c>
      <c r="N1336" s="8">
        <f t="shared" si="44"/>
        <v>1.4441175000000002</v>
      </c>
      <c r="O1336" s="3" t="s">
        <v>402</v>
      </c>
      <c r="P1336" s="3" t="s">
        <v>403</v>
      </c>
      <c r="Q1336" s="1" t="str">
        <f>VLOOKUP(P1336,Vlookup!$A$2:$D$781,2,FALSE)</f>
        <v>Fresno</v>
      </c>
      <c r="R1336" s="1" t="str">
        <f>VLOOKUP(P1336,Vlookup!$A$2:$D$76,3,FALSE)</f>
        <v>CA</v>
      </c>
      <c r="S1336" s="15">
        <f>VLOOKUP(P1336,Vlookup!$A$2:$D$781,4,FALSE)</f>
        <v>93706</v>
      </c>
    </row>
    <row r="1337" spans="1:19" ht="14.4" x14ac:dyDescent="0.3">
      <c r="A1337" s="12">
        <v>20</v>
      </c>
      <c r="B1337" s="1" t="str">
        <f t="shared" si="45"/>
        <v>Feb</v>
      </c>
      <c r="D1337" s="20">
        <v>43883</v>
      </c>
      <c r="E1337" s="3" t="s">
        <v>344</v>
      </c>
      <c r="F1337" s="3" t="s">
        <v>370</v>
      </c>
      <c r="G1337" s="3" t="s">
        <v>340</v>
      </c>
      <c r="H1337" s="3" t="s">
        <v>366</v>
      </c>
      <c r="I1337" t="str">
        <f>VLOOKUP(H1337,'Product Line Lookup'!$A$2:$B$7,2,FALSE)</f>
        <v>AB20</v>
      </c>
      <c r="J1337" s="21">
        <v>24.33</v>
      </c>
      <c r="K1337" s="22">
        <v>6.055E-2</v>
      </c>
      <c r="L1337" s="21">
        <v>121.1</v>
      </c>
      <c r="M1337" s="21">
        <v>2946.3629999999998</v>
      </c>
      <c r="N1337" s="8">
        <f t="shared" si="44"/>
        <v>1.4731814999999999</v>
      </c>
      <c r="O1337" s="3" t="s">
        <v>402</v>
      </c>
      <c r="P1337" s="3" t="s">
        <v>403</v>
      </c>
      <c r="Q1337" s="1" t="str">
        <f>VLOOKUP(P1337,Vlookup!$A$2:$D$781,2,FALSE)</f>
        <v>Fresno</v>
      </c>
      <c r="R1337" s="1" t="str">
        <f>VLOOKUP(P1337,Vlookup!$A$2:$D$76,3,FALSE)</f>
        <v>CA</v>
      </c>
      <c r="S1337" s="15">
        <f>VLOOKUP(P1337,Vlookup!$A$2:$D$781,4,FALSE)</f>
        <v>93706</v>
      </c>
    </row>
    <row r="1338" spans="1:19" ht="14.4" x14ac:dyDescent="0.3">
      <c r="A1338" s="12">
        <v>20</v>
      </c>
      <c r="B1338" s="1" t="str">
        <f t="shared" si="45"/>
        <v>Feb</v>
      </c>
      <c r="D1338" s="20">
        <v>43888</v>
      </c>
      <c r="E1338" s="3" t="s">
        <v>344</v>
      </c>
      <c r="F1338" s="3" t="s">
        <v>370</v>
      </c>
      <c r="G1338" s="3" t="s">
        <v>340</v>
      </c>
      <c r="H1338" s="3" t="s">
        <v>366</v>
      </c>
      <c r="I1338" t="str">
        <f>VLOOKUP(H1338,'Product Line Lookup'!$A$2:$B$7,2,FALSE)</f>
        <v>AB20</v>
      </c>
      <c r="J1338" s="21">
        <v>24.26</v>
      </c>
      <c r="K1338" s="22">
        <v>6.055E-2</v>
      </c>
      <c r="L1338" s="21">
        <v>121.1</v>
      </c>
      <c r="M1338" s="21">
        <v>2937.886</v>
      </c>
      <c r="N1338" s="8">
        <f t="shared" si="44"/>
        <v>1.4689429999999999</v>
      </c>
      <c r="O1338" s="3" t="s">
        <v>402</v>
      </c>
      <c r="P1338" s="3" t="s">
        <v>403</v>
      </c>
      <c r="Q1338" s="1" t="str">
        <f>VLOOKUP(P1338,Vlookup!$A$2:$D$781,2,FALSE)</f>
        <v>Fresno</v>
      </c>
      <c r="R1338" s="1" t="str">
        <f>VLOOKUP(P1338,Vlookup!$A$2:$D$76,3,FALSE)</f>
        <v>CA</v>
      </c>
      <c r="S1338" s="15">
        <f>VLOOKUP(P1338,Vlookup!$A$2:$D$781,4,FALSE)</f>
        <v>93706</v>
      </c>
    </row>
    <row r="1339" spans="1:19" ht="14.4" x14ac:dyDescent="0.3">
      <c r="A1339" s="12">
        <v>20</v>
      </c>
      <c r="B1339" s="1" t="s">
        <v>866</v>
      </c>
      <c r="D1339" s="20">
        <v>43902</v>
      </c>
      <c r="E1339" s="3" t="s">
        <v>344</v>
      </c>
      <c r="F1339" s="3" t="s">
        <v>370</v>
      </c>
      <c r="G1339" s="3" t="s">
        <v>340</v>
      </c>
      <c r="H1339" s="3" t="s">
        <v>366</v>
      </c>
      <c r="I1339" t="str">
        <f>VLOOKUP(H1339,'Product Line Lookup'!$A$2:$B$7,2,FALSE)</f>
        <v>AB20</v>
      </c>
      <c r="J1339" s="21">
        <v>24.31</v>
      </c>
      <c r="K1339" s="22">
        <v>6.055E-2</v>
      </c>
      <c r="L1339" s="21">
        <v>121.1</v>
      </c>
      <c r="M1339" s="21">
        <v>2943.9409999999998</v>
      </c>
      <c r="N1339" s="8">
        <f t="shared" si="44"/>
        <v>1.4719704999999998</v>
      </c>
      <c r="O1339" s="3" t="s">
        <v>402</v>
      </c>
      <c r="P1339" s="3" t="s">
        <v>403</v>
      </c>
      <c r="Q1339" s="1" t="str">
        <f>VLOOKUP(P1339,Vlookup!$A$2:$D$781,2,FALSE)</f>
        <v>Fresno</v>
      </c>
      <c r="R1339" s="1" t="str">
        <f>VLOOKUP(P1339,Vlookup!$A$2:$D$76,3,FALSE)</f>
        <v>CA</v>
      </c>
      <c r="S1339" s="15">
        <f>VLOOKUP(P1339,Vlookup!$A$2:$D$781,4,FALSE)</f>
        <v>93706</v>
      </c>
    </row>
    <row r="1340" spans="1:19" ht="14.4" x14ac:dyDescent="0.3">
      <c r="A1340" s="12">
        <v>20</v>
      </c>
      <c r="B1340" s="1" t="s">
        <v>866</v>
      </c>
      <c r="D1340" s="20">
        <v>43899</v>
      </c>
      <c r="E1340" s="3" t="s">
        <v>344</v>
      </c>
      <c r="F1340" s="3" t="s">
        <v>370</v>
      </c>
      <c r="G1340" s="3" t="s">
        <v>340</v>
      </c>
      <c r="H1340" s="3" t="s">
        <v>366</v>
      </c>
      <c r="I1340" t="str">
        <f>VLOOKUP(H1340,'Product Line Lookup'!$A$2:$B$7,2,FALSE)</f>
        <v>AB20</v>
      </c>
      <c r="J1340" s="21">
        <v>23.97</v>
      </c>
      <c r="K1340" s="22">
        <v>6.055E-2</v>
      </c>
      <c r="L1340" s="21">
        <v>121.1</v>
      </c>
      <c r="M1340" s="21">
        <v>2902.7669999999998</v>
      </c>
      <c r="N1340" s="8">
        <f t="shared" si="44"/>
        <v>1.4513834999999999</v>
      </c>
      <c r="O1340" s="3" t="s">
        <v>402</v>
      </c>
      <c r="P1340" s="3" t="s">
        <v>403</v>
      </c>
      <c r="Q1340" s="1" t="str">
        <f>VLOOKUP(P1340,Vlookup!$A$2:$D$781,2,FALSE)</f>
        <v>Fresno</v>
      </c>
      <c r="R1340" s="1" t="str">
        <f>VLOOKUP(P1340,Vlookup!$A$2:$D$76,3,FALSE)</f>
        <v>CA</v>
      </c>
      <c r="S1340" s="15">
        <f>VLOOKUP(P1340,Vlookup!$A$2:$D$781,4,FALSE)</f>
        <v>93706</v>
      </c>
    </row>
    <row r="1341" spans="1:19" ht="14.4" x14ac:dyDescent="0.3">
      <c r="A1341" s="12">
        <v>20</v>
      </c>
      <c r="B1341" s="1" t="s">
        <v>866</v>
      </c>
      <c r="D1341" s="20">
        <v>43910</v>
      </c>
      <c r="E1341" s="3" t="s">
        <v>344</v>
      </c>
      <c r="F1341" s="3" t="s">
        <v>370</v>
      </c>
      <c r="G1341" s="3" t="s">
        <v>340</v>
      </c>
      <c r="H1341" s="3" t="s">
        <v>366</v>
      </c>
      <c r="I1341" t="str">
        <f>VLOOKUP(H1341,'Product Line Lookup'!$A$2:$B$7,2,FALSE)</f>
        <v>AB20</v>
      </c>
      <c r="J1341" s="21">
        <v>24.24</v>
      </c>
      <c r="K1341" s="22">
        <v>6.055E-2</v>
      </c>
      <c r="L1341" s="21">
        <v>121.1</v>
      </c>
      <c r="M1341" s="21">
        <v>2935.4639999999999</v>
      </c>
      <c r="N1341" s="8">
        <f t="shared" si="44"/>
        <v>1.467732</v>
      </c>
      <c r="O1341" s="3" t="s">
        <v>402</v>
      </c>
      <c r="P1341" s="3" t="s">
        <v>403</v>
      </c>
      <c r="Q1341" s="1" t="str">
        <f>VLOOKUP(P1341,Vlookup!$A$2:$D$781,2,FALSE)</f>
        <v>Fresno</v>
      </c>
      <c r="R1341" s="1" t="str">
        <f>VLOOKUP(P1341,Vlookup!$A$2:$D$76,3,FALSE)</f>
        <v>CA</v>
      </c>
      <c r="S1341" s="15">
        <f>VLOOKUP(P1341,Vlookup!$A$2:$D$781,4,FALSE)</f>
        <v>93706</v>
      </c>
    </row>
    <row r="1342" spans="1:19" ht="14.4" x14ac:dyDescent="0.3">
      <c r="A1342" s="12">
        <v>20</v>
      </c>
      <c r="B1342" s="1" t="s">
        <v>881</v>
      </c>
      <c r="D1342" s="20">
        <v>43922</v>
      </c>
      <c r="E1342" s="3" t="s">
        <v>344</v>
      </c>
      <c r="F1342" s="3" t="s">
        <v>370</v>
      </c>
      <c r="G1342" s="3" t="s">
        <v>340</v>
      </c>
      <c r="H1342" s="3" t="s">
        <v>366</v>
      </c>
      <c r="I1342" t="str">
        <f>VLOOKUP(H1342,'Product Line Lookup'!$A$2:$B$7,2,FALSE)</f>
        <v>AB20</v>
      </c>
      <c r="J1342" s="21">
        <v>23.91</v>
      </c>
      <c r="K1342" s="22">
        <v>6.055E-2</v>
      </c>
      <c r="L1342" s="21">
        <v>121.1</v>
      </c>
      <c r="M1342" s="21">
        <v>2895.5010000000002</v>
      </c>
      <c r="N1342" s="8">
        <f t="shared" si="44"/>
        <v>1.4477505000000002</v>
      </c>
      <c r="O1342" s="3" t="s">
        <v>402</v>
      </c>
      <c r="P1342" s="3" t="s">
        <v>403</v>
      </c>
      <c r="Q1342" s="1" t="str">
        <f>VLOOKUP(P1342,Vlookup!$A$2:$D$781,2,FALSE)</f>
        <v>Fresno</v>
      </c>
      <c r="R1342" s="1" t="str">
        <f>VLOOKUP(P1342,Vlookup!$A$2:$D$76,3,FALSE)</f>
        <v>CA</v>
      </c>
      <c r="S1342" s="15">
        <f>VLOOKUP(P1342,Vlookup!$A$2:$D$781,4,FALSE)</f>
        <v>93706</v>
      </c>
    </row>
    <row r="1343" spans="1:19" ht="14.4" x14ac:dyDescent="0.3">
      <c r="A1343" s="12">
        <v>20</v>
      </c>
      <c r="B1343" s="1" t="s">
        <v>881</v>
      </c>
      <c r="D1343" s="20">
        <v>43929</v>
      </c>
      <c r="E1343" s="3" t="s">
        <v>344</v>
      </c>
      <c r="F1343" s="3" t="s">
        <v>370</v>
      </c>
      <c r="G1343" s="3" t="s">
        <v>340</v>
      </c>
      <c r="H1343" s="3" t="s">
        <v>366</v>
      </c>
      <c r="I1343" t="str">
        <f>VLOOKUP(H1343,'Product Line Lookup'!$A$2:$B$7,2,FALSE)</f>
        <v>AB20</v>
      </c>
      <c r="J1343" s="21">
        <v>24.25</v>
      </c>
      <c r="K1343" s="22">
        <v>6.055E-2</v>
      </c>
      <c r="L1343" s="21">
        <v>121.1</v>
      </c>
      <c r="M1343" s="21">
        <v>2936.6750000000002</v>
      </c>
      <c r="N1343" s="8">
        <f t="shared" si="44"/>
        <v>1.4683375000000001</v>
      </c>
      <c r="O1343" s="3" t="s">
        <v>402</v>
      </c>
      <c r="P1343" s="3" t="s">
        <v>403</v>
      </c>
      <c r="Q1343" s="1" t="str">
        <f>VLOOKUP(P1343,Vlookup!$A$2:$D$781,2,FALSE)</f>
        <v>Fresno</v>
      </c>
      <c r="R1343" s="1" t="str">
        <f>VLOOKUP(P1343,Vlookup!$A$2:$D$76,3,FALSE)</f>
        <v>CA</v>
      </c>
      <c r="S1343" s="15">
        <f>VLOOKUP(P1343,Vlookup!$A$2:$D$781,4,FALSE)</f>
        <v>93706</v>
      </c>
    </row>
    <row r="1344" spans="1:19" ht="14.4" x14ac:dyDescent="0.3">
      <c r="A1344" s="12">
        <v>20</v>
      </c>
      <c r="B1344" s="1" t="s">
        <v>881</v>
      </c>
      <c r="D1344" s="20">
        <v>43931</v>
      </c>
      <c r="E1344" s="3" t="s">
        <v>344</v>
      </c>
      <c r="F1344" s="3" t="s">
        <v>370</v>
      </c>
      <c r="G1344" s="3" t="s">
        <v>340</v>
      </c>
      <c r="H1344" s="3" t="s">
        <v>366</v>
      </c>
      <c r="I1344" t="str">
        <f>VLOOKUP(H1344,'Product Line Lookup'!$A$2:$B$7,2,FALSE)</f>
        <v>AB20</v>
      </c>
      <c r="J1344" s="21">
        <v>23.69</v>
      </c>
      <c r="K1344" s="22">
        <v>6.055E-2</v>
      </c>
      <c r="L1344" s="21">
        <v>121.1</v>
      </c>
      <c r="M1344" s="21">
        <v>2868.8589999999999</v>
      </c>
      <c r="N1344" s="8">
        <f t="shared" si="44"/>
        <v>1.4344295</v>
      </c>
      <c r="O1344" s="3" t="s">
        <v>402</v>
      </c>
      <c r="P1344" s="3" t="s">
        <v>403</v>
      </c>
      <c r="Q1344" s="1" t="str">
        <f>VLOOKUP(P1344,Vlookup!$A$2:$D$781,2,FALSE)</f>
        <v>Fresno</v>
      </c>
      <c r="R1344" s="1" t="str">
        <f>VLOOKUP(P1344,Vlookup!$A$2:$D$76,3,FALSE)</f>
        <v>CA</v>
      </c>
      <c r="S1344" s="15">
        <f>VLOOKUP(P1344,Vlookup!$A$2:$D$781,4,FALSE)</f>
        <v>93706</v>
      </c>
    </row>
    <row r="1345" spans="1:19" ht="14.4" x14ac:dyDescent="0.3">
      <c r="A1345" s="12">
        <v>20</v>
      </c>
      <c r="B1345" s="1" t="s">
        <v>881</v>
      </c>
      <c r="D1345" s="20">
        <v>43938</v>
      </c>
      <c r="E1345" s="3" t="s">
        <v>344</v>
      </c>
      <c r="F1345" s="3" t="s">
        <v>370</v>
      </c>
      <c r="G1345" s="3" t="s">
        <v>340</v>
      </c>
      <c r="H1345" s="3" t="s">
        <v>366</v>
      </c>
      <c r="I1345" t="str">
        <f>VLOOKUP(H1345,'Product Line Lookup'!$A$2:$B$7,2,FALSE)</f>
        <v>AB20</v>
      </c>
      <c r="J1345" s="21">
        <v>24.46</v>
      </c>
      <c r="K1345" s="22">
        <v>6.055E-2</v>
      </c>
      <c r="L1345" s="21">
        <v>121.1</v>
      </c>
      <c r="M1345" s="21">
        <v>2962.1060000000002</v>
      </c>
      <c r="N1345" s="8">
        <f t="shared" si="44"/>
        <v>1.4810530000000002</v>
      </c>
      <c r="O1345" s="3" t="s">
        <v>402</v>
      </c>
      <c r="P1345" s="3" t="s">
        <v>403</v>
      </c>
      <c r="Q1345" s="1" t="str">
        <f>VLOOKUP(P1345,Vlookup!$A$2:$D$781,2,FALSE)</f>
        <v>Fresno</v>
      </c>
      <c r="R1345" s="1" t="str">
        <f>VLOOKUP(P1345,Vlookup!$A$2:$D$76,3,FALSE)</f>
        <v>CA</v>
      </c>
      <c r="S1345" s="15">
        <f>VLOOKUP(P1345,Vlookup!$A$2:$D$781,4,FALSE)</f>
        <v>93706</v>
      </c>
    </row>
    <row r="1346" spans="1:19" ht="14.4" x14ac:dyDescent="0.3">
      <c r="A1346" s="12">
        <v>20</v>
      </c>
      <c r="B1346" s="1" t="s">
        <v>881</v>
      </c>
      <c r="D1346" s="20">
        <v>43944</v>
      </c>
      <c r="E1346" s="3" t="s">
        <v>344</v>
      </c>
      <c r="F1346" s="3" t="s">
        <v>370</v>
      </c>
      <c r="G1346" s="3" t="s">
        <v>340</v>
      </c>
      <c r="H1346" s="3" t="s">
        <v>366</v>
      </c>
      <c r="I1346" t="str">
        <f>VLOOKUP(H1346,'Product Line Lookup'!$A$2:$B$7,2,FALSE)</f>
        <v>AB20</v>
      </c>
      <c r="J1346" s="21">
        <v>24.91</v>
      </c>
      <c r="K1346" s="22">
        <v>6.055E-2</v>
      </c>
      <c r="L1346" s="21">
        <v>121.1</v>
      </c>
      <c r="M1346" s="21">
        <v>3016.6010000000001</v>
      </c>
      <c r="N1346" s="8">
        <f t="shared" si="44"/>
        <v>1.5083005</v>
      </c>
      <c r="O1346" s="3" t="s">
        <v>402</v>
      </c>
      <c r="P1346" s="3" t="s">
        <v>403</v>
      </c>
      <c r="Q1346" s="1" t="str">
        <f>VLOOKUP(P1346,Vlookup!$A$2:$D$781,2,FALSE)</f>
        <v>Fresno</v>
      </c>
      <c r="R1346" s="1" t="str">
        <f>VLOOKUP(P1346,Vlookup!$A$2:$D$76,3,FALSE)</f>
        <v>CA</v>
      </c>
      <c r="S1346" s="15">
        <f>VLOOKUP(P1346,Vlookup!$A$2:$D$781,4,FALSE)</f>
        <v>93706</v>
      </c>
    </row>
    <row r="1347" spans="1:19" ht="14.4" x14ac:dyDescent="0.3">
      <c r="A1347" s="12">
        <v>20</v>
      </c>
      <c r="B1347" s="1" t="s">
        <v>881</v>
      </c>
      <c r="D1347" s="20">
        <v>43951</v>
      </c>
      <c r="E1347" s="3" t="s">
        <v>344</v>
      </c>
      <c r="F1347" s="3" t="s">
        <v>370</v>
      </c>
      <c r="G1347" s="3" t="s">
        <v>340</v>
      </c>
      <c r="H1347" s="3" t="s">
        <v>366</v>
      </c>
      <c r="I1347" t="str">
        <f>VLOOKUP(H1347,'Product Line Lookup'!$A$2:$B$7,2,FALSE)</f>
        <v>AB20</v>
      </c>
      <c r="J1347" s="21">
        <v>23.54</v>
      </c>
      <c r="K1347" s="22">
        <v>6.055E-2</v>
      </c>
      <c r="L1347" s="21">
        <v>121.1</v>
      </c>
      <c r="M1347" s="21">
        <v>2850.694</v>
      </c>
      <c r="N1347" s="8">
        <f t="shared" si="44"/>
        <v>1.4253469999999999</v>
      </c>
      <c r="O1347" s="3" t="s">
        <v>402</v>
      </c>
      <c r="P1347" s="3" t="s">
        <v>403</v>
      </c>
      <c r="Q1347" s="1" t="str">
        <f>VLOOKUP(P1347,Vlookup!$A$2:$D$781,2,FALSE)</f>
        <v>Fresno</v>
      </c>
      <c r="R1347" s="1" t="str">
        <f>VLOOKUP(P1347,Vlookup!$A$2:$D$76,3,FALSE)</f>
        <v>CA</v>
      </c>
      <c r="S1347" s="15">
        <f>VLOOKUP(P1347,Vlookup!$A$2:$D$781,4,FALSE)</f>
        <v>93706</v>
      </c>
    </row>
    <row r="1348" spans="1:19" ht="14.4" x14ac:dyDescent="0.3">
      <c r="A1348" s="12">
        <v>20</v>
      </c>
      <c r="B1348" s="1" t="s">
        <v>882</v>
      </c>
      <c r="D1348" s="20">
        <v>43960</v>
      </c>
      <c r="E1348" s="3" t="s">
        <v>344</v>
      </c>
      <c r="F1348" s="3" t="s">
        <v>370</v>
      </c>
      <c r="G1348" s="3" t="s">
        <v>340</v>
      </c>
      <c r="H1348" s="3" t="s">
        <v>366</v>
      </c>
      <c r="I1348" t="str">
        <f>VLOOKUP(H1348,'Product Line Lookup'!$A$2:$B$7,2,FALSE)</f>
        <v>AB20</v>
      </c>
      <c r="J1348" s="21">
        <v>22.92</v>
      </c>
      <c r="K1348" s="22">
        <v>6.055E-2</v>
      </c>
      <c r="L1348" s="21">
        <v>121.1</v>
      </c>
      <c r="M1348" s="21">
        <v>2775.6120000000001</v>
      </c>
      <c r="N1348" s="8">
        <f t="shared" si="44"/>
        <v>1.3878060000000001</v>
      </c>
      <c r="O1348" s="3" t="s">
        <v>402</v>
      </c>
      <c r="P1348" s="3" t="s">
        <v>403</v>
      </c>
      <c r="Q1348" s="1" t="str">
        <f>VLOOKUP(P1348,Vlookup!$A$2:$D$781,2,FALSE)</f>
        <v>Fresno</v>
      </c>
      <c r="R1348" s="1" t="str">
        <f>VLOOKUP(P1348,Vlookup!$A$2:$D$76,3,FALSE)</f>
        <v>CA</v>
      </c>
      <c r="S1348" s="15">
        <f>VLOOKUP(P1348,Vlookup!$A$2:$D$781,4,FALSE)</f>
        <v>93706</v>
      </c>
    </row>
    <row r="1349" spans="1:19" ht="14.4" x14ac:dyDescent="0.3">
      <c r="A1349" s="12">
        <v>20</v>
      </c>
      <c r="B1349" s="1" t="s">
        <v>882</v>
      </c>
      <c r="D1349" s="20">
        <v>43965</v>
      </c>
      <c r="E1349" s="3" t="s">
        <v>344</v>
      </c>
      <c r="F1349" s="3" t="s">
        <v>370</v>
      </c>
      <c r="G1349" s="3" t="s">
        <v>340</v>
      </c>
      <c r="H1349" s="3" t="s">
        <v>366</v>
      </c>
      <c r="I1349" t="str">
        <f>VLOOKUP(H1349,'Product Line Lookup'!$A$2:$B$7,2,FALSE)</f>
        <v>AB20</v>
      </c>
      <c r="J1349" s="21">
        <v>23.55</v>
      </c>
      <c r="K1349" s="22">
        <v>6.055E-2</v>
      </c>
      <c r="L1349" s="21">
        <v>121.1</v>
      </c>
      <c r="M1349" s="21">
        <v>2851.9050000000002</v>
      </c>
      <c r="N1349" s="8">
        <f t="shared" si="44"/>
        <v>1.4259525000000002</v>
      </c>
      <c r="O1349" s="3" t="s">
        <v>402</v>
      </c>
      <c r="P1349" s="3" t="s">
        <v>403</v>
      </c>
      <c r="Q1349" s="1" t="str">
        <f>VLOOKUP(P1349,Vlookup!$A$2:$D$781,2,FALSE)</f>
        <v>Fresno</v>
      </c>
      <c r="R1349" s="1" t="str">
        <f>VLOOKUP(P1349,Vlookup!$A$2:$D$76,3,FALSE)</f>
        <v>CA</v>
      </c>
      <c r="S1349" s="15">
        <f>VLOOKUP(P1349,Vlookup!$A$2:$D$781,4,FALSE)</f>
        <v>93706</v>
      </c>
    </row>
    <row r="1350" spans="1:19" ht="14.4" x14ac:dyDescent="0.3">
      <c r="A1350" s="12">
        <v>20</v>
      </c>
      <c r="B1350" s="1" t="s">
        <v>882</v>
      </c>
      <c r="D1350" s="20">
        <v>43972</v>
      </c>
      <c r="E1350" s="3" t="s">
        <v>344</v>
      </c>
      <c r="F1350" s="3" t="s">
        <v>370</v>
      </c>
      <c r="G1350" s="3" t="s">
        <v>340</v>
      </c>
      <c r="H1350" s="3" t="s">
        <v>366</v>
      </c>
      <c r="I1350" t="str">
        <f>VLOOKUP(H1350,'Product Line Lookup'!$A$2:$B$7,2,FALSE)</f>
        <v>AB20</v>
      </c>
      <c r="J1350" s="21">
        <v>23.33</v>
      </c>
      <c r="K1350" s="22">
        <v>6.055E-2</v>
      </c>
      <c r="L1350" s="21">
        <v>121.1</v>
      </c>
      <c r="M1350" s="21">
        <v>2825.2629999999999</v>
      </c>
      <c r="N1350" s="8">
        <f t="shared" si="44"/>
        <v>1.4126315</v>
      </c>
      <c r="O1350" s="3" t="s">
        <v>402</v>
      </c>
      <c r="P1350" s="3" t="s">
        <v>403</v>
      </c>
      <c r="Q1350" s="1" t="str">
        <f>VLOOKUP(P1350,Vlookup!$A$2:$D$781,2,FALSE)</f>
        <v>Fresno</v>
      </c>
      <c r="R1350" s="1" t="str">
        <f>VLOOKUP(P1350,Vlookup!$A$2:$D$76,3,FALSE)</f>
        <v>CA</v>
      </c>
      <c r="S1350" s="15">
        <f>VLOOKUP(P1350,Vlookup!$A$2:$D$781,4,FALSE)</f>
        <v>93706</v>
      </c>
    </row>
    <row r="1351" spans="1:19" ht="14.4" x14ac:dyDescent="0.3">
      <c r="A1351" s="12">
        <v>20</v>
      </c>
      <c r="B1351" s="1" t="s">
        <v>882</v>
      </c>
      <c r="D1351" s="20">
        <v>43979</v>
      </c>
      <c r="E1351" s="3" t="s">
        <v>344</v>
      </c>
      <c r="F1351" s="3" t="s">
        <v>370</v>
      </c>
      <c r="G1351" s="3" t="s">
        <v>340</v>
      </c>
      <c r="H1351" s="3" t="s">
        <v>366</v>
      </c>
      <c r="I1351" t="str">
        <f>VLOOKUP(H1351,'Product Line Lookup'!$A$2:$B$7,2,FALSE)</f>
        <v>AB20</v>
      </c>
      <c r="J1351" s="21">
        <v>23.78</v>
      </c>
      <c r="K1351" s="22">
        <v>6.055E-2</v>
      </c>
      <c r="L1351" s="21">
        <v>121.1</v>
      </c>
      <c r="M1351" s="21">
        <v>2879.7579999999998</v>
      </c>
      <c r="N1351" s="8">
        <f t="shared" si="44"/>
        <v>1.4398789999999999</v>
      </c>
      <c r="O1351" s="3" t="s">
        <v>402</v>
      </c>
      <c r="P1351" s="3" t="s">
        <v>403</v>
      </c>
      <c r="Q1351" s="1" t="str">
        <f>VLOOKUP(P1351,Vlookup!$A$2:$D$781,2,FALSE)</f>
        <v>Fresno</v>
      </c>
      <c r="R1351" s="1" t="str">
        <f>VLOOKUP(P1351,Vlookup!$A$2:$D$76,3,FALSE)</f>
        <v>CA</v>
      </c>
      <c r="S1351" s="15">
        <f>VLOOKUP(P1351,Vlookup!$A$2:$D$781,4,FALSE)</f>
        <v>93706</v>
      </c>
    </row>
    <row r="1352" spans="1:19" ht="14.4" x14ac:dyDescent="0.3">
      <c r="A1352" s="12">
        <v>20</v>
      </c>
      <c r="B1352" s="1" t="s">
        <v>893</v>
      </c>
      <c r="D1352" s="20">
        <v>43991</v>
      </c>
      <c r="E1352" s="3" t="s">
        <v>344</v>
      </c>
      <c r="F1352" s="3" t="s">
        <v>370</v>
      </c>
      <c r="G1352" s="3" t="s">
        <v>340</v>
      </c>
      <c r="H1352" s="3" t="s">
        <v>366</v>
      </c>
      <c r="I1352" t="str">
        <f>VLOOKUP(H1352,'Product Line Lookup'!$A$2:$B$8,2,FALSE)</f>
        <v>AB20</v>
      </c>
      <c r="J1352" s="21">
        <v>23.16</v>
      </c>
      <c r="K1352" s="22">
        <v>6.055E-2</v>
      </c>
      <c r="L1352" s="21">
        <v>121.1</v>
      </c>
      <c r="M1352" s="21">
        <v>2804.6759999999999</v>
      </c>
      <c r="N1352" s="8">
        <f t="shared" si="44"/>
        <v>1.4023379999999999</v>
      </c>
      <c r="O1352" s="3" t="s">
        <v>402</v>
      </c>
      <c r="P1352" s="3" t="s">
        <v>403</v>
      </c>
      <c r="Q1352" s="1" t="str">
        <f>VLOOKUP(P1352,Vlookup!$A$2:$D$781,2,FALSE)</f>
        <v>Fresno</v>
      </c>
      <c r="R1352" s="1" t="str">
        <f>VLOOKUP(P1352,Vlookup!$A$2:$D$76,3,FALSE)</f>
        <v>CA</v>
      </c>
      <c r="S1352" s="15">
        <f>VLOOKUP(P1352,Vlookup!$A$2:$D$781,4,FALSE)</f>
        <v>93706</v>
      </c>
    </row>
    <row r="1353" spans="1:19" ht="14.4" x14ac:dyDescent="0.3">
      <c r="A1353" s="12">
        <v>20</v>
      </c>
      <c r="B1353" s="1" t="s">
        <v>893</v>
      </c>
      <c r="D1353" s="20">
        <v>43994</v>
      </c>
      <c r="E1353" s="3" t="s">
        <v>344</v>
      </c>
      <c r="F1353" s="3" t="s">
        <v>370</v>
      </c>
      <c r="G1353" s="3" t="s">
        <v>340</v>
      </c>
      <c r="H1353" s="3" t="s">
        <v>366</v>
      </c>
      <c r="I1353" t="str">
        <f>VLOOKUP(H1353,'Product Line Lookup'!$A$2:$B$8,2,FALSE)</f>
        <v>AB20</v>
      </c>
      <c r="J1353" s="21">
        <v>23.91</v>
      </c>
      <c r="K1353" s="22">
        <v>6.055E-2</v>
      </c>
      <c r="L1353" s="21">
        <v>121.1</v>
      </c>
      <c r="M1353" s="21">
        <v>2895.5010000000002</v>
      </c>
      <c r="N1353" s="8">
        <f t="shared" si="44"/>
        <v>1.4477505000000002</v>
      </c>
      <c r="O1353" s="3" t="s">
        <v>402</v>
      </c>
      <c r="P1353" s="3" t="s">
        <v>403</v>
      </c>
      <c r="Q1353" s="1" t="str">
        <f>VLOOKUP(P1353,Vlookup!$A$2:$D$781,2,FALSE)</f>
        <v>Fresno</v>
      </c>
      <c r="R1353" s="1" t="str">
        <f>VLOOKUP(P1353,Vlookup!$A$2:$D$76,3,FALSE)</f>
        <v>CA</v>
      </c>
      <c r="S1353" s="15">
        <f>VLOOKUP(P1353,Vlookup!$A$2:$D$781,4,FALSE)</f>
        <v>93706</v>
      </c>
    </row>
    <row r="1354" spans="1:19" ht="14.4" x14ac:dyDescent="0.3">
      <c r="A1354" s="12">
        <v>20</v>
      </c>
      <c r="B1354" s="1" t="s">
        <v>893</v>
      </c>
      <c r="D1354" s="20">
        <v>44001</v>
      </c>
      <c r="E1354" s="3" t="s">
        <v>344</v>
      </c>
      <c r="F1354" s="3" t="s">
        <v>370</v>
      </c>
      <c r="G1354" s="3" t="s">
        <v>340</v>
      </c>
      <c r="H1354" s="3" t="s">
        <v>366</v>
      </c>
      <c r="I1354" t="str">
        <f>VLOOKUP(H1354,'Product Line Lookup'!$A$2:$B$8,2,FALSE)</f>
        <v>AB20</v>
      </c>
      <c r="J1354" s="21">
        <v>24.09</v>
      </c>
      <c r="K1354" s="22">
        <v>6.055E-2</v>
      </c>
      <c r="L1354" s="21">
        <v>121.1</v>
      </c>
      <c r="M1354" s="21">
        <v>2917.299</v>
      </c>
      <c r="N1354" s="8">
        <f t="shared" si="44"/>
        <v>1.4586494999999999</v>
      </c>
      <c r="O1354" s="3" t="s">
        <v>402</v>
      </c>
      <c r="P1354" s="3" t="s">
        <v>403</v>
      </c>
      <c r="Q1354" s="1" t="str">
        <f>VLOOKUP(P1354,Vlookup!$A$2:$D$781,2,FALSE)</f>
        <v>Fresno</v>
      </c>
      <c r="R1354" s="1" t="str">
        <f>VLOOKUP(P1354,Vlookup!$A$2:$D$76,3,FALSE)</f>
        <v>CA</v>
      </c>
      <c r="S1354" s="15">
        <f>VLOOKUP(P1354,Vlookup!$A$2:$D$781,4,FALSE)</f>
        <v>93706</v>
      </c>
    </row>
    <row r="1355" spans="1:19" ht="14.4" x14ac:dyDescent="0.3">
      <c r="A1355" s="12">
        <v>20</v>
      </c>
      <c r="B1355" s="1" t="s">
        <v>893</v>
      </c>
      <c r="D1355" s="20">
        <v>44007</v>
      </c>
      <c r="E1355" s="3" t="s">
        <v>344</v>
      </c>
      <c r="F1355" s="3" t="s">
        <v>370</v>
      </c>
      <c r="G1355" s="3" t="s">
        <v>340</v>
      </c>
      <c r="H1355" s="3" t="s">
        <v>366</v>
      </c>
      <c r="I1355" t="str">
        <f>VLOOKUP(H1355,'Product Line Lookup'!$A$2:$B$8,2,FALSE)</f>
        <v>AB20</v>
      </c>
      <c r="J1355" s="21">
        <v>23.48</v>
      </c>
      <c r="K1355" s="22">
        <v>6.055E-2</v>
      </c>
      <c r="L1355" s="21">
        <v>121.1</v>
      </c>
      <c r="M1355" s="21">
        <v>2843.4279999999999</v>
      </c>
      <c r="N1355" s="8">
        <f t="shared" si="44"/>
        <v>1.4217139999999999</v>
      </c>
      <c r="O1355" s="3" t="s">
        <v>402</v>
      </c>
      <c r="P1355" s="3" t="s">
        <v>403</v>
      </c>
      <c r="Q1355" s="1" t="str">
        <f>VLOOKUP(P1355,Vlookup!$A$2:$D$781,2,FALSE)</f>
        <v>Fresno</v>
      </c>
      <c r="R1355" s="1" t="str">
        <f>VLOOKUP(P1355,Vlookup!$A$2:$D$76,3,FALSE)</f>
        <v>CA</v>
      </c>
      <c r="S1355" s="15">
        <f>VLOOKUP(P1355,Vlookup!$A$2:$D$781,4,FALSE)</f>
        <v>93706</v>
      </c>
    </row>
    <row r="1356" spans="1:19" ht="14.4" x14ac:dyDescent="0.3">
      <c r="A1356" s="12">
        <v>21</v>
      </c>
      <c r="B1356" s="1" t="s">
        <v>483</v>
      </c>
      <c r="D1356" s="20">
        <v>44018</v>
      </c>
      <c r="E1356" s="3" t="s">
        <v>344</v>
      </c>
      <c r="F1356" s="3" t="s">
        <v>370</v>
      </c>
      <c r="G1356" s="3" t="s">
        <v>340</v>
      </c>
      <c r="H1356" s="3" t="s">
        <v>366</v>
      </c>
      <c r="I1356" t="str">
        <f>VLOOKUP(H1356,'Product Line Lookup'!$A$2:$B$8,2,FALSE)</f>
        <v>AB20</v>
      </c>
      <c r="J1356" s="21">
        <v>23.48</v>
      </c>
      <c r="K1356" s="22">
        <v>6.055E-2</v>
      </c>
      <c r="L1356" s="21">
        <v>121.1</v>
      </c>
      <c r="M1356" s="21">
        <v>2843.4279999999999</v>
      </c>
      <c r="N1356" s="8">
        <f t="shared" si="44"/>
        <v>1.4217139999999999</v>
      </c>
      <c r="O1356" s="3" t="s">
        <v>402</v>
      </c>
      <c r="P1356" s="3" t="s">
        <v>403</v>
      </c>
      <c r="Q1356" s="1" t="str">
        <f>VLOOKUP(P1356,Vlookup!$A$2:$D$781,2,FALSE)</f>
        <v>Fresno</v>
      </c>
      <c r="R1356" s="1" t="str">
        <f>VLOOKUP(P1356,Vlookup!$A$2:$D$76,3,FALSE)</f>
        <v>CA</v>
      </c>
      <c r="S1356" s="15">
        <f>VLOOKUP(P1356,Vlookup!$A$2:$D$781,4,FALSE)</f>
        <v>93706</v>
      </c>
    </row>
    <row r="1357" spans="1:19" ht="14.4" x14ac:dyDescent="0.3">
      <c r="A1357" s="12">
        <v>21</v>
      </c>
      <c r="B1357" s="1" t="s">
        <v>483</v>
      </c>
      <c r="D1357" s="20">
        <v>44021</v>
      </c>
      <c r="E1357" s="3" t="s">
        <v>344</v>
      </c>
      <c r="F1357" s="3" t="s">
        <v>370</v>
      </c>
      <c r="G1357" s="3" t="s">
        <v>340</v>
      </c>
      <c r="H1357" s="3" t="s">
        <v>366</v>
      </c>
      <c r="I1357" t="str">
        <f>VLOOKUP(H1357,'Product Line Lookup'!$A$2:$B$8,2,FALSE)</f>
        <v>AB20</v>
      </c>
      <c r="J1357" s="21">
        <v>23.88</v>
      </c>
      <c r="K1357" s="22">
        <v>6.055E-2</v>
      </c>
      <c r="L1357" s="21">
        <v>121.1</v>
      </c>
      <c r="M1357" s="21">
        <v>2891.8679999999999</v>
      </c>
      <c r="N1357" s="8">
        <f t="shared" si="44"/>
        <v>1.4459340000000001</v>
      </c>
      <c r="O1357" s="3" t="s">
        <v>402</v>
      </c>
      <c r="P1357" s="3" t="s">
        <v>403</v>
      </c>
      <c r="Q1357" s="1" t="str">
        <f>VLOOKUP(P1357,Vlookup!$A$2:$D$781,2,FALSE)</f>
        <v>Fresno</v>
      </c>
      <c r="R1357" s="1" t="str">
        <f>VLOOKUP(P1357,Vlookup!$A$2:$D$76,3,FALSE)</f>
        <v>CA</v>
      </c>
      <c r="S1357" s="15">
        <f>VLOOKUP(P1357,Vlookup!$A$2:$D$781,4,FALSE)</f>
        <v>93706</v>
      </c>
    </row>
    <row r="1358" spans="1:19" ht="14.4" x14ac:dyDescent="0.3">
      <c r="A1358" s="12">
        <v>21</v>
      </c>
      <c r="B1358" s="1" t="s">
        <v>483</v>
      </c>
      <c r="D1358" s="20">
        <v>44028</v>
      </c>
      <c r="E1358" s="3" t="s">
        <v>344</v>
      </c>
      <c r="F1358" s="3" t="s">
        <v>370</v>
      </c>
      <c r="G1358" s="3" t="s">
        <v>340</v>
      </c>
      <c r="H1358" s="3" t="s">
        <v>366</v>
      </c>
      <c r="I1358" t="str">
        <f>VLOOKUP(H1358,'Product Line Lookup'!$A$2:$B$8,2,FALSE)</f>
        <v>AB20</v>
      </c>
      <c r="J1358" s="21">
        <v>23.59</v>
      </c>
      <c r="K1358" s="22">
        <v>6.055E-2</v>
      </c>
      <c r="L1358" s="21">
        <v>121.1</v>
      </c>
      <c r="M1358" s="21">
        <v>2856.7489999999998</v>
      </c>
      <c r="N1358" s="8">
        <f t="shared" ref="N1358:N1421" si="46">M1358/2000</f>
        <v>1.4283744999999999</v>
      </c>
      <c r="O1358" s="3" t="s">
        <v>402</v>
      </c>
      <c r="P1358" s="3" t="s">
        <v>403</v>
      </c>
      <c r="Q1358" s="1" t="str">
        <f>VLOOKUP(P1358,Vlookup!$A$2:$D$781,2,FALSE)</f>
        <v>Fresno</v>
      </c>
      <c r="R1358" s="1" t="str">
        <f>VLOOKUP(P1358,Vlookup!$A$2:$D$76,3,FALSE)</f>
        <v>CA</v>
      </c>
      <c r="S1358" s="15">
        <f>VLOOKUP(P1358,Vlookup!$A$2:$D$781,4,FALSE)</f>
        <v>93706</v>
      </c>
    </row>
    <row r="1359" spans="1:19" ht="14.4" x14ac:dyDescent="0.3">
      <c r="A1359" s="12">
        <v>21</v>
      </c>
      <c r="B1359" s="1" t="s">
        <v>483</v>
      </c>
      <c r="D1359" s="20">
        <v>44034</v>
      </c>
      <c r="E1359" s="3" t="s">
        <v>344</v>
      </c>
      <c r="F1359" s="3" t="s">
        <v>370</v>
      </c>
      <c r="G1359" s="3" t="s">
        <v>340</v>
      </c>
      <c r="H1359" s="3" t="s">
        <v>366</v>
      </c>
      <c r="I1359" t="str">
        <f>VLOOKUP(H1359,'Product Line Lookup'!$A$2:$B$8,2,FALSE)</f>
        <v>AB20</v>
      </c>
      <c r="J1359" s="21">
        <v>23.24</v>
      </c>
      <c r="K1359" s="22">
        <v>6.055E-2</v>
      </c>
      <c r="L1359" s="21">
        <v>121.1</v>
      </c>
      <c r="M1359" s="21">
        <v>2814.364</v>
      </c>
      <c r="N1359" s="8">
        <f t="shared" si="46"/>
        <v>1.4071819999999999</v>
      </c>
      <c r="O1359" s="3" t="s">
        <v>402</v>
      </c>
      <c r="P1359" s="3" t="s">
        <v>403</v>
      </c>
      <c r="Q1359" s="1" t="str">
        <f>VLOOKUP(P1359,Vlookup!$A$2:$D$781,2,FALSE)</f>
        <v>Fresno</v>
      </c>
      <c r="R1359" s="1" t="str">
        <f>VLOOKUP(P1359,Vlookup!$A$2:$D$76,3,FALSE)</f>
        <v>CA</v>
      </c>
      <c r="S1359" s="15">
        <f>VLOOKUP(P1359,Vlookup!$A$2:$D$781,4,FALSE)</f>
        <v>93706</v>
      </c>
    </row>
    <row r="1360" spans="1:19" ht="14.4" x14ac:dyDescent="0.3">
      <c r="A1360" s="12">
        <v>21</v>
      </c>
      <c r="B1360" s="1" t="s">
        <v>483</v>
      </c>
      <c r="D1360" s="20">
        <v>44041</v>
      </c>
      <c r="E1360" s="3" t="s">
        <v>344</v>
      </c>
      <c r="F1360" s="3" t="s">
        <v>370</v>
      </c>
      <c r="G1360" s="3" t="s">
        <v>340</v>
      </c>
      <c r="H1360" s="3" t="s">
        <v>366</v>
      </c>
      <c r="I1360" t="str">
        <f>VLOOKUP(H1360,'Product Line Lookup'!$A$2:$B$8,2,FALSE)</f>
        <v>AB20</v>
      </c>
      <c r="J1360" s="21">
        <v>23.73</v>
      </c>
      <c r="K1360" s="22">
        <v>6.055E-2</v>
      </c>
      <c r="L1360" s="21">
        <v>121.1</v>
      </c>
      <c r="M1360" s="21">
        <v>2873.703</v>
      </c>
      <c r="N1360" s="8">
        <f t="shared" si="46"/>
        <v>1.4368514999999999</v>
      </c>
      <c r="O1360" s="3" t="s">
        <v>402</v>
      </c>
      <c r="P1360" s="3" t="s">
        <v>403</v>
      </c>
      <c r="Q1360" s="1" t="str">
        <f>VLOOKUP(P1360,Vlookup!$A$2:$D$781,2,FALSE)</f>
        <v>Fresno</v>
      </c>
      <c r="R1360" s="1" t="str">
        <f>VLOOKUP(P1360,Vlookup!$A$2:$D$76,3,FALSE)</f>
        <v>CA</v>
      </c>
      <c r="S1360" s="15">
        <f>VLOOKUP(P1360,Vlookup!$A$2:$D$781,4,FALSE)</f>
        <v>93706</v>
      </c>
    </row>
    <row r="1361" spans="1:19" ht="14.4" x14ac:dyDescent="0.3">
      <c r="A1361" s="12">
        <v>21</v>
      </c>
      <c r="B1361" s="1" t="s">
        <v>903</v>
      </c>
      <c r="D1361" s="20">
        <v>44062</v>
      </c>
      <c r="E1361" s="3" t="s">
        <v>344</v>
      </c>
      <c r="F1361" s="3" t="s">
        <v>370</v>
      </c>
      <c r="G1361" s="3" t="s">
        <v>340</v>
      </c>
      <c r="H1361" s="3" t="s">
        <v>366</v>
      </c>
      <c r="I1361" t="str">
        <f>VLOOKUP(H1361,'Product Line Lookup'!$A$2:$B$8,2,FALSE)</f>
        <v>AB20</v>
      </c>
      <c r="J1361" s="21">
        <v>24.71</v>
      </c>
      <c r="K1361" s="22">
        <v>6.055E-2</v>
      </c>
      <c r="L1361" s="21">
        <v>121.1</v>
      </c>
      <c r="M1361" s="21">
        <v>2992.3809999999999</v>
      </c>
      <c r="N1361" s="8">
        <f t="shared" si="46"/>
        <v>1.4961905</v>
      </c>
      <c r="O1361" s="3" t="s">
        <v>402</v>
      </c>
      <c r="P1361" s="3" t="s">
        <v>403</v>
      </c>
      <c r="Q1361" s="1" t="str">
        <f>VLOOKUP(P1361,Vlookup!$A$2:$D$781,2,FALSE)</f>
        <v>Fresno</v>
      </c>
      <c r="R1361" s="1" t="str">
        <f>VLOOKUP(P1361,Vlookup!$A$2:$D$76,3,FALSE)</f>
        <v>CA</v>
      </c>
      <c r="S1361" s="15">
        <f>VLOOKUP(P1361,Vlookup!$A$2:$D$781,4,FALSE)</f>
        <v>93706</v>
      </c>
    </row>
    <row r="1362" spans="1:19" ht="14.4" x14ac:dyDescent="0.3">
      <c r="A1362" s="12">
        <v>21</v>
      </c>
      <c r="B1362" s="1" t="s">
        <v>903</v>
      </c>
      <c r="D1362" s="20">
        <v>44063</v>
      </c>
      <c r="E1362" s="3" t="s">
        <v>344</v>
      </c>
      <c r="F1362" s="3" t="s">
        <v>370</v>
      </c>
      <c r="G1362" s="3" t="s">
        <v>340</v>
      </c>
      <c r="H1362" s="3" t="s">
        <v>366</v>
      </c>
      <c r="I1362" t="str">
        <f>VLOOKUP(H1362,'Product Line Lookup'!$A$2:$B$8,2,FALSE)</f>
        <v>AB20</v>
      </c>
      <c r="J1362" s="21">
        <v>25.28</v>
      </c>
      <c r="K1362" s="22">
        <v>6.055E-2</v>
      </c>
      <c r="L1362" s="21">
        <v>121.1</v>
      </c>
      <c r="M1362" s="21">
        <v>3061.4079999999999</v>
      </c>
      <c r="N1362" s="8">
        <f t="shared" si="46"/>
        <v>1.5307039999999998</v>
      </c>
      <c r="O1362" s="3" t="s">
        <v>402</v>
      </c>
      <c r="P1362" s="3" t="s">
        <v>403</v>
      </c>
      <c r="Q1362" s="1" t="str">
        <f>VLOOKUP(P1362,Vlookup!$A$2:$D$781,2,FALSE)</f>
        <v>Fresno</v>
      </c>
      <c r="R1362" s="1" t="str">
        <f>VLOOKUP(P1362,Vlookup!$A$2:$D$76,3,FALSE)</f>
        <v>CA</v>
      </c>
      <c r="S1362" s="15">
        <f>VLOOKUP(P1362,Vlookup!$A$2:$D$781,4,FALSE)</f>
        <v>93706</v>
      </c>
    </row>
    <row r="1363" spans="1:19" ht="14.4" x14ac:dyDescent="0.3">
      <c r="A1363" s="12">
        <v>21</v>
      </c>
      <c r="B1363" s="1" t="s">
        <v>903</v>
      </c>
      <c r="D1363" s="20">
        <v>44069</v>
      </c>
      <c r="E1363" s="3" t="s">
        <v>344</v>
      </c>
      <c r="F1363" s="3" t="s">
        <v>370</v>
      </c>
      <c r="G1363" s="3" t="s">
        <v>340</v>
      </c>
      <c r="H1363" s="3" t="s">
        <v>366</v>
      </c>
      <c r="I1363" t="str">
        <f>VLOOKUP(H1363,'Product Line Lookup'!$A$2:$B$8,2,FALSE)</f>
        <v>AB20</v>
      </c>
      <c r="J1363" s="21">
        <v>24.87</v>
      </c>
      <c r="K1363" s="22">
        <v>6.055E-2</v>
      </c>
      <c r="L1363" s="21">
        <v>121.1</v>
      </c>
      <c r="M1363" s="21">
        <v>3011.7570000000001</v>
      </c>
      <c r="N1363" s="8">
        <f t="shared" si="46"/>
        <v>1.5058785000000001</v>
      </c>
      <c r="O1363" s="3" t="s">
        <v>402</v>
      </c>
      <c r="P1363" s="3" t="s">
        <v>403</v>
      </c>
      <c r="Q1363" s="1" t="str">
        <f>VLOOKUP(P1363,Vlookup!$A$2:$D$781,2,FALSE)</f>
        <v>Fresno</v>
      </c>
      <c r="R1363" s="1" t="str">
        <f>VLOOKUP(P1363,Vlookup!$A$2:$D$76,3,FALSE)</f>
        <v>CA</v>
      </c>
      <c r="S1363" s="15">
        <f>VLOOKUP(P1363,Vlookup!$A$2:$D$781,4,FALSE)</f>
        <v>93706</v>
      </c>
    </row>
    <row r="1364" spans="1:19" ht="14.4" x14ac:dyDescent="0.3">
      <c r="A1364" s="12">
        <v>21</v>
      </c>
      <c r="B1364" s="1" t="s">
        <v>914</v>
      </c>
      <c r="D1364" s="20">
        <v>44106</v>
      </c>
      <c r="E1364" s="3" t="s">
        <v>344</v>
      </c>
      <c r="F1364" s="3" t="s">
        <v>370</v>
      </c>
      <c r="G1364" s="3" t="s">
        <v>340</v>
      </c>
      <c r="H1364" s="3" t="s">
        <v>366</v>
      </c>
      <c r="I1364" t="str">
        <f>VLOOKUP(H1364,'Product Line Lookup'!$A$2:$B$8,2,FALSE)</f>
        <v>AB20</v>
      </c>
      <c r="J1364" s="21">
        <v>24.79</v>
      </c>
      <c r="K1364" s="22">
        <v>6.055E-2</v>
      </c>
      <c r="L1364" s="21">
        <v>121.1</v>
      </c>
      <c r="M1364" s="21">
        <v>3002.069</v>
      </c>
      <c r="N1364" s="8">
        <f t="shared" si="46"/>
        <v>1.5010345</v>
      </c>
      <c r="O1364" s="3" t="s">
        <v>402</v>
      </c>
      <c r="P1364" s="3" t="s">
        <v>403</v>
      </c>
      <c r="Q1364" s="1" t="str">
        <f>VLOOKUP(P1364,Vlookup!$A$2:$D$781,2,FALSE)</f>
        <v>Fresno</v>
      </c>
      <c r="R1364" s="1" t="str">
        <f>VLOOKUP(P1364,Vlookup!$A$2:$D$76,3,FALSE)</f>
        <v>CA</v>
      </c>
      <c r="S1364" s="15">
        <f>VLOOKUP(P1364,Vlookup!$A$2:$D$781,4,FALSE)</f>
        <v>93706</v>
      </c>
    </row>
    <row r="1365" spans="1:19" ht="14.4" x14ac:dyDescent="0.3">
      <c r="A1365" s="12">
        <v>21</v>
      </c>
      <c r="B1365" s="1" t="s">
        <v>914</v>
      </c>
      <c r="D1365" s="20">
        <v>44113</v>
      </c>
      <c r="E1365" s="3" t="s">
        <v>344</v>
      </c>
      <c r="F1365" s="3" t="s">
        <v>370</v>
      </c>
      <c r="G1365" s="3" t="s">
        <v>340</v>
      </c>
      <c r="H1365" s="3" t="s">
        <v>366</v>
      </c>
      <c r="I1365" t="str">
        <f>VLOOKUP(H1365,'Product Line Lookup'!$A$2:$B$8,2,FALSE)</f>
        <v>AB20</v>
      </c>
      <c r="J1365" s="21">
        <v>24.3</v>
      </c>
      <c r="K1365" s="22">
        <v>6.055E-2</v>
      </c>
      <c r="L1365" s="21">
        <v>121.1</v>
      </c>
      <c r="M1365" s="21">
        <v>2942.73</v>
      </c>
      <c r="N1365" s="8">
        <f t="shared" si="46"/>
        <v>1.471365</v>
      </c>
      <c r="O1365" s="3" t="s">
        <v>402</v>
      </c>
      <c r="P1365" s="3" t="s">
        <v>403</v>
      </c>
      <c r="Q1365" s="1" t="str">
        <f>VLOOKUP(P1365,Vlookup!$A$2:$D$781,2,FALSE)</f>
        <v>Fresno</v>
      </c>
      <c r="R1365" s="1" t="str">
        <f>VLOOKUP(P1365,Vlookup!$A$2:$D$76,3,FALSE)</f>
        <v>CA</v>
      </c>
      <c r="S1365" s="15">
        <f>VLOOKUP(P1365,Vlookup!$A$2:$D$781,4,FALSE)</f>
        <v>93706</v>
      </c>
    </row>
    <row r="1366" spans="1:19" ht="14.4" x14ac:dyDescent="0.3">
      <c r="A1366" s="12">
        <v>21</v>
      </c>
      <c r="B1366" s="1" t="s">
        <v>914</v>
      </c>
      <c r="D1366" s="20">
        <v>44118</v>
      </c>
      <c r="E1366" s="3" t="s">
        <v>344</v>
      </c>
      <c r="F1366" s="3" t="s">
        <v>370</v>
      </c>
      <c r="G1366" s="3" t="s">
        <v>340</v>
      </c>
      <c r="H1366" s="3" t="s">
        <v>366</v>
      </c>
      <c r="I1366" t="str">
        <f>VLOOKUP(H1366,'Product Line Lookup'!$A$2:$B$8,2,FALSE)</f>
        <v>AB20</v>
      </c>
      <c r="J1366" s="21">
        <v>23.4</v>
      </c>
      <c r="K1366" s="22">
        <v>6.055E-2</v>
      </c>
      <c r="L1366" s="21">
        <v>121.1</v>
      </c>
      <c r="M1366" s="21">
        <v>2833.74</v>
      </c>
      <c r="N1366" s="8">
        <f t="shared" si="46"/>
        <v>1.4168699999999999</v>
      </c>
      <c r="O1366" s="3" t="s">
        <v>402</v>
      </c>
      <c r="P1366" s="3" t="s">
        <v>403</v>
      </c>
      <c r="Q1366" s="1" t="str">
        <f>VLOOKUP(P1366,Vlookup!$A$2:$D$781,2,FALSE)</f>
        <v>Fresno</v>
      </c>
      <c r="R1366" s="1" t="str">
        <f>VLOOKUP(P1366,Vlookup!$A$2:$D$76,3,FALSE)</f>
        <v>CA</v>
      </c>
      <c r="S1366" s="15">
        <f>VLOOKUP(P1366,Vlookup!$A$2:$D$781,4,FALSE)</f>
        <v>93706</v>
      </c>
    </row>
    <row r="1367" spans="1:19" ht="14.4" x14ac:dyDescent="0.3">
      <c r="A1367" s="12">
        <v>21</v>
      </c>
      <c r="B1367" s="1" t="s">
        <v>914</v>
      </c>
      <c r="D1367" s="20">
        <v>44130</v>
      </c>
      <c r="E1367" s="3" t="s">
        <v>344</v>
      </c>
      <c r="F1367" s="3" t="s">
        <v>370</v>
      </c>
      <c r="G1367" s="3" t="s">
        <v>340</v>
      </c>
      <c r="H1367" s="3" t="s">
        <v>366</v>
      </c>
      <c r="I1367" t="str">
        <f>VLOOKUP(H1367,'Product Line Lookup'!$A$2:$B$8,2,FALSE)</f>
        <v>AB20</v>
      </c>
      <c r="J1367" s="21">
        <v>23.71</v>
      </c>
      <c r="K1367" s="22">
        <v>6.055E-2</v>
      </c>
      <c r="L1367" s="21">
        <v>121.1</v>
      </c>
      <c r="M1367" s="21">
        <v>2871.2809999999999</v>
      </c>
      <c r="N1367" s="8">
        <f t="shared" si="46"/>
        <v>1.4356404999999999</v>
      </c>
      <c r="O1367" s="3" t="s">
        <v>402</v>
      </c>
      <c r="P1367" s="3" t="s">
        <v>403</v>
      </c>
      <c r="Q1367" s="1" t="str">
        <f>VLOOKUP(P1367,Vlookup!$A$2:$D$781,2,FALSE)</f>
        <v>Fresno</v>
      </c>
      <c r="R1367" s="1" t="str">
        <f>VLOOKUP(P1367,Vlookup!$A$2:$D$76,3,FALSE)</f>
        <v>CA</v>
      </c>
      <c r="S1367" s="15">
        <f>VLOOKUP(P1367,Vlookup!$A$2:$D$781,4,FALSE)</f>
        <v>93706</v>
      </c>
    </row>
    <row r="1368" spans="1:19" ht="14.4" x14ac:dyDescent="0.3">
      <c r="A1368" s="12">
        <v>21</v>
      </c>
      <c r="B1368" s="1" t="s">
        <v>914</v>
      </c>
      <c r="D1368" s="20">
        <v>44134</v>
      </c>
      <c r="E1368" s="3" t="s">
        <v>344</v>
      </c>
      <c r="F1368" s="3" t="s">
        <v>370</v>
      </c>
      <c r="G1368" s="3" t="s">
        <v>340</v>
      </c>
      <c r="H1368" s="3" t="s">
        <v>366</v>
      </c>
      <c r="I1368" t="str">
        <f>VLOOKUP(H1368,'Product Line Lookup'!$A$2:$B$8,2,FALSE)</f>
        <v>AB20</v>
      </c>
      <c r="J1368" s="21">
        <v>24.41</v>
      </c>
      <c r="K1368" s="22">
        <v>6.055E-2</v>
      </c>
      <c r="L1368" s="21">
        <v>121.1</v>
      </c>
      <c r="M1368" s="21">
        <v>2956.0509999999999</v>
      </c>
      <c r="N1368" s="8">
        <f t="shared" si="46"/>
        <v>1.4780255</v>
      </c>
      <c r="O1368" s="3" t="s">
        <v>402</v>
      </c>
      <c r="P1368" s="3" t="s">
        <v>403</v>
      </c>
      <c r="Q1368" s="1" t="str">
        <f>VLOOKUP(P1368,Vlookup!$A$2:$D$781,2,FALSE)</f>
        <v>Fresno</v>
      </c>
      <c r="R1368" s="1" t="str">
        <f>VLOOKUP(P1368,Vlookup!$A$2:$D$76,3,FALSE)</f>
        <v>CA</v>
      </c>
      <c r="S1368" s="15">
        <f>VLOOKUP(P1368,Vlookup!$A$2:$D$781,4,FALSE)</f>
        <v>93706</v>
      </c>
    </row>
    <row r="1369" spans="1:19" ht="14.4" x14ac:dyDescent="0.3">
      <c r="A1369" s="12">
        <v>21</v>
      </c>
      <c r="B1369" s="1" t="str">
        <f>TEXT(D1369,"MMM")</f>
        <v>Sep</v>
      </c>
      <c r="D1369" s="20">
        <v>44078</v>
      </c>
      <c r="E1369" s="3" t="s">
        <v>344</v>
      </c>
      <c r="F1369" s="3" t="s">
        <v>370</v>
      </c>
      <c r="G1369" s="3" t="s">
        <v>340</v>
      </c>
      <c r="H1369" s="3" t="s">
        <v>366</v>
      </c>
      <c r="I1369" t="str">
        <f>VLOOKUP(H1369,'Product Line Lookup'!$A$2:$B$8,2,FALSE)</f>
        <v>AB20</v>
      </c>
      <c r="J1369" s="21">
        <v>24.23</v>
      </c>
      <c r="K1369" s="22">
        <v>6.055E-2</v>
      </c>
      <c r="L1369" s="21">
        <v>121.1</v>
      </c>
      <c r="M1369" s="21">
        <v>2934.2530000000002</v>
      </c>
      <c r="N1369" s="8">
        <f t="shared" si="46"/>
        <v>1.4671265</v>
      </c>
      <c r="O1369" s="3" t="s">
        <v>402</v>
      </c>
      <c r="P1369" s="3" t="s">
        <v>403</v>
      </c>
      <c r="Q1369" s="1" t="str">
        <f>VLOOKUP(P1369,Vlookup!$A$2:$D$781,2,FALSE)</f>
        <v>Fresno</v>
      </c>
      <c r="R1369" s="1" t="str">
        <f>VLOOKUP(P1369,Vlookup!$A$2:$D$76,3,FALSE)</f>
        <v>CA</v>
      </c>
      <c r="S1369" s="15">
        <f>VLOOKUP(P1369,Vlookup!$A$2:$D$781,4,FALSE)</f>
        <v>93706</v>
      </c>
    </row>
    <row r="1370" spans="1:19" ht="14.4" x14ac:dyDescent="0.3">
      <c r="A1370" s="12">
        <v>21</v>
      </c>
      <c r="B1370" s="1" t="str">
        <f>TEXT(D1370,"MMM")</f>
        <v>Sep</v>
      </c>
      <c r="D1370" s="20">
        <v>44084</v>
      </c>
      <c r="E1370" s="3" t="s">
        <v>344</v>
      </c>
      <c r="F1370" s="3" t="s">
        <v>370</v>
      </c>
      <c r="G1370" s="3" t="s">
        <v>340</v>
      </c>
      <c r="H1370" s="3" t="s">
        <v>366</v>
      </c>
      <c r="I1370" t="str">
        <f>VLOOKUP(H1370,'Product Line Lookup'!$A$2:$B$8,2,FALSE)</f>
        <v>AB20</v>
      </c>
      <c r="J1370" s="21">
        <v>24.41</v>
      </c>
      <c r="K1370" s="22">
        <v>6.055E-2</v>
      </c>
      <c r="L1370" s="21">
        <v>121.1</v>
      </c>
      <c r="M1370" s="21">
        <v>2956.0509999999999</v>
      </c>
      <c r="N1370" s="8">
        <f t="shared" si="46"/>
        <v>1.4780255</v>
      </c>
      <c r="O1370" s="3" t="s">
        <v>402</v>
      </c>
      <c r="P1370" s="3" t="s">
        <v>403</v>
      </c>
      <c r="Q1370" s="1" t="str">
        <f>VLOOKUP(P1370,Vlookup!$A$2:$D$781,2,FALSE)</f>
        <v>Fresno</v>
      </c>
      <c r="R1370" s="1" t="str">
        <f>VLOOKUP(P1370,Vlookup!$A$2:$D$76,3,FALSE)</f>
        <v>CA</v>
      </c>
      <c r="S1370" s="15">
        <f>VLOOKUP(P1370,Vlookup!$A$2:$D$781,4,FALSE)</f>
        <v>93706</v>
      </c>
    </row>
    <row r="1371" spans="1:19" ht="14.4" x14ac:dyDescent="0.3">
      <c r="A1371" s="12">
        <v>21</v>
      </c>
      <c r="B1371" s="1" t="s">
        <v>928</v>
      </c>
      <c r="D1371" s="20">
        <v>44141</v>
      </c>
      <c r="E1371" s="3" t="s">
        <v>344</v>
      </c>
      <c r="F1371" s="3" t="s">
        <v>934</v>
      </c>
      <c r="G1371" s="3" t="s">
        <v>340</v>
      </c>
      <c r="H1371" s="3" t="s">
        <v>366</v>
      </c>
      <c r="I1371" t="str">
        <f>VLOOKUP(H1371,'Product Line Lookup'!$A$2:$B$8,2,FALSE)</f>
        <v>AB20</v>
      </c>
      <c r="J1371" s="1">
        <v>24.16</v>
      </c>
      <c r="K1371" s="22">
        <v>6.055E-2</v>
      </c>
      <c r="L1371" s="21">
        <v>121.1</v>
      </c>
      <c r="M1371" s="21">
        <v>2925.7759999999998</v>
      </c>
      <c r="N1371" s="8">
        <f t="shared" si="46"/>
        <v>1.462888</v>
      </c>
      <c r="O1371" s="3" t="s">
        <v>402</v>
      </c>
      <c r="P1371" s="3" t="s">
        <v>403</v>
      </c>
      <c r="Q1371" s="1" t="str">
        <f>VLOOKUP(P1371,Vlookup!$A$2:$D$781,2,FALSE)</f>
        <v>Fresno</v>
      </c>
      <c r="R1371" s="1" t="str">
        <f>VLOOKUP(P1371,Vlookup!$A$2:$D$76,3,FALSE)</f>
        <v>CA</v>
      </c>
      <c r="S1371" s="15">
        <f>VLOOKUP(P1371,Vlookup!$A$2:$D$781,4,FALSE)</f>
        <v>93706</v>
      </c>
    </row>
    <row r="1372" spans="1:19" ht="14.4" x14ac:dyDescent="0.3">
      <c r="A1372" s="12">
        <v>21</v>
      </c>
      <c r="B1372" s="1" t="s">
        <v>928</v>
      </c>
      <c r="D1372" s="20">
        <v>44154</v>
      </c>
      <c r="E1372" s="3" t="s">
        <v>344</v>
      </c>
      <c r="F1372" s="3" t="s">
        <v>934</v>
      </c>
      <c r="G1372" s="3" t="s">
        <v>340</v>
      </c>
      <c r="H1372" s="3" t="s">
        <v>366</v>
      </c>
      <c r="I1372" t="str">
        <f>VLOOKUP(H1372,'Product Line Lookup'!$A$2:$B$8,2,FALSE)</f>
        <v>AB20</v>
      </c>
      <c r="J1372" s="1">
        <v>23.37</v>
      </c>
      <c r="K1372" s="22">
        <v>6.055E-2</v>
      </c>
      <c r="L1372" s="21">
        <v>121.1</v>
      </c>
      <c r="M1372" s="21">
        <v>2830.107</v>
      </c>
      <c r="N1372" s="8">
        <f t="shared" si="46"/>
        <v>1.4150535</v>
      </c>
      <c r="O1372" s="3" t="s">
        <v>402</v>
      </c>
      <c r="P1372" s="3" t="s">
        <v>403</v>
      </c>
      <c r="Q1372" s="1" t="str">
        <f>VLOOKUP(P1372,Vlookup!$A$2:$D$781,2,FALSE)</f>
        <v>Fresno</v>
      </c>
      <c r="R1372" s="1" t="str">
        <f>VLOOKUP(P1372,Vlookup!$A$2:$D$76,3,FALSE)</f>
        <v>CA</v>
      </c>
      <c r="S1372" s="15">
        <f>VLOOKUP(P1372,Vlookup!$A$2:$D$781,4,FALSE)</f>
        <v>93706</v>
      </c>
    </row>
    <row r="1373" spans="1:19" ht="14.4" x14ac:dyDescent="0.3">
      <c r="A1373" s="12">
        <v>21</v>
      </c>
      <c r="B1373" s="1" t="s">
        <v>928</v>
      </c>
      <c r="D1373" s="20">
        <v>44160</v>
      </c>
      <c r="E1373" s="3" t="s">
        <v>344</v>
      </c>
      <c r="F1373" s="3" t="s">
        <v>934</v>
      </c>
      <c r="G1373" s="3" t="s">
        <v>340</v>
      </c>
      <c r="H1373" s="3" t="s">
        <v>366</v>
      </c>
      <c r="I1373" t="str">
        <f>VLOOKUP(H1373,'Product Line Lookup'!$A$2:$B$8,2,FALSE)</f>
        <v>AB20</v>
      </c>
      <c r="J1373" s="1">
        <v>24.68</v>
      </c>
      <c r="K1373" s="22">
        <v>6.055E-2</v>
      </c>
      <c r="L1373" s="21">
        <v>121.1</v>
      </c>
      <c r="M1373" s="21">
        <v>2988.748</v>
      </c>
      <c r="N1373" s="8">
        <f t="shared" si="46"/>
        <v>1.4943740000000001</v>
      </c>
      <c r="O1373" s="3" t="s">
        <v>402</v>
      </c>
      <c r="P1373" s="3" t="s">
        <v>403</v>
      </c>
      <c r="Q1373" s="1" t="str">
        <f>VLOOKUP(P1373,Vlookup!$A$2:$D$781,2,FALSE)</f>
        <v>Fresno</v>
      </c>
      <c r="R1373" s="1" t="str">
        <f>VLOOKUP(P1373,Vlookup!$A$2:$D$76,3,FALSE)</f>
        <v>CA</v>
      </c>
      <c r="S1373" s="15">
        <f>VLOOKUP(P1373,Vlookup!$A$2:$D$781,4,FALSE)</f>
        <v>93706</v>
      </c>
    </row>
    <row r="1374" spans="1:19" ht="14.4" x14ac:dyDescent="0.3">
      <c r="A1374" s="12">
        <v>21</v>
      </c>
      <c r="B1374" s="1" t="s">
        <v>948</v>
      </c>
      <c r="D1374" s="20">
        <v>44167</v>
      </c>
      <c r="E1374" s="3" t="s">
        <v>340</v>
      </c>
      <c r="F1374" s="3" t="s">
        <v>366</v>
      </c>
      <c r="G1374" s="3" t="s">
        <v>340</v>
      </c>
      <c r="H1374" s="3" t="s">
        <v>366</v>
      </c>
      <c r="I1374" t="str">
        <f>VLOOKUP(H1374,'Product Line Lookup'!$A$2:$B$8,2,FALSE)</f>
        <v>AB20</v>
      </c>
      <c r="J1374" s="21">
        <v>6.6139999999999999</v>
      </c>
      <c r="K1374" s="22">
        <v>1</v>
      </c>
      <c r="L1374" s="21">
        <v>2000</v>
      </c>
      <c r="M1374" s="21">
        <v>13228</v>
      </c>
      <c r="N1374" s="8">
        <f t="shared" si="46"/>
        <v>6.6139999999999999</v>
      </c>
      <c r="O1374" s="3" t="s">
        <v>448</v>
      </c>
      <c r="P1374" s="3" t="s">
        <v>449</v>
      </c>
      <c r="Q1374" s="1" t="str">
        <f>VLOOKUP(P1374,Vlookup!$A$2:$D$781,2,FALSE)</f>
        <v>Merced</v>
      </c>
      <c r="R1374" s="1" t="s">
        <v>817</v>
      </c>
      <c r="S1374" s="15">
        <f>VLOOKUP(P1374,Vlookup!$A$2:$D$781,4,FALSE)</f>
        <v>95341</v>
      </c>
    </row>
    <row r="1375" spans="1:19" ht="14.4" x14ac:dyDescent="0.3">
      <c r="A1375" s="12">
        <v>21</v>
      </c>
      <c r="B1375" s="1" t="str">
        <f t="shared" ref="B1375:B1384" si="47">TEXT(D1375,"MMM")</f>
        <v>Sep</v>
      </c>
      <c r="D1375" s="20">
        <v>44095</v>
      </c>
      <c r="E1375" s="3" t="s">
        <v>340</v>
      </c>
      <c r="F1375" s="3" t="s">
        <v>366</v>
      </c>
      <c r="G1375" s="3" t="s">
        <v>340</v>
      </c>
      <c r="H1375" s="3" t="s">
        <v>366</v>
      </c>
      <c r="I1375" t="str">
        <f>VLOOKUP(H1375,'Product Line Lookup'!$A$2:$B$8,2,FALSE)</f>
        <v>AB20</v>
      </c>
      <c r="J1375" s="21">
        <v>3.3069999999999999</v>
      </c>
      <c r="K1375" s="22">
        <v>1</v>
      </c>
      <c r="L1375" s="21">
        <v>2000</v>
      </c>
      <c r="M1375" s="21">
        <v>6614</v>
      </c>
      <c r="N1375" s="8">
        <f t="shared" si="46"/>
        <v>3.3069999999999999</v>
      </c>
      <c r="O1375" s="3" t="s">
        <v>448</v>
      </c>
      <c r="P1375" s="3" t="s">
        <v>449</v>
      </c>
      <c r="Q1375" s="1" t="str">
        <f>VLOOKUP(P1375,Vlookup!$A$2:$D$781,2,FALSE)</f>
        <v>Merced</v>
      </c>
      <c r="R1375" s="1" t="e">
        <f>VLOOKUP(P1375,Vlookup!$A$2:$D$76,3,FALSE)</f>
        <v>#N/A</v>
      </c>
      <c r="S1375" s="15">
        <f>VLOOKUP(P1375,Vlookup!$A$2:$D$781,4,FALSE)</f>
        <v>95341</v>
      </c>
    </row>
    <row r="1376" spans="1:19" ht="14.4" x14ac:dyDescent="0.3">
      <c r="A1376" s="12">
        <v>20</v>
      </c>
      <c r="B1376" s="1" t="str">
        <f t="shared" si="47"/>
        <v>Aug</v>
      </c>
      <c r="C1376" s="3" t="s">
        <v>181</v>
      </c>
      <c r="D1376" s="20">
        <v>43704</v>
      </c>
      <c r="E1376" s="3" t="s">
        <v>340</v>
      </c>
      <c r="F1376" s="3" t="s">
        <v>366</v>
      </c>
      <c r="G1376" s="3" t="s">
        <v>340</v>
      </c>
      <c r="H1376" s="3" t="s">
        <v>366</v>
      </c>
      <c r="I1376" t="str">
        <f>VLOOKUP(H1376,'Product Line Lookup'!$A$2:$B$7,2,FALSE)</f>
        <v>AB20</v>
      </c>
      <c r="J1376" s="21">
        <v>11.023</v>
      </c>
      <c r="K1376" s="22">
        <v>1</v>
      </c>
      <c r="L1376" s="21">
        <v>2000</v>
      </c>
      <c r="M1376" s="21">
        <v>22046</v>
      </c>
      <c r="N1376" s="8">
        <f t="shared" si="46"/>
        <v>11.023</v>
      </c>
      <c r="O1376" s="3" t="s">
        <v>448</v>
      </c>
      <c r="P1376" s="3" t="s">
        <v>449</v>
      </c>
      <c r="Q1376" s="1" t="str">
        <f>VLOOKUP(P1376,Vlookup!$A$2:$D$781,2,FALSE)</f>
        <v>Merced</v>
      </c>
      <c r="R1376" s="1" t="e">
        <f>VLOOKUP(P1376,Vlookup!$A$2:$D$76,3,FALSE)</f>
        <v>#N/A</v>
      </c>
      <c r="S1376" s="15">
        <f>VLOOKUP(P1376,Vlookup!$A$2:$D$781,4,FALSE)</f>
        <v>95341</v>
      </c>
    </row>
    <row r="1377" spans="1:19" ht="14.4" x14ac:dyDescent="0.3">
      <c r="A1377" s="12">
        <v>20</v>
      </c>
      <c r="B1377" s="1" t="str">
        <f t="shared" si="47"/>
        <v>Oct</v>
      </c>
      <c r="C1377" s="3" t="s">
        <v>337</v>
      </c>
      <c r="D1377" s="20">
        <v>43739</v>
      </c>
      <c r="E1377" s="3" t="s">
        <v>340</v>
      </c>
      <c r="F1377" s="3" t="s">
        <v>366</v>
      </c>
      <c r="G1377" s="3" t="s">
        <v>340</v>
      </c>
      <c r="H1377" s="3" t="s">
        <v>366</v>
      </c>
      <c r="I1377" t="str">
        <f>VLOOKUP(H1377,'Product Line Lookup'!$A$2:$B$7,2,FALSE)</f>
        <v>AB20</v>
      </c>
      <c r="J1377" s="21">
        <v>9.9209999999999994</v>
      </c>
      <c r="K1377" s="22">
        <v>1</v>
      </c>
      <c r="L1377" s="21">
        <v>2000</v>
      </c>
      <c r="M1377" s="21">
        <v>19842</v>
      </c>
      <c r="N1377" s="8">
        <f t="shared" si="46"/>
        <v>9.9209999999999994</v>
      </c>
      <c r="O1377" s="3" t="s">
        <v>448</v>
      </c>
      <c r="P1377" s="3" t="s">
        <v>449</v>
      </c>
      <c r="Q1377" s="1" t="str">
        <f>VLOOKUP(P1377,Vlookup!$A$2:$D$781,2,FALSE)</f>
        <v>Merced</v>
      </c>
      <c r="R1377" s="1" t="e">
        <f>VLOOKUP(P1377,Vlookup!$A$2:$D$76,3,FALSE)</f>
        <v>#N/A</v>
      </c>
      <c r="S1377" s="15">
        <f>VLOOKUP(P1377,Vlookup!$A$2:$D$781,4,FALSE)</f>
        <v>95341</v>
      </c>
    </row>
    <row r="1378" spans="1:19" ht="14.4" x14ac:dyDescent="0.3">
      <c r="A1378" s="12">
        <v>20</v>
      </c>
      <c r="B1378" s="1" t="str">
        <f t="shared" si="47"/>
        <v>Oct</v>
      </c>
      <c r="C1378" s="3" t="s">
        <v>295</v>
      </c>
      <c r="D1378" s="20">
        <v>43760</v>
      </c>
      <c r="E1378" s="3" t="s">
        <v>340</v>
      </c>
      <c r="F1378" s="3" t="s">
        <v>366</v>
      </c>
      <c r="G1378" s="3" t="s">
        <v>340</v>
      </c>
      <c r="H1378" s="3" t="s">
        <v>366</v>
      </c>
      <c r="I1378" t="str">
        <f>VLOOKUP(H1378,'Product Line Lookup'!$A$2:$B$7,2,FALSE)</f>
        <v>AB20</v>
      </c>
      <c r="J1378" s="21">
        <v>6.6139999999999999</v>
      </c>
      <c r="K1378" s="22">
        <v>1</v>
      </c>
      <c r="L1378" s="21">
        <v>2000</v>
      </c>
      <c r="M1378" s="21">
        <v>13228</v>
      </c>
      <c r="N1378" s="8">
        <f t="shared" si="46"/>
        <v>6.6139999999999999</v>
      </c>
      <c r="O1378" s="3" t="s">
        <v>448</v>
      </c>
      <c r="P1378" s="3" t="s">
        <v>449</v>
      </c>
      <c r="Q1378" s="1" t="str">
        <f>VLOOKUP(P1378,Vlookup!$A$2:$D$781,2,FALSE)</f>
        <v>Merced</v>
      </c>
      <c r="R1378" s="1" t="e">
        <f>VLOOKUP(P1378,Vlookup!$A$2:$D$76,3,FALSE)</f>
        <v>#N/A</v>
      </c>
      <c r="S1378" s="15">
        <f>VLOOKUP(P1378,Vlookup!$A$2:$D$781,4,FALSE)</f>
        <v>95341</v>
      </c>
    </row>
    <row r="1379" spans="1:19" ht="14.4" x14ac:dyDescent="0.3">
      <c r="A1379" s="12">
        <v>20</v>
      </c>
      <c r="B1379" s="1" t="str">
        <f t="shared" si="47"/>
        <v>Nov</v>
      </c>
      <c r="C1379" s="3" t="s">
        <v>518</v>
      </c>
      <c r="D1379" s="20">
        <v>43775</v>
      </c>
      <c r="E1379" s="3" t="s">
        <v>340</v>
      </c>
      <c r="F1379" s="3" t="s">
        <v>366</v>
      </c>
      <c r="G1379" s="3" t="s">
        <v>340</v>
      </c>
      <c r="H1379" s="3" t="s">
        <v>366</v>
      </c>
      <c r="I1379" t="str">
        <f>VLOOKUP(H1379,'Product Line Lookup'!$A$2:$B$7,2,FALSE)</f>
        <v>AB20</v>
      </c>
      <c r="J1379" s="21">
        <v>0.68899999999999995</v>
      </c>
      <c r="K1379" s="22">
        <v>1</v>
      </c>
      <c r="L1379" s="21">
        <v>2000</v>
      </c>
      <c r="M1379" s="21">
        <v>1378</v>
      </c>
      <c r="N1379" s="8">
        <f t="shared" si="46"/>
        <v>0.68899999999999995</v>
      </c>
      <c r="O1379" s="3" t="s">
        <v>448</v>
      </c>
      <c r="P1379" s="3" t="s">
        <v>449</v>
      </c>
      <c r="Q1379" s="1" t="str">
        <f>VLOOKUP(P1379,Vlookup!$A$2:$D$781,2,FALSE)</f>
        <v>Merced</v>
      </c>
      <c r="R1379" s="1" t="e">
        <f>VLOOKUP(P1379,Vlookup!$A$2:$D$76,3,FALSE)</f>
        <v>#N/A</v>
      </c>
      <c r="S1379" s="15">
        <f>VLOOKUP(P1379,Vlookup!$A$2:$D$781,4,FALSE)</f>
        <v>95341</v>
      </c>
    </row>
    <row r="1380" spans="1:19" ht="14.4" x14ac:dyDescent="0.3">
      <c r="A1380" s="12">
        <v>20</v>
      </c>
      <c r="B1380" s="1" t="str">
        <f t="shared" si="47"/>
        <v>Nov</v>
      </c>
      <c r="C1380" s="3" t="s">
        <v>514</v>
      </c>
      <c r="D1380" s="20">
        <v>43776</v>
      </c>
      <c r="E1380" s="3" t="s">
        <v>340</v>
      </c>
      <c r="F1380" s="3" t="s">
        <v>366</v>
      </c>
      <c r="G1380" s="3" t="s">
        <v>340</v>
      </c>
      <c r="H1380" s="3" t="s">
        <v>366</v>
      </c>
      <c r="I1380" t="str">
        <f>VLOOKUP(H1380,'Product Line Lookup'!$A$2:$B$7,2,FALSE)</f>
        <v>AB20</v>
      </c>
      <c r="J1380" s="21">
        <v>6.6139999999999999</v>
      </c>
      <c r="K1380" s="22">
        <v>1</v>
      </c>
      <c r="L1380" s="21">
        <v>2000</v>
      </c>
      <c r="M1380" s="21">
        <v>13228</v>
      </c>
      <c r="N1380" s="8">
        <f t="shared" si="46"/>
        <v>6.6139999999999999</v>
      </c>
      <c r="O1380" s="3" t="s">
        <v>448</v>
      </c>
      <c r="P1380" s="3" t="s">
        <v>449</v>
      </c>
      <c r="Q1380" s="1" t="str">
        <f>VLOOKUP(P1380,Vlookup!$A$2:$D$781,2,FALSE)</f>
        <v>Merced</v>
      </c>
      <c r="R1380" s="1" t="e">
        <f>VLOOKUP(P1380,Vlookup!$A$2:$D$76,3,FALSE)</f>
        <v>#N/A</v>
      </c>
      <c r="S1380" s="15">
        <f>VLOOKUP(P1380,Vlookup!$A$2:$D$781,4,FALSE)</f>
        <v>95341</v>
      </c>
    </row>
    <row r="1381" spans="1:19" ht="14.4" x14ac:dyDescent="0.3">
      <c r="A1381" s="12">
        <v>20</v>
      </c>
      <c r="B1381" s="1" t="str">
        <f t="shared" si="47"/>
        <v>Nov</v>
      </c>
      <c r="C1381" s="3" t="s">
        <v>517</v>
      </c>
      <c r="D1381" s="20">
        <v>43785</v>
      </c>
      <c r="E1381" s="3" t="s">
        <v>340</v>
      </c>
      <c r="F1381" s="3" t="s">
        <v>366</v>
      </c>
      <c r="G1381" s="3" t="s">
        <v>340</v>
      </c>
      <c r="H1381" s="3" t="s">
        <v>366</v>
      </c>
      <c r="I1381" t="str">
        <f>VLOOKUP(H1381,'Product Line Lookup'!$A$2:$B$7,2,FALSE)</f>
        <v>AB20</v>
      </c>
      <c r="J1381" s="21">
        <v>7.7160000000000002</v>
      </c>
      <c r="K1381" s="22">
        <v>1</v>
      </c>
      <c r="L1381" s="21">
        <v>2000</v>
      </c>
      <c r="M1381" s="21">
        <v>15432</v>
      </c>
      <c r="N1381" s="8">
        <f t="shared" si="46"/>
        <v>7.7160000000000002</v>
      </c>
      <c r="O1381" s="3" t="s">
        <v>448</v>
      </c>
      <c r="P1381" s="3" t="s">
        <v>449</v>
      </c>
      <c r="Q1381" s="1" t="str">
        <f>VLOOKUP(P1381,Vlookup!$A$2:$D$781,2,FALSE)</f>
        <v>Merced</v>
      </c>
      <c r="R1381" s="1" t="e">
        <f>VLOOKUP(P1381,Vlookup!$A$2:$D$76,3,FALSE)</f>
        <v>#N/A</v>
      </c>
      <c r="S1381" s="15">
        <f>VLOOKUP(P1381,Vlookup!$A$2:$D$781,4,FALSE)</f>
        <v>95341</v>
      </c>
    </row>
    <row r="1382" spans="1:19" ht="14.4" x14ac:dyDescent="0.3">
      <c r="A1382" s="12">
        <v>20</v>
      </c>
      <c r="B1382" s="1" t="str">
        <f t="shared" si="47"/>
        <v>Dec</v>
      </c>
      <c r="C1382" s="3" t="s">
        <v>521</v>
      </c>
      <c r="D1382" s="20">
        <v>43805</v>
      </c>
      <c r="E1382" s="3" t="s">
        <v>340</v>
      </c>
      <c r="F1382" s="3" t="s">
        <v>366</v>
      </c>
      <c r="G1382" s="3" t="s">
        <v>340</v>
      </c>
      <c r="H1382" s="3" t="s">
        <v>366</v>
      </c>
      <c r="I1382" t="str">
        <f>VLOOKUP(H1382,'Product Line Lookup'!$A$2:$B$7,2,FALSE)</f>
        <v>AB20</v>
      </c>
      <c r="J1382" s="21">
        <v>15.432</v>
      </c>
      <c r="K1382" s="22">
        <v>1</v>
      </c>
      <c r="L1382" s="21">
        <v>2000</v>
      </c>
      <c r="M1382" s="21">
        <v>30864</v>
      </c>
      <c r="N1382" s="8">
        <f t="shared" si="46"/>
        <v>15.432</v>
      </c>
      <c r="O1382" s="3" t="s">
        <v>448</v>
      </c>
      <c r="P1382" s="3" t="s">
        <v>449</v>
      </c>
      <c r="Q1382" s="1" t="str">
        <f>VLOOKUP(P1382,Vlookup!$A$2:$D$781,2,FALSE)</f>
        <v>Merced</v>
      </c>
      <c r="R1382" s="1" t="e">
        <f>VLOOKUP(P1382,Vlookup!$A$2:$D$76,3,FALSE)</f>
        <v>#N/A</v>
      </c>
      <c r="S1382" s="15">
        <f>VLOOKUP(P1382,Vlookup!$A$2:$D$781,4,FALSE)</f>
        <v>95341</v>
      </c>
    </row>
    <row r="1383" spans="1:19" ht="14.4" x14ac:dyDescent="0.3">
      <c r="A1383" s="12">
        <v>20</v>
      </c>
      <c r="B1383" s="1" t="str">
        <f t="shared" si="47"/>
        <v>Jan</v>
      </c>
      <c r="C1383" s="3" t="s">
        <v>528</v>
      </c>
      <c r="D1383" s="20">
        <v>43839</v>
      </c>
      <c r="E1383" s="3" t="s">
        <v>340</v>
      </c>
      <c r="F1383" s="3" t="s">
        <v>366</v>
      </c>
      <c r="G1383" s="3" t="s">
        <v>340</v>
      </c>
      <c r="H1383" s="3" t="s">
        <v>366</v>
      </c>
      <c r="I1383" t="str">
        <f>VLOOKUP(H1383,'Product Line Lookup'!$A$2:$B$7,2,FALSE)</f>
        <v>AB20</v>
      </c>
      <c r="J1383" s="21">
        <v>14.33</v>
      </c>
      <c r="K1383" s="22">
        <v>1</v>
      </c>
      <c r="L1383" s="21">
        <v>2000</v>
      </c>
      <c r="M1383" s="21">
        <v>28660</v>
      </c>
      <c r="N1383" s="8">
        <f t="shared" si="46"/>
        <v>14.33</v>
      </c>
      <c r="O1383" s="3" t="s">
        <v>448</v>
      </c>
      <c r="P1383" s="3" t="s">
        <v>449</v>
      </c>
      <c r="Q1383" s="1" t="str">
        <f>VLOOKUP(P1383,Vlookup!$A$2:$D$781,2,FALSE)</f>
        <v>Merced</v>
      </c>
      <c r="R1383" s="1" t="e">
        <f>VLOOKUP(P1383,Vlookup!$A$2:$D$76,3,FALSE)</f>
        <v>#N/A</v>
      </c>
      <c r="S1383" s="15">
        <f>VLOOKUP(P1383,Vlookup!$A$2:$D$781,4,FALSE)</f>
        <v>95341</v>
      </c>
    </row>
    <row r="1384" spans="1:19" ht="14.4" x14ac:dyDescent="0.3">
      <c r="A1384" s="12">
        <v>20</v>
      </c>
      <c r="B1384" s="1" t="str">
        <f t="shared" si="47"/>
        <v>Feb</v>
      </c>
      <c r="D1384" s="20">
        <v>43864</v>
      </c>
      <c r="E1384" s="3" t="s">
        <v>340</v>
      </c>
      <c r="F1384" s="3" t="s">
        <v>366</v>
      </c>
      <c r="G1384" s="3" t="s">
        <v>340</v>
      </c>
      <c r="H1384" s="3" t="s">
        <v>366</v>
      </c>
      <c r="I1384" t="str">
        <f>VLOOKUP(H1384,'Product Line Lookup'!$A$2:$B$7,2,FALSE)</f>
        <v>AB20</v>
      </c>
      <c r="J1384" s="21">
        <v>15.432</v>
      </c>
      <c r="K1384" s="22">
        <v>1</v>
      </c>
      <c r="L1384" s="21">
        <v>2000</v>
      </c>
      <c r="M1384" s="21">
        <v>30864</v>
      </c>
      <c r="N1384" s="8">
        <f t="shared" si="46"/>
        <v>15.432</v>
      </c>
      <c r="O1384" s="3" t="s">
        <v>448</v>
      </c>
      <c r="P1384" s="3" t="s">
        <v>449</v>
      </c>
      <c r="Q1384" s="1" t="str">
        <f>VLOOKUP(P1384,Vlookup!$A$2:$D$781,2,FALSE)</f>
        <v>Merced</v>
      </c>
      <c r="R1384" s="1" t="e">
        <f>VLOOKUP(P1384,Vlookup!$A$2:$D$76,3,FALSE)</f>
        <v>#N/A</v>
      </c>
      <c r="S1384" s="15">
        <f>VLOOKUP(P1384,Vlookup!$A$2:$D$781,4,FALSE)</f>
        <v>95341</v>
      </c>
    </row>
    <row r="1385" spans="1:19" ht="14.4" x14ac:dyDescent="0.3">
      <c r="A1385" s="12">
        <v>20</v>
      </c>
      <c r="B1385" s="1" t="s">
        <v>866</v>
      </c>
      <c r="D1385" s="20">
        <v>43897</v>
      </c>
      <c r="E1385" s="3" t="s">
        <v>340</v>
      </c>
      <c r="F1385" s="3" t="s">
        <v>366</v>
      </c>
      <c r="G1385" s="3" t="s">
        <v>340</v>
      </c>
      <c r="H1385" s="3" t="s">
        <v>366</v>
      </c>
      <c r="I1385" t="str">
        <f>VLOOKUP(H1385,'Product Line Lookup'!$A$2:$B$7,2,FALSE)</f>
        <v>AB20</v>
      </c>
      <c r="J1385" s="21">
        <v>11.023</v>
      </c>
      <c r="K1385" s="22">
        <v>1</v>
      </c>
      <c r="L1385" s="21">
        <v>2000</v>
      </c>
      <c r="M1385" s="21">
        <v>22046</v>
      </c>
      <c r="N1385" s="8">
        <f t="shared" si="46"/>
        <v>11.023</v>
      </c>
      <c r="O1385" s="3" t="s">
        <v>448</v>
      </c>
      <c r="P1385" s="3" t="s">
        <v>449</v>
      </c>
      <c r="Q1385" s="1" t="str">
        <f>VLOOKUP(P1385,Vlookup!$A$2:$D$781,2,FALSE)</f>
        <v>Merced</v>
      </c>
      <c r="R1385" s="1" t="e">
        <f>VLOOKUP(P1385,Vlookup!$A$2:$D$76,3,FALSE)</f>
        <v>#N/A</v>
      </c>
      <c r="S1385" s="15">
        <f>VLOOKUP(P1385,Vlookup!$A$2:$D$781,4,FALSE)</f>
        <v>95341</v>
      </c>
    </row>
    <row r="1386" spans="1:19" ht="14.4" x14ac:dyDescent="0.3">
      <c r="A1386" s="12">
        <v>20</v>
      </c>
      <c r="B1386" s="1" t="s">
        <v>881</v>
      </c>
      <c r="D1386" s="20">
        <v>43923</v>
      </c>
      <c r="E1386" s="3" t="s">
        <v>340</v>
      </c>
      <c r="F1386" s="3" t="s">
        <v>366</v>
      </c>
      <c r="G1386" s="3" t="s">
        <v>340</v>
      </c>
      <c r="H1386" s="3" t="s">
        <v>366</v>
      </c>
      <c r="I1386" t="str">
        <f>VLOOKUP(H1386,'Product Line Lookup'!$A$2:$B$7,2,FALSE)</f>
        <v>AB20</v>
      </c>
      <c r="J1386" s="21">
        <v>13.228</v>
      </c>
      <c r="K1386" s="22">
        <v>1</v>
      </c>
      <c r="L1386" s="21">
        <v>2000</v>
      </c>
      <c r="M1386" s="21">
        <v>26456</v>
      </c>
      <c r="N1386" s="8">
        <f t="shared" si="46"/>
        <v>13.228</v>
      </c>
      <c r="O1386" s="3" t="s">
        <v>448</v>
      </c>
      <c r="P1386" s="3" t="s">
        <v>449</v>
      </c>
      <c r="Q1386" s="1" t="str">
        <f>VLOOKUP(P1386,Vlookup!$A$2:$D$781,2,FALSE)</f>
        <v>Merced</v>
      </c>
      <c r="R1386" s="1" t="e">
        <f>VLOOKUP(P1386,Vlookup!$A$2:$D$76,3,FALSE)</f>
        <v>#N/A</v>
      </c>
      <c r="S1386" s="15">
        <f>VLOOKUP(P1386,Vlookup!$A$2:$D$781,4,FALSE)</f>
        <v>95341</v>
      </c>
    </row>
    <row r="1387" spans="1:19" ht="14.4" x14ac:dyDescent="0.3">
      <c r="A1387" s="12">
        <v>20</v>
      </c>
      <c r="B1387" s="1" t="s">
        <v>881</v>
      </c>
      <c r="D1387" s="20">
        <v>43935</v>
      </c>
      <c r="E1387" s="3" t="s">
        <v>340</v>
      </c>
      <c r="F1387" s="3" t="s">
        <v>366</v>
      </c>
      <c r="G1387" s="3" t="s">
        <v>340</v>
      </c>
      <c r="H1387" s="3" t="s">
        <v>366</v>
      </c>
      <c r="I1387" t="str">
        <f>VLOOKUP(H1387,'Product Line Lookup'!$A$2:$B$7,2,FALSE)</f>
        <v>AB20</v>
      </c>
      <c r="J1387" s="21">
        <v>13.228</v>
      </c>
      <c r="K1387" s="22">
        <v>1</v>
      </c>
      <c r="L1387" s="21">
        <v>2000</v>
      </c>
      <c r="M1387" s="21">
        <v>26456</v>
      </c>
      <c r="N1387" s="8">
        <f t="shared" si="46"/>
        <v>13.228</v>
      </c>
      <c r="O1387" s="3" t="s">
        <v>448</v>
      </c>
      <c r="P1387" s="3" t="s">
        <v>449</v>
      </c>
      <c r="Q1387" s="1" t="str">
        <f>VLOOKUP(P1387,Vlookup!$A$2:$D$781,2,FALSE)</f>
        <v>Merced</v>
      </c>
      <c r="R1387" s="1" t="e">
        <f>VLOOKUP(P1387,Vlookup!$A$2:$D$76,3,FALSE)</f>
        <v>#N/A</v>
      </c>
      <c r="S1387" s="15">
        <f>VLOOKUP(P1387,Vlookup!$A$2:$D$781,4,FALSE)</f>
        <v>95341</v>
      </c>
    </row>
    <row r="1388" spans="1:19" ht="14.4" x14ac:dyDescent="0.3">
      <c r="A1388" s="12">
        <v>20</v>
      </c>
      <c r="B1388" s="1" t="s">
        <v>881</v>
      </c>
      <c r="D1388" s="20">
        <v>43935</v>
      </c>
      <c r="E1388" s="3" t="s">
        <v>340</v>
      </c>
      <c r="F1388" s="3" t="s">
        <v>366</v>
      </c>
      <c r="G1388" s="3" t="s">
        <v>340</v>
      </c>
      <c r="H1388" s="3" t="s">
        <v>366</v>
      </c>
      <c r="I1388" t="str">
        <f>VLOOKUP(H1388,'Product Line Lookup'!$A$2:$B$7,2,FALSE)</f>
        <v>AB20</v>
      </c>
      <c r="J1388" s="21">
        <v>2.2050000000000001</v>
      </c>
      <c r="K1388" s="22">
        <v>1</v>
      </c>
      <c r="L1388" s="21">
        <v>2000</v>
      </c>
      <c r="M1388" s="21">
        <v>4410</v>
      </c>
      <c r="N1388" s="8">
        <f t="shared" si="46"/>
        <v>2.2050000000000001</v>
      </c>
      <c r="O1388" s="3" t="s">
        <v>448</v>
      </c>
      <c r="P1388" s="3" t="s">
        <v>449</v>
      </c>
      <c r="Q1388" s="1" t="str">
        <f>VLOOKUP(P1388,Vlookup!$A$2:$D$781,2,FALSE)</f>
        <v>Merced</v>
      </c>
      <c r="R1388" s="1" t="e">
        <f>VLOOKUP(P1388,Vlookup!$A$2:$D$76,3,FALSE)</f>
        <v>#N/A</v>
      </c>
      <c r="S1388" s="15">
        <f>VLOOKUP(P1388,Vlookup!$A$2:$D$781,4,FALSE)</f>
        <v>95341</v>
      </c>
    </row>
    <row r="1389" spans="1:19" ht="14.4" x14ac:dyDescent="0.3">
      <c r="A1389" s="12">
        <v>20</v>
      </c>
      <c r="B1389" s="1" t="s">
        <v>881</v>
      </c>
      <c r="D1389" s="20">
        <v>43922</v>
      </c>
      <c r="E1389" s="3" t="s">
        <v>340</v>
      </c>
      <c r="F1389" s="3" t="s">
        <v>366</v>
      </c>
      <c r="G1389" s="3" t="s">
        <v>340</v>
      </c>
      <c r="H1389" s="3" t="s">
        <v>366</v>
      </c>
      <c r="I1389" t="str">
        <f>VLOOKUP(H1389,'Product Line Lookup'!$A$2:$B$7,2,FALSE)</f>
        <v>AB20</v>
      </c>
      <c r="J1389" s="21">
        <v>0.99199999999999999</v>
      </c>
      <c r="K1389" s="22">
        <v>1</v>
      </c>
      <c r="L1389" s="21">
        <v>2000</v>
      </c>
      <c r="M1389" s="21">
        <v>1984</v>
      </c>
      <c r="N1389" s="8">
        <f t="shared" si="46"/>
        <v>0.99199999999999999</v>
      </c>
      <c r="O1389" s="3" t="s">
        <v>448</v>
      </c>
      <c r="P1389" s="3" t="s">
        <v>449</v>
      </c>
      <c r="Q1389" s="1" t="str">
        <f>VLOOKUP(P1389,Vlookup!$A$2:$D$781,2,FALSE)</f>
        <v>Merced</v>
      </c>
      <c r="R1389" s="1" t="e">
        <f>VLOOKUP(P1389,Vlookup!$A$2:$D$76,3,FALSE)</f>
        <v>#N/A</v>
      </c>
      <c r="S1389" s="15">
        <f>VLOOKUP(P1389,Vlookup!$A$2:$D$781,4,FALSE)</f>
        <v>95341</v>
      </c>
    </row>
    <row r="1390" spans="1:19" ht="14.4" x14ac:dyDescent="0.3">
      <c r="A1390" s="12">
        <v>21</v>
      </c>
      <c r="B1390" s="1" t="s">
        <v>903</v>
      </c>
      <c r="D1390" s="20">
        <v>44069</v>
      </c>
      <c r="E1390" s="3" t="s">
        <v>340</v>
      </c>
      <c r="F1390" s="3" t="s">
        <v>366</v>
      </c>
      <c r="G1390" s="3" t="s">
        <v>340</v>
      </c>
      <c r="H1390" s="3" t="s">
        <v>366</v>
      </c>
      <c r="I1390" t="str">
        <f>VLOOKUP(H1390,'Product Line Lookup'!$A$2:$B$8,2,FALSE)</f>
        <v>AB20</v>
      </c>
      <c r="J1390" s="21">
        <v>3.3069999999999999</v>
      </c>
      <c r="K1390" s="22">
        <v>1</v>
      </c>
      <c r="L1390" s="21">
        <v>2000</v>
      </c>
      <c r="M1390" s="21">
        <v>6614</v>
      </c>
      <c r="N1390" s="8">
        <f t="shared" si="46"/>
        <v>3.3069999999999999</v>
      </c>
      <c r="O1390" s="3" t="s">
        <v>448</v>
      </c>
      <c r="P1390" s="3" t="s">
        <v>449</v>
      </c>
      <c r="Q1390" s="1" t="str">
        <f>VLOOKUP(P1390,Vlookup!$A$2:$D$781,2,FALSE)</f>
        <v>Merced</v>
      </c>
      <c r="R1390" s="1" t="e">
        <f>VLOOKUP(P1390,Vlookup!$A$2:$D$76,3,FALSE)</f>
        <v>#N/A</v>
      </c>
      <c r="S1390" s="15">
        <f>VLOOKUP(P1390,Vlookup!$A$2:$D$781,4,FALSE)</f>
        <v>95341</v>
      </c>
    </row>
    <row r="1391" spans="1:19" ht="14.4" x14ac:dyDescent="0.3">
      <c r="A1391" s="12">
        <v>21</v>
      </c>
      <c r="B1391" s="1" t="s">
        <v>928</v>
      </c>
      <c r="D1391" s="20">
        <v>44158</v>
      </c>
      <c r="E1391" s="3" t="s">
        <v>340</v>
      </c>
      <c r="F1391" s="3" t="s">
        <v>366</v>
      </c>
      <c r="G1391" s="3" t="s">
        <v>340</v>
      </c>
      <c r="H1391" s="3" t="s">
        <v>366</v>
      </c>
      <c r="I1391" t="str">
        <f>VLOOKUP(H1391,'Product Line Lookup'!$A$2:$B$8,2,FALSE)</f>
        <v>AB20</v>
      </c>
      <c r="J1391" s="1">
        <v>4.4089999999999998</v>
      </c>
      <c r="K1391" s="22">
        <v>1</v>
      </c>
      <c r="L1391" s="21">
        <v>2000</v>
      </c>
      <c r="M1391" s="21">
        <v>8818</v>
      </c>
      <c r="N1391" s="8">
        <f t="shared" si="46"/>
        <v>4.4089999999999998</v>
      </c>
      <c r="O1391" s="3" t="s">
        <v>448</v>
      </c>
      <c r="P1391" s="3" t="s">
        <v>449</v>
      </c>
      <c r="Q1391" s="1" t="str">
        <f>VLOOKUP(P1391,Vlookup!$A$2:$D$781,2,FALSE)</f>
        <v>Merced</v>
      </c>
      <c r="R1391" s="1" t="e">
        <f>VLOOKUP(P1391,Vlookup!$A$2:$D$76,3,FALSE)</f>
        <v>#N/A</v>
      </c>
      <c r="S1391" s="15">
        <f>VLOOKUP(P1391,Vlookup!$A$2:$D$781,4,FALSE)</f>
        <v>95341</v>
      </c>
    </row>
    <row r="1392" spans="1:19" ht="14.4" x14ac:dyDescent="0.3">
      <c r="A1392" s="12">
        <v>22</v>
      </c>
      <c r="B1392" s="1" t="s">
        <v>881</v>
      </c>
      <c r="D1392" s="20">
        <v>44652</v>
      </c>
      <c r="E1392" s="3" t="s">
        <v>363</v>
      </c>
      <c r="F1392" s="3" t="s">
        <v>869</v>
      </c>
      <c r="G1392" s="3" t="s">
        <v>342</v>
      </c>
      <c r="H1392" s="3" t="s">
        <v>368</v>
      </c>
      <c r="I1392" s="35" t="str">
        <f>VLOOKUP(H1392,'Product Line Lookup'!$A$2:$B$8,2,FALSE)</f>
        <v>Animate</v>
      </c>
      <c r="J1392" s="21">
        <v>7</v>
      </c>
      <c r="K1392" s="22">
        <v>0.69789999999999996</v>
      </c>
      <c r="L1392" s="21">
        <v>1395.8</v>
      </c>
      <c r="M1392" s="21">
        <v>9770.6</v>
      </c>
      <c r="N1392" s="48">
        <f t="shared" si="46"/>
        <v>4.8853</v>
      </c>
      <c r="O1392" s="3" t="s">
        <v>870</v>
      </c>
      <c r="P1392" s="3" t="s">
        <v>871</v>
      </c>
      <c r="Q1392" s="31" t="str">
        <f>VLOOKUP(P1392,Vlookup!$A$2:$D$142,2,FALSE)</f>
        <v>San Jacinto</v>
      </c>
      <c r="R1392" s="1" t="str">
        <f>VLOOKUP(P1392,Vlookup!$A$2:$D$142,3,FALSE)</f>
        <v>CA</v>
      </c>
      <c r="S1392" s="49">
        <f>VLOOKUP(P1392,Vlookup!$A$2:$D$781,4,FALSE)</f>
        <v>92582</v>
      </c>
    </row>
    <row r="1393" spans="1:19" ht="14.4" x14ac:dyDescent="0.3">
      <c r="A1393" s="12">
        <v>21</v>
      </c>
      <c r="B1393" s="1" t="s">
        <v>928</v>
      </c>
      <c r="D1393" s="20">
        <v>44144</v>
      </c>
      <c r="E1393" s="3" t="s">
        <v>931</v>
      </c>
      <c r="F1393" s="3" t="s">
        <v>935</v>
      </c>
      <c r="G1393" s="3" t="s">
        <v>340</v>
      </c>
      <c r="H1393" s="3" t="s">
        <v>366</v>
      </c>
      <c r="I1393" t="str">
        <f>VLOOKUP(H1393,'Product Line Lookup'!$A$2:$B$8,2,FALSE)</f>
        <v>AB20</v>
      </c>
      <c r="J1393" s="1">
        <v>11.78</v>
      </c>
      <c r="K1393" s="22">
        <v>1.4200000000000001E-2</v>
      </c>
      <c r="L1393" s="21">
        <v>28.4</v>
      </c>
      <c r="M1393" s="21">
        <v>334.55200000000002</v>
      </c>
      <c r="N1393" s="8">
        <f t="shared" si="46"/>
        <v>0.16727600000000001</v>
      </c>
      <c r="O1393" s="3" t="s">
        <v>941</v>
      </c>
      <c r="P1393" s="3" t="s">
        <v>945</v>
      </c>
      <c r="Q1393" s="1" t="str">
        <f>VLOOKUP(P1393,Vlookup!$A$2:$D$781,2,FALSE)</f>
        <v>Modesto</v>
      </c>
      <c r="R1393" s="1" t="e">
        <f>VLOOKUP(P1393,Vlookup!$A$2:$D$76,3,FALSE)</f>
        <v>#N/A</v>
      </c>
      <c r="S1393" s="15">
        <f>VLOOKUP(P1393,Vlookup!$A$2:$D$781,4,FALSE)</f>
        <v>95358</v>
      </c>
    </row>
    <row r="1394" spans="1:19" ht="14.4" x14ac:dyDescent="0.3">
      <c r="A1394" s="12">
        <v>22</v>
      </c>
      <c r="B1394" s="1" t="s">
        <v>1004</v>
      </c>
      <c r="D1394" s="20">
        <v>44600</v>
      </c>
      <c r="E1394" s="3" t="s">
        <v>363</v>
      </c>
      <c r="F1394" s="3" t="s">
        <v>869</v>
      </c>
      <c r="G1394" s="3" t="s">
        <v>342</v>
      </c>
      <c r="H1394" s="3" t="s">
        <v>368</v>
      </c>
      <c r="I1394" s="35" t="str">
        <f>VLOOKUP(H1394,'Product Line Lookup'!$A$2:$B$8,2,FALSE)</f>
        <v>Animate</v>
      </c>
      <c r="J1394" s="21">
        <v>20.475000000000001</v>
      </c>
      <c r="K1394" s="22">
        <v>0.69789999999999996</v>
      </c>
      <c r="L1394" s="21">
        <v>1395.8</v>
      </c>
      <c r="M1394" s="21">
        <v>28579.005000000001</v>
      </c>
      <c r="N1394" s="48">
        <f t="shared" si="46"/>
        <v>14.289502500000001</v>
      </c>
      <c r="O1394" s="3" t="s">
        <v>444</v>
      </c>
      <c r="P1394" s="3" t="s">
        <v>445</v>
      </c>
      <c r="Q1394" s="31" t="str">
        <f>VLOOKUP(P1394,Vlookup!$A$2:$D$142,2,FALSE)</f>
        <v>Maricopa</v>
      </c>
      <c r="R1394" s="1" t="str">
        <f>VLOOKUP(P1394,Vlookup!$A$2:$D$142,3,FALSE)</f>
        <v>AZ</v>
      </c>
      <c r="S1394" s="49">
        <f>VLOOKUP(P1394,Vlookup!$A$2:$D$781,4,FALSE)</f>
        <v>85139</v>
      </c>
    </row>
    <row r="1395" spans="1:19" ht="14.4" x14ac:dyDescent="0.3">
      <c r="A1395" s="12">
        <v>22</v>
      </c>
      <c r="B1395" s="1" t="s">
        <v>958</v>
      </c>
      <c r="D1395" s="45">
        <v>44571</v>
      </c>
      <c r="E1395" s="37" t="s">
        <v>363</v>
      </c>
      <c r="F1395" s="37" t="s">
        <v>869</v>
      </c>
      <c r="G1395" s="37" t="s">
        <v>342</v>
      </c>
      <c r="H1395" s="37" t="s">
        <v>368</v>
      </c>
      <c r="I1395" s="35" t="str">
        <f>VLOOKUP(H1395,'Product Line Lookup'!$A$2:$B$8,2,FALSE)</f>
        <v>Animate</v>
      </c>
      <c r="J1395" s="46">
        <v>10</v>
      </c>
      <c r="K1395" s="47">
        <v>0.69789999999999996</v>
      </c>
      <c r="L1395" s="46">
        <v>1395.8</v>
      </c>
      <c r="M1395" s="46">
        <v>13958</v>
      </c>
      <c r="N1395" s="48">
        <f t="shared" si="46"/>
        <v>6.9790000000000001</v>
      </c>
      <c r="O1395" s="37" t="s">
        <v>444</v>
      </c>
      <c r="P1395" s="37" t="s">
        <v>445</v>
      </c>
      <c r="Q1395" s="31" t="str">
        <f>VLOOKUP(P1395,Vlookup!$A$2:$D$142,2,FALSE)</f>
        <v>Maricopa</v>
      </c>
      <c r="R1395" s="1" t="str">
        <f>VLOOKUP(P1395,Vlookup!$A$2:$D$142,3,FALSE)</f>
        <v>AZ</v>
      </c>
      <c r="S1395" s="49">
        <f>VLOOKUP(P1395,Vlookup!$A$2:$D$781,4,FALSE)</f>
        <v>85139</v>
      </c>
    </row>
    <row r="1396" spans="1:19" ht="14.4" x14ac:dyDescent="0.3">
      <c r="A1396" s="12">
        <v>22</v>
      </c>
      <c r="B1396" s="1" t="s">
        <v>958</v>
      </c>
      <c r="D1396" s="45">
        <v>44585</v>
      </c>
      <c r="E1396" s="37" t="s">
        <v>363</v>
      </c>
      <c r="F1396" s="37" t="s">
        <v>869</v>
      </c>
      <c r="G1396" s="37" t="s">
        <v>342</v>
      </c>
      <c r="H1396" s="37" t="s">
        <v>368</v>
      </c>
      <c r="I1396" s="35" t="str">
        <f>VLOOKUP(H1396,'Product Line Lookup'!$A$2:$B$8,2,FALSE)</f>
        <v>Animate</v>
      </c>
      <c r="J1396" s="46">
        <v>4.7</v>
      </c>
      <c r="K1396" s="47">
        <v>0.69789999999999996</v>
      </c>
      <c r="L1396" s="46">
        <v>1395.8</v>
      </c>
      <c r="M1396" s="46">
        <v>6560.26</v>
      </c>
      <c r="N1396" s="48">
        <f t="shared" si="46"/>
        <v>3.2801300000000002</v>
      </c>
      <c r="O1396" s="37" t="s">
        <v>444</v>
      </c>
      <c r="P1396" s="37" t="s">
        <v>445</v>
      </c>
      <c r="Q1396" s="31" t="str">
        <f>VLOOKUP(P1396,Vlookup!$A$2:$D$142,2,FALSE)</f>
        <v>Maricopa</v>
      </c>
      <c r="R1396" s="1" t="str">
        <f>VLOOKUP(P1396,Vlookup!$A$2:$D$142,3,FALSE)</f>
        <v>AZ</v>
      </c>
      <c r="S1396" s="49">
        <f>VLOOKUP(P1396,Vlookup!$A$2:$D$781,4,FALSE)</f>
        <v>85139</v>
      </c>
    </row>
    <row r="1397" spans="1:19" ht="14.4" x14ac:dyDescent="0.3">
      <c r="A1397" s="12">
        <v>22</v>
      </c>
      <c r="B1397" s="1" t="s">
        <v>958</v>
      </c>
      <c r="D1397" s="45">
        <v>44585</v>
      </c>
      <c r="E1397" s="37" t="s">
        <v>363</v>
      </c>
      <c r="F1397" s="37" t="s">
        <v>869</v>
      </c>
      <c r="G1397" s="37" t="s">
        <v>342</v>
      </c>
      <c r="H1397" s="37" t="s">
        <v>368</v>
      </c>
      <c r="I1397" s="35" t="str">
        <f>VLOOKUP(H1397,'Product Line Lookup'!$A$2:$B$8,2,FALSE)</f>
        <v>Animate</v>
      </c>
      <c r="J1397" s="46">
        <v>0.5</v>
      </c>
      <c r="K1397" s="47">
        <v>0.69789999999999996</v>
      </c>
      <c r="L1397" s="46">
        <v>1395.8</v>
      </c>
      <c r="M1397" s="46">
        <v>697.9</v>
      </c>
      <c r="N1397" s="48">
        <f t="shared" si="46"/>
        <v>0.34894999999999998</v>
      </c>
      <c r="O1397" s="37" t="s">
        <v>444</v>
      </c>
      <c r="P1397" s="37" t="s">
        <v>445</v>
      </c>
      <c r="Q1397" s="31" t="str">
        <f>VLOOKUP(P1397,Vlookup!$A$2:$D$142,2,FALSE)</f>
        <v>Maricopa</v>
      </c>
      <c r="R1397" s="1" t="str">
        <f>VLOOKUP(P1397,Vlookup!$A$2:$D$142,3,FALSE)</f>
        <v>AZ</v>
      </c>
      <c r="S1397" s="49">
        <f>VLOOKUP(P1397,Vlookup!$A$2:$D$781,4,FALSE)</f>
        <v>85139</v>
      </c>
    </row>
    <row r="1398" spans="1:19" ht="14.4" x14ac:dyDescent="0.3">
      <c r="A1398" s="12">
        <v>21</v>
      </c>
      <c r="B1398" s="1" t="s">
        <v>948</v>
      </c>
      <c r="D1398" s="20">
        <v>44170</v>
      </c>
      <c r="E1398" s="3" t="s">
        <v>363</v>
      </c>
      <c r="F1398" s="3" t="s">
        <v>869</v>
      </c>
      <c r="G1398" s="3" t="s">
        <v>342</v>
      </c>
      <c r="H1398" s="3" t="s">
        <v>368</v>
      </c>
      <c r="I1398" t="str">
        <f>VLOOKUP(H1398,'Product Line Lookup'!$A$2:$B$8,2,FALSE)</f>
        <v>Animate</v>
      </c>
      <c r="J1398" s="21">
        <v>10.875</v>
      </c>
      <c r="K1398" s="22">
        <v>0.69789999999999996</v>
      </c>
      <c r="L1398" s="21">
        <v>1395.8</v>
      </c>
      <c r="M1398" s="21">
        <v>15179.325000000001</v>
      </c>
      <c r="N1398" s="8">
        <f t="shared" si="46"/>
        <v>7.5896625000000002</v>
      </c>
      <c r="O1398" s="3" t="s">
        <v>444</v>
      </c>
      <c r="P1398" s="3" t="s">
        <v>445</v>
      </c>
      <c r="Q1398" s="1" t="str">
        <f>VLOOKUP(P1398,Vlookup!$A$2:$D$781,2,FALSE)</f>
        <v>Maricopa</v>
      </c>
      <c r="R1398" s="1" t="s">
        <v>861</v>
      </c>
      <c r="S1398" s="15">
        <f>VLOOKUP(P1398,Vlookup!$A$2:$D$781,4,FALSE)</f>
        <v>85139</v>
      </c>
    </row>
    <row r="1399" spans="1:19" ht="14.4" x14ac:dyDescent="0.3">
      <c r="A1399" s="12">
        <v>20</v>
      </c>
      <c r="B1399" s="1" t="str">
        <f t="shared" ref="B1399:B1404" si="48">TEXT(D1399,"MMM")</f>
        <v>Aug</v>
      </c>
      <c r="C1399" s="3" t="s">
        <v>160</v>
      </c>
      <c r="D1399" s="20">
        <v>43693</v>
      </c>
      <c r="E1399" s="3" t="s">
        <v>363</v>
      </c>
      <c r="F1399" s="3" t="s">
        <v>389</v>
      </c>
      <c r="G1399" s="3" t="s">
        <v>342</v>
      </c>
      <c r="H1399" s="3" t="s">
        <v>368</v>
      </c>
      <c r="I1399" t="str">
        <f>VLOOKUP(H1399,'Product Line Lookup'!$A$2:$B$7,2,FALSE)</f>
        <v>Animate</v>
      </c>
      <c r="J1399" s="21">
        <v>23.975000000000001</v>
      </c>
      <c r="K1399" s="22">
        <v>0.72194999999999998</v>
      </c>
      <c r="L1399" s="21">
        <v>1443.9</v>
      </c>
      <c r="M1399" s="21">
        <v>34617.502999999997</v>
      </c>
      <c r="N1399" s="8">
        <f t="shared" si="46"/>
        <v>17.3087515</v>
      </c>
      <c r="O1399" s="3" t="s">
        <v>444</v>
      </c>
      <c r="P1399" s="3" t="s">
        <v>445</v>
      </c>
      <c r="Q1399" s="1" t="str">
        <f>VLOOKUP(P1399,Vlookup!$A$2:$D$781,2,FALSE)</f>
        <v>Maricopa</v>
      </c>
      <c r="R1399" s="1" t="s">
        <v>861</v>
      </c>
      <c r="S1399" s="15">
        <f>VLOOKUP(P1399,Vlookup!$A$2:$D$781,4,FALSE)</f>
        <v>85139</v>
      </c>
    </row>
    <row r="1400" spans="1:19" ht="14.4" x14ac:dyDescent="0.3">
      <c r="A1400" s="12">
        <v>20</v>
      </c>
      <c r="B1400" s="1" t="str">
        <f t="shared" si="48"/>
        <v>Aug</v>
      </c>
      <c r="C1400" s="3" t="s">
        <v>174</v>
      </c>
      <c r="D1400" s="20">
        <v>43700</v>
      </c>
      <c r="E1400" s="3" t="s">
        <v>363</v>
      </c>
      <c r="F1400" s="3" t="s">
        <v>389</v>
      </c>
      <c r="G1400" s="3" t="s">
        <v>342</v>
      </c>
      <c r="H1400" s="3" t="s">
        <v>368</v>
      </c>
      <c r="I1400" t="str">
        <f>VLOOKUP(H1400,'Product Line Lookup'!$A$2:$B$7,2,FALSE)</f>
        <v>Animate</v>
      </c>
      <c r="J1400" s="21">
        <v>4.0250000000000004</v>
      </c>
      <c r="K1400" s="22">
        <v>0.72194999999999998</v>
      </c>
      <c r="L1400" s="21">
        <v>1443.9</v>
      </c>
      <c r="M1400" s="21">
        <v>5811.6980000000003</v>
      </c>
      <c r="N1400" s="8">
        <f t="shared" si="46"/>
        <v>2.9058490000000003</v>
      </c>
      <c r="O1400" s="3" t="s">
        <v>444</v>
      </c>
      <c r="P1400" s="3" t="s">
        <v>445</v>
      </c>
      <c r="Q1400" s="1" t="str">
        <f>VLOOKUP(P1400,Vlookup!$A$2:$D$781,2,FALSE)</f>
        <v>Maricopa</v>
      </c>
      <c r="R1400" s="1" t="s">
        <v>861</v>
      </c>
      <c r="S1400" s="15">
        <f>VLOOKUP(P1400,Vlookup!$A$2:$D$781,4,FALSE)</f>
        <v>85139</v>
      </c>
    </row>
    <row r="1401" spans="1:19" ht="14.4" x14ac:dyDescent="0.3">
      <c r="A1401" s="12">
        <v>20</v>
      </c>
      <c r="B1401" s="1" t="str">
        <f t="shared" si="48"/>
        <v>Oct</v>
      </c>
      <c r="C1401" s="3" t="s">
        <v>302</v>
      </c>
      <c r="D1401" s="20">
        <v>43761</v>
      </c>
      <c r="E1401" s="3" t="s">
        <v>363</v>
      </c>
      <c r="F1401" s="3" t="s">
        <v>389</v>
      </c>
      <c r="G1401" s="3" t="s">
        <v>342</v>
      </c>
      <c r="H1401" s="3" t="s">
        <v>368</v>
      </c>
      <c r="I1401" t="str">
        <f>VLOOKUP(H1401,'Product Line Lookup'!$A$2:$B$7,2,FALSE)</f>
        <v>Animate</v>
      </c>
      <c r="J1401" s="21">
        <v>1</v>
      </c>
      <c r="K1401" s="22">
        <v>0.72194999999999998</v>
      </c>
      <c r="L1401" s="21">
        <v>1443.9</v>
      </c>
      <c r="M1401" s="21">
        <v>1443.9</v>
      </c>
      <c r="N1401" s="8">
        <f t="shared" si="46"/>
        <v>0.72195000000000009</v>
      </c>
      <c r="O1401" s="3" t="s">
        <v>444</v>
      </c>
      <c r="P1401" s="3" t="s">
        <v>445</v>
      </c>
      <c r="Q1401" s="1" t="str">
        <f>VLOOKUP(P1401,Vlookup!$A$2:$D$781,2,FALSE)</f>
        <v>Maricopa</v>
      </c>
      <c r="R1401" s="1" t="s">
        <v>861</v>
      </c>
      <c r="S1401" s="15">
        <f>VLOOKUP(P1401,Vlookup!$A$2:$D$781,4,FALSE)</f>
        <v>85139</v>
      </c>
    </row>
    <row r="1402" spans="1:19" ht="14.4" x14ac:dyDescent="0.3">
      <c r="A1402" s="12">
        <v>20</v>
      </c>
      <c r="B1402" s="1" t="str">
        <f t="shared" si="48"/>
        <v>Oct</v>
      </c>
      <c r="C1402" s="3" t="s">
        <v>309</v>
      </c>
      <c r="D1402" s="20">
        <v>43766</v>
      </c>
      <c r="E1402" s="3" t="s">
        <v>363</v>
      </c>
      <c r="F1402" s="3" t="s">
        <v>389</v>
      </c>
      <c r="G1402" s="3" t="s">
        <v>342</v>
      </c>
      <c r="H1402" s="3" t="s">
        <v>368</v>
      </c>
      <c r="I1402" t="str">
        <f>VLOOKUP(H1402,'Product Line Lookup'!$A$2:$B$7,2,FALSE)</f>
        <v>Animate</v>
      </c>
      <c r="J1402" s="21">
        <v>7.3</v>
      </c>
      <c r="K1402" s="22">
        <v>0.72194999999999998</v>
      </c>
      <c r="L1402" s="21">
        <v>1443.9</v>
      </c>
      <c r="M1402" s="21">
        <v>10540.47</v>
      </c>
      <c r="N1402" s="8">
        <f t="shared" si="46"/>
        <v>5.2702349999999996</v>
      </c>
      <c r="O1402" s="3" t="s">
        <v>444</v>
      </c>
      <c r="P1402" s="3" t="s">
        <v>445</v>
      </c>
      <c r="Q1402" s="1" t="str">
        <f>VLOOKUP(P1402,Vlookup!$A$2:$D$781,2,FALSE)</f>
        <v>Maricopa</v>
      </c>
      <c r="R1402" s="1" t="s">
        <v>861</v>
      </c>
      <c r="S1402" s="15">
        <f>VLOOKUP(P1402,Vlookup!$A$2:$D$781,4,FALSE)</f>
        <v>85139</v>
      </c>
    </row>
    <row r="1403" spans="1:19" ht="14.4" x14ac:dyDescent="0.3">
      <c r="A1403" s="12">
        <v>20</v>
      </c>
      <c r="B1403" s="1" t="str">
        <f t="shared" si="48"/>
        <v>Oct</v>
      </c>
      <c r="C1403" s="3" t="s">
        <v>310</v>
      </c>
      <c r="D1403" s="20">
        <v>43766</v>
      </c>
      <c r="E1403" s="3" t="s">
        <v>363</v>
      </c>
      <c r="F1403" s="3" t="s">
        <v>389</v>
      </c>
      <c r="G1403" s="3" t="s">
        <v>342</v>
      </c>
      <c r="H1403" s="3" t="s">
        <v>368</v>
      </c>
      <c r="I1403" t="str">
        <f>VLOOKUP(H1403,'Product Line Lookup'!$A$2:$B$7,2,FALSE)</f>
        <v>Animate</v>
      </c>
      <c r="J1403" s="21">
        <v>2.0499999999999998</v>
      </c>
      <c r="K1403" s="22">
        <v>0.72194999999999998</v>
      </c>
      <c r="L1403" s="21">
        <v>1443.9</v>
      </c>
      <c r="M1403" s="21">
        <v>2959.9949999999999</v>
      </c>
      <c r="N1403" s="8">
        <f t="shared" si="46"/>
        <v>1.4799974999999999</v>
      </c>
      <c r="O1403" s="3" t="s">
        <v>444</v>
      </c>
      <c r="P1403" s="3" t="s">
        <v>445</v>
      </c>
      <c r="Q1403" s="1" t="str">
        <f>VLOOKUP(P1403,Vlookup!$A$2:$D$781,2,FALSE)</f>
        <v>Maricopa</v>
      </c>
      <c r="R1403" s="1" t="s">
        <v>861</v>
      </c>
      <c r="S1403" s="15">
        <f>VLOOKUP(P1403,Vlookup!$A$2:$D$781,4,FALSE)</f>
        <v>85139</v>
      </c>
    </row>
    <row r="1404" spans="1:19" ht="14.4" x14ac:dyDescent="0.3">
      <c r="A1404" s="12">
        <v>20</v>
      </c>
      <c r="B1404" s="1" t="str">
        <f t="shared" si="48"/>
        <v>Jan</v>
      </c>
      <c r="C1404" s="3" t="s">
        <v>709</v>
      </c>
      <c r="D1404" s="20">
        <v>43853</v>
      </c>
      <c r="E1404" s="3" t="s">
        <v>363</v>
      </c>
      <c r="F1404" s="3" t="s">
        <v>389</v>
      </c>
      <c r="G1404" s="3" t="s">
        <v>342</v>
      </c>
      <c r="H1404" s="3" t="s">
        <v>368</v>
      </c>
      <c r="I1404" t="str">
        <f>VLOOKUP(H1404,'Product Line Lookup'!$A$2:$B$7,2,FALSE)</f>
        <v>Animate</v>
      </c>
      <c r="J1404" s="21">
        <v>21.7</v>
      </c>
      <c r="K1404" s="22">
        <v>0.72194999999999998</v>
      </c>
      <c r="L1404" s="21">
        <v>1443.9</v>
      </c>
      <c r="M1404" s="21">
        <v>31332.63</v>
      </c>
      <c r="N1404" s="8">
        <f t="shared" si="46"/>
        <v>15.666315000000001</v>
      </c>
      <c r="O1404" s="3" t="s">
        <v>444</v>
      </c>
      <c r="P1404" s="3" t="s">
        <v>445</v>
      </c>
      <c r="Q1404" s="1" t="str">
        <f>VLOOKUP(P1404,Vlookup!$A$2:$D$781,2,FALSE)</f>
        <v>Maricopa</v>
      </c>
      <c r="R1404" s="1" t="s">
        <v>861</v>
      </c>
      <c r="S1404" s="15">
        <f>VLOOKUP(P1404,Vlookup!$A$2:$D$781,4,FALSE)</f>
        <v>85139</v>
      </c>
    </row>
    <row r="1405" spans="1:19" ht="14.4" x14ac:dyDescent="0.3">
      <c r="A1405" s="12">
        <v>20</v>
      </c>
      <c r="B1405" s="1" t="s">
        <v>866</v>
      </c>
      <c r="D1405" s="20">
        <v>43915</v>
      </c>
      <c r="E1405" s="3" t="s">
        <v>363</v>
      </c>
      <c r="F1405" s="3" t="s">
        <v>869</v>
      </c>
      <c r="G1405" s="3" t="s">
        <v>342</v>
      </c>
      <c r="H1405" s="3" t="s">
        <v>368</v>
      </c>
      <c r="I1405" t="str">
        <f>VLOOKUP(H1405,'Product Line Lookup'!$A$2:$B$7,2,FALSE)</f>
        <v>Animate</v>
      </c>
      <c r="J1405" s="21">
        <v>4.375</v>
      </c>
      <c r="K1405" s="22">
        <v>0.69789999999999996</v>
      </c>
      <c r="L1405" s="21">
        <v>1395.8</v>
      </c>
      <c r="M1405" s="21">
        <v>6106.625</v>
      </c>
      <c r="N1405" s="8">
        <f t="shared" si="46"/>
        <v>3.0533125000000001</v>
      </c>
      <c r="O1405" s="3" t="s">
        <v>444</v>
      </c>
      <c r="P1405" s="3" t="s">
        <v>445</v>
      </c>
      <c r="Q1405" s="1" t="str">
        <f>VLOOKUP(P1405,Vlookup!$A$2:$D$781,2,FALSE)</f>
        <v>Maricopa</v>
      </c>
      <c r="R1405" s="1" t="s">
        <v>861</v>
      </c>
      <c r="S1405" s="15">
        <f>VLOOKUP(P1405,Vlookup!$A$2:$D$781,4,FALSE)</f>
        <v>85139</v>
      </c>
    </row>
    <row r="1406" spans="1:19" ht="14.4" x14ac:dyDescent="0.3">
      <c r="A1406" s="12">
        <v>21</v>
      </c>
      <c r="B1406" s="1" t="s">
        <v>483</v>
      </c>
      <c r="D1406" s="20">
        <v>44029</v>
      </c>
      <c r="E1406" s="3" t="s">
        <v>363</v>
      </c>
      <c r="F1406" s="3" t="s">
        <v>869</v>
      </c>
      <c r="G1406" s="3" t="s">
        <v>342</v>
      </c>
      <c r="H1406" s="3" t="s">
        <v>368</v>
      </c>
      <c r="I1406" t="str">
        <f>VLOOKUP(H1406,'Product Line Lookup'!$A$2:$B$8,2,FALSE)</f>
        <v>Animate</v>
      </c>
      <c r="J1406" s="21">
        <v>12</v>
      </c>
      <c r="K1406" s="22">
        <v>0.69789999999999996</v>
      </c>
      <c r="L1406" s="21">
        <v>1395.8</v>
      </c>
      <c r="M1406" s="21">
        <v>16749.599999999999</v>
      </c>
      <c r="N1406" s="8">
        <f t="shared" si="46"/>
        <v>8.3747999999999987</v>
      </c>
      <c r="O1406" s="3" t="s">
        <v>444</v>
      </c>
      <c r="P1406" s="3" t="s">
        <v>445</v>
      </c>
      <c r="Q1406" s="1" t="str">
        <f>VLOOKUP(P1406,Vlookup!$A$2:$D$781,2,FALSE)</f>
        <v>Maricopa</v>
      </c>
      <c r="R1406" s="1" t="s">
        <v>861</v>
      </c>
      <c r="S1406" s="15">
        <f>VLOOKUP(P1406,Vlookup!$A$2:$D$781,4,FALSE)</f>
        <v>85139</v>
      </c>
    </row>
    <row r="1407" spans="1:19" ht="14.4" x14ac:dyDescent="0.3">
      <c r="A1407" s="12">
        <v>21</v>
      </c>
      <c r="B1407" s="1" t="s">
        <v>958</v>
      </c>
      <c r="D1407" s="20">
        <v>44197</v>
      </c>
      <c r="E1407" s="23" t="s">
        <v>363</v>
      </c>
      <c r="F1407" s="3" t="s">
        <v>985</v>
      </c>
      <c r="G1407" s="3" t="s">
        <v>342</v>
      </c>
      <c r="H1407" s="3" t="s">
        <v>368</v>
      </c>
      <c r="I1407" t="str">
        <f>VLOOKUP(H1407,'Product Line Lookup'!$A$2:$B$8,2,FALSE)</f>
        <v>Animate</v>
      </c>
      <c r="J1407" s="21">
        <v>11</v>
      </c>
      <c r="K1407" s="22">
        <v>0.69789999999999996</v>
      </c>
      <c r="L1407" s="21">
        <v>1395.8</v>
      </c>
      <c r="M1407" s="21">
        <v>15353.8</v>
      </c>
      <c r="N1407" s="8">
        <f t="shared" si="46"/>
        <v>7.6768999999999998</v>
      </c>
      <c r="O1407" s="3" t="s">
        <v>444</v>
      </c>
      <c r="P1407" s="3" t="s">
        <v>445</v>
      </c>
      <c r="Q1407" s="1" t="str">
        <f>VLOOKUP(P1407,Vlookup!$A$2:$D$781,2,FALSE)</f>
        <v>Maricopa</v>
      </c>
      <c r="R1407" s="1" t="s">
        <v>861</v>
      </c>
      <c r="S1407" s="15">
        <f>VLOOKUP(P1407,Vlookup!$A$2:$D$781,4,FALSE)</f>
        <v>85139</v>
      </c>
    </row>
    <row r="1408" spans="1:19" ht="14.4" x14ac:dyDescent="0.3">
      <c r="A1408" s="12">
        <v>21</v>
      </c>
      <c r="B1408" s="1" t="s">
        <v>866</v>
      </c>
      <c r="D1408" s="20">
        <v>44284</v>
      </c>
      <c r="E1408" s="3" t="s">
        <v>363</v>
      </c>
      <c r="F1408" s="3" t="s">
        <v>869</v>
      </c>
      <c r="G1408" s="3" t="s">
        <v>342</v>
      </c>
      <c r="H1408" s="3" t="s">
        <v>368</v>
      </c>
      <c r="I1408" t="str">
        <f>VLOOKUP(H1408,'Product Line Lookup'!$A$2:$B$8,2,FALSE)</f>
        <v>Animate</v>
      </c>
      <c r="J1408" s="21">
        <v>20.3</v>
      </c>
      <c r="K1408" s="22">
        <v>0.69789999999999996</v>
      </c>
      <c r="L1408" s="21">
        <v>1395.8</v>
      </c>
      <c r="M1408" s="21">
        <v>28334.74</v>
      </c>
      <c r="N1408" s="8">
        <f t="shared" si="46"/>
        <v>14.16737</v>
      </c>
      <c r="O1408" s="3" t="s">
        <v>444</v>
      </c>
      <c r="P1408" s="3" t="s">
        <v>445</v>
      </c>
      <c r="Q1408" s="1" t="str">
        <f>VLOOKUP(P1408,Vlookup!$A$2:$D$781,2,FALSE)</f>
        <v>Maricopa</v>
      </c>
      <c r="R1408" s="1" t="s">
        <v>861</v>
      </c>
      <c r="S1408" s="15">
        <f>VLOOKUP(P1408,Vlookup!$A$2:$D$781,4,FALSE)</f>
        <v>85139</v>
      </c>
    </row>
    <row r="1409" spans="1:19" ht="14.4" x14ac:dyDescent="0.3">
      <c r="A1409" s="12">
        <v>21</v>
      </c>
      <c r="B1409" s="1" t="s">
        <v>881</v>
      </c>
      <c r="D1409" s="20">
        <v>44295</v>
      </c>
      <c r="E1409" s="3" t="s">
        <v>363</v>
      </c>
      <c r="F1409" s="3" t="s">
        <v>869</v>
      </c>
      <c r="G1409" s="3" t="s">
        <v>342</v>
      </c>
      <c r="H1409" s="3" t="s">
        <v>368</v>
      </c>
      <c r="I1409" t="str">
        <f>VLOOKUP(H1409,'Product Line Lookup'!$A$2:$B$8,2,FALSE)</f>
        <v>Animate</v>
      </c>
      <c r="J1409" s="1">
        <v>9.1</v>
      </c>
      <c r="K1409" s="1">
        <v>0.69789999999999996</v>
      </c>
      <c r="L1409" s="1">
        <v>1395.8</v>
      </c>
      <c r="M1409" s="1">
        <v>12701.78</v>
      </c>
      <c r="N1409" s="8">
        <f t="shared" si="46"/>
        <v>6.3508900000000006</v>
      </c>
      <c r="O1409" s="3" t="s">
        <v>444</v>
      </c>
      <c r="P1409" s="3" t="s">
        <v>445</v>
      </c>
      <c r="Q1409" s="1" t="str">
        <f>VLOOKUP(P1409,Vlookup!$A$2:$D$781,2,FALSE)</f>
        <v>Maricopa</v>
      </c>
      <c r="R1409" s="1" t="s">
        <v>861</v>
      </c>
      <c r="S1409" s="15">
        <f>VLOOKUP(P1409,Vlookup!$A$2:$D$781,4,FALSE)</f>
        <v>85139</v>
      </c>
    </row>
    <row r="1410" spans="1:19" ht="14.4" x14ac:dyDescent="0.3">
      <c r="A1410" s="12">
        <v>21</v>
      </c>
      <c r="B1410" s="1" t="s">
        <v>881</v>
      </c>
      <c r="D1410" s="20">
        <v>44299</v>
      </c>
      <c r="E1410" s="3" t="s">
        <v>363</v>
      </c>
      <c r="F1410" s="3" t="s">
        <v>869</v>
      </c>
      <c r="G1410" s="3" t="s">
        <v>342</v>
      </c>
      <c r="H1410" s="3" t="s">
        <v>368</v>
      </c>
      <c r="I1410" t="str">
        <f>VLOOKUP(H1410,'Product Line Lookup'!$A$2:$B$8,2,FALSE)</f>
        <v>Animate</v>
      </c>
      <c r="J1410" s="1">
        <v>1</v>
      </c>
      <c r="K1410" s="1">
        <v>0.69789999999999996</v>
      </c>
      <c r="L1410" s="1">
        <v>1395.8</v>
      </c>
      <c r="M1410" s="1">
        <v>1395.8</v>
      </c>
      <c r="N1410" s="8">
        <f t="shared" si="46"/>
        <v>0.69789999999999996</v>
      </c>
      <c r="O1410" s="3" t="s">
        <v>444</v>
      </c>
      <c r="P1410" s="3" t="s">
        <v>445</v>
      </c>
      <c r="Q1410" s="1" t="str">
        <f>VLOOKUP(P1410,Vlookup!$A$2:$D$781,2,FALSE)</f>
        <v>Maricopa</v>
      </c>
      <c r="R1410" s="1" t="s">
        <v>861</v>
      </c>
      <c r="S1410" s="15">
        <f>VLOOKUP(P1410,Vlookup!$A$2:$D$781,4,FALSE)</f>
        <v>85139</v>
      </c>
    </row>
    <row r="1411" spans="1:19" ht="14.4" x14ac:dyDescent="0.3">
      <c r="A1411" s="12">
        <v>21</v>
      </c>
      <c r="B1411" s="1" t="s">
        <v>893</v>
      </c>
      <c r="D1411" s="20">
        <v>44375</v>
      </c>
      <c r="E1411" s="16" t="s">
        <v>363</v>
      </c>
      <c r="F1411" s="3" t="s">
        <v>869</v>
      </c>
      <c r="G1411" s="3" t="s">
        <v>342</v>
      </c>
      <c r="H1411" s="3" t="s">
        <v>368</v>
      </c>
      <c r="I1411" t="str">
        <f>VLOOKUP(H1411,'Product Line Lookup'!$A$2:$B$8,2,FALSE)</f>
        <v>Animate</v>
      </c>
      <c r="J1411" s="21">
        <v>11</v>
      </c>
      <c r="K1411" s="22">
        <v>0.69789999999999996</v>
      </c>
      <c r="L1411" s="21">
        <v>1395.8</v>
      </c>
      <c r="M1411" s="21">
        <v>15353.8</v>
      </c>
      <c r="N1411" s="8">
        <f t="shared" si="46"/>
        <v>7.6768999999999998</v>
      </c>
      <c r="O1411" s="3" t="s">
        <v>444</v>
      </c>
      <c r="P1411" s="3" t="s">
        <v>445</v>
      </c>
      <c r="Q1411" s="1" t="str">
        <f>VLOOKUP(P1411,Vlookup!$A$2:$D$781,2,FALSE)</f>
        <v>Maricopa</v>
      </c>
      <c r="R1411" s="1" t="s">
        <v>861</v>
      </c>
      <c r="S1411" s="15">
        <f>VLOOKUP(P1411,Vlookup!$A$2:$D$781,4,FALSE)</f>
        <v>85139</v>
      </c>
    </row>
    <row r="1412" spans="1:19" ht="14.4" x14ac:dyDescent="0.3">
      <c r="A1412" s="12">
        <v>22</v>
      </c>
      <c r="B1412" s="1" t="s">
        <v>483</v>
      </c>
      <c r="D1412" s="20">
        <v>44393</v>
      </c>
      <c r="E1412" s="3" t="s">
        <v>363</v>
      </c>
      <c r="F1412" s="3" t="s">
        <v>869</v>
      </c>
      <c r="G1412" s="3" t="s">
        <v>342</v>
      </c>
      <c r="H1412" s="3" t="s">
        <v>368</v>
      </c>
      <c r="I1412" t="str">
        <f>VLOOKUP(H1412,'Product Line Lookup'!$A$2:$B$8,2,FALSE)</f>
        <v>Animate</v>
      </c>
      <c r="J1412" s="21">
        <v>11.1</v>
      </c>
      <c r="K1412" s="22">
        <v>0.69789999999999996</v>
      </c>
      <c r="L1412" s="21">
        <v>1395.8</v>
      </c>
      <c r="M1412" s="21">
        <v>15493.38</v>
      </c>
      <c r="N1412" s="8">
        <f t="shared" si="46"/>
        <v>7.7466899999999992</v>
      </c>
      <c r="O1412" s="3" t="s">
        <v>444</v>
      </c>
      <c r="P1412" s="3" t="s">
        <v>445</v>
      </c>
      <c r="Q1412" s="31" t="str">
        <f>VLOOKUP(P1412,Vlookup!$A$2:$D$142,2,FALSE)</f>
        <v>Maricopa</v>
      </c>
      <c r="R1412" s="1" t="str">
        <f>VLOOKUP(P1412,Vlookup!$A$2:$D$142,3,FALSE)</f>
        <v>AZ</v>
      </c>
      <c r="S1412" s="49">
        <f>VLOOKUP(P1412,Vlookup!$A$2:$D$781,4,FALSE)</f>
        <v>85139</v>
      </c>
    </row>
    <row r="1413" spans="1:19" ht="14.4" x14ac:dyDescent="0.3">
      <c r="A1413" s="12">
        <v>22</v>
      </c>
      <c r="B1413" s="1" t="s">
        <v>914</v>
      </c>
      <c r="D1413" s="20">
        <v>44491</v>
      </c>
      <c r="E1413" s="3" t="s">
        <v>363</v>
      </c>
      <c r="F1413" s="3" t="s">
        <v>869</v>
      </c>
      <c r="G1413" s="3" t="s">
        <v>342</v>
      </c>
      <c r="H1413" s="3" t="s">
        <v>368</v>
      </c>
      <c r="I1413" t="str">
        <f>VLOOKUP(H1413,'Product Line Lookup'!$A$2:$B$8,2,FALSE)</f>
        <v>Animate</v>
      </c>
      <c r="J1413" s="21">
        <v>21.25</v>
      </c>
      <c r="K1413" s="22">
        <v>0.69789999999999996</v>
      </c>
      <c r="L1413" s="21">
        <v>1395.8</v>
      </c>
      <c r="M1413" s="21">
        <v>29660.75</v>
      </c>
      <c r="N1413" s="8">
        <f t="shared" si="46"/>
        <v>14.830375</v>
      </c>
      <c r="O1413" s="3" t="s">
        <v>444</v>
      </c>
      <c r="P1413" s="3" t="s">
        <v>445</v>
      </c>
      <c r="Q1413" s="31" t="str">
        <f>VLOOKUP(P1413,Vlookup!$A$2:$D$142,2,FALSE)</f>
        <v>Maricopa</v>
      </c>
      <c r="R1413" s="1" t="str">
        <f>VLOOKUP(P1413,Vlookup!$A$2:$D$142,3,FALSE)</f>
        <v>AZ</v>
      </c>
      <c r="S1413" s="49">
        <f>VLOOKUP(P1413,Vlookup!$A$2:$D$781,4,FALSE)</f>
        <v>85139</v>
      </c>
    </row>
    <row r="1414" spans="1:19" ht="14.4" x14ac:dyDescent="0.3">
      <c r="A1414" s="12">
        <v>22</v>
      </c>
      <c r="B1414" s="1" t="s">
        <v>866</v>
      </c>
      <c r="D1414" s="20">
        <v>44636</v>
      </c>
      <c r="E1414" s="3" t="s">
        <v>363</v>
      </c>
      <c r="F1414" s="3" t="s">
        <v>869</v>
      </c>
      <c r="G1414" s="3" t="s">
        <v>342</v>
      </c>
      <c r="H1414" s="3" t="s">
        <v>368</v>
      </c>
      <c r="I1414" s="35" t="str">
        <f>VLOOKUP(H1414,'Product Line Lookup'!$A$2:$B$8,2,FALSE)</f>
        <v>Animate</v>
      </c>
      <c r="J1414" s="21">
        <v>5.9749999999999996</v>
      </c>
      <c r="K1414" s="22">
        <v>0.69789999999999996</v>
      </c>
      <c r="L1414" s="21">
        <v>1395.8</v>
      </c>
      <c r="M1414" s="21">
        <v>8339.9050000000007</v>
      </c>
      <c r="N1414" s="48">
        <f t="shared" si="46"/>
        <v>4.1699525</v>
      </c>
      <c r="O1414" s="3" t="s">
        <v>444</v>
      </c>
      <c r="P1414" s="3" t="s">
        <v>445</v>
      </c>
      <c r="Q1414" s="31" t="str">
        <f>VLOOKUP(P1414,Vlookup!$A$2:$D$142,2,FALSE)</f>
        <v>Maricopa</v>
      </c>
      <c r="R1414" s="1" t="str">
        <f>VLOOKUP(P1414,Vlookup!$A$2:$D$142,3,FALSE)</f>
        <v>AZ</v>
      </c>
      <c r="S1414" s="49">
        <f>VLOOKUP(P1414,Vlookup!$A$2:$D$781,4,FALSE)</f>
        <v>85139</v>
      </c>
    </row>
    <row r="1415" spans="1:19" ht="14.4" x14ac:dyDescent="0.3">
      <c r="A1415" s="12">
        <v>21</v>
      </c>
      <c r="B1415" s="1" t="str">
        <f>TEXT(D1415,"MMM")</f>
        <v>Sep</v>
      </c>
      <c r="D1415" s="20">
        <v>44102</v>
      </c>
      <c r="E1415" s="3" t="s">
        <v>363</v>
      </c>
      <c r="F1415" s="3" t="s">
        <v>869</v>
      </c>
      <c r="G1415" s="3" t="s">
        <v>342</v>
      </c>
      <c r="H1415" s="3" t="s">
        <v>368</v>
      </c>
      <c r="I1415" t="str">
        <f>VLOOKUP(H1415,'Product Line Lookup'!$A$2:$B$8,2,FALSE)</f>
        <v>Animate</v>
      </c>
      <c r="J1415" s="21">
        <v>21</v>
      </c>
      <c r="K1415" s="22">
        <v>0.69789999999999996</v>
      </c>
      <c r="L1415" s="21">
        <v>1395.8</v>
      </c>
      <c r="M1415" s="21">
        <v>29311.8</v>
      </c>
      <c r="N1415" s="8">
        <f t="shared" si="46"/>
        <v>14.655899999999999</v>
      </c>
      <c r="O1415" s="3" t="s">
        <v>874</v>
      </c>
      <c r="P1415" s="3" t="s">
        <v>875</v>
      </c>
      <c r="Q1415" s="1" t="str">
        <f>VLOOKUP(P1415,Vlookup!$A$2:$D$781,2,FALSE)</f>
        <v>Brawley</v>
      </c>
      <c r="R1415" s="1" t="e">
        <f>VLOOKUP(P1415,Vlookup!$A$2:$D$76,3,FALSE)</f>
        <v>#N/A</v>
      </c>
      <c r="S1415" s="15">
        <f>VLOOKUP(P1415,Vlookup!$A$2:$D$781,4,FALSE)</f>
        <v>92227</v>
      </c>
    </row>
    <row r="1416" spans="1:19" ht="14.4" x14ac:dyDescent="0.3">
      <c r="A1416" s="12">
        <v>20</v>
      </c>
      <c r="B1416" s="1" t="s">
        <v>866</v>
      </c>
      <c r="D1416" s="20">
        <v>43902</v>
      </c>
      <c r="E1416" s="3" t="s">
        <v>363</v>
      </c>
      <c r="F1416" s="3" t="s">
        <v>869</v>
      </c>
      <c r="G1416" s="3" t="s">
        <v>342</v>
      </c>
      <c r="H1416" s="3" t="s">
        <v>368</v>
      </c>
      <c r="I1416" t="str">
        <f>VLOOKUP(H1416,'Product Line Lookup'!$A$2:$B$7,2,FALSE)</f>
        <v>Animate</v>
      </c>
      <c r="J1416" s="21">
        <v>19.95</v>
      </c>
      <c r="K1416" s="22">
        <v>0.72194999999999998</v>
      </c>
      <c r="L1416" s="21">
        <v>1443.9</v>
      </c>
      <c r="M1416" s="21">
        <v>28805.805</v>
      </c>
      <c r="N1416" s="8">
        <f t="shared" si="46"/>
        <v>14.4029025</v>
      </c>
      <c r="O1416" s="3" t="s">
        <v>874</v>
      </c>
      <c r="P1416" s="3" t="s">
        <v>875</v>
      </c>
      <c r="Q1416" s="1" t="str">
        <f>VLOOKUP(P1416,Vlookup!$A$2:$D$781,2,FALSE)</f>
        <v>Brawley</v>
      </c>
      <c r="R1416" s="1" t="e">
        <f>VLOOKUP(P1416,Vlookup!$A$2:$D$76,3,FALSE)</f>
        <v>#N/A</v>
      </c>
      <c r="S1416" s="15">
        <f>VLOOKUP(P1416,Vlookup!$A$2:$D$781,4,FALSE)</f>
        <v>92227</v>
      </c>
    </row>
    <row r="1417" spans="1:19" ht="14.4" x14ac:dyDescent="0.3">
      <c r="A1417" s="12">
        <v>21</v>
      </c>
      <c r="B1417" s="1" t="s">
        <v>948</v>
      </c>
      <c r="D1417" s="20">
        <v>44187</v>
      </c>
      <c r="E1417" s="3" t="s">
        <v>363</v>
      </c>
      <c r="F1417" s="3" t="s">
        <v>869</v>
      </c>
      <c r="G1417" s="3" t="s">
        <v>342</v>
      </c>
      <c r="H1417" s="3" t="s">
        <v>368</v>
      </c>
      <c r="I1417" t="str">
        <f>VLOOKUP(H1417,'Product Line Lookup'!$A$2:$B$8,2,FALSE)</f>
        <v>Animate</v>
      </c>
      <c r="J1417" s="21">
        <v>11</v>
      </c>
      <c r="K1417" s="22">
        <v>0.69789999999999996</v>
      </c>
      <c r="L1417" s="21">
        <v>1395.8</v>
      </c>
      <c r="M1417" s="21">
        <v>15353.8</v>
      </c>
      <c r="N1417" s="8">
        <f t="shared" si="46"/>
        <v>7.6768999999999998</v>
      </c>
      <c r="O1417" s="3" t="s">
        <v>874</v>
      </c>
      <c r="P1417" s="3" t="s">
        <v>875</v>
      </c>
      <c r="Q1417" s="1" t="str">
        <f>VLOOKUP(P1417,Vlookup!$A$2:$D$781,2,FALSE)</f>
        <v>Brawley</v>
      </c>
      <c r="R1417" s="1" t="e">
        <f>VLOOKUP(P1417,Vlookup!$A$2:$D$76,3,FALSE)</f>
        <v>#N/A</v>
      </c>
      <c r="S1417" s="15">
        <f>VLOOKUP(P1417,Vlookup!$A$2:$D$781,4,FALSE)</f>
        <v>92227</v>
      </c>
    </row>
    <row r="1418" spans="1:19" ht="14.4" x14ac:dyDescent="0.3">
      <c r="A1418" s="12">
        <v>21</v>
      </c>
      <c r="B1418" s="1" t="s">
        <v>958</v>
      </c>
      <c r="D1418" s="20">
        <v>44197</v>
      </c>
      <c r="E1418" s="23" t="s">
        <v>363</v>
      </c>
      <c r="F1418" s="3" t="s">
        <v>985</v>
      </c>
      <c r="G1418" s="3" t="s">
        <v>342</v>
      </c>
      <c r="H1418" s="3" t="s">
        <v>368</v>
      </c>
      <c r="I1418" t="str">
        <f>VLOOKUP(H1418,'Product Line Lookup'!$A$2:$B$8,2,FALSE)</f>
        <v>Animate</v>
      </c>
      <c r="J1418" s="21">
        <v>-11</v>
      </c>
      <c r="K1418" s="22">
        <v>0.69789999999999996</v>
      </c>
      <c r="L1418" s="21">
        <v>1395.8</v>
      </c>
      <c r="M1418" s="21">
        <v>-15353.8</v>
      </c>
      <c r="N1418" s="8">
        <f t="shared" si="46"/>
        <v>-7.6768999999999998</v>
      </c>
      <c r="O1418" s="3" t="s">
        <v>874</v>
      </c>
      <c r="P1418" s="3" t="s">
        <v>875</v>
      </c>
      <c r="Q1418" s="1" t="str">
        <f>VLOOKUP(P1418,Vlookup!$A$2:$D$781,2,FALSE)</f>
        <v>Brawley</v>
      </c>
      <c r="R1418" s="1" t="s">
        <v>817</v>
      </c>
      <c r="S1418" s="15">
        <f>VLOOKUP(P1418,Vlookup!$A$2:$D$781,4,FALSE)</f>
        <v>92227</v>
      </c>
    </row>
    <row r="1419" spans="1:19" ht="14.4" x14ac:dyDescent="0.3">
      <c r="A1419" s="12">
        <v>22</v>
      </c>
      <c r="B1419" s="1" t="s">
        <v>958</v>
      </c>
      <c r="D1419" s="45">
        <v>44566</v>
      </c>
      <c r="E1419" s="50" t="s">
        <v>1143</v>
      </c>
      <c r="F1419" s="37" t="s">
        <v>1144</v>
      </c>
      <c r="G1419" s="37" t="s">
        <v>889</v>
      </c>
      <c r="H1419" s="37" t="s">
        <v>890</v>
      </c>
      <c r="I1419" s="35" t="str">
        <f>VLOOKUP(H1419,'Product Line Lookup'!$A$2:$B$8,2,FALSE)</f>
        <v>OmniGen Pro</v>
      </c>
      <c r="J1419" s="46">
        <v>24.7</v>
      </c>
      <c r="K1419" s="47">
        <v>8.9959999999999998E-2</v>
      </c>
      <c r="L1419" s="46">
        <v>179.92</v>
      </c>
      <c r="M1419" s="46">
        <v>4444.0240000000003</v>
      </c>
      <c r="N1419" s="48">
        <f t="shared" si="46"/>
        <v>2.2220120000000003</v>
      </c>
      <c r="O1419" s="37" t="s">
        <v>1138</v>
      </c>
      <c r="P1419" s="37" t="s">
        <v>1140</v>
      </c>
      <c r="Q1419" s="31" t="str">
        <f>VLOOKUP(P1419,Vlookup!$A$2:$D$142,2,FALSE)</f>
        <v>Visalia</v>
      </c>
      <c r="R1419" s="1" t="str">
        <f>VLOOKUP(P1419,Vlookup!$A$2:$D$142,3,FALSE)</f>
        <v>CA</v>
      </c>
      <c r="S1419" s="49">
        <f>VLOOKUP(P1419,Vlookup!$A$2:$D$781,4,FALSE)</f>
        <v>93291</v>
      </c>
    </row>
    <row r="1420" spans="1:19" ht="14.4" x14ac:dyDescent="0.3">
      <c r="A1420" s="12">
        <v>22</v>
      </c>
      <c r="B1420" s="1" t="s">
        <v>948</v>
      </c>
      <c r="D1420" s="20">
        <v>44560</v>
      </c>
      <c r="E1420" s="3" t="s">
        <v>889</v>
      </c>
      <c r="F1420" s="3" t="s">
        <v>890</v>
      </c>
      <c r="G1420" s="3" t="s">
        <v>889</v>
      </c>
      <c r="H1420" s="3" t="s">
        <v>890</v>
      </c>
      <c r="I1420" t="str">
        <f>VLOOKUP(H1420,'Product Line Lookup'!$A$2:$B$8,2,FALSE)</f>
        <v>OmniGen Pro</v>
      </c>
      <c r="J1420" s="21">
        <v>1.1020000000000001</v>
      </c>
      <c r="K1420" s="22">
        <v>1</v>
      </c>
      <c r="L1420" s="21">
        <v>2000</v>
      </c>
      <c r="M1420" s="21">
        <v>2204</v>
      </c>
      <c r="N1420" s="8">
        <f t="shared" si="46"/>
        <v>1.1020000000000001</v>
      </c>
      <c r="O1420" s="3" t="s">
        <v>1138</v>
      </c>
      <c r="P1420" s="3" t="s">
        <v>1140</v>
      </c>
      <c r="Q1420" s="31" t="str">
        <f>VLOOKUP(P1420,Vlookup!$A$2:$D$142,2,FALSE)</f>
        <v>Visalia</v>
      </c>
      <c r="R1420" s="1" t="str">
        <f>VLOOKUP(P1420,Vlookup!$A$2:$D$142,3,FALSE)</f>
        <v>CA</v>
      </c>
      <c r="S1420" s="49">
        <f>VLOOKUP(P1420,Vlookup!$A$2:$D$781,4,FALSE)</f>
        <v>93291</v>
      </c>
    </row>
    <row r="1421" spans="1:19" ht="14.4" x14ac:dyDescent="0.3">
      <c r="A1421" s="12">
        <v>22</v>
      </c>
      <c r="B1421" s="1" t="s">
        <v>1004</v>
      </c>
      <c r="D1421" s="20">
        <v>44602</v>
      </c>
      <c r="E1421" s="3" t="s">
        <v>340</v>
      </c>
      <c r="F1421" s="3" t="s">
        <v>366</v>
      </c>
      <c r="G1421" s="3" t="s">
        <v>340</v>
      </c>
      <c r="H1421" s="3" t="s">
        <v>366</v>
      </c>
      <c r="I1421" s="35" t="str">
        <f>VLOOKUP(H1421,'Product Line Lookup'!$A$2:$B$8,2,FALSE)</f>
        <v>AB20</v>
      </c>
      <c r="J1421" s="21">
        <v>1.1020000000000001</v>
      </c>
      <c r="K1421" s="22">
        <v>1</v>
      </c>
      <c r="L1421" s="21">
        <v>2000</v>
      </c>
      <c r="M1421" s="21">
        <v>2204</v>
      </c>
      <c r="N1421" s="48">
        <f t="shared" si="46"/>
        <v>1.1020000000000001</v>
      </c>
      <c r="O1421" s="3" t="s">
        <v>942</v>
      </c>
      <c r="P1421" s="23" t="s">
        <v>946</v>
      </c>
      <c r="Q1421" s="31" t="str">
        <f>VLOOKUP(P1421,Vlookup!$A$2:$D$142,2,FALSE)</f>
        <v>Galt</v>
      </c>
      <c r="R1421" s="1" t="str">
        <f>VLOOKUP(P1421,Vlookup!$A$2:$D$142,3,FALSE)</f>
        <v>CA</v>
      </c>
      <c r="S1421" s="49">
        <f>VLOOKUP(P1421,Vlookup!$A$2:$D$781,4,FALSE)</f>
        <v>95632</v>
      </c>
    </row>
    <row r="1422" spans="1:19" ht="14.4" x14ac:dyDescent="0.3">
      <c r="A1422" s="12">
        <v>22</v>
      </c>
      <c r="B1422" s="1" t="s">
        <v>1004</v>
      </c>
      <c r="D1422" s="20">
        <v>44615</v>
      </c>
      <c r="E1422" s="3" t="s">
        <v>340</v>
      </c>
      <c r="F1422" s="3" t="s">
        <v>366</v>
      </c>
      <c r="G1422" s="3" t="s">
        <v>340</v>
      </c>
      <c r="H1422" s="3" t="s">
        <v>366</v>
      </c>
      <c r="I1422" s="35" t="str">
        <f>VLOOKUP(H1422,'Product Line Lookup'!$A$2:$B$8,2,FALSE)</f>
        <v>AB20</v>
      </c>
      <c r="J1422" s="21">
        <v>2.2050000000000001</v>
      </c>
      <c r="K1422" s="22">
        <v>1</v>
      </c>
      <c r="L1422" s="21">
        <v>2000</v>
      </c>
      <c r="M1422" s="21">
        <v>4410</v>
      </c>
      <c r="N1422" s="48">
        <f t="shared" ref="N1422:N1485" si="49">M1422/2000</f>
        <v>2.2050000000000001</v>
      </c>
      <c r="O1422" s="3" t="s">
        <v>942</v>
      </c>
      <c r="P1422" s="23" t="s">
        <v>946</v>
      </c>
      <c r="Q1422" s="31" t="str">
        <f>VLOOKUP(P1422,Vlookup!$A$2:$D$142,2,FALSE)</f>
        <v>Galt</v>
      </c>
      <c r="R1422" s="1" t="str">
        <f>VLOOKUP(P1422,Vlookup!$A$2:$D$142,3,FALSE)</f>
        <v>CA</v>
      </c>
      <c r="S1422" s="49">
        <f>VLOOKUP(P1422,Vlookup!$A$2:$D$781,4,FALSE)</f>
        <v>95632</v>
      </c>
    </row>
    <row r="1423" spans="1:19" ht="14.4" x14ac:dyDescent="0.3">
      <c r="A1423" s="12">
        <v>22</v>
      </c>
      <c r="B1423" s="1" t="s">
        <v>958</v>
      </c>
      <c r="D1423" s="45">
        <v>44585</v>
      </c>
      <c r="E1423" s="37" t="s">
        <v>340</v>
      </c>
      <c r="F1423" s="37" t="s">
        <v>366</v>
      </c>
      <c r="G1423" s="37" t="s">
        <v>340</v>
      </c>
      <c r="H1423" s="37" t="s">
        <v>366</v>
      </c>
      <c r="I1423" s="35" t="str">
        <f>VLOOKUP(H1423,'Product Line Lookup'!$A$2:$B$8,2,FALSE)</f>
        <v>AB20</v>
      </c>
      <c r="J1423" s="46">
        <v>1.1020000000000001</v>
      </c>
      <c r="K1423" s="47">
        <v>1</v>
      </c>
      <c r="L1423" s="46">
        <v>2000</v>
      </c>
      <c r="M1423" s="46">
        <v>2204</v>
      </c>
      <c r="N1423" s="48">
        <f t="shared" si="49"/>
        <v>1.1020000000000001</v>
      </c>
      <c r="O1423" s="37" t="s">
        <v>942</v>
      </c>
      <c r="P1423" s="51" t="s">
        <v>946</v>
      </c>
      <c r="Q1423" s="31" t="str">
        <f>VLOOKUP(P1423,Vlookup!$A$2:$D$142,2,FALSE)</f>
        <v>Galt</v>
      </c>
      <c r="R1423" s="1" t="str">
        <f>VLOOKUP(P1423,Vlookup!$A$2:$D$142,3,FALSE)</f>
        <v>CA</v>
      </c>
      <c r="S1423" s="49">
        <f>VLOOKUP(P1423,Vlookup!$A$2:$D$781,4,FALSE)</f>
        <v>95632</v>
      </c>
    </row>
    <row r="1424" spans="1:19" ht="14.4" x14ac:dyDescent="0.3">
      <c r="A1424" s="12">
        <v>22</v>
      </c>
      <c r="B1424" s="1" t="s">
        <v>913</v>
      </c>
      <c r="D1424" s="20">
        <v>44449</v>
      </c>
      <c r="E1424" s="3" t="s">
        <v>340</v>
      </c>
      <c r="F1424" s="3" t="s">
        <v>366</v>
      </c>
      <c r="G1424" s="3" t="s">
        <v>340</v>
      </c>
      <c r="H1424" s="3" t="s">
        <v>366</v>
      </c>
      <c r="I1424" t="str">
        <f>VLOOKUP(H1424,'Product Line Lookup'!$A$2:$B$8,2,FALSE)</f>
        <v>AB20</v>
      </c>
      <c r="J1424" s="21">
        <v>1.1020000000000001</v>
      </c>
      <c r="K1424" s="22">
        <v>1</v>
      </c>
      <c r="L1424" s="21">
        <v>2000</v>
      </c>
      <c r="M1424" s="21">
        <v>2204</v>
      </c>
      <c r="N1424" s="8">
        <f t="shared" si="49"/>
        <v>1.1020000000000001</v>
      </c>
      <c r="O1424" s="3" t="s">
        <v>942</v>
      </c>
      <c r="P1424" s="3" t="s">
        <v>946</v>
      </c>
      <c r="Q1424" s="31" t="str">
        <f>VLOOKUP(P1424,Vlookup!$A$2:$D$142,2,FALSE)</f>
        <v>Galt</v>
      </c>
      <c r="R1424" s="1" t="str">
        <f>VLOOKUP(P1424,Vlookup!$A$2:$D$142,3,FALSE)</f>
        <v>CA</v>
      </c>
      <c r="S1424" s="49">
        <f>VLOOKUP(P1424,Vlookup!$A$2:$D$781,4,FALSE)</f>
        <v>95632</v>
      </c>
    </row>
    <row r="1425" spans="1:19" ht="14.4" x14ac:dyDescent="0.3">
      <c r="A1425" s="12">
        <v>22</v>
      </c>
      <c r="B1425" s="1" t="s">
        <v>913</v>
      </c>
      <c r="D1425" s="20">
        <v>44461</v>
      </c>
      <c r="E1425" s="3" t="s">
        <v>340</v>
      </c>
      <c r="F1425" s="3" t="s">
        <v>366</v>
      </c>
      <c r="G1425" s="3" t="s">
        <v>340</v>
      </c>
      <c r="H1425" s="3" t="s">
        <v>366</v>
      </c>
      <c r="I1425" t="str">
        <f>VLOOKUP(H1425,'Product Line Lookup'!$A$2:$B$8,2,FALSE)</f>
        <v>AB20</v>
      </c>
      <c r="J1425" s="21">
        <v>1.1020000000000001</v>
      </c>
      <c r="K1425" s="22">
        <v>1</v>
      </c>
      <c r="L1425" s="21">
        <v>2000</v>
      </c>
      <c r="M1425" s="21">
        <v>2204</v>
      </c>
      <c r="N1425" s="8">
        <f t="shared" si="49"/>
        <v>1.1020000000000001</v>
      </c>
      <c r="O1425" s="3" t="s">
        <v>942</v>
      </c>
      <c r="P1425" s="3" t="s">
        <v>946</v>
      </c>
      <c r="Q1425" s="31" t="str">
        <f>VLOOKUP(P1425,Vlookup!$A$2:$D$142,2,FALSE)</f>
        <v>Galt</v>
      </c>
      <c r="R1425" s="1" t="str">
        <f>VLOOKUP(P1425,Vlookup!$A$2:$D$142,3,FALSE)</f>
        <v>CA</v>
      </c>
      <c r="S1425" s="49">
        <f>VLOOKUP(P1425,Vlookup!$A$2:$D$781,4,FALSE)</f>
        <v>95632</v>
      </c>
    </row>
    <row r="1426" spans="1:19" ht="14.4" x14ac:dyDescent="0.3">
      <c r="A1426" s="12">
        <v>21</v>
      </c>
      <c r="B1426" s="1" t="s">
        <v>928</v>
      </c>
      <c r="D1426" s="20">
        <v>44154</v>
      </c>
      <c r="E1426" s="3" t="s">
        <v>340</v>
      </c>
      <c r="F1426" s="3" t="s">
        <v>366</v>
      </c>
      <c r="G1426" s="3" t="s">
        <v>340</v>
      </c>
      <c r="H1426" s="3" t="s">
        <v>366</v>
      </c>
      <c r="I1426" t="str">
        <f>VLOOKUP(H1426,'Product Line Lookup'!$A$2:$B$8,2,FALSE)</f>
        <v>AB20</v>
      </c>
      <c r="J1426" s="1">
        <v>1.1020000000000001</v>
      </c>
      <c r="K1426" s="22">
        <v>1</v>
      </c>
      <c r="L1426" s="21">
        <v>2000</v>
      </c>
      <c r="M1426" s="21">
        <v>2204</v>
      </c>
      <c r="N1426" s="8">
        <f t="shared" si="49"/>
        <v>1.1020000000000001</v>
      </c>
      <c r="O1426" s="3" t="s">
        <v>942</v>
      </c>
      <c r="P1426" s="3" t="s">
        <v>946</v>
      </c>
      <c r="Q1426" s="1" t="str">
        <f>VLOOKUP(P1426,Vlookup!$A$2:$D$781,2,FALSE)</f>
        <v>Galt</v>
      </c>
      <c r="R1426" s="1" t="e">
        <f>VLOOKUP(P1426,Vlookup!$A$2:$D$76,3,FALSE)</f>
        <v>#N/A</v>
      </c>
      <c r="S1426" s="15">
        <f>VLOOKUP(P1426,Vlookup!$A$2:$D$781,4,FALSE)</f>
        <v>95632</v>
      </c>
    </row>
    <row r="1427" spans="1:19" ht="14.4" x14ac:dyDescent="0.3">
      <c r="A1427" s="12">
        <v>21</v>
      </c>
      <c r="B1427" s="1" t="s">
        <v>928</v>
      </c>
      <c r="D1427" s="20">
        <v>44159</v>
      </c>
      <c r="E1427" s="3" t="s">
        <v>340</v>
      </c>
      <c r="F1427" s="3" t="s">
        <v>366</v>
      </c>
      <c r="G1427" s="3" t="s">
        <v>340</v>
      </c>
      <c r="H1427" s="3" t="s">
        <v>366</v>
      </c>
      <c r="I1427" t="str">
        <f>VLOOKUP(H1427,'Product Line Lookup'!$A$2:$B$8,2,FALSE)</f>
        <v>AB20</v>
      </c>
      <c r="J1427" s="1">
        <v>1.1020000000000001</v>
      </c>
      <c r="K1427" s="22">
        <v>1</v>
      </c>
      <c r="L1427" s="21">
        <v>2000</v>
      </c>
      <c r="M1427" s="21">
        <v>2204</v>
      </c>
      <c r="N1427" s="8">
        <f t="shared" si="49"/>
        <v>1.1020000000000001</v>
      </c>
      <c r="O1427" s="3" t="s">
        <v>942</v>
      </c>
      <c r="P1427" s="3" t="s">
        <v>946</v>
      </c>
      <c r="Q1427" s="1" t="str">
        <f>VLOOKUP(P1427,Vlookup!$A$2:$D$781,2,FALSE)</f>
        <v>Galt</v>
      </c>
      <c r="R1427" s="1" t="e">
        <f>VLOOKUP(P1427,Vlookup!$A$2:$D$76,3,FALSE)</f>
        <v>#N/A</v>
      </c>
      <c r="S1427" s="15">
        <f>VLOOKUP(P1427,Vlookup!$A$2:$D$781,4,FALSE)</f>
        <v>95632</v>
      </c>
    </row>
    <row r="1428" spans="1:19" ht="14.4" x14ac:dyDescent="0.3">
      <c r="A1428" s="12">
        <v>21</v>
      </c>
      <c r="B1428" s="1" t="s">
        <v>948</v>
      </c>
      <c r="D1428" s="20">
        <v>44176</v>
      </c>
      <c r="E1428" s="3" t="s">
        <v>340</v>
      </c>
      <c r="F1428" s="3" t="s">
        <v>366</v>
      </c>
      <c r="G1428" s="3" t="s">
        <v>340</v>
      </c>
      <c r="H1428" s="3" t="s">
        <v>366</v>
      </c>
      <c r="I1428" t="str">
        <f>VLOOKUP(H1428,'Product Line Lookup'!$A$2:$B$8,2,FALSE)</f>
        <v>AB20</v>
      </c>
      <c r="J1428" s="21">
        <v>2.012</v>
      </c>
      <c r="K1428" s="22">
        <v>1</v>
      </c>
      <c r="L1428" s="21">
        <v>2000</v>
      </c>
      <c r="M1428" s="21">
        <v>4024</v>
      </c>
      <c r="N1428" s="8">
        <f t="shared" si="49"/>
        <v>2.012</v>
      </c>
      <c r="O1428" s="3" t="s">
        <v>942</v>
      </c>
      <c r="P1428" s="3" t="s">
        <v>946</v>
      </c>
      <c r="Q1428" s="1" t="str">
        <f>VLOOKUP(P1428,Vlookup!$A$2:$D$781,2,FALSE)</f>
        <v>Galt</v>
      </c>
      <c r="R1428" s="1" t="s">
        <v>817</v>
      </c>
      <c r="S1428" s="15">
        <f>VLOOKUP(P1428,Vlookup!$A$2:$D$781,4,FALSE)</f>
        <v>95632</v>
      </c>
    </row>
    <row r="1429" spans="1:19" ht="14.4" x14ac:dyDescent="0.3">
      <c r="A1429" s="12">
        <v>21</v>
      </c>
      <c r="B1429" s="1" t="s">
        <v>948</v>
      </c>
      <c r="D1429" s="20">
        <v>44195</v>
      </c>
      <c r="E1429" s="3" t="s">
        <v>340</v>
      </c>
      <c r="F1429" s="3" t="s">
        <v>366</v>
      </c>
      <c r="G1429" s="3" t="s">
        <v>340</v>
      </c>
      <c r="H1429" s="3" t="s">
        <v>366</v>
      </c>
      <c r="I1429" t="str">
        <f>VLOOKUP(H1429,'Product Line Lookup'!$A$2:$B$8,2,FALSE)</f>
        <v>AB20</v>
      </c>
      <c r="J1429" s="21">
        <v>1.1020000000000001</v>
      </c>
      <c r="K1429" s="22">
        <v>1</v>
      </c>
      <c r="L1429" s="21">
        <v>2000</v>
      </c>
      <c r="M1429" s="21">
        <v>2204</v>
      </c>
      <c r="N1429" s="8">
        <f t="shared" si="49"/>
        <v>1.1020000000000001</v>
      </c>
      <c r="O1429" s="3" t="s">
        <v>942</v>
      </c>
      <c r="P1429" s="3" t="s">
        <v>946</v>
      </c>
      <c r="Q1429" s="1" t="str">
        <f>VLOOKUP(P1429,Vlookup!$A$2:$D$781,2,FALSE)</f>
        <v>Galt</v>
      </c>
      <c r="R1429" s="1" t="s">
        <v>817</v>
      </c>
      <c r="S1429" s="15">
        <f>VLOOKUP(P1429,Vlookup!$A$2:$D$781,4,FALSE)</f>
        <v>95632</v>
      </c>
    </row>
    <row r="1430" spans="1:19" ht="14.4" x14ac:dyDescent="0.3">
      <c r="A1430" s="12">
        <v>21</v>
      </c>
      <c r="B1430" s="1" t="s">
        <v>866</v>
      </c>
      <c r="D1430" s="20">
        <v>44278</v>
      </c>
      <c r="E1430" s="3" t="s">
        <v>340</v>
      </c>
      <c r="F1430" s="3" t="s">
        <v>366</v>
      </c>
      <c r="G1430" s="3" t="s">
        <v>340</v>
      </c>
      <c r="H1430" s="3" t="s">
        <v>366</v>
      </c>
      <c r="I1430" t="str">
        <f>VLOOKUP(H1430,'Product Line Lookup'!$A$2:$B$8,2,FALSE)</f>
        <v>AB20</v>
      </c>
      <c r="J1430" s="21">
        <v>1.1020000000000001</v>
      </c>
      <c r="K1430" s="22">
        <v>1</v>
      </c>
      <c r="L1430" s="21">
        <v>2000</v>
      </c>
      <c r="M1430" s="21">
        <v>2204</v>
      </c>
      <c r="N1430" s="8">
        <f t="shared" si="49"/>
        <v>1.1020000000000001</v>
      </c>
      <c r="O1430" s="3" t="s">
        <v>942</v>
      </c>
      <c r="P1430" s="3" t="s">
        <v>946</v>
      </c>
      <c r="Q1430" s="1" t="str">
        <f>VLOOKUP(P1430,Vlookup!$A$2:$D$781,2,FALSE)</f>
        <v>Galt</v>
      </c>
      <c r="R1430" s="1" t="s">
        <v>817</v>
      </c>
      <c r="S1430" s="15">
        <f>VLOOKUP(P1430,Vlookup!$A$2:$D$781,4,FALSE)</f>
        <v>95632</v>
      </c>
    </row>
    <row r="1431" spans="1:19" ht="14.4" x14ac:dyDescent="0.3">
      <c r="A1431" s="12">
        <v>21</v>
      </c>
      <c r="B1431" s="1" t="s">
        <v>881</v>
      </c>
      <c r="D1431" s="20">
        <v>44293</v>
      </c>
      <c r="E1431" s="3" t="s">
        <v>340</v>
      </c>
      <c r="F1431" s="3" t="s">
        <v>366</v>
      </c>
      <c r="G1431" s="3" t="s">
        <v>340</v>
      </c>
      <c r="H1431" s="3" t="s">
        <v>366</v>
      </c>
      <c r="I1431" t="str">
        <f>VLOOKUP(H1431,'Product Line Lookup'!$A$2:$B$8,2,FALSE)</f>
        <v>AB20</v>
      </c>
      <c r="J1431" s="1">
        <v>1.1020000000000001</v>
      </c>
      <c r="K1431" s="1">
        <v>1</v>
      </c>
      <c r="L1431" s="1">
        <v>2000</v>
      </c>
      <c r="M1431" s="1">
        <v>2204</v>
      </c>
      <c r="N1431" s="8">
        <f t="shared" si="49"/>
        <v>1.1020000000000001</v>
      </c>
      <c r="O1431" s="3" t="s">
        <v>942</v>
      </c>
      <c r="P1431" s="3" t="s">
        <v>946</v>
      </c>
      <c r="Q1431" s="1" t="str">
        <f>VLOOKUP(P1431,Vlookup!$A$2:$D$781,2,FALSE)</f>
        <v>Galt</v>
      </c>
      <c r="R1431" s="1" t="s">
        <v>817</v>
      </c>
      <c r="S1431" s="15">
        <f>VLOOKUP(P1431,Vlookup!$A$2:$D$781,4,FALSE)</f>
        <v>95632</v>
      </c>
    </row>
    <row r="1432" spans="1:19" ht="14.4" x14ac:dyDescent="0.3">
      <c r="A1432" s="12">
        <v>21</v>
      </c>
      <c r="B1432" s="1" t="s">
        <v>882</v>
      </c>
      <c r="D1432" s="20">
        <v>44327</v>
      </c>
      <c r="E1432" s="3" t="s">
        <v>340</v>
      </c>
      <c r="F1432" s="3" t="s">
        <v>366</v>
      </c>
      <c r="G1432" s="3" t="s">
        <v>340</v>
      </c>
      <c r="H1432" s="3" t="s">
        <v>366</v>
      </c>
      <c r="I1432" t="str">
        <f>VLOOKUP(H1432,'Product Line Lookup'!$A$2:$B$8,2,FALSE)</f>
        <v>AB20</v>
      </c>
      <c r="J1432" s="1">
        <v>1.1020000000000001</v>
      </c>
      <c r="K1432" s="1">
        <v>1</v>
      </c>
      <c r="L1432" s="1">
        <v>2000</v>
      </c>
      <c r="M1432" s="1">
        <v>2204</v>
      </c>
      <c r="N1432" s="8">
        <f t="shared" si="49"/>
        <v>1.1020000000000001</v>
      </c>
      <c r="O1432" s="1" t="s">
        <v>942</v>
      </c>
      <c r="P1432" s="3" t="s">
        <v>946</v>
      </c>
      <c r="Q1432" s="1" t="str">
        <f>VLOOKUP(P1432,Vlookup!$A$2:$D$781,2,FALSE)</f>
        <v>Galt</v>
      </c>
      <c r="R1432" s="1" t="s">
        <v>817</v>
      </c>
      <c r="S1432" s="15">
        <f>VLOOKUP(P1432,Vlookup!$A$2:$D$781,4,FALSE)</f>
        <v>95632</v>
      </c>
    </row>
    <row r="1433" spans="1:19" ht="14.4" x14ac:dyDescent="0.3">
      <c r="A1433" s="12">
        <v>21</v>
      </c>
      <c r="B1433" s="1" t="s">
        <v>893</v>
      </c>
      <c r="D1433" s="20">
        <v>44363</v>
      </c>
      <c r="E1433" s="3" t="s">
        <v>340</v>
      </c>
      <c r="F1433" s="3" t="s">
        <v>366</v>
      </c>
      <c r="G1433" s="3" t="s">
        <v>340</v>
      </c>
      <c r="H1433" s="3" t="s">
        <v>366</v>
      </c>
      <c r="I1433" t="str">
        <f>VLOOKUP(H1433,'Product Line Lookup'!$A$2:$B$8,2,FALSE)</f>
        <v>AB20</v>
      </c>
      <c r="J1433" s="21">
        <v>1.1020000000000001</v>
      </c>
      <c r="K1433" s="22">
        <v>1</v>
      </c>
      <c r="L1433" s="21">
        <v>2000</v>
      </c>
      <c r="M1433" s="21">
        <v>2204</v>
      </c>
      <c r="N1433" s="8">
        <f t="shared" si="49"/>
        <v>1.1020000000000001</v>
      </c>
      <c r="O1433" s="3" t="s">
        <v>942</v>
      </c>
      <c r="P1433" s="3" t="s">
        <v>946</v>
      </c>
      <c r="Q1433" s="1" t="str">
        <f>VLOOKUP(P1433,Vlookup!$A$2:$D$781,2,FALSE)</f>
        <v>Galt</v>
      </c>
      <c r="R1433" s="1" t="s">
        <v>817</v>
      </c>
      <c r="S1433" s="15">
        <f>VLOOKUP(P1433,Vlookup!$A$2:$D$781,4,FALSE)</f>
        <v>95632</v>
      </c>
    </row>
    <row r="1434" spans="1:19" ht="14.4" x14ac:dyDescent="0.3">
      <c r="A1434" s="12">
        <v>22</v>
      </c>
      <c r="B1434" s="1" t="s">
        <v>903</v>
      </c>
      <c r="D1434" s="20">
        <v>44419</v>
      </c>
      <c r="E1434" s="3" t="s">
        <v>340</v>
      </c>
      <c r="F1434" s="3" t="s">
        <v>366</v>
      </c>
      <c r="G1434" s="3" t="s">
        <v>340</v>
      </c>
      <c r="H1434" s="3" t="s">
        <v>366</v>
      </c>
      <c r="I1434" t="str">
        <f>VLOOKUP(H1434,'Product Line Lookup'!$A$2:$B$8,2,FALSE)</f>
        <v>AB20</v>
      </c>
      <c r="J1434" s="21">
        <v>1.1020000000000001</v>
      </c>
      <c r="K1434" s="22">
        <v>1</v>
      </c>
      <c r="L1434" s="21">
        <v>2000</v>
      </c>
      <c r="M1434" s="21">
        <v>2204</v>
      </c>
      <c r="N1434" s="8">
        <f t="shared" si="49"/>
        <v>1.1020000000000001</v>
      </c>
      <c r="O1434" s="3" t="s">
        <v>942</v>
      </c>
      <c r="P1434" s="3" t="s">
        <v>946</v>
      </c>
      <c r="Q1434" s="31" t="str">
        <f>VLOOKUP(P1434,Vlookup!$A$2:$D$142,2,FALSE)</f>
        <v>Galt</v>
      </c>
      <c r="R1434" s="1" t="str">
        <f>VLOOKUP(P1434,Vlookup!$A$2:$D$142,3,FALSE)</f>
        <v>CA</v>
      </c>
      <c r="S1434" s="49">
        <f>VLOOKUP(P1434,Vlookup!$A$2:$D$781,4,FALSE)</f>
        <v>95632</v>
      </c>
    </row>
    <row r="1435" spans="1:19" ht="14.4" x14ac:dyDescent="0.3">
      <c r="A1435" s="12">
        <v>22</v>
      </c>
      <c r="B1435" s="1" t="s">
        <v>928</v>
      </c>
      <c r="D1435" s="20">
        <v>44504</v>
      </c>
      <c r="E1435" s="3" t="s">
        <v>340</v>
      </c>
      <c r="F1435" s="3" t="s">
        <v>366</v>
      </c>
      <c r="G1435" s="3" t="s">
        <v>340</v>
      </c>
      <c r="H1435" s="3" t="s">
        <v>366</v>
      </c>
      <c r="I1435" t="str">
        <f>VLOOKUP(H1435,'Product Line Lookup'!$A$2:$B$8,2,FALSE)</f>
        <v>AB20</v>
      </c>
      <c r="J1435" s="21">
        <v>1.1020000000000001</v>
      </c>
      <c r="K1435" s="22">
        <v>1</v>
      </c>
      <c r="L1435" s="21">
        <v>2000</v>
      </c>
      <c r="M1435" s="21">
        <v>2204</v>
      </c>
      <c r="N1435" s="8">
        <f t="shared" si="49"/>
        <v>1.1020000000000001</v>
      </c>
      <c r="O1435" s="3" t="s">
        <v>942</v>
      </c>
      <c r="P1435" s="3" t="s">
        <v>946</v>
      </c>
      <c r="Q1435" s="31" t="str">
        <f>VLOOKUP(P1435,Vlookup!$A$2:$D$142,2,FALSE)</f>
        <v>Galt</v>
      </c>
      <c r="R1435" s="1" t="str">
        <f>VLOOKUP(P1435,Vlookup!$A$2:$D$142,3,FALSE)</f>
        <v>CA</v>
      </c>
      <c r="S1435" s="49">
        <f>VLOOKUP(P1435,Vlookup!$A$2:$D$781,4,FALSE)</f>
        <v>95632</v>
      </c>
    </row>
    <row r="1436" spans="1:19" ht="14.4" x14ac:dyDescent="0.3">
      <c r="A1436" s="12">
        <v>22</v>
      </c>
      <c r="B1436" s="1" t="s">
        <v>928</v>
      </c>
      <c r="D1436" s="20">
        <v>44518</v>
      </c>
      <c r="E1436" s="3" t="s">
        <v>340</v>
      </c>
      <c r="F1436" s="3" t="s">
        <v>366</v>
      </c>
      <c r="G1436" s="3" t="s">
        <v>340</v>
      </c>
      <c r="H1436" s="3" t="s">
        <v>366</v>
      </c>
      <c r="I1436" t="str">
        <f>VLOOKUP(H1436,'Product Line Lookup'!$A$2:$B$8,2,FALSE)</f>
        <v>AB20</v>
      </c>
      <c r="J1436" s="21">
        <v>2.2050000000000001</v>
      </c>
      <c r="K1436" s="22">
        <v>1</v>
      </c>
      <c r="L1436" s="21">
        <v>2000</v>
      </c>
      <c r="M1436" s="21">
        <v>4410</v>
      </c>
      <c r="N1436" s="8">
        <f t="shared" si="49"/>
        <v>2.2050000000000001</v>
      </c>
      <c r="O1436" s="3" t="s">
        <v>942</v>
      </c>
      <c r="P1436" s="3" t="s">
        <v>946</v>
      </c>
      <c r="Q1436" s="31" t="str">
        <f>VLOOKUP(P1436,Vlookup!$A$2:$D$142,2,FALSE)</f>
        <v>Galt</v>
      </c>
      <c r="R1436" s="1" t="str">
        <f>VLOOKUP(P1436,Vlookup!$A$2:$D$142,3,FALSE)</f>
        <v>CA</v>
      </c>
      <c r="S1436" s="49">
        <f>VLOOKUP(P1436,Vlookup!$A$2:$D$781,4,FALSE)</f>
        <v>95632</v>
      </c>
    </row>
    <row r="1437" spans="1:19" ht="14.4" x14ac:dyDescent="0.3">
      <c r="A1437" s="12">
        <v>22</v>
      </c>
      <c r="B1437" s="1" t="s">
        <v>914</v>
      </c>
      <c r="D1437" s="20">
        <v>44474</v>
      </c>
      <c r="E1437" s="3" t="s">
        <v>340</v>
      </c>
      <c r="F1437" s="3" t="s">
        <v>366</v>
      </c>
      <c r="G1437" s="3" t="s">
        <v>340</v>
      </c>
      <c r="H1437" s="3" t="s">
        <v>366</v>
      </c>
      <c r="I1437" t="str">
        <f>VLOOKUP(H1437,'Product Line Lookup'!$A$2:$B$8,2,FALSE)</f>
        <v>AB20</v>
      </c>
      <c r="J1437" s="21">
        <v>1.1020000000000001</v>
      </c>
      <c r="K1437" s="22">
        <v>1</v>
      </c>
      <c r="L1437" s="21">
        <v>2000</v>
      </c>
      <c r="M1437" s="21">
        <v>2204</v>
      </c>
      <c r="N1437" s="8">
        <f t="shared" si="49"/>
        <v>1.1020000000000001</v>
      </c>
      <c r="O1437" s="3" t="s">
        <v>942</v>
      </c>
      <c r="P1437" s="3" t="s">
        <v>946</v>
      </c>
      <c r="Q1437" s="31" t="str">
        <f>VLOOKUP(P1437,Vlookup!$A$2:$D$142,2,FALSE)</f>
        <v>Galt</v>
      </c>
      <c r="R1437" s="1" t="str">
        <f>VLOOKUP(P1437,Vlookup!$A$2:$D$142,3,FALSE)</f>
        <v>CA</v>
      </c>
      <c r="S1437" s="49">
        <f>VLOOKUP(P1437,Vlookup!$A$2:$D$781,4,FALSE)</f>
        <v>95632</v>
      </c>
    </row>
    <row r="1438" spans="1:19" ht="14.4" x14ac:dyDescent="0.3">
      <c r="A1438" s="12">
        <v>22</v>
      </c>
      <c r="B1438" s="1" t="s">
        <v>914</v>
      </c>
      <c r="D1438" s="20">
        <v>44490</v>
      </c>
      <c r="E1438" s="3" t="s">
        <v>340</v>
      </c>
      <c r="F1438" s="3" t="s">
        <v>366</v>
      </c>
      <c r="G1438" s="3" t="s">
        <v>340</v>
      </c>
      <c r="H1438" s="3" t="s">
        <v>366</v>
      </c>
      <c r="I1438" t="str">
        <f>VLOOKUP(H1438,'Product Line Lookup'!$A$2:$B$8,2,FALSE)</f>
        <v>AB20</v>
      </c>
      <c r="J1438" s="21">
        <v>1.1020000000000001</v>
      </c>
      <c r="K1438" s="22">
        <v>1</v>
      </c>
      <c r="L1438" s="21">
        <v>2000</v>
      </c>
      <c r="M1438" s="21">
        <v>2204</v>
      </c>
      <c r="N1438" s="8">
        <f t="shared" si="49"/>
        <v>1.1020000000000001</v>
      </c>
      <c r="O1438" s="3" t="s">
        <v>942</v>
      </c>
      <c r="P1438" s="3" t="s">
        <v>946</v>
      </c>
      <c r="Q1438" s="31" t="str">
        <f>VLOOKUP(P1438,Vlookup!$A$2:$D$142,2,FALSE)</f>
        <v>Galt</v>
      </c>
      <c r="R1438" s="1" t="str">
        <f>VLOOKUP(P1438,Vlookup!$A$2:$D$142,3,FALSE)</f>
        <v>CA</v>
      </c>
      <c r="S1438" s="49">
        <f>VLOOKUP(P1438,Vlookup!$A$2:$D$781,4,FALSE)</f>
        <v>95632</v>
      </c>
    </row>
    <row r="1439" spans="1:19" ht="14.4" x14ac:dyDescent="0.3">
      <c r="A1439" s="12">
        <v>22</v>
      </c>
      <c r="B1439" s="1" t="s">
        <v>948</v>
      </c>
      <c r="D1439" s="20">
        <v>44540</v>
      </c>
      <c r="E1439" s="3" t="s">
        <v>340</v>
      </c>
      <c r="F1439" s="3" t="s">
        <v>366</v>
      </c>
      <c r="G1439" s="3" t="s">
        <v>340</v>
      </c>
      <c r="H1439" s="3" t="s">
        <v>366</v>
      </c>
      <c r="I1439" t="str">
        <f>VLOOKUP(H1439,'Product Line Lookup'!$A$2:$B$8,2,FALSE)</f>
        <v>AB20</v>
      </c>
      <c r="J1439" s="21">
        <v>2.2050000000000001</v>
      </c>
      <c r="K1439" s="22">
        <v>1</v>
      </c>
      <c r="L1439" s="21">
        <v>2000</v>
      </c>
      <c r="M1439" s="21">
        <v>4410</v>
      </c>
      <c r="N1439" s="8">
        <f t="shared" si="49"/>
        <v>2.2050000000000001</v>
      </c>
      <c r="O1439" s="3" t="s">
        <v>942</v>
      </c>
      <c r="P1439" s="23" t="s">
        <v>946</v>
      </c>
      <c r="Q1439" s="31" t="str">
        <f>VLOOKUP(P1439,Vlookup!$A$2:$D$142,2,FALSE)</f>
        <v>Galt</v>
      </c>
      <c r="R1439" s="1" t="str">
        <f>VLOOKUP(P1439,Vlookup!$A$2:$D$142,3,FALSE)</f>
        <v>CA</v>
      </c>
      <c r="S1439" s="49">
        <f>VLOOKUP(P1439,Vlookup!$A$2:$D$781,4,FALSE)</f>
        <v>95632</v>
      </c>
    </row>
    <row r="1440" spans="1:19" ht="14.4" x14ac:dyDescent="0.3">
      <c r="A1440" s="12">
        <v>22</v>
      </c>
      <c r="B1440" s="1" t="s">
        <v>881</v>
      </c>
      <c r="D1440" s="20">
        <v>44672</v>
      </c>
      <c r="E1440" s="3" t="s">
        <v>364</v>
      </c>
      <c r="F1440" s="3" t="s">
        <v>1125</v>
      </c>
      <c r="G1440" s="3" t="s">
        <v>340</v>
      </c>
      <c r="H1440" s="3" t="s">
        <v>366</v>
      </c>
      <c r="I1440" s="35" t="str">
        <f>VLOOKUP(H1440,'Product Line Lookup'!$A$2:$B$8,2,FALSE)</f>
        <v>AB20</v>
      </c>
      <c r="J1440" s="21">
        <v>25.03</v>
      </c>
      <c r="K1440" s="22">
        <v>2.8000000000000001E-2</v>
      </c>
      <c r="L1440" s="21">
        <v>56</v>
      </c>
      <c r="M1440" s="21">
        <v>1401.68</v>
      </c>
      <c r="N1440" s="48">
        <f t="shared" si="49"/>
        <v>0.70084000000000002</v>
      </c>
      <c r="O1440" s="3" t="s">
        <v>451</v>
      </c>
      <c r="P1440" s="3" t="s">
        <v>452</v>
      </c>
      <c r="Q1440" s="31" t="str">
        <f>VLOOKUP(P1440,Vlookup!$A$2:$D$142,2,FALSE)</f>
        <v>Oakdale</v>
      </c>
      <c r="R1440" s="1" t="str">
        <f>VLOOKUP(P1440,Vlookup!$A$2:$D$142,3,FALSE)</f>
        <v>CA</v>
      </c>
      <c r="S1440" s="49">
        <f>VLOOKUP(P1440,Vlookup!$A$2:$D$781,4,FALSE)</f>
        <v>95361</v>
      </c>
    </row>
    <row r="1441" spans="1:19" ht="14.4" x14ac:dyDescent="0.3">
      <c r="A1441" s="12">
        <v>22</v>
      </c>
      <c r="B1441" s="1" t="s">
        <v>948</v>
      </c>
      <c r="D1441" s="20">
        <v>44541</v>
      </c>
      <c r="E1441" s="3" t="s">
        <v>1100</v>
      </c>
      <c r="F1441" s="3" t="s">
        <v>1101</v>
      </c>
      <c r="G1441" s="3" t="s">
        <v>340</v>
      </c>
      <c r="H1441" s="3" t="s">
        <v>366</v>
      </c>
      <c r="I1441" t="str">
        <f>VLOOKUP(H1441,'Product Line Lookup'!$A$2:$B$8,2,FALSE)</f>
        <v>AB20</v>
      </c>
      <c r="J1441" s="21">
        <v>15.1</v>
      </c>
      <c r="K1441" s="22">
        <v>7.3400000000000002E-3</v>
      </c>
      <c r="L1441" s="21">
        <v>14.68</v>
      </c>
      <c r="M1441" s="21">
        <v>221.66800000000001</v>
      </c>
      <c r="N1441" s="8">
        <f t="shared" si="49"/>
        <v>0.110834</v>
      </c>
      <c r="O1441" s="3" t="s">
        <v>1141</v>
      </c>
      <c r="P1441" s="3" t="s">
        <v>1142</v>
      </c>
      <c r="Q1441" s="31">
        <f>VLOOKUP(P1441,Vlookup!$A$2:$D$142,2,FALSE)</f>
        <v>0</v>
      </c>
      <c r="R1441" s="1" t="str">
        <f>VLOOKUP(P1441,Vlookup!$A$2:$D$142,3,FALSE)</f>
        <v>CA</v>
      </c>
      <c r="S1441" s="49">
        <f>VLOOKUP(P1441,Vlookup!$A$2:$D$781,4,FALSE)</f>
        <v>0</v>
      </c>
    </row>
    <row r="1442" spans="1:19" ht="14.4" x14ac:dyDescent="0.3">
      <c r="A1442" s="12">
        <v>20</v>
      </c>
      <c r="B1442" s="1" t="str">
        <f t="shared" ref="B1442:B1448" si="50">TEXT(D1442,"MMM")</f>
        <v>Sep</v>
      </c>
      <c r="C1442" s="3" t="s">
        <v>257</v>
      </c>
      <c r="D1442" s="20">
        <v>43731</v>
      </c>
      <c r="E1442" s="3" t="s">
        <v>15</v>
      </c>
      <c r="F1442" s="3" t="s">
        <v>16</v>
      </c>
      <c r="G1442" s="3" t="s">
        <v>342</v>
      </c>
      <c r="H1442" s="3" t="s">
        <v>368</v>
      </c>
      <c r="I1442" t="str">
        <f>VLOOKUP(H1442,'Product Line Lookup'!$A$2:$B$7,2,FALSE)</f>
        <v>Animate</v>
      </c>
      <c r="J1442" s="21">
        <v>4.2249999999999996</v>
      </c>
      <c r="K1442" s="22">
        <v>0.23041500000000001</v>
      </c>
      <c r="L1442" s="21">
        <v>460.83</v>
      </c>
      <c r="M1442" s="21">
        <v>1947.0070000000001</v>
      </c>
      <c r="N1442" s="8">
        <f t="shared" si="49"/>
        <v>0.97350350000000008</v>
      </c>
      <c r="O1442" s="3" t="s">
        <v>35</v>
      </c>
      <c r="P1442" s="3" t="s">
        <v>36</v>
      </c>
      <c r="Q1442" s="1" t="str">
        <f>VLOOKUP(P1442,Vlookup!$A$2:$D$781,2,FALSE)</f>
        <v>Muleshoe</v>
      </c>
      <c r="R1442" s="1" t="e">
        <f>VLOOKUP(P1442,Vlookup!$A$2:$D$76,3,FALSE)</f>
        <v>#N/A</v>
      </c>
      <c r="S1442" s="15">
        <f>VLOOKUP(P1442,Vlookup!$A$2:$D$781,4,FALSE)</f>
        <v>79347</v>
      </c>
    </row>
    <row r="1443" spans="1:19" ht="14.4" x14ac:dyDescent="0.3">
      <c r="A1443" s="12">
        <v>20</v>
      </c>
      <c r="B1443" s="1" t="str">
        <f t="shared" si="50"/>
        <v>Jul</v>
      </c>
      <c r="C1443" s="3" t="s">
        <v>108</v>
      </c>
      <c r="D1443" s="20">
        <v>43656</v>
      </c>
      <c r="E1443" s="3" t="s">
        <v>15</v>
      </c>
      <c r="F1443" s="3" t="s">
        <v>16</v>
      </c>
      <c r="G1443" s="3" t="s">
        <v>342</v>
      </c>
      <c r="H1443" s="3" t="s">
        <v>368</v>
      </c>
      <c r="I1443" t="str">
        <f>VLOOKUP(H1443,'Product Line Lookup'!$A$2:$B$7,2,FALSE)</f>
        <v>Animate</v>
      </c>
      <c r="J1443" s="21">
        <v>4</v>
      </c>
      <c r="K1443" s="22">
        <v>0.23041500000000001</v>
      </c>
      <c r="L1443" s="21">
        <v>460.83</v>
      </c>
      <c r="M1443" s="21">
        <v>1843.32</v>
      </c>
      <c r="N1443" s="8">
        <f t="shared" si="49"/>
        <v>0.92165999999999992</v>
      </c>
      <c r="O1443" s="3" t="s">
        <v>35</v>
      </c>
      <c r="P1443" s="3" t="s">
        <v>36</v>
      </c>
      <c r="Q1443" s="1" t="str">
        <f>VLOOKUP(P1443,Vlookup!$A$2:$D$781,2,FALSE)</f>
        <v>Muleshoe</v>
      </c>
      <c r="R1443" s="1" t="e">
        <f>VLOOKUP(P1443,Vlookup!$A$2:$D$76,3,FALSE)</f>
        <v>#N/A</v>
      </c>
      <c r="S1443" s="15">
        <f>VLOOKUP(P1443,Vlookup!$A$2:$D$781,4,FALSE)</f>
        <v>79347</v>
      </c>
    </row>
    <row r="1444" spans="1:19" ht="14.4" x14ac:dyDescent="0.3">
      <c r="A1444" s="12">
        <v>20</v>
      </c>
      <c r="B1444" s="1" t="str">
        <f t="shared" si="50"/>
        <v>Aug</v>
      </c>
      <c r="C1444" s="3" t="s">
        <v>168</v>
      </c>
      <c r="D1444" s="20">
        <v>43692</v>
      </c>
      <c r="E1444" s="3" t="s">
        <v>15</v>
      </c>
      <c r="F1444" s="3" t="s">
        <v>16</v>
      </c>
      <c r="G1444" s="3" t="s">
        <v>342</v>
      </c>
      <c r="H1444" s="3" t="s">
        <v>368</v>
      </c>
      <c r="I1444" t="str">
        <f>VLOOKUP(H1444,'Product Line Lookup'!$A$2:$B$7,2,FALSE)</f>
        <v>Animate</v>
      </c>
      <c r="J1444" s="21">
        <v>6.0250000000000004</v>
      </c>
      <c r="K1444" s="22">
        <v>0.23041500000000001</v>
      </c>
      <c r="L1444" s="21">
        <v>460.83</v>
      </c>
      <c r="M1444" s="21">
        <v>2776.5010000000002</v>
      </c>
      <c r="N1444" s="8">
        <f t="shared" si="49"/>
        <v>1.3882505000000001</v>
      </c>
      <c r="O1444" s="3" t="s">
        <v>35</v>
      </c>
      <c r="P1444" s="3" t="s">
        <v>36</v>
      </c>
      <c r="Q1444" s="1" t="str">
        <f>VLOOKUP(P1444,Vlookup!$A$2:$D$781,2,FALSE)</f>
        <v>Muleshoe</v>
      </c>
      <c r="R1444" s="1" t="e">
        <f>VLOOKUP(P1444,Vlookup!$A$2:$D$76,3,FALSE)</f>
        <v>#N/A</v>
      </c>
      <c r="S1444" s="15">
        <f>VLOOKUP(P1444,Vlookup!$A$2:$D$781,4,FALSE)</f>
        <v>79347</v>
      </c>
    </row>
    <row r="1445" spans="1:19" ht="14.4" x14ac:dyDescent="0.3">
      <c r="A1445" s="12">
        <v>20</v>
      </c>
      <c r="B1445" s="1" t="str">
        <f t="shared" si="50"/>
        <v>Oct</v>
      </c>
      <c r="C1445" s="3" t="s">
        <v>34</v>
      </c>
      <c r="D1445" s="20">
        <v>43759</v>
      </c>
      <c r="E1445" s="3" t="s">
        <v>15</v>
      </c>
      <c r="F1445" s="3" t="s">
        <v>16</v>
      </c>
      <c r="G1445" s="3" t="s">
        <v>342</v>
      </c>
      <c r="H1445" s="3" t="s">
        <v>368</v>
      </c>
      <c r="I1445" t="str">
        <f>VLOOKUP(H1445,'Product Line Lookup'!$A$2:$B$7,2,FALSE)</f>
        <v>Animate</v>
      </c>
      <c r="J1445" s="21">
        <v>6.1749999999999998</v>
      </c>
      <c r="K1445" s="22">
        <v>0.23041500000000001</v>
      </c>
      <c r="L1445" s="21">
        <v>460.83</v>
      </c>
      <c r="M1445" s="21">
        <v>2845.625</v>
      </c>
      <c r="N1445" s="8">
        <f t="shared" si="49"/>
        <v>1.4228125</v>
      </c>
      <c r="O1445" s="3" t="s">
        <v>35</v>
      </c>
      <c r="P1445" s="3" t="s">
        <v>36</v>
      </c>
      <c r="Q1445" s="1" t="str">
        <f>VLOOKUP(P1445,Vlookup!$A$2:$D$781,2,FALSE)</f>
        <v>Muleshoe</v>
      </c>
      <c r="R1445" s="1" t="e">
        <f>VLOOKUP(P1445,Vlookup!$A$2:$D$76,3,FALSE)</f>
        <v>#N/A</v>
      </c>
      <c r="S1445" s="15">
        <f>VLOOKUP(P1445,Vlookup!$A$2:$D$781,4,FALSE)</f>
        <v>79347</v>
      </c>
    </row>
    <row r="1446" spans="1:19" ht="14.4" x14ac:dyDescent="0.3">
      <c r="A1446" s="12">
        <v>20</v>
      </c>
      <c r="B1446" s="1" t="str">
        <f t="shared" si="50"/>
        <v>Nov</v>
      </c>
      <c r="C1446" s="3" t="s">
        <v>661</v>
      </c>
      <c r="D1446" s="20">
        <v>43784</v>
      </c>
      <c r="E1446" s="3" t="s">
        <v>15</v>
      </c>
      <c r="F1446" s="3" t="s">
        <v>16</v>
      </c>
      <c r="G1446" s="3" t="s">
        <v>342</v>
      </c>
      <c r="H1446" s="3" t="s">
        <v>368</v>
      </c>
      <c r="I1446" t="str">
        <f>VLOOKUP(H1446,'Product Line Lookup'!$A$2:$B$7,2,FALSE)</f>
        <v>Animate</v>
      </c>
      <c r="J1446" s="21">
        <v>6</v>
      </c>
      <c r="K1446" s="22">
        <v>0.23041500000000001</v>
      </c>
      <c r="L1446" s="21">
        <v>460.83</v>
      </c>
      <c r="M1446" s="21">
        <v>2764.98</v>
      </c>
      <c r="N1446" s="8">
        <f t="shared" si="49"/>
        <v>1.38249</v>
      </c>
      <c r="O1446" s="3" t="s">
        <v>35</v>
      </c>
      <c r="P1446" s="3" t="s">
        <v>36</v>
      </c>
      <c r="Q1446" s="1" t="str">
        <f>VLOOKUP(P1446,Vlookup!$A$2:$D$781,2,FALSE)</f>
        <v>Muleshoe</v>
      </c>
      <c r="R1446" s="1" t="e">
        <f>VLOOKUP(P1446,Vlookup!$A$2:$D$76,3,FALSE)</f>
        <v>#N/A</v>
      </c>
      <c r="S1446" s="15">
        <f>VLOOKUP(P1446,Vlookup!$A$2:$D$781,4,FALSE)</f>
        <v>79347</v>
      </c>
    </row>
    <row r="1447" spans="1:19" ht="14.4" x14ac:dyDescent="0.3">
      <c r="A1447" s="12">
        <v>20</v>
      </c>
      <c r="B1447" s="1" t="str">
        <f t="shared" si="50"/>
        <v>Dec</v>
      </c>
      <c r="C1447" s="3" t="s">
        <v>663</v>
      </c>
      <c r="D1447" s="20">
        <v>43817</v>
      </c>
      <c r="E1447" s="3" t="s">
        <v>15</v>
      </c>
      <c r="F1447" s="3" t="s">
        <v>16</v>
      </c>
      <c r="G1447" s="3" t="s">
        <v>342</v>
      </c>
      <c r="H1447" s="3" t="s">
        <v>368</v>
      </c>
      <c r="I1447" t="str">
        <f>VLOOKUP(H1447,'Product Line Lookup'!$A$2:$B$7,2,FALSE)</f>
        <v>Animate</v>
      </c>
      <c r="J1447" s="21">
        <v>6</v>
      </c>
      <c r="K1447" s="22">
        <v>0.23041500000000001</v>
      </c>
      <c r="L1447" s="21">
        <v>460.83</v>
      </c>
      <c r="M1447" s="21">
        <v>2764.98</v>
      </c>
      <c r="N1447" s="8">
        <f t="shared" si="49"/>
        <v>1.38249</v>
      </c>
      <c r="O1447" s="3" t="s">
        <v>35</v>
      </c>
      <c r="P1447" s="3" t="s">
        <v>36</v>
      </c>
      <c r="Q1447" s="1" t="str">
        <f>VLOOKUP(P1447,Vlookup!$A$2:$D$781,2,FALSE)</f>
        <v>Muleshoe</v>
      </c>
      <c r="R1447" s="1" t="e">
        <f>VLOOKUP(P1447,Vlookup!$A$2:$D$76,3,FALSE)</f>
        <v>#N/A</v>
      </c>
      <c r="S1447" s="15">
        <f>VLOOKUP(P1447,Vlookup!$A$2:$D$781,4,FALSE)</f>
        <v>79347</v>
      </c>
    </row>
    <row r="1448" spans="1:19" ht="14.4" x14ac:dyDescent="0.3">
      <c r="A1448" s="12">
        <v>20</v>
      </c>
      <c r="B1448" s="1" t="str">
        <f t="shared" si="50"/>
        <v>Jan</v>
      </c>
      <c r="C1448" s="3" t="s">
        <v>666</v>
      </c>
      <c r="D1448" s="20">
        <v>43857</v>
      </c>
      <c r="E1448" s="3" t="s">
        <v>15</v>
      </c>
      <c r="F1448" s="3" t="s">
        <v>16</v>
      </c>
      <c r="G1448" s="3" t="s">
        <v>342</v>
      </c>
      <c r="H1448" s="3" t="s">
        <v>368</v>
      </c>
      <c r="I1448" t="str">
        <f>VLOOKUP(H1448,'Product Line Lookup'!$A$2:$B$7,2,FALSE)</f>
        <v>Animate</v>
      </c>
      <c r="J1448" s="21">
        <v>6.1749999999999998</v>
      </c>
      <c r="K1448" s="22">
        <v>0.23041500000000001</v>
      </c>
      <c r="L1448" s="21">
        <v>460.83</v>
      </c>
      <c r="M1448" s="21">
        <v>2845.625</v>
      </c>
      <c r="N1448" s="8">
        <f t="shared" si="49"/>
        <v>1.4228125</v>
      </c>
      <c r="O1448" s="3" t="s">
        <v>35</v>
      </c>
      <c r="P1448" s="3" t="s">
        <v>36</v>
      </c>
      <c r="Q1448" s="1" t="str">
        <f>VLOOKUP(P1448,Vlookup!$A$2:$D$781,2,FALSE)</f>
        <v>Muleshoe</v>
      </c>
      <c r="R1448" s="1" t="e">
        <f>VLOOKUP(P1448,Vlookup!$A$2:$D$76,3,FALSE)</f>
        <v>#N/A</v>
      </c>
      <c r="S1448" s="15">
        <f>VLOOKUP(P1448,Vlookup!$A$2:$D$781,4,FALSE)</f>
        <v>79347</v>
      </c>
    </row>
    <row r="1449" spans="1:19" ht="14.4" x14ac:dyDescent="0.3">
      <c r="A1449" s="12">
        <v>22</v>
      </c>
      <c r="B1449" s="1" t="s">
        <v>881</v>
      </c>
      <c r="D1449" s="20">
        <v>44662</v>
      </c>
      <c r="E1449" s="3" t="s">
        <v>340</v>
      </c>
      <c r="F1449" s="3" t="s">
        <v>366</v>
      </c>
      <c r="G1449" s="3" t="s">
        <v>340</v>
      </c>
      <c r="H1449" s="3" t="s">
        <v>366</v>
      </c>
      <c r="I1449" s="35" t="str">
        <f>VLOOKUP(H1449,'Product Line Lookup'!$A$2:$B$8,2,FALSE)</f>
        <v>AB20</v>
      </c>
      <c r="J1449" s="21">
        <v>2.2050000000000001</v>
      </c>
      <c r="K1449" s="22">
        <v>1</v>
      </c>
      <c r="L1449" s="21">
        <v>2000</v>
      </c>
      <c r="M1449" s="21">
        <v>4410</v>
      </c>
      <c r="N1449" s="48">
        <f t="shared" si="49"/>
        <v>2.2050000000000001</v>
      </c>
      <c r="O1449" s="3" t="s">
        <v>448</v>
      </c>
      <c r="P1449" s="3" t="s">
        <v>449</v>
      </c>
      <c r="Q1449" s="31" t="str">
        <f>VLOOKUP(P1449,Vlookup!$A$2:$D$142,2,FALSE)</f>
        <v>Merced</v>
      </c>
      <c r="R1449" s="1" t="str">
        <f>VLOOKUP(P1449,Vlookup!$A$2:$D$142,3,FALSE)</f>
        <v>CA</v>
      </c>
      <c r="S1449" s="49">
        <f>VLOOKUP(P1449,Vlookup!$A$2:$D$781,4,FALSE)</f>
        <v>95341</v>
      </c>
    </row>
    <row r="1450" spans="1:19" ht="14.4" x14ac:dyDescent="0.3">
      <c r="A1450" s="12">
        <v>22</v>
      </c>
      <c r="B1450" s="1" t="s">
        <v>881</v>
      </c>
      <c r="D1450" s="20">
        <v>44657</v>
      </c>
      <c r="E1450" s="3" t="s">
        <v>340</v>
      </c>
      <c r="F1450" s="3" t="s">
        <v>366</v>
      </c>
      <c r="G1450" s="3" t="s">
        <v>340</v>
      </c>
      <c r="H1450" s="3" t="s">
        <v>366</v>
      </c>
      <c r="I1450" s="35" t="str">
        <f>VLOOKUP(H1450,'Product Line Lookup'!$A$2:$B$8,2,FALSE)</f>
        <v>AB20</v>
      </c>
      <c r="J1450" s="21">
        <v>2.2050000000000001</v>
      </c>
      <c r="K1450" s="22">
        <v>1</v>
      </c>
      <c r="L1450" s="21">
        <v>2000</v>
      </c>
      <c r="M1450" s="21">
        <v>4410</v>
      </c>
      <c r="N1450" s="48">
        <f t="shared" si="49"/>
        <v>2.2050000000000001</v>
      </c>
      <c r="O1450" s="3" t="s">
        <v>942</v>
      </c>
      <c r="P1450" s="23" t="s">
        <v>946</v>
      </c>
      <c r="Q1450" s="31" t="str">
        <f>VLOOKUP(P1450,Vlookup!$A$2:$D$142,2,FALSE)</f>
        <v>Galt</v>
      </c>
      <c r="R1450" s="1" t="str">
        <f>VLOOKUP(P1450,Vlookup!$A$2:$D$142,3,FALSE)</f>
        <v>CA</v>
      </c>
      <c r="S1450" s="49">
        <f>VLOOKUP(P1450,Vlookup!$A$2:$D$781,4,FALSE)</f>
        <v>95632</v>
      </c>
    </row>
    <row r="1451" spans="1:19" ht="14.4" x14ac:dyDescent="0.3">
      <c r="A1451" s="12">
        <v>22</v>
      </c>
      <c r="B1451" s="1" t="s">
        <v>866</v>
      </c>
      <c r="D1451" s="20">
        <v>44649</v>
      </c>
      <c r="E1451" s="3" t="s">
        <v>351</v>
      </c>
      <c r="F1451" s="3" t="s">
        <v>377</v>
      </c>
      <c r="G1451" s="3" t="s">
        <v>340</v>
      </c>
      <c r="H1451" s="3" t="s">
        <v>366</v>
      </c>
      <c r="I1451" s="35" t="str">
        <f>VLOOKUP(H1451,'Product Line Lookup'!$A$2:$B$8,2,FALSE)</f>
        <v>AB20</v>
      </c>
      <c r="J1451" s="21">
        <v>23.76</v>
      </c>
      <c r="K1451" s="22">
        <v>4.9500000000000004E-3</v>
      </c>
      <c r="L1451" s="21">
        <v>9.9</v>
      </c>
      <c r="M1451" s="21">
        <v>235.22399999999999</v>
      </c>
      <c r="N1451" s="48">
        <f t="shared" si="49"/>
        <v>0.11761199999999999</v>
      </c>
      <c r="O1451" s="3" t="s">
        <v>406</v>
      </c>
      <c r="P1451" s="3" t="s">
        <v>407</v>
      </c>
      <c r="Q1451" s="31" t="str">
        <f>VLOOKUP(P1451,Vlookup!$A$2:$D$142,2,FALSE)</f>
        <v>Hartley</v>
      </c>
      <c r="R1451" s="1" t="str">
        <f>VLOOKUP(P1451,Vlookup!$A$2:$D$142,3,FALSE)</f>
        <v>TX</v>
      </c>
      <c r="S1451" s="49">
        <f>VLOOKUP(P1451,Vlookup!$A$2:$D$781,4,FALSE)</f>
        <v>76044</v>
      </c>
    </row>
    <row r="1452" spans="1:19" ht="14.4" x14ac:dyDescent="0.3">
      <c r="A1452" s="12">
        <v>22</v>
      </c>
      <c r="B1452" s="1" t="s">
        <v>866</v>
      </c>
      <c r="D1452" s="20">
        <v>44628</v>
      </c>
      <c r="E1452" s="3" t="s">
        <v>362</v>
      </c>
      <c r="F1452" s="3" t="s">
        <v>388</v>
      </c>
      <c r="G1452" s="3" t="s">
        <v>340</v>
      </c>
      <c r="H1452" s="3" t="s">
        <v>366</v>
      </c>
      <c r="I1452" s="35" t="str">
        <f>VLOOKUP(H1452,'Product Line Lookup'!$A$2:$B$8,2,FALSE)</f>
        <v>AB20</v>
      </c>
      <c r="J1452" s="21">
        <v>2</v>
      </c>
      <c r="K1452" s="22">
        <v>2.3800000000000002E-2</v>
      </c>
      <c r="L1452" s="21">
        <v>47.6</v>
      </c>
      <c r="M1452" s="21">
        <v>95.2</v>
      </c>
      <c r="N1452" s="48">
        <f t="shared" si="49"/>
        <v>4.7600000000000003E-2</v>
      </c>
      <c r="O1452" s="3" t="s">
        <v>406</v>
      </c>
      <c r="P1452" s="3" t="s">
        <v>407</v>
      </c>
      <c r="Q1452" s="31" t="str">
        <f>VLOOKUP(P1452,Vlookup!$A$2:$D$142,2,FALSE)</f>
        <v>Hartley</v>
      </c>
      <c r="R1452" s="1" t="str">
        <f>VLOOKUP(P1452,Vlookup!$A$2:$D$142,3,FALSE)</f>
        <v>TX</v>
      </c>
      <c r="S1452" s="49">
        <f>VLOOKUP(P1452,Vlookup!$A$2:$D$781,4,FALSE)</f>
        <v>76044</v>
      </c>
    </row>
    <row r="1453" spans="1:19" ht="14.4" x14ac:dyDescent="0.3">
      <c r="A1453" s="12">
        <v>22</v>
      </c>
      <c r="B1453" s="1" t="s">
        <v>866</v>
      </c>
      <c r="D1453" s="20">
        <v>44645</v>
      </c>
      <c r="E1453" s="3" t="s">
        <v>362</v>
      </c>
      <c r="F1453" s="3" t="s">
        <v>388</v>
      </c>
      <c r="G1453" s="3" t="s">
        <v>340</v>
      </c>
      <c r="H1453" s="3" t="s">
        <v>366</v>
      </c>
      <c r="I1453" s="35" t="str">
        <f>VLOOKUP(H1453,'Product Line Lookup'!$A$2:$B$8,2,FALSE)</f>
        <v>AB20</v>
      </c>
      <c r="J1453" s="21">
        <v>2</v>
      </c>
      <c r="K1453" s="22">
        <v>2.3800000000000002E-2</v>
      </c>
      <c r="L1453" s="21">
        <v>47.6</v>
      </c>
      <c r="M1453" s="21">
        <v>95.2</v>
      </c>
      <c r="N1453" s="48">
        <f t="shared" si="49"/>
        <v>4.7600000000000003E-2</v>
      </c>
      <c r="O1453" s="3" t="s">
        <v>406</v>
      </c>
      <c r="P1453" s="3" t="s">
        <v>407</v>
      </c>
      <c r="Q1453" s="31" t="str">
        <f>VLOOKUP(P1453,Vlookup!$A$2:$D$142,2,FALSE)</f>
        <v>Hartley</v>
      </c>
      <c r="R1453" s="1" t="str">
        <f>VLOOKUP(P1453,Vlookup!$A$2:$D$142,3,FALSE)</f>
        <v>TX</v>
      </c>
      <c r="S1453" s="49">
        <f>VLOOKUP(P1453,Vlookup!$A$2:$D$781,4,FALSE)</f>
        <v>76044</v>
      </c>
    </row>
    <row r="1454" spans="1:19" ht="14.4" x14ac:dyDescent="0.3">
      <c r="A1454" s="12">
        <v>22</v>
      </c>
      <c r="B1454" s="1" t="s">
        <v>866</v>
      </c>
      <c r="D1454" s="20">
        <v>44628</v>
      </c>
      <c r="E1454" s="3" t="s">
        <v>361</v>
      </c>
      <c r="F1454" s="3" t="s">
        <v>1018</v>
      </c>
      <c r="G1454" s="3" t="s">
        <v>340</v>
      </c>
      <c r="H1454" s="3" t="s">
        <v>366</v>
      </c>
      <c r="I1454" s="35" t="str">
        <f>VLOOKUP(H1454,'Product Line Lookup'!$A$2:$B$8,2,FALSE)</f>
        <v>AB20</v>
      </c>
      <c r="J1454" s="21">
        <v>2</v>
      </c>
      <c r="K1454" s="22">
        <v>5.7700000000000001E-2</v>
      </c>
      <c r="L1454" s="21">
        <v>115.4</v>
      </c>
      <c r="M1454" s="21">
        <v>230.8</v>
      </c>
      <c r="N1454" s="48">
        <f t="shared" si="49"/>
        <v>0.1154</v>
      </c>
      <c r="O1454" s="3" t="s">
        <v>406</v>
      </c>
      <c r="P1454" s="3" t="s">
        <v>407</v>
      </c>
      <c r="Q1454" s="31" t="str">
        <f>VLOOKUP(P1454,Vlookup!$A$2:$D$142,2,FALSE)</f>
        <v>Hartley</v>
      </c>
      <c r="R1454" s="1" t="str">
        <f>VLOOKUP(P1454,Vlookup!$A$2:$D$142,3,FALSE)</f>
        <v>TX</v>
      </c>
      <c r="S1454" s="49">
        <f>VLOOKUP(P1454,Vlookup!$A$2:$D$781,4,FALSE)</f>
        <v>76044</v>
      </c>
    </row>
    <row r="1455" spans="1:19" ht="14.4" x14ac:dyDescent="0.3">
      <c r="A1455" s="12">
        <v>22</v>
      </c>
      <c r="B1455" s="1" t="s">
        <v>866</v>
      </c>
      <c r="D1455" s="20">
        <v>44645</v>
      </c>
      <c r="E1455" s="3" t="s">
        <v>361</v>
      </c>
      <c r="F1455" s="3" t="s">
        <v>1018</v>
      </c>
      <c r="G1455" s="3" t="s">
        <v>340</v>
      </c>
      <c r="H1455" s="3" t="s">
        <v>366</v>
      </c>
      <c r="I1455" s="35" t="str">
        <f>VLOOKUP(H1455,'Product Line Lookup'!$A$2:$B$8,2,FALSE)</f>
        <v>AB20</v>
      </c>
      <c r="J1455" s="21">
        <v>2.125</v>
      </c>
      <c r="K1455" s="22">
        <v>5.7700000000000001E-2</v>
      </c>
      <c r="L1455" s="21">
        <v>115.4</v>
      </c>
      <c r="M1455" s="21">
        <v>245.22499999999999</v>
      </c>
      <c r="N1455" s="48">
        <f t="shared" si="49"/>
        <v>0.1226125</v>
      </c>
      <c r="O1455" s="3" t="s">
        <v>406</v>
      </c>
      <c r="P1455" s="3" t="s">
        <v>407</v>
      </c>
      <c r="Q1455" s="31" t="str">
        <f>VLOOKUP(P1455,Vlookup!$A$2:$D$142,2,FALSE)</f>
        <v>Hartley</v>
      </c>
      <c r="R1455" s="1" t="str">
        <f>VLOOKUP(P1455,Vlookup!$A$2:$D$142,3,FALSE)</f>
        <v>TX</v>
      </c>
      <c r="S1455" s="49">
        <f>VLOOKUP(P1455,Vlookup!$A$2:$D$781,4,FALSE)</f>
        <v>76044</v>
      </c>
    </row>
    <row r="1456" spans="1:19" ht="14.4" x14ac:dyDescent="0.3">
      <c r="A1456" s="12">
        <v>22</v>
      </c>
      <c r="B1456" s="1" t="s">
        <v>1004</v>
      </c>
      <c r="D1456" s="20">
        <v>44618</v>
      </c>
      <c r="E1456" s="3" t="s">
        <v>351</v>
      </c>
      <c r="F1456" s="3" t="s">
        <v>896</v>
      </c>
      <c r="G1456" s="3" t="s">
        <v>340</v>
      </c>
      <c r="H1456" s="3" t="s">
        <v>366</v>
      </c>
      <c r="I1456" s="35" t="str">
        <f>VLOOKUP(H1456,'Product Line Lookup'!$A$2:$B$8,2,FALSE)</f>
        <v>AB20</v>
      </c>
      <c r="J1456" s="21">
        <v>24.06</v>
      </c>
      <c r="K1456" s="22">
        <v>4.7999999999999996E-3</v>
      </c>
      <c r="L1456" s="21">
        <v>9.6</v>
      </c>
      <c r="M1456" s="21">
        <v>230.976</v>
      </c>
      <c r="N1456" s="48">
        <f t="shared" si="49"/>
        <v>0.11548799999999999</v>
      </c>
      <c r="O1456" s="3" t="s">
        <v>406</v>
      </c>
      <c r="P1456" s="3" t="s">
        <v>407</v>
      </c>
      <c r="Q1456" s="31" t="str">
        <f>VLOOKUP(P1456,Vlookup!$A$2:$D$142,2,FALSE)</f>
        <v>Hartley</v>
      </c>
      <c r="R1456" s="1" t="str">
        <f>VLOOKUP(P1456,Vlookup!$A$2:$D$142,3,FALSE)</f>
        <v>TX</v>
      </c>
      <c r="S1456" s="49">
        <f>VLOOKUP(P1456,Vlookup!$A$2:$D$781,4,FALSE)</f>
        <v>76044</v>
      </c>
    </row>
    <row r="1457" spans="1:19" ht="14.4" x14ac:dyDescent="0.3">
      <c r="A1457" s="12">
        <v>22</v>
      </c>
      <c r="B1457" s="1" t="s">
        <v>1004</v>
      </c>
      <c r="D1457" s="20">
        <v>44593</v>
      </c>
      <c r="E1457" s="3" t="s">
        <v>362</v>
      </c>
      <c r="F1457" s="3" t="s">
        <v>388</v>
      </c>
      <c r="G1457" s="3" t="s">
        <v>340</v>
      </c>
      <c r="H1457" s="3" t="s">
        <v>366</v>
      </c>
      <c r="I1457" s="35" t="str">
        <f>VLOOKUP(H1457,'Product Line Lookup'!$A$2:$B$8,2,FALSE)</f>
        <v>AB20</v>
      </c>
      <c r="J1457" s="21">
        <v>2</v>
      </c>
      <c r="K1457" s="22">
        <v>2.3800000000000002E-2</v>
      </c>
      <c r="L1457" s="21">
        <v>47.6</v>
      </c>
      <c r="M1457" s="21">
        <v>95.2</v>
      </c>
      <c r="N1457" s="48">
        <f t="shared" si="49"/>
        <v>4.7600000000000003E-2</v>
      </c>
      <c r="O1457" s="3" t="s">
        <v>406</v>
      </c>
      <c r="P1457" s="3" t="s">
        <v>407</v>
      </c>
      <c r="Q1457" s="31" t="str">
        <f>VLOOKUP(P1457,Vlookup!$A$2:$D$142,2,FALSE)</f>
        <v>Hartley</v>
      </c>
      <c r="R1457" s="1" t="str">
        <f>VLOOKUP(P1457,Vlookup!$A$2:$D$142,3,FALSE)</f>
        <v>TX</v>
      </c>
      <c r="S1457" s="49">
        <f>VLOOKUP(P1457,Vlookup!$A$2:$D$781,4,FALSE)</f>
        <v>76044</v>
      </c>
    </row>
    <row r="1458" spans="1:19" ht="14.4" x14ac:dyDescent="0.3">
      <c r="A1458" s="12">
        <v>22</v>
      </c>
      <c r="B1458" s="1" t="s">
        <v>1004</v>
      </c>
      <c r="D1458" s="20">
        <v>44615</v>
      </c>
      <c r="E1458" s="3" t="s">
        <v>362</v>
      </c>
      <c r="F1458" s="3" t="s">
        <v>388</v>
      </c>
      <c r="G1458" s="3" t="s">
        <v>340</v>
      </c>
      <c r="H1458" s="3" t="s">
        <v>366</v>
      </c>
      <c r="I1458" s="35" t="str">
        <f>VLOOKUP(H1458,'Product Line Lookup'!$A$2:$B$8,2,FALSE)</f>
        <v>AB20</v>
      </c>
      <c r="J1458" s="21">
        <v>1.95</v>
      </c>
      <c r="K1458" s="22">
        <v>2.3800000000000002E-2</v>
      </c>
      <c r="L1458" s="21">
        <v>47.6</v>
      </c>
      <c r="M1458" s="21">
        <v>92.82</v>
      </c>
      <c r="N1458" s="48">
        <f t="shared" si="49"/>
        <v>4.641E-2</v>
      </c>
      <c r="O1458" s="3" t="s">
        <v>406</v>
      </c>
      <c r="P1458" s="3" t="s">
        <v>407</v>
      </c>
      <c r="Q1458" s="31" t="str">
        <f>VLOOKUP(P1458,Vlookup!$A$2:$D$142,2,FALSE)</f>
        <v>Hartley</v>
      </c>
      <c r="R1458" s="1" t="str">
        <f>VLOOKUP(P1458,Vlookup!$A$2:$D$142,3,FALSE)</f>
        <v>TX</v>
      </c>
      <c r="S1458" s="49">
        <f>VLOOKUP(P1458,Vlookup!$A$2:$D$781,4,FALSE)</f>
        <v>76044</v>
      </c>
    </row>
    <row r="1459" spans="1:19" ht="14.4" x14ac:dyDescent="0.3">
      <c r="A1459" s="12">
        <v>22</v>
      </c>
      <c r="B1459" s="1" t="s">
        <v>1004</v>
      </c>
      <c r="D1459" s="20">
        <v>44602</v>
      </c>
      <c r="E1459" s="3" t="s">
        <v>361</v>
      </c>
      <c r="F1459" s="3" t="s">
        <v>1018</v>
      </c>
      <c r="G1459" s="3" t="s">
        <v>340</v>
      </c>
      <c r="H1459" s="3" t="s">
        <v>366</v>
      </c>
      <c r="I1459" s="35" t="str">
        <f>VLOOKUP(H1459,'Product Line Lookup'!$A$2:$B$8,2,FALSE)</f>
        <v>AB20</v>
      </c>
      <c r="J1459" s="21">
        <v>2.2250000000000001</v>
      </c>
      <c r="K1459" s="22">
        <v>5.7700000000000001E-2</v>
      </c>
      <c r="L1459" s="21">
        <v>115.4</v>
      </c>
      <c r="M1459" s="21">
        <v>256.76499999999999</v>
      </c>
      <c r="N1459" s="48">
        <f t="shared" si="49"/>
        <v>0.12838249999999998</v>
      </c>
      <c r="O1459" s="3" t="s">
        <v>406</v>
      </c>
      <c r="P1459" s="3" t="s">
        <v>407</v>
      </c>
      <c r="Q1459" s="31" t="str">
        <f>VLOOKUP(P1459,Vlookup!$A$2:$D$142,2,FALSE)</f>
        <v>Hartley</v>
      </c>
      <c r="R1459" s="1" t="str">
        <f>VLOOKUP(P1459,Vlookup!$A$2:$D$142,3,FALSE)</f>
        <v>TX</v>
      </c>
      <c r="S1459" s="49">
        <f>VLOOKUP(P1459,Vlookup!$A$2:$D$781,4,FALSE)</f>
        <v>76044</v>
      </c>
    </row>
    <row r="1460" spans="1:19" ht="14.4" x14ac:dyDescent="0.3">
      <c r="A1460" s="12">
        <v>22</v>
      </c>
      <c r="B1460" s="1" t="s">
        <v>958</v>
      </c>
      <c r="D1460" s="45">
        <v>44564</v>
      </c>
      <c r="E1460" s="37" t="s">
        <v>351</v>
      </c>
      <c r="F1460" s="37" t="s">
        <v>896</v>
      </c>
      <c r="G1460" s="37" t="s">
        <v>340</v>
      </c>
      <c r="H1460" s="37" t="s">
        <v>366</v>
      </c>
      <c r="I1460" s="35" t="str">
        <f>VLOOKUP(H1460,'Product Line Lookup'!$A$2:$B$8,2,FALSE)</f>
        <v>AB20</v>
      </c>
      <c r="J1460" s="46">
        <v>24.13</v>
      </c>
      <c r="K1460" s="47">
        <v>4.7999999999999996E-3</v>
      </c>
      <c r="L1460" s="46">
        <v>9.6</v>
      </c>
      <c r="M1460" s="46">
        <v>231.648</v>
      </c>
      <c r="N1460" s="48">
        <f t="shared" si="49"/>
        <v>0.115824</v>
      </c>
      <c r="O1460" s="37" t="s">
        <v>406</v>
      </c>
      <c r="P1460" s="37" t="s">
        <v>407</v>
      </c>
      <c r="Q1460" s="31" t="str">
        <f>VLOOKUP(P1460,Vlookup!$A$2:$D$142,2,FALSE)</f>
        <v>Hartley</v>
      </c>
      <c r="R1460" s="1" t="str">
        <f>VLOOKUP(P1460,Vlookup!$A$2:$D$142,3,FALSE)</f>
        <v>TX</v>
      </c>
      <c r="S1460" s="49">
        <f>VLOOKUP(P1460,Vlookup!$A$2:$D$781,4,FALSE)</f>
        <v>76044</v>
      </c>
    </row>
    <row r="1461" spans="1:19" ht="14.4" x14ac:dyDescent="0.3">
      <c r="A1461" s="12">
        <v>22</v>
      </c>
      <c r="B1461" s="1" t="s">
        <v>958</v>
      </c>
      <c r="D1461" s="45">
        <v>44589</v>
      </c>
      <c r="E1461" s="37" t="s">
        <v>351</v>
      </c>
      <c r="F1461" s="37" t="s">
        <v>896</v>
      </c>
      <c r="G1461" s="37" t="s">
        <v>340</v>
      </c>
      <c r="H1461" s="37" t="s">
        <v>366</v>
      </c>
      <c r="I1461" s="35" t="str">
        <f>VLOOKUP(H1461,'Product Line Lookup'!$A$2:$B$8,2,FALSE)</f>
        <v>AB20</v>
      </c>
      <c r="J1461" s="46">
        <v>24.3</v>
      </c>
      <c r="K1461" s="47">
        <v>4.7999999999999996E-3</v>
      </c>
      <c r="L1461" s="46">
        <v>9.6</v>
      </c>
      <c r="M1461" s="46">
        <v>233.28</v>
      </c>
      <c r="N1461" s="48">
        <f t="shared" si="49"/>
        <v>0.11663999999999999</v>
      </c>
      <c r="O1461" s="37" t="s">
        <v>406</v>
      </c>
      <c r="P1461" s="37" t="s">
        <v>407</v>
      </c>
      <c r="Q1461" s="31" t="str">
        <f>VLOOKUP(P1461,Vlookup!$A$2:$D$142,2,FALSE)</f>
        <v>Hartley</v>
      </c>
      <c r="R1461" s="1" t="str">
        <f>VLOOKUP(P1461,Vlookup!$A$2:$D$142,3,FALSE)</f>
        <v>TX</v>
      </c>
      <c r="S1461" s="49">
        <f>VLOOKUP(P1461,Vlookup!$A$2:$D$781,4,FALSE)</f>
        <v>76044</v>
      </c>
    </row>
    <row r="1462" spans="1:19" ht="14.4" x14ac:dyDescent="0.3">
      <c r="A1462" s="12">
        <v>22</v>
      </c>
      <c r="B1462" s="1" t="s">
        <v>958</v>
      </c>
      <c r="D1462" s="45">
        <v>44566</v>
      </c>
      <c r="E1462" s="37" t="s">
        <v>362</v>
      </c>
      <c r="F1462" s="37" t="s">
        <v>388</v>
      </c>
      <c r="G1462" s="37" t="s">
        <v>340</v>
      </c>
      <c r="H1462" s="37" t="s">
        <v>366</v>
      </c>
      <c r="I1462" s="35" t="str">
        <f>VLOOKUP(H1462,'Product Line Lookup'!$A$2:$B$8,2,FALSE)</f>
        <v>AB20</v>
      </c>
      <c r="J1462" s="46">
        <v>2</v>
      </c>
      <c r="K1462" s="47">
        <v>2.3800000000000002E-2</v>
      </c>
      <c r="L1462" s="46">
        <v>47.6</v>
      </c>
      <c r="M1462" s="46">
        <v>95.2</v>
      </c>
      <c r="N1462" s="48">
        <f t="shared" si="49"/>
        <v>4.7600000000000003E-2</v>
      </c>
      <c r="O1462" s="37" t="s">
        <v>406</v>
      </c>
      <c r="P1462" s="37" t="s">
        <v>407</v>
      </c>
      <c r="Q1462" s="31" t="str">
        <f>VLOOKUP(P1462,Vlookup!$A$2:$D$142,2,FALSE)</f>
        <v>Hartley</v>
      </c>
      <c r="R1462" s="1" t="str">
        <f>VLOOKUP(P1462,Vlookup!$A$2:$D$142,3,FALSE)</f>
        <v>TX</v>
      </c>
      <c r="S1462" s="49">
        <f>VLOOKUP(P1462,Vlookup!$A$2:$D$781,4,FALSE)</f>
        <v>76044</v>
      </c>
    </row>
    <row r="1463" spans="1:19" ht="14.4" x14ac:dyDescent="0.3">
      <c r="A1463" s="12">
        <v>22</v>
      </c>
      <c r="B1463" s="1" t="s">
        <v>958</v>
      </c>
      <c r="D1463" s="45">
        <v>44579</v>
      </c>
      <c r="E1463" s="37" t="s">
        <v>362</v>
      </c>
      <c r="F1463" s="37" t="s">
        <v>388</v>
      </c>
      <c r="G1463" s="37" t="s">
        <v>340</v>
      </c>
      <c r="H1463" s="37" t="s">
        <v>366</v>
      </c>
      <c r="I1463" s="35" t="str">
        <f>VLOOKUP(H1463,'Product Line Lookup'!$A$2:$B$8,2,FALSE)</f>
        <v>AB20</v>
      </c>
      <c r="J1463" s="46">
        <v>1.95</v>
      </c>
      <c r="K1463" s="47">
        <v>2.3800000000000002E-2</v>
      </c>
      <c r="L1463" s="46">
        <v>47.6</v>
      </c>
      <c r="M1463" s="46">
        <v>92.82</v>
      </c>
      <c r="N1463" s="48">
        <f t="shared" si="49"/>
        <v>4.641E-2</v>
      </c>
      <c r="O1463" s="37" t="s">
        <v>406</v>
      </c>
      <c r="P1463" s="37" t="s">
        <v>407</v>
      </c>
      <c r="Q1463" s="31" t="str">
        <f>VLOOKUP(P1463,Vlookup!$A$2:$D$142,2,FALSE)</f>
        <v>Hartley</v>
      </c>
      <c r="R1463" s="1" t="str">
        <f>VLOOKUP(P1463,Vlookup!$A$2:$D$142,3,FALSE)</f>
        <v>TX</v>
      </c>
      <c r="S1463" s="49">
        <f>VLOOKUP(P1463,Vlookup!$A$2:$D$781,4,FALSE)</f>
        <v>76044</v>
      </c>
    </row>
    <row r="1464" spans="1:19" ht="14.4" x14ac:dyDescent="0.3">
      <c r="A1464" s="12">
        <v>22</v>
      </c>
      <c r="B1464" s="1" t="s">
        <v>913</v>
      </c>
      <c r="D1464" s="20">
        <v>44456</v>
      </c>
      <c r="E1464" s="3" t="s">
        <v>351</v>
      </c>
      <c r="F1464" s="3" t="s">
        <v>896</v>
      </c>
      <c r="G1464" s="3" t="s">
        <v>340</v>
      </c>
      <c r="H1464" s="3" t="s">
        <v>366</v>
      </c>
      <c r="I1464" t="str">
        <f>VLOOKUP(H1464,'Product Line Lookup'!$A$2:$B$8,2,FALSE)</f>
        <v>AB20</v>
      </c>
      <c r="J1464" s="21">
        <v>23.96</v>
      </c>
      <c r="K1464" s="22">
        <v>4.7999999999999996E-3</v>
      </c>
      <c r="L1464" s="21">
        <v>9.6</v>
      </c>
      <c r="M1464" s="21">
        <v>230.01599999999999</v>
      </c>
      <c r="N1464" s="8">
        <f t="shared" si="49"/>
        <v>0.115008</v>
      </c>
      <c r="O1464" s="3" t="s">
        <v>406</v>
      </c>
      <c r="P1464" s="3" t="s">
        <v>407</v>
      </c>
      <c r="Q1464" s="31" t="str">
        <f>VLOOKUP(P1464,Vlookup!$A$2:$D$142,2,FALSE)</f>
        <v>Hartley</v>
      </c>
      <c r="R1464" s="1" t="str">
        <f>VLOOKUP(P1464,Vlookup!$A$2:$D$142,3,FALSE)</f>
        <v>TX</v>
      </c>
      <c r="S1464" s="49">
        <f>VLOOKUP(P1464,Vlookup!$A$2:$D$781,4,FALSE)</f>
        <v>76044</v>
      </c>
    </row>
    <row r="1465" spans="1:19" ht="14.4" x14ac:dyDescent="0.3">
      <c r="A1465" s="12">
        <v>22</v>
      </c>
      <c r="B1465" s="1" t="s">
        <v>913</v>
      </c>
      <c r="D1465" s="20">
        <v>44442</v>
      </c>
      <c r="E1465" s="3" t="s">
        <v>361</v>
      </c>
      <c r="F1465" s="3" t="s">
        <v>1018</v>
      </c>
      <c r="G1465" s="3" t="s">
        <v>340</v>
      </c>
      <c r="H1465" s="3" t="s">
        <v>366</v>
      </c>
      <c r="I1465" t="str">
        <f>VLOOKUP(H1465,'Product Line Lookup'!$A$2:$B$8,2,FALSE)</f>
        <v>AB20</v>
      </c>
      <c r="J1465" s="21">
        <v>2</v>
      </c>
      <c r="K1465" s="22">
        <v>5.7700000000000001E-2</v>
      </c>
      <c r="L1465" s="21">
        <v>115.4</v>
      </c>
      <c r="M1465" s="21">
        <v>230.8</v>
      </c>
      <c r="N1465" s="8">
        <f t="shared" si="49"/>
        <v>0.1154</v>
      </c>
      <c r="O1465" s="3" t="s">
        <v>406</v>
      </c>
      <c r="P1465" s="3" t="s">
        <v>407</v>
      </c>
      <c r="Q1465" s="31" t="str">
        <f>VLOOKUP(P1465,Vlookup!$A$2:$D$142,2,FALSE)</f>
        <v>Hartley</v>
      </c>
      <c r="R1465" s="1" t="str">
        <f>VLOOKUP(P1465,Vlookup!$A$2:$D$142,3,FALSE)</f>
        <v>TX</v>
      </c>
      <c r="S1465" s="49">
        <f>VLOOKUP(P1465,Vlookup!$A$2:$D$781,4,FALSE)</f>
        <v>76044</v>
      </c>
    </row>
    <row r="1466" spans="1:19" ht="14.4" x14ac:dyDescent="0.3">
      <c r="A1466" s="12">
        <v>22</v>
      </c>
      <c r="B1466" s="1" t="s">
        <v>913</v>
      </c>
      <c r="D1466" s="20">
        <v>44460</v>
      </c>
      <c r="E1466" s="3" t="s">
        <v>361</v>
      </c>
      <c r="F1466" s="3" t="s">
        <v>1018</v>
      </c>
      <c r="G1466" s="3" t="s">
        <v>340</v>
      </c>
      <c r="H1466" s="3" t="s">
        <v>366</v>
      </c>
      <c r="I1466" t="str">
        <f>VLOOKUP(H1466,'Product Line Lookup'!$A$2:$B$8,2,FALSE)</f>
        <v>AB20</v>
      </c>
      <c r="J1466" s="21">
        <v>1.25</v>
      </c>
      <c r="K1466" s="22">
        <v>5.7700000000000001E-2</v>
      </c>
      <c r="L1466" s="21">
        <v>115.4</v>
      </c>
      <c r="M1466" s="21">
        <v>144.25</v>
      </c>
      <c r="N1466" s="8">
        <f t="shared" si="49"/>
        <v>7.2124999999999995E-2</v>
      </c>
      <c r="O1466" s="3" t="s">
        <v>406</v>
      </c>
      <c r="P1466" s="3" t="s">
        <v>407</v>
      </c>
      <c r="Q1466" s="31" t="str">
        <f>VLOOKUP(P1466,Vlookup!$A$2:$D$142,2,FALSE)</f>
        <v>Hartley</v>
      </c>
      <c r="R1466" s="1" t="str">
        <f>VLOOKUP(P1466,Vlookup!$A$2:$D$142,3,FALSE)</f>
        <v>TX</v>
      </c>
      <c r="S1466" s="49">
        <f>VLOOKUP(P1466,Vlookup!$A$2:$D$781,4,FALSE)</f>
        <v>76044</v>
      </c>
    </row>
    <row r="1467" spans="1:19" ht="14.4" x14ac:dyDescent="0.3">
      <c r="A1467" s="12">
        <v>20</v>
      </c>
      <c r="B1467" s="1" t="str">
        <f t="shared" ref="B1467:B1498" si="51">TEXT(D1467,"MMM")</f>
        <v>Sep</v>
      </c>
      <c r="C1467" s="3" t="s">
        <v>202</v>
      </c>
      <c r="D1467" s="20">
        <v>43712</v>
      </c>
      <c r="E1467" s="3" t="s">
        <v>346</v>
      </c>
      <c r="F1467" s="3" t="s">
        <v>372</v>
      </c>
      <c r="G1467" s="3" t="s">
        <v>340</v>
      </c>
      <c r="H1467" s="3" t="s">
        <v>366</v>
      </c>
      <c r="I1467" t="str">
        <f>VLOOKUP(H1467,'Product Line Lookup'!$A$2:$B$7,2,FALSE)</f>
        <v>AB20</v>
      </c>
      <c r="J1467" s="21">
        <v>24.52</v>
      </c>
      <c r="K1467" s="22">
        <v>9.5499999999999995E-3</v>
      </c>
      <c r="L1467" s="21">
        <v>19.100000000000001</v>
      </c>
      <c r="M1467" s="21">
        <v>468.33199999999999</v>
      </c>
      <c r="N1467" s="8">
        <f t="shared" si="49"/>
        <v>0.23416599999999999</v>
      </c>
      <c r="O1467" s="3" t="s">
        <v>406</v>
      </c>
      <c r="P1467" s="3" t="s">
        <v>407</v>
      </c>
      <c r="Q1467" s="1" t="str">
        <f>VLOOKUP(P1467,Vlookup!$A$2:$D$781,2,FALSE)</f>
        <v>Hartley</v>
      </c>
      <c r="R1467" s="1" t="e">
        <f>VLOOKUP(P1467,Vlookup!$A$2:$D$76,3,FALSE)</f>
        <v>#N/A</v>
      </c>
      <c r="S1467" s="15">
        <f>VLOOKUP(P1467,Vlookup!$A$2:$D$781,4,FALSE)</f>
        <v>76044</v>
      </c>
    </row>
    <row r="1468" spans="1:19" ht="14.4" x14ac:dyDescent="0.3">
      <c r="A1468" s="12">
        <v>20</v>
      </c>
      <c r="B1468" s="1" t="str">
        <f t="shared" si="51"/>
        <v>Sep</v>
      </c>
      <c r="C1468" s="3" t="s">
        <v>219</v>
      </c>
      <c r="D1468" s="20">
        <v>43714</v>
      </c>
      <c r="E1468" s="3" t="s">
        <v>346</v>
      </c>
      <c r="F1468" s="3" t="s">
        <v>372</v>
      </c>
      <c r="G1468" s="3" t="s">
        <v>340</v>
      </c>
      <c r="H1468" s="3" t="s">
        <v>366</v>
      </c>
      <c r="I1468" t="str">
        <f>VLOOKUP(H1468,'Product Line Lookup'!$A$2:$B$7,2,FALSE)</f>
        <v>AB20</v>
      </c>
      <c r="J1468" s="21">
        <v>24.24</v>
      </c>
      <c r="K1468" s="22">
        <v>9.5499999999999995E-3</v>
      </c>
      <c r="L1468" s="21">
        <v>19.100000000000001</v>
      </c>
      <c r="M1468" s="21">
        <v>462.98399999999998</v>
      </c>
      <c r="N1468" s="8">
        <f t="shared" si="49"/>
        <v>0.231492</v>
      </c>
      <c r="O1468" s="3" t="s">
        <v>406</v>
      </c>
      <c r="P1468" s="3" t="s">
        <v>407</v>
      </c>
      <c r="Q1468" s="1" t="str">
        <f>VLOOKUP(P1468,Vlookup!$A$2:$D$781,2,FALSE)</f>
        <v>Hartley</v>
      </c>
      <c r="R1468" s="1" t="e">
        <f>VLOOKUP(P1468,Vlookup!$A$2:$D$76,3,FALSE)</f>
        <v>#N/A</v>
      </c>
      <c r="S1468" s="15">
        <f>VLOOKUP(P1468,Vlookup!$A$2:$D$781,4,FALSE)</f>
        <v>76044</v>
      </c>
    </row>
    <row r="1469" spans="1:19" ht="14.4" x14ac:dyDescent="0.3">
      <c r="A1469" s="12">
        <v>20</v>
      </c>
      <c r="B1469" s="1" t="str">
        <f t="shared" si="51"/>
        <v>Sep</v>
      </c>
      <c r="C1469" s="3" t="s">
        <v>222</v>
      </c>
      <c r="D1469" s="20">
        <v>43718</v>
      </c>
      <c r="E1469" s="3" t="s">
        <v>346</v>
      </c>
      <c r="F1469" s="3" t="s">
        <v>372</v>
      </c>
      <c r="G1469" s="3" t="s">
        <v>340</v>
      </c>
      <c r="H1469" s="3" t="s">
        <v>366</v>
      </c>
      <c r="I1469" t="str">
        <f>VLOOKUP(H1469,'Product Line Lookup'!$A$2:$B$7,2,FALSE)</f>
        <v>AB20</v>
      </c>
      <c r="J1469" s="21">
        <v>24.25</v>
      </c>
      <c r="K1469" s="22">
        <v>9.5499999999999995E-3</v>
      </c>
      <c r="L1469" s="21">
        <v>19.100000000000001</v>
      </c>
      <c r="M1469" s="21">
        <v>463.17500000000001</v>
      </c>
      <c r="N1469" s="8">
        <f t="shared" si="49"/>
        <v>0.2315875</v>
      </c>
      <c r="O1469" s="3" t="s">
        <v>406</v>
      </c>
      <c r="P1469" s="3" t="s">
        <v>407</v>
      </c>
      <c r="Q1469" s="1" t="str">
        <f>VLOOKUP(P1469,Vlookup!$A$2:$D$781,2,FALSE)</f>
        <v>Hartley</v>
      </c>
      <c r="R1469" s="1" t="e">
        <f>VLOOKUP(P1469,Vlookup!$A$2:$D$76,3,FALSE)</f>
        <v>#N/A</v>
      </c>
      <c r="S1469" s="15">
        <f>VLOOKUP(P1469,Vlookup!$A$2:$D$781,4,FALSE)</f>
        <v>76044</v>
      </c>
    </row>
    <row r="1470" spans="1:19" ht="14.4" x14ac:dyDescent="0.3">
      <c r="A1470" s="12">
        <v>20</v>
      </c>
      <c r="B1470" s="1" t="str">
        <f t="shared" si="51"/>
        <v>Sep</v>
      </c>
      <c r="C1470" s="3" t="s">
        <v>238</v>
      </c>
      <c r="D1470" s="20">
        <v>43721</v>
      </c>
      <c r="E1470" s="3" t="s">
        <v>346</v>
      </c>
      <c r="F1470" s="3" t="s">
        <v>372</v>
      </c>
      <c r="G1470" s="3" t="s">
        <v>340</v>
      </c>
      <c r="H1470" s="3" t="s">
        <v>366</v>
      </c>
      <c r="I1470" t="str">
        <f>VLOOKUP(H1470,'Product Line Lookup'!$A$2:$B$7,2,FALSE)</f>
        <v>AB20</v>
      </c>
      <c r="J1470" s="21">
        <v>24.29</v>
      </c>
      <c r="K1470" s="22">
        <v>9.5499999999999995E-3</v>
      </c>
      <c r="L1470" s="21">
        <v>19.100000000000001</v>
      </c>
      <c r="M1470" s="21">
        <v>463.93900000000002</v>
      </c>
      <c r="N1470" s="8">
        <f t="shared" si="49"/>
        <v>0.23196950000000002</v>
      </c>
      <c r="O1470" s="3" t="s">
        <v>406</v>
      </c>
      <c r="P1470" s="3" t="s">
        <v>407</v>
      </c>
      <c r="Q1470" s="1" t="str">
        <f>VLOOKUP(P1470,Vlookup!$A$2:$D$781,2,FALSE)</f>
        <v>Hartley</v>
      </c>
      <c r="R1470" s="1" t="e">
        <f>VLOOKUP(P1470,Vlookup!$A$2:$D$76,3,FALSE)</f>
        <v>#N/A</v>
      </c>
      <c r="S1470" s="15">
        <f>VLOOKUP(P1470,Vlookup!$A$2:$D$781,4,FALSE)</f>
        <v>76044</v>
      </c>
    </row>
    <row r="1471" spans="1:19" ht="14.4" x14ac:dyDescent="0.3">
      <c r="A1471" s="12">
        <v>20</v>
      </c>
      <c r="B1471" s="1" t="str">
        <f t="shared" si="51"/>
        <v>Sep</v>
      </c>
      <c r="C1471" s="3" t="s">
        <v>237</v>
      </c>
      <c r="D1471" s="20">
        <v>43721</v>
      </c>
      <c r="E1471" s="3" t="s">
        <v>361</v>
      </c>
      <c r="F1471" s="3" t="s">
        <v>387</v>
      </c>
      <c r="G1471" s="3" t="s">
        <v>340</v>
      </c>
      <c r="H1471" s="3" t="s">
        <v>366</v>
      </c>
      <c r="I1471" t="str">
        <f>VLOOKUP(H1471,'Product Line Lookup'!$A$2:$B$7,2,FALSE)</f>
        <v>AB20</v>
      </c>
      <c r="J1471" s="21">
        <v>2.0750000000000002</v>
      </c>
      <c r="K1471" s="22">
        <v>5.7700000000000001E-2</v>
      </c>
      <c r="L1471" s="21">
        <v>115.4</v>
      </c>
      <c r="M1471" s="21">
        <v>239.45500000000001</v>
      </c>
      <c r="N1471" s="8">
        <f t="shared" si="49"/>
        <v>0.1197275</v>
      </c>
      <c r="O1471" s="3" t="s">
        <v>406</v>
      </c>
      <c r="P1471" s="3" t="s">
        <v>407</v>
      </c>
      <c r="Q1471" s="1" t="str">
        <f>VLOOKUP(P1471,Vlookup!$A$2:$D$781,2,FALSE)</f>
        <v>Hartley</v>
      </c>
      <c r="R1471" s="1" t="e">
        <f>VLOOKUP(P1471,Vlookup!$A$2:$D$76,3,FALSE)</f>
        <v>#N/A</v>
      </c>
      <c r="S1471" s="15">
        <f>VLOOKUP(P1471,Vlookup!$A$2:$D$781,4,FALSE)</f>
        <v>76044</v>
      </c>
    </row>
    <row r="1472" spans="1:19" ht="14.4" x14ac:dyDescent="0.3">
      <c r="A1472" s="12">
        <v>20</v>
      </c>
      <c r="B1472" s="1" t="str">
        <f t="shared" si="51"/>
        <v>Sep</v>
      </c>
      <c r="C1472" s="3" t="s">
        <v>243</v>
      </c>
      <c r="D1472" s="20">
        <v>43726</v>
      </c>
      <c r="E1472" s="3" t="s">
        <v>346</v>
      </c>
      <c r="F1472" s="3" t="s">
        <v>372</v>
      </c>
      <c r="G1472" s="3" t="s">
        <v>340</v>
      </c>
      <c r="H1472" s="3" t="s">
        <v>366</v>
      </c>
      <c r="I1472" t="str">
        <f>VLOOKUP(H1472,'Product Line Lookup'!$A$2:$B$7,2,FALSE)</f>
        <v>AB20</v>
      </c>
      <c r="J1472" s="21">
        <v>22.39</v>
      </c>
      <c r="K1472" s="22">
        <v>9.5499999999999995E-3</v>
      </c>
      <c r="L1472" s="21">
        <v>19.100000000000001</v>
      </c>
      <c r="M1472" s="21">
        <v>427.649</v>
      </c>
      <c r="N1472" s="8">
        <f t="shared" si="49"/>
        <v>0.2138245</v>
      </c>
      <c r="O1472" s="3" t="s">
        <v>406</v>
      </c>
      <c r="P1472" s="3" t="s">
        <v>407</v>
      </c>
      <c r="Q1472" s="1" t="str">
        <f>VLOOKUP(P1472,Vlookup!$A$2:$D$781,2,FALSE)</f>
        <v>Hartley</v>
      </c>
      <c r="R1472" s="1" t="e">
        <f>VLOOKUP(P1472,Vlookup!$A$2:$D$76,3,FALSE)</f>
        <v>#N/A</v>
      </c>
      <c r="S1472" s="15">
        <f>VLOOKUP(P1472,Vlookup!$A$2:$D$781,4,FALSE)</f>
        <v>76044</v>
      </c>
    </row>
    <row r="1473" spans="1:19" ht="14.4" x14ac:dyDescent="0.3">
      <c r="A1473" s="12">
        <v>20</v>
      </c>
      <c r="B1473" s="1" t="str">
        <f t="shared" si="51"/>
        <v>Sep</v>
      </c>
      <c r="C1473" s="3" t="s">
        <v>254</v>
      </c>
      <c r="D1473" s="20">
        <v>43728</v>
      </c>
      <c r="E1473" s="3" t="s">
        <v>346</v>
      </c>
      <c r="F1473" s="3" t="s">
        <v>372</v>
      </c>
      <c r="G1473" s="3" t="s">
        <v>340</v>
      </c>
      <c r="H1473" s="3" t="s">
        <v>366</v>
      </c>
      <c r="I1473" t="str">
        <f>VLOOKUP(H1473,'Product Line Lookup'!$A$2:$B$7,2,FALSE)</f>
        <v>AB20</v>
      </c>
      <c r="J1473" s="21">
        <v>24.28</v>
      </c>
      <c r="K1473" s="22">
        <v>9.5499999999999995E-3</v>
      </c>
      <c r="L1473" s="21">
        <v>19.100000000000001</v>
      </c>
      <c r="M1473" s="21">
        <v>463.74799999999999</v>
      </c>
      <c r="N1473" s="8">
        <f t="shared" si="49"/>
        <v>0.231874</v>
      </c>
      <c r="O1473" s="3" t="s">
        <v>406</v>
      </c>
      <c r="P1473" s="3" t="s">
        <v>407</v>
      </c>
      <c r="Q1473" s="1" t="str">
        <f>VLOOKUP(P1473,Vlookup!$A$2:$D$781,2,FALSE)</f>
        <v>Hartley</v>
      </c>
      <c r="R1473" s="1" t="e">
        <f>VLOOKUP(P1473,Vlookup!$A$2:$D$76,3,FALSE)</f>
        <v>#N/A</v>
      </c>
      <c r="S1473" s="15">
        <f>VLOOKUP(P1473,Vlookup!$A$2:$D$781,4,FALSE)</f>
        <v>76044</v>
      </c>
    </row>
    <row r="1474" spans="1:19" ht="14.4" x14ac:dyDescent="0.3">
      <c r="A1474" s="12">
        <v>20</v>
      </c>
      <c r="B1474" s="1" t="str">
        <f t="shared" si="51"/>
        <v>Sep</v>
      </c>
      <c r="C1474" s="3" t="s">
        <v>255</v>
      </c>
      <c r="D1474" s="20">
        <v>43728</v>
      </c>
      <c r="E1474" s="3" t="s">
        <v>362</v>
      </c>
      <c r="F1474" s="3" t="s">
        <v>388</v>
      </c>
      <c r="G1474" s="3" t="s">
        <v>340</v>
      </c>
      <c r="H1474" s="3" t="s">
        <v>366</v>
      </c>
      <c r="I1474" t="str">
        <f>VLOOKUP(H1474,'Product Line Lookup'!$A$2:$B$7,2,FALSE)</f>
        <v>AB20</v>
      </c>
      <c r="J1474" s="21">
        <v>1.95</v>
      </c>
      <c r="K1474" s="22">
        <v>2.3800000000000002E-2</v>
      </c>
      <c r="L1474" s="21">
        <v>47.6</v>
      </c>
      <c r="M1474" s="21">
        <v>92.82</v>
      </c>
      <c r="N1474" s="8">
        <f t="shared" si="49"/>
        <v>4.641E-2</v>
      </c>
      <c r="O1474" s="3" t="s">
        <v>406</v>
      </c>
      <c r="P1474" s="3" t="s">
        <v>407</v>
      </c>
      <c r="Q1474" s="1" t="str">
        <f>VLOOKUP(P1474,Vlookup!$A$2:$D$781,2,FALSE)</f>
        <v>Hartley</v>
      </c>
      <c r="R1474" s="1" t="e">
        <f>VLOOKUP(P1474,Vlookup!$A$2:$D$76,3,FALSE)</f>
        <v>#N/A</v>
      </c>
      <c r="S1474" s="15">
        <f>VLOOKUP(P1474,Vlookup!$A$2:$D$781,4,FALSE)</f>
        <v>76044</v>
      </c>
    </row>
    <row r="1475" spans="1:19" ht="14.4" x14ac:dyDescent="0.3">
      <c r="A1475" s="12">
        <v>20</v>
      </c>
      <c r="B1475" s="1" t="str">
        <f t="shared" si="51"/>
        <v>Sep</v>
      </c>
      <c r="C1475" s="3" t="s">
        <v>267</v>
      </c>
      <c r="D1475" s="20">
        <v>43732</v>
      </c>
      <c r="E1475" s="3" t="s">
        <v>351</v>
      </c>
      <c r="F1475" s="3" t="s">
        <v>377</v>
      </c>
      <c r="G1475" s="3" t="s">
        <v>340</v>
      </c>
      <c r="H1475" s="3" t="s">
        <v>366</v>
      </c>
      <c r="I1475" t="str">
        <f>VLOOKUP(H1475,'Product Line Lookup'!$A$2:$B$7,2,FALSE)</f>
        <v>AB20</v>
      </c>
      <c r="J1475" s="21">
        <v>22.26</v>
      </c>
      <c r="K1475" s="22">
        <v>4.9500000000000004E-3</v>
      </c>
      <c r="L1475" s="21">
        <v>9.9</v>
      </c>
      <c r="M1475" s="21">
        <v>220.374</v>
      </c>
      <c r="N1475" s="8">
        <f t="shared" si="49"/>
        <v>0.11018699999999999</v>
      </c>
      <c r="O1475" s="3" t="s">
        <v>406</v>
      </c>
      <c r="P1475" s="3" t="s">
        <v>407</v>
      </c>
      <c r="Q1475" s="1" t="str">
        <f>VLOOKUP(P1475,Vlookup!$A$2:$D$781,2,FALSE)</f>
        <v>Hartley</v>
      </c>
      <c r="R1475" s="1" t="e">
        <f>VLOOKUP(P1475,Vlookup!$A$2:$D$76,3,FALSE)</f>
        <v>#N/A</v>
      </c>
      <c r="S1475" s="15">
        <f>VLOOKUP(P1475,Vlookup!$A$2:$D$781,4,FALSE)</f>
        <v>76044</v>
      </c>
    </row>
    <row r="1476" spans="1:19" ht="14.4" x14ac:dyDescent="0.3">
      <c r="A1476" s="12">
        <v>20</v>
      </c>
      <c r="B1476" s="1" t="str">
        <f t="shared" si="51"/>
        <v>Sep</v>
      </c>
      <c r="C1476" s="3" t="s">
        <v>260</v>
      </c>
      <c r="D1476" s="20">
        <v>43732</v>
      </c>
      <c r="E1476" s="3" t="s">
        <v>346</v>
      </c>
      <c r="F1476" s="3" t="s">
        <v>372</v>
      </c>
      <c r="G1476" s="3" t="s">
        <v>340</v>
      </c>
      <c r="H1476" s="3" t="s">
        <v>366</v>
      </c>
      <c r="I1476" t="str">
        <f>VLOOKUP(H1476,'Product Line Lookup'!$A$2:$B$7,2,FALSE)</f>
        <v>AB20</v>
      </c>
      <c r="J1476" s="21">
        <v>24.5</v>
      </c>
      <c r="K1476" s="22">
        <v>9.5499999999999995E-3</v>
      </c>
      <c r="L1476" s="21">
        <v>19.100000000000001</v>
      </c>
      <c r="M1476" s="21">
        <v>467.95</v>
      </c>
      <c r="N1476" s="8">
        <f t="shared" si="49"/>
        <v>0.23397499999999999</v>
      </c>
      <c r="O1476" s="3" t="s">
        <v>406</v>
      </c>
      <c r="P1476" s="3" t="s">
        <v>407</v>
      </c>
      <c r="Q1476" s="1" t="str">
        <f>VLOOKUP(P1476,Vlookup!$A$2:$D$781,2,FALSE)</f>
        <v>Hartley</v>
      </c>
      <c r="R1476" s="1" t="e">
        <f>VLOOKUP(P1476,Vlookup!$A$2:$D$76,3,FALSE)</f>
        <v>#N/A</v>
      </c>
      <c r="S1476" s="15">
        <f>VLOOKUP(P1476,Vlookup!$A$2:$D$781,4,FALSE)</f>
        <v>76044</v>
      </c>
    </row>
    <row r="1477" spans="1:19" ht="14.4" x14ac:dyDescent="0.3">
      <c r="A1477" s="12">
        <v>20</v>
      </c>
      <c r="B1477" s="1" t="str">
        <f t="shared" si="51"/>
        <v>Sep</v>
      </c>
      <c r="C1477" s="3" t="s">
        <v>266</v>
      </c>
      <c r="D1477" s="20">
        <v>43734</v>
      </c>
      <c r="E1477" s="3" t="s">
        <v>346</v>
      </c>
      <c r="F1477" s="3" t="s">
        <v>372</v>
      </c>
      <c r="G1477" s="3" t="s">
        <v>340</v>
      </c>
      <c r="H1477" s="3" t="s">
        <v>366</v>
      </c>
      <c r="I1477" t="str">
        <f>VLOOKUP(H1477,'Product Line Lookup'!$A$2:$B$7,2,FALSE)</f>
        <v>AB20</v>
      </c>
      <c r="J1477" s="21">
        <v>24.37</v>
      </c>
      <c r="K1477" s="22">
        <v>9.5499999999999995E-3</v>
      </c>
      <c r="L1477" s="21">
        <v>19.100000000000001</v>
      </c>
      <c r="M1477" s="21">
        <v>465.46699999999998</v>
      </c>
      <c r="N1477" s="8">
        <f t="shared" si="49"/>
        <v>0.23273349999999998</v>
      </c>
      <c r="O1477" s="3" t="s">
        <v>406</v>
      </c>
      <c r="P1477" s="3" t="s">
        <v>407</v>
      </c>
      <c r="Q1477" s="1" t="str">
        <f>VLOOKUP(P1477,Vlookup!$A$2:$D$781,2,FALSE)</f>
        <v>Hartley</v>
      </c>
      <c r="R1477" s="1" t="e">
        <f>VLOOKUP(P1477,Vlookup!$A$2:$D$76,3,FALSE)</f>
        <v>#N/A</v>
      </c>
      <c r="S1477" s="15">
        <f>VLOOKUP(P1477,Vlookup!$A$2:$D$781,4,FALSE)</f>
        <v>76044</v>
      </c>
    </row>
    <row r="1478" spans="1:19" ht="14.4" x14ac:dyDescent="0.3">
      <c r="A1478" s="12">
        <v>20</v>
      </c>
      <c r="B1478" s="1" t="str">
        <f t="shared" si="51"/>
        <v>Jul</v>
      </c>
      <c r="C1478" s="3" t="s">
        <v>59</v>
      </c>
      <c r="D1478" s="20">
        <v>43648</v>
      </c>
      <c r="E1478" s="3" t="s">
        <v>346</v>
      </c>
      <c r="F1478" s="3" t="s">
        <v>372</v>
      </c>
      <c r="G1478" s="3" t="s">
        <v>340</v>
      </c>
      <c r="H1478" s="3" t="s">
        <v>366</v>
      </c>
      <c r="I1478" t="str">
        <f>VLOOKUP(H1478,'Product Line Lookup'!$A$2:$B$7,2,FALSE)</f>
        <v>AB20</v>
      </c>
      <c r="J1478" s="21">
        <v>24.17</v>
      </c>
      <c r="K1478" s="22">
        <v>9.5499999999999995E-3</v>
      </c>
      <c r="L1478" s="21">
        <v>19.100000000000001</v>
      </c>
      <c r="M1478" s="21">
        <v>461.64699999999999</v>
      </c>
      <c r="N1478" s="8">
        <f t="shared" si="49"/>
        <v>0.23082349999999999</v>
      </c>
      <c r="O1478" s="3" t="s">
        <v>406</v>
      </c>
      <c r="P1478" s="3" t="s">
        <v>407</v>
      </c>
      <c r="Q1478" s="1" t="str">
        <f>VLOOKUP(P1478,Vlookup!$A$2:$D$781,2,FALSE)</f>
        <v>Hartley</v>
      </c>
      <c r="R1478" s="1" t="e">
        <f>VLOOKUP(P1478,Vlookup!$A$2:$D$76,3,FALSE)</f>
        <v>#N/A</v>
      </c>
      <c r="S1478" s="15">
        <f>VLOOKUP(P1478,Vlookup!$A$2:$D$781,4,FALSE)</f>
        <v>76044</v>
      </c>
    </row>
    <row r="1479" spans="1:19" ht="14.4" x14ac:dyDescent="0.3">
      <c r="A1479" s="12">
        <v>20</v>
      </c>
      <c r="B1479" s="1" t="str">
        <f t="shared" si="51"/>
        <v>Jul</v>
      </c>
      <c r="C1479" s="3" t="s">
        <v>64</v>
      </c>
      <c r="D1479" s="20">
        <v>43651</v>
      </c>
      <c r="E1479" s="3" t="s">
        <v>346</v>
      </c>
      <c r="F1479" s="3" t="s">
        <v>372</v>
      </c>
      <c r="G1479" s="3" t="s">
        <v>340</v>
      </c>
      <c r="H1479" s="3" t="s">
        <v>366</v>
      </c>
      <c r="I1479" t="str">
        <f>VLOOKUP(H1479,'Product Line Lookup'!$A$2:$B$7,2,FALSE)</f>
        <v>AB20</v>
      </c>
      <c r="J1479" s="21">
        <v>24.56</v>
      </c>
      <c r="K1479" s="22">
        <v>9.5499999999999995E-3</v>
      </c>
      <c r="L1479" s="21">
        <v>19.100000000000001</v>
      </c>
      <c r="M1479" s="21">
        <v>469.096</v>
      </c>
      <c r="N1479" s="8">
        <f t="shared" si="49"/>
        <v>0.23454800000000001</v>
      </c>
      <c r="O1479" s="3" t="s">
        <v>406</v>
      </c>
      <c r="P1479" s="3" t="s">
        <v>407</v>
      </c>
      <c r="Q1479" s="1" t="str">
        <f>VLOOKUP(P1479,Vlookup!$A$2:$D$781,2,FALSE)</f>
        <v>Hartley</v>
      </c>
      <c r="R1479" s="1" t="e">
        <f>VLOOKUP(P1479,Vlookup!$A$2:$D$76,3,FALSE)</f>
        <v>#N/A</v>
      </c>
      <c r="S1479" s="15">
        <f>VLOOKUP(P1479,Vlookup!$A$2:$D$781,4,FALSE)</f>
        <v>76044</v>
      </c>
    </row>
    <row r="1480" spans="1:19" ht="14.4" x14ac:dyDescent="0.3">
      <c r="A1480" s="12">
        <v>20</v>
      </c>
      <c r="B1480" s="1" t="str">
        <f t="shared" si="51"/>
        <v>Jul</v>
      </c>
      <c r="C1480" s="3" t="s">
        <v>66</v>
      </c>
      <c r="D1480" s="20">
        <v>43655</v>
      </c>
      <c r="E1480" s="3" t="s">
        <v>351</v>
      </c>
      <c r="F1480" s="3" t="s">
        <v>377</v>
      </c>
      <c r="G1480" s="3" t="s">
        <v>340</v>
      </c>
      <c r="H1480" s="3" t="s">
        <v>366</v>
      </c>
      <c r="I1480" t="str">
        <f>VLOOKUP(H1480,'Product Line Lookup'!$A$2:$B$7,2,FALSE)</f>
        <v>AB20</v>
      </c>
      <c r="J1480" s="21">
        <v>24</v>
      </c>
      <c r="K1480" s="22">
        <v>4.9500000000000004E-3</v>
      </c>
      <c r="L1480" s="21">
        <v>9.9</v>
      </c>
      <c r="M1480" s="21">
        <v>237.6</v>
      </c>
      <c r="N1480" s="8">
        <f t="shared" si="49"/>
        <v>0.1188</v>
      </c>
      <c r="O1480" s="3" t="s">
        <v>406</v>
      </c>
      <c r="P1480" s="3" t="s">
        <v>407</v>
      </c>
      <c r="Q1480" s="1" t="str">
        <f>VLOOKUP(P1480,Vlookup!$A$2:$D$781,2,FALSE)</f>
        <v>Hartley</v>
      </c>
      <c r="R1480" s="1" t="e">
        <f>VLOOKUP(P1480,Vlookup!$A$2:$D$76,3,FALSE)</f>
        <v>#N/A</v>
      </c>
      <c r="S1480" s="15">
        <f>VLOOKUP(P1480,Vlookup!$A$2:$D$781,4,FALSE)</f>
        <v>76044</v>
      </c>
    </row>
    <row r="1481" spans="1:19" ht="14.4" x14ac:dyDescent="0.3">
      <c r="A1481" s="12">
        <v>20</v>
      </c>
      <c r="B1481" s="1" t="str">
        <f t="shared" si="51"/>
        <v>Jul</v>
      </c>
      <c r="C1481" s="3" t="s">
        <v>67</v>
      </c>
      <c r="D1481" s="20">
        <v>43655</v>
      </c>
      <c r="E1481" s="3" t="s">
        <v>346</v>
      </c>
      <c r="F1481" s="3" t="s">
        <v>372</v>
      </c>
      <c r="G1481" s="3" t="s">
        <v>340</v>
      </c>
      <c r="H1481" s="3" t="s">
        <v>366</v>
      </c>
      <c r="I1481" t="str">
        <f>VLOOKUP(H1481,'Product Line Lookup'!$A$2:$B$7,2,FALSE)</f>
        <v>AB20</v>
      </c>
      <c r="J1481" s="21">
        <v>24.03</v>
      </c>
      <c r="K1481" s="22">
        <v>9.5499999999999995E-3</v>
      </c>
      <c r="L1481" s="21">
        <v>19.100000000000001</v>
      </c>
      <c r="M1481" s="21">
        <v>458.97300000000001</v>
      </c>
      <c r="N1481" s="8">
        <f t="shared" si="49"/>
        <v>0.22948650000000001</v>
      </c>
      <c r="O1481" s="3" t="s">
        <v>406</v>
      </c>
      <c r="P1481" s="3" t="s">
        <v>407</v>
      </c>
      <c r="Q1481" s="1" t="str">
        <f>VLOOKUP(P1481,Vlookup!$A$2:$D$781,2,FALSE)</f>
        <v>Hartley</v>
      </c>
      <c r="R1481" s="1" t="e">
        <f>VLOOKUP(P1481,Vlookup!$A$2:$D$76,3,FALSE)</f>
        <v>#N/A</v>
      </c>
      <c r="S1481" s="15">
        <f>VLOOKUP(P1481,Vlookup!$A$2:$D$781,4,FALSE)</f>
        <v>76044</v>
      </c>
    </row>
    <row r="1482" spans="1:19" ht="14.4" x14ac:dyDescent="0.3">
      <c r="A1482" s="12">
        <v>20</v>
      </c>
      <c r="B1482" s="1" t="str">
        <f t="shared" si="51"/>
        <v>Jul</v>
      </c>
      <c r="C1482" s="3" t="s">
        <v>88</v>
      </c>
      <c r="D1482" s="20">
        <v>43657</v>
      </c>
      <c r="E1482" s="3" t="s">
        <v>346</v>
      </c>
      <c r="F1482" s="3" t="s">
        <v>372</v>
      </c>
      <c r="G1482" s="3" t="s">
        <v>340</v>
      </c>
      <c r="H1482" s="3" t="s">
        <v>366</v>
      </c>
      <c r="I1482" t="str">
        <f>VLOOKUP(H1482,'Product Line Lookup'!$A$2:$B$7,2,FALSE)</f>
        <v>AB20</v>
      </c>
      <c r="J1482" s="21">
        <v>24.59</v>
      </c>
      <c r="K1482" s="22">
        <v>9.5499999999999995E-3</v>
      </c>
      <c r="L1482" s="21">
        <v>19.100000000000001</v>
      </c>
      <c r="M1482" s="21">
        <v>469.66899999999998</v>
      </c>
      <c r="N1482" s="8">
        <f t="shared" si="49"/>
        <v>0.2348345</v>
      </c>
      <c r="O1482" s="3" t="s">
        <v>406</v>
      </c>
      <c r="P1482" s="3" t="s">
        <v>407</v>
      </c>
      <c r="Q1482" s="1" t="str">
        <f>VLOOKUP(P1482,Vlookup!$A$2:$D$781,2,FALSE)</f>
        <v>Hartley</v>
      </c>
      <c r="R1482" s="1" t="e">
        <f>VLOOKUP(P1482,Vlookup!$A$2:$D$76,3,FALSE)</f>
        <v>#N/A</v>
      </c>
      <c r="S1482" s="15">
        <f>VLOOKUP(P1482,Vlookup!$A$2:$D$781,4,FALSE)</f>
        <v>76044</v>
      </c>
    </row>
    <row r="1483" spans="1:19" ht="14.4" x14ac:dyDescent="0.3">
      <c r="A1483" s="12">
        <v>20</v>
      </c>
      <c r="B1483" s="1" t="str">
        <f t="shared" si="51"/>
        <v>Jul</v>
      </c>
      <c r="C1483" s="3" t="s">
        <v>89</v>
      </c>
      <c r="D1483" s="20">
        <v>43661</v>
      </c>
      <c r="E1483" s="3" t="s">
        <v>346</v>
      </c>
      <c r="F1483" s="3" t="s">
        <v>372</v>
      </c>
      <c r="G1483" s="3" t="s">
        <v>340</v>
      </c>
      <c r="H1483" s="3" t="s">
        <v>366</v>
      </c>
      <c r="I1483" t="str">
        <f>VLOOKUP(H1483,'Product Line Lookup'!$A$2:$B$7,2,FALSE)</f>
        <v>AB20</v>
      </c>
      <c r="J1483" s="21">
        <v>24.41</v>
      </c>
      <c r="K1483" s="22">
        <v>9.5499999999999995E-3</v>
      </c>
      <c r="L1483" s="21">
        <v>19.100000000000001</v>
      </c>
      <c r="M1483" s="21">
        <v>466.23099999999999</v>
      </c>
      <c r="N1483" s="8">
        <f t="shared" si="49"/>
        <v>0.2331155</v>
      </c>
      <c r="O1483" s="3" t="s">
        <v>406</v>
      </c>
      <c r="P1483" s="3" t="s">
        <v>407</v>
      </c>
      <c r="Q1483" s="1" t="str">
        <f>VLOOKUP(P1483,Vlookup!$A$2:$D$781,2,FALSE)</f>
        <v>Hartley</v>
      </c>
      <c r="R1483" s="1" t="e">
        <f>VLOOKUP(P1483,Vlookup!$A$2:$D$76,3,FALSE)</f>
        <v>#N/A</v>
      </c>
      <c r="S1483" s="15">
        <f>VLOOKUP(P1483,Vlookup!$A$2:$D$781,4,FALSE)</f>
        <v>76044</v>
      </c>
    </row>
    <row r="1484" spans="1:19" ht="14.4" x14ac:dyDescent="0.3">
      <c r="A1484" s="12">
        <v>20</v>
      </c>
      <c r="B1484" s="1" t="str">
        <f t="shared" si="51"/>
        <v>Jul</v>
      </c>
      <c r="C1484" s="3" t="s">
        <v>101</v>
      </c>
      <c r="D1484" s="20">
        <v>43664</v>
      </c>
      <c r="E1484" s="3" t="s">
        <v>346</v>
      </c>
      <c r="F1484" s="3" t="s">
        <v>372</v>
      </c>
      <c r="G1484" s="3" t="s">
        <v>340</v>
      </c>
      <c r="H1484" s="3" t="s">
        <v>366</v>
      </c>
      <c r="I1484" t="str">
        <f>VLOOKUP(H1484,'Product Line Lookup'!$A$2:$B$7,2,FALSE)</f>
        <v>AB20</v>
      </c>
      <c r="J1484" s="21">
        <v>24.13</v>
      </c>
      <c r="K1484" s="22">
        <v>9.5499999999999995E-3</v>
      </c>
      <c r="L1484" s="21">
        <v>19.100000000000001</v>
      </c>
      <c r="M1484" s="21">
        <v>460.88299999999998</v>
      </c>
      <c r="N1484" s="8">
        <f t="shared" si="49"/>
        <v>0.23044149999999999</v>
      </c>
      <c r="O1484" s="3" t="s">
        <v>406</v>
      </c>
      <c r="P1484" s="3" t="s">
        <v>407</v>
      </c>
      <c r="Q1484" s="1" t="str">
        <f>VLOOKUP(P1484,Vlookup!$A$2:$D$781,2,FALSE)</f>
        <v>Hartley</v>
      </c>
      <c r="R1484" s="1" t="e">
        <f>VLOOKUP(P1484,Vlookup!$A$2:$D$76,3,FALSE)</f>
        <v>#N/A</v>
      </c>
      <c r="S1484" s="15">
        <f>VLOOKUP(P1484,Vlookup!$A$2:$D$781,4,FALSE)</f>
        <v>76044</v>
      </c>
    </row>
    <row r="1485" spans="1:19" ht="14.4" x14ac:dyDescent="0.3">
      <c r="A1485" s="12">
        <v>20</v>
      </c>
      <c r="B1485" s="1" t="str">
        <f t="shared" si="51"/>
        <v>Jul</v>
      </c>
      <c r="C1485" s="3" t="s">
        <v>102</v>
      </c>
      <c r="D1485" s="20">
        <v>43668</v>
      </c>
      <c r="E1485" s="3" t="s">
        <v>346</v>
      </c>
      <c r="F1485" s="3" t="s">
        <v>372</v>
      </c>
      <c r="G1485" s="3" t="s">
        <v>340</v>
      </c>
      <c r="H1485" s="3" t="s">
        <v>366</v>
      </c>
      <c r="I1485" t="str">
        <f>VLOOKUP(H1485,'Product Line Lookup'!$A$2:$B$7,2,FALSE)</f>
        <v>AB20</v>
      </c>
      <c r="J1485" s="21">
        <v>24.05</v>
      </c>
      <c r="K1485" s="22">
        <v>9.5499999999999995E-3</v>
      </c>
      <c r="L1485" s="21">
        <v>19.100000000000001</v>
      </c>
      <c r="M1485" s="21">
        <v>459.35500000000002</v>
      </c>
      <c r="N1485" s="8">
        <f t="shared" si="49"/>
        <v>0.22967750000000001</v>
      </c>
      <c r="O1485" s="3" t="s">
        <v>406</v>
      </c>
      <c r="P1485" s="3" t="s">
        <v>407</v>
      </c>
      <c r="Q1485" s="1" t="str">
        <f>VLOOKUP(P1485,Vlookup!$A$2:$D$781,2,FALSE)</f>
        <v>Hartley</v>
      </c>
      <c r="R1485" s="1" t="e">
        <f>VLOOKUP(P1485,Vlookup!$A$2:$D$76,3,FALSE)</f>
        <v>#N/A</v>
      </c>
      <c r="S1485" s="15">
        <f>VLOOKUP(P1485,Vlookup!$A$2:$D$781,4,FALSE)</f>
        <v>76044</v>
      </c>
    </row>
    <row r="1486" spans="1:19" ht="14.4" x14ac:dyDescent="0.3">
      <c r="A1486" s="12">
        <v>20</v>
      </c>
      <c r="B1486" s="1" t="str">
        <f t="shared" si="51"/>
        <v>Jul</v>
      </c>
      <c r="C1486" s="3" t="s">
        <v>113</v>
      </c>
      <c r="D1486" s="20">
        <v>43671</v>
      </c>
      <c r="E1486" s="3" t="s">
        <v>346</v>
      </c>
      <c r="F1486" s="3" t="s">
        <v>372</v>
      </c>
      <c r="G1486" s="3" t="s">
        <v>340</v>
      </c>
      <c r="H1486" s="3" t="s">
        <v>366</v>
      </c>
      <c r="I1486" t="str">
        <f>VLOOKUP(H1486,'Product Line Lookup'!$A$2:$B$7,2,FALSE)</f>
        <v>AB20</v>
      </c>
      <c r="J1486" s="21">
        <v>23.73</v>
      </c>
      <c r="K1486" s="22">
        <v>9.5499999999999995E-3</v>
      </c>
      <c r="L1486" s="21">
        <v>19.100000000000001</v>
      </c>
      <c r="M1486" s="21">
        <v>453.24299999999999</v>
      </c>
      <c r="N1486" s="8">
        <f t="shared" ref="N1486:N1549" si="52">M1486/2000</f>
        <v>0.2266215</v>
      </c>
      <c r="O1486" s="3" t="s">
        <v>406</v>
      </c>
      <c r="P1486" s="3" t="s">
        <v>407</v>
      </c>
      <c r="Q1486" s="1" t="str">
        <f>VLOOKUP(P1486,Vlookup!$A$2:$D$781,2,FALSE)</f>
        <v>Hartley</v>
      </c>
      <c r="R1486" s="1" t="e">
        <f>VLOOKUP(P1486,Vlookup!$A$2:$D$76,3,FALSE)</f>
        <v>#N/A</v>
      </c>
      <c r="S1486" s="15">
        <f>VLOOKUP(P1486,Vlookup!$A$2:$D$781,4,FALSE)</f>
        <v>76044</v>
      </c>
    </row>
    <row r="1487" spans="1:19" ht="14.4" x14ac:dyDescent="0.3">
      <c r="A1487" s="12">
        <v>20</v>
      </c>
      <c r="B1487" s="1" t="str">
        <f t="shared" si="51"/>
        <v>Jul</v>
      </c>
      <c r="C1487" s="3" t="s">
        <v>121</v>
      </c>
      <c r="D1487" s="20">
        <v>43675</v>
      </c>
      <c r="E1487" s="3" t="s">
        <v>346</v>
      </c>
      <c r="F1487" s="3" t="s">
        <v>372</v>
      </c>
      <c r="G1487" s="3" t="s">
        <v>340</v>
      </c>
      <c r="H1487" s="3" t="s">
        <v>366</v>
      </c>
      <c r="I1487" t="str">
        <f>VLOOKUP(H1487,'Product Line Lookup'!$A$2:$B$7,2,FALSE)</f>
        <v>AB20</v>
      </c>
      <c r="J1487" s="21">
        <v>24.08</v>
      </c>
      <c r="K1487" s="22">
        <v>9.5499999999999995E-3</v>
      </c>
      <c r="L1487" s="21">
        <v>19.100000000000001</v>
      </c>
      <c r="M1487" s="21">
        <v>459.928</v>
      </c>
      <c r="N1487" s="8">
        <f t="shared" si="52"/>
        <v>0.229964</v>
      </c>
      <c r="O1487" s="3" t="s">
        <v>406</v>
      </c>
      <c r="P1487" s="3" t="s">
        <v>407</v>
      </c>
      <c r="Q1487" s="1" t="str">
        <f>VLOOKUP(P1487,Vlookup!$A$2:$D$781,2,FALSE)</f>
        <v>Hartley</v>
      </c>
      <c r="R1487" s="1" t="e">
        <f>VLOOKUP(P1487,Vlookup!$A$2:$D$76,3,FALSE)</f>
        <v>#N/A</v>
      </c>
      <c r="S1487" s="15">
        <f>VLOOKUP(P1487,Vlookup!$A$2:$D$781,4,FALSE)</f>
        <v>76044</v>
      </c>
    </row>
    <row r="1488" spans="1:19" ht="14.4" x14ac:dyDescent="0.3">
      <c r="A1488" s="12">
        <v>20</v>
      </c>
      <c r="B1488" s="1" t="str">
        <f t="shared" si="51"/>
        <v>Jul</v>
      </c>
      <c r="C1488" s="3" t="s">
        <v>118</v>
      </c>
      <c r="D1488" s="20">
        <v>43677</v>
      </c>
      <c r="E1488" s="3" t="s">
        <v>351</v>
      </c>
      <c r="F1488" s="3" t="s">
        <v>377</v>
      </c>
      <c r="G1488" s="3" t="s">
        <v>340</v>
      </c>
      <c r="H1488" s="3" t="s">
        <v>366</v>
      </c>
      <c r="I1488" t="str">
        <f>VLOOKUP(H1488,'Product Line Lookup'!$A$2:$B$7,2,FALSE)</f>
        <v>AB20</v>
      </c>
      <c r="J1488" s="21">
        <v>24.01</v>
      </c>
      <c r="K1488" s="22">
        <v>4.9500000000000004E-3</v>
      </c>
      <c r="L1488" s="21">
        <v>9.9</v>
      </c>
      <c r="M1488" s="21">
        <v>237.69900000000001</v>
      </c>
      <c r="N1488" s="8">
        <f t="shared" si="52"/>
        <v>0.11884950000000001</v>
      </c>
      <c r="O1488" s="3" t="s">
        <v>406</v>
      </c>
      <c r="P1488" s="3" t="s">
        <v>407</v>
      </c>
      <c r="Q1488" s="1" t="str">
        <f>VLOOKUP(P1488,Vlookup!$A$2:$D$781,2,FALSE)</f>
        <v>Hartley</v>
      </c>
      <c r="R1488" s="1" t="e">
        <f>VLOOKUP(P1488,Vlookup!$A$2:$D$76,3,FALSE)</f>
        <v>#N/A</v>
      </c>
      <c r="S1488" s="15">
        <f>VLOOKUP(P1488,Vlookup!$A$2:$D$781,4,FALSE)</f>
        <v>76044</v>
      </c>
    </row>
    <row r="1489" spans="1:19" ht="14.4" x14ac:dyDescent="0.3">
      <c r="A1489" s="12">
        <v>20</v>
      </c>
      <c r="B1489" s="1" t="str">
        <f t="shared" si="51"/>
        <v>Aug</v>
      </c>
      <c r="C1489" s="3" t="s">
        <v>131</v>
      </c>
      <c r="D1489" s="20">
        <v>43678</v>
      </c>
      <c r="E1489" s="3" t="s">
        <v>361</v>
      </c>
      <c r="F1489" s="3" t="s">
        <v>387</v>
      </c>
      <c r="G1489" s="3" t="s">
        <v>340</v>
      </c>
      <c r="H1489" s="3" t="s">
        <v>366</v>
      </c>
      <c r="I1489" t="str">
        <f>VLOOKUP(H1489,'Product Line Lookup'!$A$2:$B$7,2,FALSE)</f>
        <v>AB20</v>
      </c>
      <c r="J1489" s="21">
        <v>2</v>
      </c>
      <c r="K1489" s="22">
        <v>5.7700000000000001E-2</v>
      </c>
      <c r="L1489" s="21">
        <v>115.4</v>
      </c>
      <c r="M1489" s="21">
        <v>230.8</v>
      </c>
      <c r="N1489" s="8">
        <f t="shared" si="52"/>
        <v>0.1154</v>
      </c>
      <c r="O1489" s="3" t="s">
        <v>406</v>
      </c>
      <c r="P1489" s="3" t="s">
        <v>407</v>
      </c>
      <c r="Q1489" s="1" t="str">
        <f>VLOOKUP(P1489,Vlookup!$A$2:$D$781,2,FALSE)</f>
        <v>Hartley</v>
      </c>
      <c r="R1489" s="1" t="e">
        <f>VLOOKUP(P1489,Vlookup!$A$2:$D$76,3,FALSE)</f>
        <v>#N/A</v>
      </c>
      <c r="S1489" s="15">
        <f>VLOOKUP(P1489,Vlookup!$A$2:$D$781,4,FALSE)</f>
        <v>76044</v>
      </c>
    </row>
    <row r="1490" spans="1:19" ht="14.4" x14ac:dyDescent="0.3">
      <c r="A1490" s="12">
        <v>20</v>
      </c>
      <c r="B1490" s="1" t="str">
        <f t="shared" si="51"/>
        <v>Aug</v>
      </c>
      <c r="C1490" s="3" t="s">
        <v>134</v>
      </c>
      <c r="D1490" s="20">
        <v>43682</v>
      </c>
      <c r="E1490" s="3" t="s">
        <v>346</v>
      </c>
      <c r="F1490" s="3" t="s">
        <v>372</v>
      </c>
      <c r="G1490" s="3" t="s">
        <v>340</v>
      </c>
      <c r="H1490" s="3" t="s">
        <v>366</v>
      </c>
      <c r="I1490" t="str">
        <f>VLOOKUP(H1490,'Product Line Lookup'!$A$2:$B$7,2,FALSE)</f>
        <v>AB20</v>
      </c>
      <c r="J1490" s="21">
        <v>24.28</v>
      </c>
      <c r="K1490" s="22">
        <v>9.5499999999999995E-3</v>
      </c>
      <c r="L1490" s="21">
        <v>19.100000000000001</v>
      </c>
      <c r="M1490" s="21">
        <v>463.74799999999999</v>
      </c>
      <c r="N1490" s="8">
        <f t="shared" si="52"/>
        <v>0.231874</v>
      </c>
      <c r="O1490" s="3" t="s">
        <v>406</v>
      </c>
      <c r="P1490" s="3" t="s">
        <v>407</v>
      </c>
      <c r="Q1490" s="1" t="str">
        <f>VLOOKUP(P1490,Vlookup!$A$2:$D$781,2,FALSE)</f>
        <v>Hartley</v>
      </c>
      <c r="R1490" s="1" t="e">
        <f>VLOOKUP(P1490,Vlookup!$A$2:$D$76,3,FALSE)</f>
        <v>#N/A</v>
      </c>
      <c r="S1490" s="15">
        <f>VLOOKUP(P1490,Vlookup!$A$2:$D$781,4,FALSE)</f>
        <v>76044</v>
      </c>
    </row>
    <row r="1491" spans="1:19" ht="14.4" x14ac:dyDescent="0.3">
      <c r="A1491" s="12">
        <v>20</v>
      </c>
      <c r="B1491" s="1" t="str">
        <f t="shared" si="51"/>
        <v>Aug</v>
      </c>
      <c r="C1491" s="3" t="s">
        <v>139</v>
      </c>
      <c r="D1491" s="20">
        <v>43684</v>
      </c>
      <c r="E1491" s="3" t="s">
        <v>346</v>
      </c>
      <c r="F1491" s="3" t="s">
        <v>372</v>
      </c>
      <c r="G1491" s="3" t="s">
        <v>340</v>
      </c>
      <c r="H1491" s="3" t="s">
        <v>366</v>
      </c>
      <c r="I1491" t="str">
        <f>VLOOKUP(H1491,'Product Line Lookup'!$A$2:$B$7,2,FALSE)</f>
        <v>AB20</v>
      </c>
      <c r="J1491" s="21">
        <v>24.45</v>
      </c>
      <c r="K1491" s="22">
        <v>9.5499999999999995E-3</v>
      </c>
      <c r="L1491" s="21">
        <v>19.100000000000001</v>
      </c>
      <c r="M1491" s="21">
        <v>466.995</v>
      </c>
      <c r="N1491" s="8">
        <f t="shared" si="52"/>
        <v>0.2334975</v>
      </c>
      <c r="O1491" s="3" t="s">
        <v>406</v>
      </c>
      <c r="P1491" s="3" t="s">
        <v>407</v>
      </c>
      <c r="Q1491" s="1" t="str">
        <f>VLOOKUP(P1491,Vlookup!$A$2:$D$781,2,FALSE)</f>
        <v>Hartley</v>
      </c>
      <c r="R1491" s="1" t="e">
        <f>VLOOKUP(P1491,Vlookup!$A$2:$D$76,3,FALSE)</f>
        <v>#N/A</v>
      </c>
      <c r="S1491" s="15">
        <f>VLOOKUP(P1491,Vlookup!$A$2:$D$781,4,FALSE)</f>
        <v>76044</v>
      </c>
    </row>
    <row r="1492" spans="1:19" ht="14.4" x14ac:dyDescent="0.3">
      <c r="A1492" s="12">
        <v>20</v>
      </c>
      <c r="B1492" s="1" t="str">
        <f t="shared" si="51"/>
        <v>Aug</v>
      </c>
      <c r="C1492" s="3" t="s">
        <v>140</v>
      </c>
      <c r="D1492" s="20">
        <v>43685</v>
      </c>
      <c r="E1492" s="3" t="s">
        <v>362</v>
      </c>
      <c r="F1492" s="3" t="s">
        <v>388</v>
      </c>
      <c r="G1492" s="3" t="s">
        <v>340</v>
      </c>
      <c r="H1492" s="3" t="s">
        <v>366</v>
      </c>
      <c r="I1492" t="str">
        <f>VLOOKUP(H1492,'Product Line Lookup'!$A$2:$B$7,2,FALSE)</f>
        <v>AB20</v>
      </c>
      <c r="J1492" s="21">
        <v>1.9</v>
      </c>
      <c r="K1492" s="22">
        <v>2.3800000000000002E-2</v>
      </c>
      <c r="L1492" s="21">
        <v>47.6</v>
      </c>
      <c r="M1492" s="21">
        <v>90.44</v>
      </c>
      <c r="N1492" s="8">
        <f t="shared" si="52"/>
        <v>4.5219999999999996E-2</v>
      </c>
      <c r="O1492" s="3" t="s">
        <v>406</v>
      </c>
      <c r="P1492" s="3" t="s">
        <v>407</v>
      </c>
      <c r="Q1492" s="1" t="str">
        <f>VLOOKUP(P1492,Vlookup!$A$2:$D$781,2,FALSE)</f>
        <v>Hartley</v>
      </c>
      <c r="R1492" s="1" t="e">
        <f>VLOOKUP(P1492,Vlookup!$A$2:$D$76,3,FALSE)</f>
        <v>#N/A</v>
      </c>
      <c r="S1492" s="15">
        <f>VLOOKUP(P1492,Vlookup!$A$2:$D$781,4,FALSE)</f>
        <v>76044</v>
      </c>
    </row>
    <row r="1493" spans="1:19" ht="14.4" x14ac:dyDescent="0.3">
      <c r="A1493" s="12">
        <v>20</v>
      </c>
      <c r="B1493" s="1" t="str">
        <f t="shared" si="51"/>
        <v>Aug</v>
      </c>
      <c r="C1493" s="3" t="s">
        <v>150</v>
      </c>
      <c r="D1493" s="20">
        <v>43686</v>
      </c>
      <c r="E1493" s="3" t="s">
        <v>346</v>
      </c>
      <c r="F1493" s="3" t="s">
        <v>372</v>
      </c>
      <c r="G1493" s="3" t="s">
        <v>340</v>
      </c>
      <c r="H1493" s="3" t="s">
        <v>366</v>
      </c>
      <c r="I1493" t="str">
        <f>VLOOKUP(H1493,'Product Line Lookup'!$A$2:$B$7,2,FALSE)</f>
        <v>AB20</v>
      </c>
      <c r="J1493" s="21">
        <v>24.48</v>
      </c>
      <c r="K1493" s="22">
        <v>9.5499999999999995E-3</v>
      </c>
      <c r="L1493" s="21">
        <v>19.100000000000001</v>
      </c>
      <c r="M1493" s="21">
        <v>467.56799999999998</v>
      </c>
      <c r="N1493" s="8">
        <f t="shared" si="52"/>
        <v>0.23378399999999999</v>
      </c>
      <c r="O1493" s="3" t="s">
        <v>406</v>
      </c>
      <c r="P1493" s="3" t="s">
        <v>407</v>
      </c>
      <c r="Q1493" s="1" t="str">
        <f>VLOOKUP(P1493,Vlookup!$A$2:$D$781,2,FALSE)</f>
        <v>Hartley</v>
      </c>
      <c r="R1493" s="1" t="e">
        <f>VLOOKUP(P1493,Vlookup!$A$2:$D$76,3,FALSE)</f>
        <v>#N/A</v>
      </c>
      <c r="S1493" s="15">
        <f>VLOOKUP(P1493,Vlookup!$A$2:$D$781,4,FALSE)</f>
        <v>76044</v>
      </c>
    </row>
    <row r="1494" spans="1:19" ht="14.4" x14ac:dyDescent="0.3">
      <c r="A1494" s="12">
        <v>20</v>
      </c>
      <c r="B1494" s="1" t="str">
        <f t="shared" si="51"/>
        <v>Aug</v>
      </c>
      <c r="C1494" s="3" t="s">
        <v>157</v>
      </c>
      <c r="D1494" s="20">
        <v>43691</v>
      </c>
      <c r="E1494" s="3" t="s">
        <v>346</v>
      </c>
      <c r="F1494" s="3" t="s">
        <v>372</v>
      </c>
      <c r="G1494" s="3" t="s">
        <v>340</v>
      </c>
      <c r="H1494" s="3" t="s">
        <v>366</v>
      </c>
      <c r="I1494" t="str">
        <f>VLOOKUP(H1494,'Product Line Lookup'!$A$2:$B$7,2,FALSE)</f>
        <v>AB20</v>
      </c>
      <c r="J1494" s="21">
        <v>24.07</v>
      </c>
      <c r="K1494" s="22">
        <v>9.5499999999999995E-3</v>
      </c>
      <c r="L1494" s="21">
        <v>19.100000000000001</v>
      </c>
      <c r="M1494" s="21">
        <v>459.73700000000002</v>
      </c>
      <c r="N1494" s="8">
        <f t="shared" si="52"/>
        <v>0.2298685</v>
      </c>
      <c r="O1494" s="3" t="s">
        <v>406</v>
      </c>
      <c r="P1494" s="3" t="s">
        <v>407</v>
      </c>
      <c r="Q1494" s="1" t="str">
        <f>VLOOKUP(P1494,Vlookup!$A$2:$D$781,2,FALSE)</f>
        <v>Hartley</v>
      </c>
      <c r="R1494" s="1" t="e">
        <f>VLOOKUP(P1494,Vlookup!$A$2:$D$76,3,FALSE)</f>
        <v>#N/A</v>
      </c>
      <c r="S1494" s="15">
        <f>VLOOKUP(P1494,Vlookup!$A$2:$D$781,4,FALSE)</f>
        <v>76044</v>
      </c>
    </row>
    <row r="1495" spans="1:19" ht="14.4" x14ac:dyDescent="0.3">
      <c r="A1495" s="12">
        <v>20</v>
      </c>
      <c r="B1495" s="1" t="str">
        <f t="shared" si="51"/>
        <v>Aug</v>
      </c>
      <c r="C1495" s="3" t="s">
        <v>169</v>
      </c>
      <c r="D1495" s="20">
        <v>43693</v>
      </c>
      <c r="E1495" s="3" t="s">
        <v>346</v>
      </c>
      <c r="F1495" s="3" t="s">
        <v>372</v>
      </c>
      <c r="G1495" s="3" t="s">
        <v>340</v>
      </c>
      <c r="H1495" s="3" t="s">
        <v>366</v>
      </c>
      <c r="I1495" t="str">
        <f>VLOOKUP(H1495,'Product Line Lookup'!$A$2:$B$7,2,FALSE)</f>
        <v>AB20</v>
      </c>
      <c r="J1495" s="21">
        <v>24.22</v>
      </c>
      <c r="K1495" s="22">
        <v>9.5499999999999995E-3</v>
      </c>
      <c r="L1495" s="21">
        <v>19.100000000000001</v>
      </c>
      <c r="M1495" s="21">
        <v>462.60199999999998</v>
      </c>
      <c r="N1495" s="8">
        <f t="shared" si="52"/>
        <v>0.23130099999999998</v>
      </c>
      <c r="O1495" s="3" t="s">
        <v>406</v>
      </c>
      <c r="P1495" s="3" t="s">
        <v>407</v>
      </c>
      <c r="Q1495" s="1" t="str">
        <f>VLOOKUP(P1495,Vlookup!$A$2:$D$781,2,FALSE)</f>
        <v>Hartley</v>
      </c>
      <c r="R1495" s="1" t="e">
        <f>VLOOKUP(P1495,Vlookup!$A$2:$D$76,3,FALSE)</f>
        <v>#N/A</v>
      </c>
      <c r="S1495" s="15">
        <f>VLOOKUP(P1495,Vlookup!$A$2:$D$781,4,FALSE)</f>
        <v>76044</v>
      </c>
    </row>
    <row r="1496" spans="1:19" ht="14.4" x14ac:dyDescent="0.3">
      <c r="A1496" s="12">
        <v>20</v>
      </c>
      <c r="B1496" s="1" t="str">
        <f t="shared" si="51"/>
        <v>Aug</v>
      </c>
      <c r="C1496" s="3" t="s">
        <v>185</v>
      </c>
      <c r="D1496" s="20">
        <v>43699</v>
      </c>
      <c r="E1496" s="3" t="s">
        <v>346</v>
      </c>
      <c r="F1496" s="3" t="s">
        <v>372</v>
      </c>
      <c r="G1496" s="3" t="s">
        <v>340</v>
      </c>
      <c r="H1496" s="3" t="s">
        <v>366</v>
      </c>
      <c r="I1496" t="str">
        <f>VLOOKUP(H1496,'Product Line Lookup'!$A$2:$B$7,2,FALSE)</f>
        <v>AB20</v>
      </c>
      <c r="J1496" s="21">
        <v>24.02</v>
      </c>
      <c r="K1496" s="22">
        <v>9.5499999999999995E-3</v>
      </c>
      <c r="L1496" s="21">
        <v>19.100000000000001</v>
      </c>
      <c r="M1496" s="21">
        <v>458.78199999999998</v>
      </c>
      <c r="N1496" s="8">
        <f t="shared" si="52"/>
        <v>0.22939099999999998</v>
      </c>
      <c r="O1496" s="3" t="s">
        <v>406</v>
      </c>
      <c r="P1496" s="3" t="s">
        <v>407</v>
      </c>
      <c r="Q1496" s="1" t="str">
        <f>VLOOKUP(P1496,Vlookup!$A$2:$D$781,2,FALSE)</f>
        <v>Hartley</v>
      </c>
      <c r="R1496" s="1" t="e">
        <f>VLOOKUP(P1496,Vlookup!$A$2:$D$76,3,FALSE)</f>
        <v>#N/A</v>
      </c>
      <c r="S1496" s="15">
        <f>VLOOKUP(P1496,Vlookup!$A$2:$D$781,4,FALSE)</f>
        <v>76044</v>
      </c>
    </row>
    <row r="1497" spans="1:19" ht="14.4" x14ac:dyDescent="0.3">
      <c r="A1497" s="12">
        <v>20</v>
      </c>
      <c r="B1497" s="1" t="str">
        <f t="shared" si="51"/>
        <v>Aug</v>
      </c>
      <c r="C1497" s="3" t="s">
        <v>187</v>
      </c>
      <c r="D1497" s="20">
        <v>43700</v>
      </c>
      <c r="E1497" s="3" t="s">
        <v>346</v>
      </c>
      <c r="F1497" s="3" t="s">
        <v>372</v>
      </c>
      <c r="G1497" s="3" t="s">
        <v>340</v>
      </c>
      <c r="H1497" s="3" t="s">
        <v>366</v>
      </c>
      <c r="I1497" t="str">
        <f>VLOOKUP(H1497,'Product Line Lookup'!$A$2:$B$7,2,FALSE)</f>
        <v>AB20</v>
      </c>
      <c r="J1497" s="21">
        <v>24.37</v>
      </c>
      <c r="K1497" s="22">
        <v>9.5499999999999995E-3</v>
      </c>
      <c r="L1497" s="21">
        <v>19.100000000000001</v>
      </c>
      <c r="M1497" s="21">
        <v>465.46699999999998</v>
      </c>
      <c r="N1497" s="8">
        <f t="shared" si="52"/>
        <v>0.23273349999999998</v>
      </c>
      <c r="O1497" s="3" t="s">
        <v>406</v>
      </c>
      <c r="P1497" s="3" t="s">
        <v>407</v>
      </c>
      <c r="Q1497" s="1" t="str">
        <f>VLOOKUP(P1497,Vlookup!$A$2:$D$781,2,FALSE)</f>
        <v>Hartley</v>
      </c>
      <c r="R1497" s="1" t="e">
        <f>VLOOKUP(P1497,Vlookup!$A$2:$D$76,3,FALSE)</f>
        <v>#N/A</v>
      </c>
      <c r="S1497" s="15">
        <f>VLOOKUP(P1497,Vlookup!$A$2:$D$781,4,FALSE)</f>
        <v>76044</v>
      </c>
    </row>
    <row r="1498" spans="1:19" ht="14.4" x14ac:dyDescent="0.3">
      <c r="A1498" s="12">
        <v>20</v>
      </c>
      <c r="B1498" s="1" t="str">
        <f t="shared" si="51"/>
        <v>Aug</v>
      </c>
      <c r="C1498" s="3" t="s">
        <v>191</v>
      </c>
      <c r="D1498" s="20">
        <v>43705</v>
      </c>
      <c r="E1498" s="3" t="s">
        <v>346</v>
      </c>
      <c r="F1498" s="3" t="s">
        <v>372</v>
      </c>
      <c r="G1498" s="3" t="s">
        <v>340</v>
      </c>
      <c r="H1498" s="3" t="s">
        <v>366</v>
      </c>
      <c r="I1498" t="str">
        <f>VLOOKUP(H1498,'Product Line Lookup'!$A$2:$B$7,2,FALSE)</f>
        <v>AB20</v>
      </c>
      <c r="J1498" s="21">
        <v>24.63</v>
      </c>
      <c r="K1498" s="22">
        <v>9.5499999999999995E-3</v>
      </c>
      <c r="L1498" s="21">
        <v>19.100000000000001</v>
      </c>
      <c r="M1498" s="21">
        <v>470.43299999999999</v>
      </c>
      <c r="N1498" s="8">
        <f t="shared" si="52"/>
        <v>0.2352165</v>
      </c>
      <c r="O1498" s="3" t="s">
        <v>406</v>
      </c>
      <c r="P1498" s="3" t="s">
        <v>407</v>
      </c>
      <c r="Q1498" s="1" t="str">
        <f>VLOOKUP(P1498,Vlookup!$A$2:$D$781,2,FALSE)</f>
        <v>Hartley</v>
      </c>
      <c r="R1498" s="1" t="e">
        <f>VLOOKUP(P1498,Vlookup!$A$2:$D$76,3,FALSE)</f>
        <v>#N/A</v>
      </c>
      <c r="S1498" s="15">
        <f>VLOOKUP(P1498,Vlookup!$A$2:$D$781,4,FALSE)</f>
        <v>76044</v>
      </c>
    </row>
    <row r="1499" spans="1:19" ht="14.4" x14ac:dyDescent="0.3">
      <c r="A1499" s="12">
        <v>20</v>
      </c>
      <c r="B1499" s="1" t="str">
        <f t="shared" ref="B1499:B1530" si="53">TEXT(D1499,"MMM")</f>
        <v>Aug</v>
      </c>
      <c r="C1499" s="3" t="s">
        <v>190</v>
      </c>
      <c r="D1499" s="20">
        <v>43705</v>
      </c>
      <c r="E1499" s="3" t="s">
        <v>362</v>
      </c>
      <c r="F1499" s="3" t="s">
        <v>388</v>
      </c>
      <c r="G1499" s="3" t="s">
        <v>340</v>
      </c>
      <c r="H1499" s="3" t="s">
        <v>366</v>
      </c>
      <c r="I1499" t="str">
        <f>VLOOKUP(H1499,'Product Line Lookup'!$A$2:$B$7,2,FALSE)</f>
        <v>AB20</v>
      </c>
      <c r="J1499" s="21">
        <v>1.95</v>
      </c>
      <c r="K1499" s="22">
        <v>2.3800000000000002E-2</v>
      </c>
      <c r="L1499" s="21">
        <v>47.6</v>
      </c>
      <c r="M1499" s="21">
        <v>92.82</v>
      </c>
      <c r="N1499" s="8">
        <f t="shared" si="52"/>
        <v>4.641E-2</v>
      </c>
      <c r="O1499" s="3" t="s">
        <v>406</v>
      </c>
      <c r="P1499" s="3" t="s">
        <v>407</v>
      </c>
      <c r="Q1499" s="1" t="str">
        <f>VLOOKUP(P1499,Vlookup!$A$2:$D$781,2,FALSE)</f>
        <v>Hartley</v>
      </c>
      <c r="R1499" s="1" t="e">
        <f>VLOOKUP(P1499,Vlookup!$A$2:$D$76,3,FALSE)</f>
        <v>#N/A</v>
      </c>
      <c r="S1499" s="15">
        <f>VLOOKUP(P1499,Vlookup!$A$2:$D$781,4,FALSE)</f>
        <v>76044</v>
      </c>
    </row>
    <row r="1500" spans="1:19" ht="14.4" x14ac:dyDescent="0.3">
      <c r="A1500" s="12">
        <v>20</v>
      </c>
      <c r="B1500" s="1" t="str">
        <f t="shared" si="53"/>
        <v>Aug</v>
      </c>
      <c r="C1500" s="3" t="s">
        <v>193</v>
      </c>
      <c r="D1500" s="20">
        <v>43707</v>
      </c>
      <c r="E1500" s="3" t="s">
        <v>346</v>
      </c>
      <c r="F1500" s="3" t="s">
        <v>372</v>
      </c>
      <c r="G1500" s="3" t="s">
        <v>340</v>
      </c>
      <c r="H1500" s="3" t="s">
        <v>366</v>
      </c>
      <c r="I1500" t="str">
        <f>VLOOKUP(H1500,'Product Line Lookup'!$A$2:$B$7,2,FALSE)</f>
        <v>AB20</v>
      </c>
      <c r="J1500" s="21">
        <v>24.16</v>
      </c>
      <c r="K1500" s="22">
        <v>9.5499999999999995E-3</v>
      </c>
      <c r="L1500" s="21">
        <v>19.100000000000001</v>
      </c>
      <c r="M1500" s="21">
        <v>461.45600000000002</v>
      </c>
      <c r="N1500" s="8">
        <f t="shared" si="52"/>
        <v>0.23072800000000002</v>
      </c>
      <c r="O1500" s="3" t="s">
        <v>406</v>
      </c>
      <c r="P1500" s="3" t="s">
        <v>407</v>
      </c>
      <c r="Q1500" s="1" t="str">
        <f>VLOOKUP(P1500,Vlookup!$A$2:$D$781,2,FALSE)</f>
        <v>Hartley</v>
      </c>
      <c r="R1500" s="1" t="e">
        <f>VLOOKUP(P1500,Vlookup!$A$2:$D$76,3,FALSE)</f>
        <v>#N/A</v>
      </c>
      <c r="S1500" s="15">
        <f>VLOOKUP(P1500,Vlookup!$A$2:$D$781,4,FALSE)</f>
        <v>76044</v>
      </c>
    </row>
    <row r="1501" spans="1:19" ht="14.4" x14ac:dyDescent="0.3">
      <c r="A1501" s="12">
        <v>20</v>
      </c>
      <c r="B1501" s="1" t="str">
        <f t="shared" si="53"/>
        <v>Aug</v>
      </c>
      <c r="C1501" s="3" t="s">
        <v>194</v>
      </c>
      <c r="D1501" s="20">
        <v>43708</v>
      </c>
      <c r="E1501" s="3" t="s">
        <v>351</v>
      </c>
      <c r="F1501" s="3" t="s">
        <v>377</v>
      </c>
      <c r="G1501" s="3" t="s">
        <v>340</v>
      </c>
      <c r="H1501" s="3" t="s">
        <v>366</v>
      </c>
      <c r="I1501" t="str">
        <f>VLOOKUP(H1501,'Product Line Lookup'!$A$2:$B$7,2,FALSE)</f>
        <v>AB20</v>
      </c>
      <c r="J1501" s="21">
        <v>18.29</v>
      </c>
      <c r="K1501" s="22">
        <v>4.9500000000000004E-3</v>
      </c>
      <c r="L1501" s="21">
        <v>9.9</v>
      </c>
      <c r="M1501" s="21">
        <v>181.071</v>
      </c>
      <c r="N1501" s="8">
        <f t="shared" si="52"/>
        <v>9.0535500000000005E-2</v>
      </c>
      <c r="O1501" s="3" t="s">
        <v>406</v>
      </c>
      <c r="P1501" s="3" t="s">
        <v>407</v>
      </c>
      <c r="Q1501" s="1" t="str">
        <f>VLOOKUP(P1501,Vlookup!$A$2:$D$781,2,FALSE)</f>
        <v>Hartley</v>
      </c>
      <c r="R1501" s="1" t="e">
        <f>VLOOKUP(P1501,Vlookup!$A$2:$D$76,3,FALSE)</f>
        <v>#N/A</v>
      </c>
      <c r="S1501" s="15">
        <f>VLOOKUP(P1501,Vlookup!$A$2:$D$781,4,FALSE)</f>
        <v>76044</v>
      </c>
    </row>
    <row r="1502" spans="1:19" ht="14.4" x14ac:dyDescent="0.3">
      <c r="A1502" s="12">
        <v>20</v>
      </c>
      <c r="B1502" s="1" t="str">
        <f t="shared" si="53"/>
        <v>Oct</v>
      </c>
      <c r="C1502" s="3" t="s">
        <v>273</v>
      </c>
      <c r="D1502" s="20">
        <v>43739</v>
      </c>
      <c r="E1502" s="3" t="s">
        <v>346</v>
      </c>
      <c r="F1502" s="3" t="s">
        <v>372</v>
      </c>
      <c r="G1502" s="3" t="s">
        <v>340</v>
      </c>
      <c r="H1502" s="3" t="s">
        <v>366</v>
      </c>
      <c r="I1502" t="str">
        <f>VLOOKUP(H1502,'Product Line Lookup'!$A$2:$B$7,2,FALSE)</f>
        <v>AB20</v>
      </c>
      <c r="J1502" s="21">
        <v>24.04</v>
      </c>
      <c r="K1502" s="22">
        <v>9.5499999999999995E-3</v>
      </c>
      <c r="L1502" s="21">
        <v>19.100000000000001</v>
      </c>
      <c r="M1502" s="21">
        <v>459.16399999999999</v>
      </c>
      <c r="N1502" s="8">
        <f t="shared" si="52"/>
        <v>0.22958199999999998</v>
      </c>
      <c r="O1502" s="3" t="s">
        <v>406</v>
      </c>
      <c r="P1502" s="3" t="s">
        <v>407</v>
      </c>
      <c r="Q1502" s="1" t="str">
        <f>VLOOKUP(P1502,Vlookup!$A$2:$D$781,2,FALSE)</f>
        <v>Hartley</v>
      </c>
      <c r="R1502" s="1" t="e">
        <f>VLOOKUP(P1502,Vlookup!$A$2:$D$76,3,FALSE)</f>
        <v>#N/A</v>
      </c>
      <c r="S1502" s="15">
        <f>VLOOKUP(P1502,Vlookup!$A$2:$D$781,4,FALSE)</f>
        <v>76044</v>
      </c>
    </row>
    <row r="1503" spans="1:19" ht="14.4" x14ac:dyDescent="0.3">
      <c r="A1503" s="12">
        <v>20</v>
      </c>
      <c r="B1503" s="1" t="str">
        <f t="shared" si="53"/>
        <v>Oct</v>
      </c>
      <c r="C1503" s="3" t="s">
        <v>282</v>
      </c>
      <c r="D1503" s="20">
        <v>43742</v>
      </c>
      <c r="E1503" s="3" t="s">
        <v>346</v>
      </c>
      <c r="F1503" s="3" t="s">
        <v>372</v>
      </c>
      <c r="G1503" s="3" t="s">
        <v>340</v>
      </c>
      <c r="H1503" s="3" t="s">
        <v>366</v>
      </c>
      <c r="I1503" t="str">
        <f>VLOOKUP(H1503,'Product Line Lookup'!$A$2:$B$7,2,FALSE)</f>
        <v>AB20</v>
      </c>
      <c r="J1503" s="21">
        <v>24.41</v>
      </c>
      <c r="K1503" s="22">
        <v>9.5499999999999995E-3</v>
      </c>
      <c r="L1503" s="21">
        <v>19.100000000000001</v>
      </c>
      <c r="M1503" s="21">
        <v>466.23099999999999</v>
      </c>
      <c r="N1503" s="8">
        <f t="shared" si="52"/>
        <v>0.2331155</v>
      </c>
      <c r="O1503" s="3" t="s">
        <v>406</v>
      </c>
      <c r="P1503" s="3" t="s">
        <v>407</v>
      </c>
      <c r="Q1503" s="1" t="str">
        <f>VLOOKUP(P1503,Vlookup!$A$2:$D$781,2,FALSE)</f>
        <v>Hartley</v>
      </c>
      <c r="R1503" s="1" t="e">
        <f>VLOOKUP(P1503,Vlookup!$A$2:$D$76,3,FALSE)</f>
        <v>#N/A</v>
      </c>
      <c r="S1503" s="15">
        <f>VLOOKUP(P1503,Vlookup!$A$2:$D$781,4,FALSE)</f>
        <v>76044</v>
      </c>
    </row>
    <row r="1504" spans="1:19" ht="14.4" x14ac:dyDescent="0.3">
      <c r="A1504" s="12">
        <v>20</v>
      </c>
      <c r="B1504" s="1" t="str">
        <f t="shared" si="53"/>
        <v>Oct</v>
      </c>
      <c r="C1504" s="3" t="s">
        <v>287</v>
      </c>
      <c r="D1504" s="20">
        <v>43746</v>
      </c>
      <c r="E1504" s="3" t="s">
        <v>362</v>
      </c>
      <c r="F1504" s="3" t="s">
        <v>388</v>
      </c>
      <c r="G1504" s="3" t="s">
        <v>340</v>
      </c>
      <c r="H1504" s="3" t="s">
        <v>366</v>
      </c>
      <c r="I1504" t="str">
        <f>VLOOKUP(H1504,'Product Line Lookup'!$A$2:$B$7,2,FALSE)</f>
        <v>AB20</v>
      </c>
      <c r="J1504" s="21">
        <v>1.65</v>
      </c>
      <c r="K1504" s="22">
        <v>2.3800000000000002E-2</v>
      </c>
      <c r="L1504" s="21">
        <v>47.6</v>
      </c>
      <c r="M1504" s="21">
        <v>78.540000000000006</v>
      </c>
      <c r="N1504" s="8">
        <f t="shared" si="52"/>
        <v>3.9270000000000006E-2</v>
      </c>
      <c r="O1504" s="3" t="s">
        <v>406</v>
      </c>
      <c r="P1504" s="3" t="s">
        <v>407</v>
      </c>
      <c r="Q1504" s="1" t="str">
        <f>VLOOKUP(P1504,Vlookup!$A$2:$D$781,2,FALSE)</f>
        <v>Hartley</v>
      </c>
      <c r="R1504" s="1" t="e">
        <f>VLOOKUP(P1504,Vlookup!$A$2:$D$76,3,FALSE)</f>
        <v>#N/A</v>
      </c>
      <c r="S1504" s="15">
        <f>VLOOKUP(P1504,Vlookup!$A$2:$D$781,4,FALSE)</f>
        <v>76044</v>
      </c>
    </row>
    <row r="1505" spans="1:19" ht="14.4" x14ac:dyDescent="0.3">
      <c r="A1505" s="12">
        <v>20</v>
      </c>
      <c r="B1505" s="1" t="str">
        <f t="shared" si="53"/>
        <v>Oct</v>
      </c>
      <c r="C1505" s="3" t="s">
        <v>287</v>
      </c>
      <c r="D1505" s="20">
        <v>43746</v>
      </c>
      <c r="E1505" s="3" t="s">
        <v>361</v>
      </c>
      <c r="F1505" s="3" t="s">
        <v>387</v>
      </c>
      <c r="G1505" s="3" t="s">
        <v>340</v>
      </c>
      <c r="H1505" s="3" t="s">
        <v>366</v>
      </c>
      <c r="I1505" t="str">
        <f>VLOOKUP(H1505,'Product Line Lookup'!$A$2:$B$7,2,FALSE)</f>
        <v>AB20</v>
      </c>
      <c r="J1505" s="21">
        <v>1.9</v>
      </c>
      <c r="K1505" s="22">
        <v>5.7700000000000001E-2</v>
      </c>
      <c r="L1505" s="21">
        <v>115.4</v>
      </c>
      <c r="M1505" s="21">
        <v>219.26</v>
      </c>
      <c r="N1505" s="8">
        <f t="shared" si="52"/>
        <v>0.10962999999999999</v>
      </c>
      <c r="O1505" s="3" t="s">
        <v>406</v>
      </c>
      <c r="P1505" s="3" t="s">
        <v>407</v>
      </c>
      <c r="Q1505" s="1" t="str">
        <f>VLOOKUP(P1505,Vlookup!$A$2:$D$781,2,FALSE)</f>
        <v>Hartley</v>
      </c>
      <c r="R1505" s="1" t="e">
        <f>VLOOKUP(P1505,Vlookup!$A$2:$D$76,3,FALSE)</f>
        <v>#N/A</v>
      </c>
      <c r="S1505" s="15">
        <f>VLOOKUP(P1505,Vlookup!$A$2:$D$781,4,FALSE)</f>
        <v>76044</v>
      </c>
    </row>
    <row r="1506" spans="1:19" ht="14.4" x14ac:dyDescent="0.3">
      <c r="A1506" s="12">
        <v>20</v>
      </c>
      <c r="B1506" s="1" t="str">
        <f t="shared" si="53"/>
        <v>Oct</v>
      </c>
      <c r="C1506" s="3" t="s">
        <v>289</v>
      </c>
      <c r="D1506" s="20">
        <v>43747</v>
      </c>
      <c r="E1506" s="3" t="s">
        <v>346</v>
      </c>
      <c r="F1506" s="3" t="s">
        <v>372</v>
      </c>
      <c r="G1506" s="3" t="s">
        <v>340</v>
      </c>
      <c r="H1506" s="3" t="s">
        <v>366</v>
      </c>
      <c r="I1506" t="str">
        <f>VLOOKUP(H1506,'Product Line Lookup'!$A$2:$B$7,2,FALSE)</f>
        <v>AB20</v>
      </c>
      <c r="J1506" s="21">
        <v>24.38</v>
      </c>
      <c r="K1506" s="22">
        <v>9.5499999999999995E-3</v>
      </c>
      <c r="L1506" s="21">
        <v>19.100000000000001</v>
      </c>
      <c r="M1506" s="21">
        <v>465.65800000000002</v>
      </c>
      <c r="N1506" s="8">
        <f t="shared" si="52"/>
        <v>0.23282900000000001</v>
      </c>
      <c r="O1506" s="3" t="s">
        <v>406</v>
      </c>
      <c r="P1506" s="3" t="s">
        <v>407</v>
      </c>
      <c r="Q1506" s="1" t="str">
        <f>VLOOKUP(P1506,Vlookup!$A$2:$D$781,2,FALSE)</f>
        <v>Hartley</v>
      </c>
      <c r="R1506" s="1" t="e">
        <f>VLOOKUP(P1506,Vlookup!$A$2:$D$76,3,FALSE)</f>
        <v>#N/A</v>
      </c>
      <c r="S1506" s="15">
        <f>VLOOKUP(P1506,Vlookup!$A$2:$D$781,4,FALSE)</f>
        <v>76044</v>
      </c>
    </row>
    <row r="1507" spans="1:19" ht="14.4" x14ac:dyDescent="0.3">
      <c r="A1507" s="12">
        <v>20</v>
      </c>
      <c r="B1507" s="1" t="str">
        <f t="shared" si="53"/>
        <v>Oct</v>
      </c>
      <c r="C1507" s="3" t="s">
        <v>293</v>
      </c>
      <c r="D1507" s="20">
        <v>43749</v>
      </c>
      <c r="E1507" s="3" t="s">
        <v>346</v>
      </c>
      <c r="F1507" s="3" t="s">
        <v>372</v>
      </c>
      <c r="G1507" s="3" t="s">
        <v>340</v>
      </c>
      <c r="H1507" s="3" t="s">
        <v>366</v>
      </c>
      <c r="I1507" t="str">
        <f>VLOOKUP(H1507,'Product Line Lookup'!$A$2:$B$7,2,FALSE)</f>
        <v>AB20</v>
      </c>
      <c r="J1507" s="21">
        <v>24.13</v>
      </c>
      <c r="K1507" s="22">
        <v>9.5499999999999995E-3</v>
      </c>
      <c r="L1507" s="21">
        <v>19.100000000000001</v>
      </c>
      <c r="M1507" s="21">
        <v>460.88299999999998</v>
      </c>
      <c r="N1507" s="8">
        <f t="shared" si="52"/>
        <v>0.23044149999999999</v>
      </c>
      <c r="O1507" s="3" t="s">
        <v>406</v>
      </c>
      <c r="P1507" s="3" t="s">
        <v>407</v>
      </c>
      <c r="Q1507" s="1" t="str">
        <f>VLOOKUP(P1507,Vlookup!$A$2:$D$781,2,FALSE)</f>
        <v>Hartley</v>
      </c>
      <c r="R1507" s="1" t="e">
        <f>VLOOKUP(P1507,Vlookup!$A$2:$D$76,3,FALSE)</f>
        <v>#N/A</v>
      </c>
      <c r="S1507" s="15">
        <f>VLOOKUP(P1507,Vlookup!$A$2:$D$781,4,FALSE)</f>
        <v>76044</v>
      </c>
    </row>
    <row r="1508" spans="1:19" ht="14.4" x14ac:dyDescent="0.3">
      <c r="A1508" s="12">
        <v>20</v>
      </c>
      <c r="B1508" s="1" t="str">
        <f t="shared" si="53"/>
        <v>Oct</v>
      </c>
      <c r="C1508" s="3" t="s">
        <v>294</v>
      </c>
      <c r="D1508" s="20">
        <v>43754</v>
      </c>
      <c r="E1508" s="3" t="s">
        <v>346</v>
      </c>
      <c r="F1508" s="3" t="s">
        <v>372</v>
      </c>
      <c r="G1508" s="3" t="s">
        <v>340</v>
      </c>
      <c r="H1508" s="3" t="s">
        <v>366</v>
      </c>
      <c r="I1508" t="str">
        <f>VLOOKUP(H1508,'Product Line Lookup'!$A$2:$B$7,2,FALSE)</f>
        <v>AB20</v>
      </c>
      <c r="J1508" s="21">
        <v>24.1</v>
      </c>
      <c r="K1508" s="22">
        <v>9.5499999999999995E-3</v>
      </c>
      <c r="L1508" s="21">
        <v>19.100000000000001</v>
      </c>
      <c r="M1508" s="21">
        <v>460.31</v>
      </c>
      <c r="N1508" s="8">
        <f t="shared" si="52"/>
        <v>0.230155</v>
      </c>
      <c r="O1508" s="3" t="s">
        <v>406</v>
      </c>
      <c r="P1508" s="3" t="s">
        <v>407</v>
      </c>
      <c r="Q1508" s="1" t="str">
        <f>VLOOKUP(P1508,Vlookup!$A$2:$D$781,2,FALSE)</f>
        <v>Hartley</v>
      </c>
      <c r="R1508" s="1" t="e">
        <f>VLOOKUP(P1508,Vlookup!$A$2:$D$76,3,FALSE)</f>
        <v>#N/A</v>
      </c>
      <c r="S1508" s="15">
        <f>VLOOKUP(P1508,Vlookup!$A$2:$D$781,4,FALSE)</f>
        <v>76044</v>
      </c>
    </row>
    <row r="1509" spans="1:19" ht="14.4" x14ac:dyDescent="0.3">
      <c r="A1509" s="12">
        <v>20</v>
      </c>
      <c r="B1509" s="1" t="str">
        <f t="shared" si="53"/>
        <v>Oct</v>
      </c>
      <c r="C1509" s="3" t="s">
        <v>305</v>
      </c>
      <c r="D1509" s="20">
        <v>43757</v>
      </c>
      <c r="E1509" s="3" t="s">
        <v>346</v>
      </c>
      <c r="F1509" s="3" t="s">
        <v>372</v>
      </c>
      <c r="G1509" s="3" t="s">
        <v>340</v>
      </c>
      <c r="H1509" s="3" t="s">
        <v>366</v>
      </c>
      <c r="I1509" t="str">
        <f>VLOOKUP(H1509,'Product Line Lookup'!$A$2:$B$7,2,FALSE)</f>
        <v>AB20</v>
      </c>
      <c r="J1509" s="21">
        <v>24.21</v>
      </c>
      <c r="K1509" s="22">
        <v>9.5499999999999995E-3</v>
      </c>
      <c r="L1509" s="21">
        <v>19.100000000000001</v>
      </c>
      <c r="M1509" s="21">
        <v>462.411</v>
      </c>
      <c r="N1509" s="8">
        <f t="shared" si="52"/>
        <v>0.23120550000000001</v>
      </c>
      <c r="O1509" s="3" t="s">
        <v>406</v>
      </c>
      <c r="P1509" s="3" t="s">
        <v>407</v>
      </c>
      <c r="Q1509" s="1" t="str">
        <f>VLOOKUP(P1509,Vlookup!$A$2:$D$781,2,FALSE)</f>
        <v>Hartley</v>
      </c>
      <c r="R1509" s="1" t="e">
        <f>VLOOKUP(P1509,Vlookup!$A$2:$D$76,3,FALSE)</f>
        <v>#N/A</v>
      </c>
      <c r="S1509" s="15">
        <f>VLOOKUP(P1509,Vlookup!$A$2:$D$781,4,FALSE)</f>
        <v>76044</v>
      </c>
    </row>
    <row r="1510" spans="1:19" ht="14.4" x14ac:dyDescent="0.3">
      <c r="A1510" s="12">
        <v>20</v>
      </c>
      <c r="B1510" s="1" t="str">
        <f t="shared" si="53"/>
        <v>Oct</v>
      </c>
      <c r="C1510" s="3" t="s">
        <v>323</v>
      </c>
      <c r="D1510" s="20">
        <v>43758</v>
      </c>
      <c r="E1510" s="3" t="s">
        <v>351</v>
      </c>
      <c r="F1510" s="3" t="s">
        <v>377</v>
      </c>
      <c r="G1510" s="3" t="s">
        <v>340</v>
      </c>
      <c r="H1510" s="3" t="s">
        <v>366</v>
      </c>
      <c r="I1510" t="str">
        <f>VLOOKUP(H1510,'Product Line Lookup'!$A$2:$B$7,2,FALSE)</f>
        <v>AB20</v>
      </c>
      <c r="J1510" s="21">
        <v>24.13</v>
      </c>
      <c r="K1510" s="22">
        <v>4.9500000000000004E-3</v>
      </c>
      <c r="L1510" s="21">
        <v>9.9</v>
      </c>
      <c r="M1510" s="21">
        <v>238.887</v>
      </c>
      <c r="N1510" s="8">
        <f t="shared" si="52"/>
        <v>0.11944349999999999</v>
      </c>
      <c r="O1510" s="3" t="s">
        <v>406</v>
      </c>
      <c r="P1510" s="3" t="s">
        <v>407</v>
      </c>
      <c r="Q1510" s="1" t="str">
        <f>VLOOKUP(P1510,Vlookup!$A$2:$D$781,2,FALSE)</f>
        <v>Hartley</v>
      </c>
      <c r="R1510" s="1" t="e">
        <f>VLOOKUP(P1510,Vlookup!$A$2:$D$76,3,FALSE)</f>
        <v>#N/A</v>
      </c>
      <c r="S1510" s="15">
        <f>VLOOKUP(P1510,Vlookup!$A$2:$D$781,4,FALSE)</f>
        <v>76044</v>
      </c>
    </row>
    <row r="1511" spans="1:19" ht="14.4" x14ac:dyDescent="0.3">
      <c r="A1511" s="12">
        <v>20</v>
      </c>
      <c r="B1511" s="1" t="str">
        <f t="shared" si="53"/>
        <v>Oct</v>
      </c>
      <c r="C1511" s="3" t="s">
        <v>325</v>
      </c>
      <c r="D1511" s="20">
        <v>43761</v>
      </c>
      <c r="E1511" s="3" t="s">
        <v>346</v>
      </c>
      <c r="F1511" s="3" t="s">
        <v>372</v>
      </c>
      <c r="G1511" s="3" t="s">
        <v>340</v>
      </c>
      <c r="H1511" s="3" t="s">
        <v>366</v>
      </c>
      <c r="I1511" t="str">
        <f>VLOOKUP(H1511,'Product Line Lookup'!$A$2:$B$7,2,FALSE)</f>
        <v>AB20</v>
      </c>
      <c r="J1511" s="21">
        <v>23.96</v>
      </c>
      <c r="K1511" s="22">
        <v>9.5499999999999995E-3</v>
      </c>
      <c r="L1511" s="21">
        <v>19.100000000000001</v>
      </c>
      <c r="M1511" s="21">
        <v>457.63600000000002</v>
      </c>
      <c r="N1511" s="8">
        <f t="shared" si="52"/>
        <v>0.22881800000000002</v>
      </c>
      <c r="O1511" s="3" t="s">
        <v>406</v>
      </c>
      <c r="P1511" s="3" t="s">
        <v>407</v>
      </c>
      <c r="Q1511" s="1" t="str">
        <f>VLOOKUP(P1511,Vlookup!$A$2:$D$781,2,FALSE)</f>
        <v>Hartley</v>
      </c>
      <c r="R1511" s="1" t="e">
        <f>VLOOKUP(P1511,Vlookup!$A$2:$D$76,3,FALSE)</f>
        <v>#N/A</v>
      </c>
      <c r="S1511" s="15">
        <f>VLOOKUP(P1511,Vlookup!$A$2:$D$781,4,FALSE)</f>
        <v>76044</v>
      </c>
    </row>
    <row r="1512" spans="1:19" ht="14.4" x14ac:dyDescent="0.3">
      <c r="A1512" s="12">
        <v>20</v>
      </c>
      <c r="B1512" s="1" t="str">
        <f t="shared" si="53"/>
        <v>Oct</v>
      </c>
      <c r="C1512" s="3" t="s">
        <v>327</v>
      </c>
      <c r="D1512" s="20">
        <v>43763</v>
      </c>
      <c r="E1512" s="3" t="s">
        <v>346</v>
      </c>
      <c r="F1512" s="3" t="s">
        <v>372</v>
      </c>
      <c r="G1512" s="3" t="s">
        <v>340</v>
      </c>
      <c r="H1512" s="3" t="s">
        <v>366</v>
      </c>
      <c r="I1512" t="str">
        <f>VLOOKUP(H1512,'Product Line Lookup'!$A$2:$B$7,2,FALSE)</f>
        <v>AB20</v>
      </c>
      <c r="J1512" s="21">
        <v>24.06</v>
      </c>
      <c r="K1512" s="22">
        <v>9.5499999999999995E-3</v>
      </c>
      <c r="L1512" s="21">
        <v>19.100000000000001</v>
      </c>
      <c r="M1512" s="21">
        <v>459.54599999999999</v>
      </c>
      <c r="N1512" s="8">
        <f t="shared" si="52"/>
        <v>0.22977300000000001</v>
      </c>
      <c r="O1512" s="3" t="s">
        <v>406</v>
      </c>
      <c r="P1512" s="3" t="s">
        <v>407</v>
      </c>
      <c r="Q1512" s="1" t="str">
        <f>VLOOKUP(P1512,Vlookup!$A$2:$D$781,2,FALSE)</f>
        <v>Hartley</v>
      </c>
      <c r="R1512" s="1" t="e">
        <f>VLOOKUP(P1512,Vlookup!$A$2:$D$76,3,FALSE)</f>
        <v>#N/A</v>
      </c>
      <c r="S1512" s="15">
        <f>VLOOKUP(P1512,Vlookup!$A$2:$D$781,4,FALSE)</f>
        <v>76044</v>
      </c>
    </row>
    <row r="1513" spans="1:19" ht="14.4" x14ac:dyDescent="0.3">
      <c r="A1513" s="12">
        <v>20</v>
      </c>
      <c r="B1513" s="1" t="str">
        <f t="shared" si="53"/>
        <v>Oct</v>
      </c>
      <c r="C1513" s="3" t="s">
        <v>329</v>
      </c>
      <c r="D1513" s="20">
        <v>43769</v>
      </c>
      <c r="E1513" s="3" t="s">
        <v>346</v>
      </c>
      <c r="F1513" s="3" t="s">
        <v>372</v>
      </c>
      <c r="G1513" s="3" t="s">
        <v>340</v>
      </c>
      <c r="H1513" s="3" t="s">
        <v>366</v>
      </c>
      <c r="I1513" t="str">
        <f>VLOOKUP(H1513,'Product Line Lookup'!$A$2:$B$7,2,FALSE)</f>
        <v>AB20</v>
      </c>
      <c r="J1513" s="21">
        <v>24.48</v>
      </c>
      <c r="K1513" s="22">
        <v>9.5499999999999995E-3</v>
      </c>
      <c r="L1513" s="21">
        <v>19.100000000000001</v>
      </c>
      <c r="M1513" s="21">
        <v>467.56799999999998</v>
      </c>
      <c r="N1513" s="8">
        <f t="shared" si="52"/>
        <v>0.23378399999999999</v>
      </c>
      <c r="O1513" s="3" t="s">
        <v>406</v>
      </c>
      <c r="P1513" s="3" t="s">
        <v>407</v>
      </c>
      <c r="Q1513" s="1" t="str">
        <f>VLOOKUP(P1513,Vlookup!$A$2:$D$781,2,FALSE)</f>
        <v>Hartley</v>
      </c>
      <c r="R1513" s="1" t="e">
        <f>VLOOKUP(P1513,Vlookup!$A$2:$D$76,3,FALSE)</f>
        <v>#N/A</v>
      </c>
      <c r="S1513" s="15">
        <f>VLOOKUP(P1513,Vlookup!$A$2:$D$781,4,FALSE)</f>
        <v>76044</v>
      </c>
    </row>
    <row r="1514" spans="1:19" ht="14.4" x14ac:dyDescent="0.3">
      <c r="A1514" s="12">
        <v>20</v>
      </c>
      <c r="B1514" s="1" t="str">
        <f t="shared" si="53"/>
        <v>Oct</v>
      </c>
      <c r="C1514" s="3" t="s">
        <v>330</v>
      </c>
      <c r="D1514" s="20">
        <v>43769</v>
      </c>
      <c r="E1514" s="3" t="s">
        <v>362</v>
      </c>
      <c r="F1514" s="3" t="s">
        <v>388</v>
      </c>
      <c r="G1514" s="3" t="s">
        <v>340</v>
      </c>
      <c r="H1514" s="3" t="s">
        <v>366</v>
      </c>
      <c r="I1514" t="str">
        <f>VLOOKUP(H1514,'Product Line Lookup'!$A$2:$B$7,2,FALSE)</f>
        <v>AB20</v>
      </c>
      <c r="J1514" s="21">
        <v>2</v>
      </c>
      <c r="K1514" s="22">
        <v>2.3800000000000002E-2</v>
      </c>
      <c r="L1514" s="21">
        <v>47.6</v>
      </c>
      <c r="M1514" s="21">
        <v>95.2</v>
      </c>
      <c r="N1514" s="8">
        <f t="shared" si="52"/>
        <v>4.7600000000000003E-2</v>
      </c>
      <c r="O1514" s="3" t="s">
        <v>406</v>
      </c>
      <c r="P1514" s="3" t="s">
        <v>407</v>
      </c>
      <c r="Q1514" s="1" t="str">
        <f>VLOOKUP(P1514,Vlookup!$A$2:$D$781,2,FALSE)</f>
        <v>Hartley</v>
      </c>
      <c r="R1514" s="1" t="e">
        <f>VLOOKUP(P1514,Vlookup!$A$2:$D$76,3,FALSE)</f>
        <v>#N/A</v>
      </c>
      <c r="S1514" s="15">
        <f>VLOOKUP(P1514,Vlookup!$A$2:$D$781,4,FALSE)</f>
        <v>76044</v>
      </c>
    </row>
    <row r="1515" spans="1:19" ht="14.4" x14ac:dyDescent="0.3">
      <c r="A1515" s="12">
        <v>20</v>
      </c>
      <c r="B1515" s="1" t="str">
        <f t="shared" si="53"/>
        <v>Oct</v>
      </c>
      <c r="C1515" s="3" t="s">
        <v>330</v>
      </c>
      <c r="D1515" s="20">
        <v>43769</v>
      </c>
      <c r="E1515" s="3" t="s">
        <v>361</v>
      </c>
      <c r="F1515" s="3" t="s">
        <v>387</v>
      </c>
      <c r="G1515" s="3" t="s">
        <v>340</v>
      </c>
      <c r="H1515" s="3" t="s">
        <v>366</v>
      </c>
      <c r="I1515" t="str">
        <f>VLOOKUP(H1515,'Product Line Lookup'!$A$2:$B$7,2,FALSE)</f>
        <v>AB20</v>
      </c>
      <c r="J1515" s="21">
        <v>1.925</v>
      </c>
      <c r="K1515" s="22">
        <v>5.7700000000000001E-2</v>
      </c>
      <c r="L1515" s="21">
        <v>115.4</v>
      </c>
      <c r="M1515" s="21">
        <v>222.14500000000001</v>
      </c>
      <c r="N1515" s="8">
        <f t="shared" si="52"/>
        <v>0.1110725</v>
      </c>
      <c r="O1515" s="3" t="s">
        <v>406</v>
      </c>
      <c r="P1515" s="3" t="s">
        <v>407</v>
      </c>
      <c r="Q1515" s="1" t="str">
        <f>VLOOKUP(P1515,Vlookup!$A$2:$D$781,2,FALSE)</f>
        <v>Hartley</v>
      </c>
      <c r="R1515" s="1" t="e">
        <f>VLOOKUP(P1515,Vlookup!$A$2:$D$76,3,FALSE)</f>
        <v>#N/A</v>
      </c>
      <c r="S1515" s="15">
        <f>VLOOKUP(P1515,Vlookup!$A$2:$D$781,4,FALSE)</f>
        <v>76044</v>
      </c>
    </row>
    <row r="1516" spans="1:19" ht="14.4" x14ac:dyDescent="0.3">
      <c r="A1516" s="12">
        <v>20</v>
      </c>
      <c r="B1516" s="1" t="str">
        <f t="shared" si="53"/>
        <v>Nov</v>
      </c>
      <c r="C1516" s="3" t="s">
        <v>581</v>
      </c>
      <c r="D1516" s="20">
        <v>43770</v>
      </c>
      <c r="E1516" s="3" t="s">
        <v>346</v>
      </c>
      <c r="F1516" s="3" t="s">
        <v>372</v>
      </c>
      <c r="G1516" s="3" t="s">
        <v>340</v>
      </c>
      <c r="H1516" s="3" t="s">
        <v>366</v>
      </c>
      <c r="I1516" t="str">
        <f>VLOOKUP(H1516,'Product Line Lookup'!$A$2:$B$7,2,FALSE)</f>
        <v>AB20</v>
      </c>
      <c r="J1516" s="21">
        <v>24.17</v>
      </c>
      <c r="K1516" s="22">
        <v>9.5499999999999995E-3</v>
      </c>
      <c r="L1516" s="21">
        <v>19.100000000000001</v>
      </c>
      <c r="M1516" s="21">
        <v>461.64699999999999</v>
      </c>
      <c r="N1516" s="8">
        <f t="shared" si="52"/>
        <v>0.23082349999999999</v>
      </c>
      <c r="O1516" s="3" t="s">
        <v>406</v>
      </c>
      <c r="P1516" s="3" t="s">
        <v>407</v>
      </c>
      <c r="Q1516" s="1" t="str">
        <f>VLOOKUP(P1516,Vlookup!$A$2:$D$781,2,FALSE)</f>
        <v>Hartley</v>
      </c>
      <c r="R1516" s="1" t="e">
        <f>VLOOKUP(P1516,Vlookup!$A$2:$D$76,3,FALSE)</f>
        <v>#N/A</v>
      </c>
      <c r="S1516" s="15">
        <f>VLOOKUP(P1516,Vlookup!$A$2:$D$781,4,FALSE)</f>
        <v>76044</v>
      </c>
    </row>
    <row r="1517" spans="1:19" ht="14.4" x14ac:dyDescent="0.3">
      <c r="A1517" s="12">
        <v>20</v>
      </c>
      <c r="B1517" s="1" t="str">
        <f t="shared" si="53"/>
        <v>Nov</v>
      </c>
      <c r="C1517" s="3" t="s">
        <v>582</v>
      </c>
      <c r="D1517" s="20">
        <v>43774</v>
      </c>
      <c r="E1517" s="3" t="s">
        <v>346</v>
      </c>
      <c r="F1517" s="3" t="s">
        <v>372</v>
      </c>
      <c r="G1517" s="3" t="s">
        <v>340</v>
      </c>
      <c r="H1517" s="3" t="s">
        <v>366</v>
      </c>
      <c r="I1517" t="str">
        <f>VLOOKUP(H1517,'Product Line Lookup'!$A$2:$B$7,2,FALSE)</f>
        <v>AB20</v>
      </c>
      <c r="J1517" s="21">
        <v>24.54</v>
      </c>
      <c r="K1517" s="22">
        <v>9.5499999999999995E-3</v>
      </c>
      <c r="L1517" s="21">
        <v>19.100000000000001</v>
      </c>
      <c r="M1517" s="21">
        <v>468.714</v>
      </c>
      <c r="N1517" s="8">
        <f t="shared" si="52"/>
        <v>0.23435700000000001</v>
      </c>
      <c r="O1517" s="3" t="s">
        <v>406</v>
      </c>
      <c r="P1517" s="3" t="s">
        <v>407</v>
      </c>
      <c r="Q1517" s="1" t="str">
        <f>VLOOKUP(P1517,Vlookup!$A$2:$D$781,2,FALSE)</f>
        <v>Hartley</v>
      </c>
      <c r="R1517" s="1" t="e">
        <f>VLOOKUP(P1517,Vlookup!$A$2:$D$76,3,FALSE)</f>
        <v>#N/A</v>
      </c>
      <c r="S1517" s="15">
        <f>VLOOKUP(P1517,Vlookup!$A$2:$D$781,4,FALSE)</f>
        <v>76044</v>
      </c>
    </row>
    <row r="1518" spans="1:19" ht="14.4" x14ac:dyDescent="0.3">
      <c r="A1518" s="12">
        <v>20</v>
      </c>
      <c r="B1518" s="1" t="str">
        <f t="shared" si="53"/>
        <v>Nov</v>
      </c>
      <c r="C1518" s="3" t="s">
        <v>583</v>
      </c>
      <c r="D1518" s="20">
        <v>43777</v>
      </c>
      <c r="E1518" s="3" t="s">
        <v>346</v>
      </c>
      <c r="F1518" s="3" t="s">
        <v>372</v>
      </c>
      <c r="G1518" s="3" t="s">
        <v>340</v>
      </c>
      <c r="H1518" s="3" t="s">
        <v>366</v>
      </c>
      <c r="I1518" t="str">
        <f>VLOOKUP(H1518,'Product Line Lookup'!$A$2:$B$7,2,FALSE)</f>
        <v>AB20</v>
      </c>
      <c r="J1518" s="21">
        <v>24.15</v>
      </c>
      <c r="K1518" s="22">
        <v>9.5499999999999995E-3</v>
      </c>
      <c r="L1518" s="21">
        <v>19.100000000000001</v>
      </c>
      <c r="M1518" s="21">
        <v>461.26499999999999</v>
      </c>
      <c r="N1518" s="8">
        <f t="shared" si="52"/>
        <v>0.23063249999999999</v>
      </c>
      <c r="O1518" s="3" t="s">
        <v>406</v>
      </c>
      <c r="P1518" s="3" t="s">
        <v>407</v>
      </c>
      <c r="Q1518" s="1" t="str">
        <f>VLOOKUP(P1518,Vlookup!$A$2:$D$781,2,FALSE)</f>
        <v>Hartley</v>
      </c>
      <c r="R1518" s="1" t="e">
        <f>VLOOKUP(P1518,Vlookup!$A$2:$D$76,3,FALSE)</f>
        <v>#N/A</v>
      </c>
      <c r="S1518" s="15">
        <f>VLOOKUP(P1518,Vlookup!$A$2:$D$781,4,FALSE)</f>
        <v>76044</v>
      </c>
    </row>
    <row r="1519" spans="1:19" ht="14.4" x14ac:dyDescent="0.3">
      <c r="A1519" s="12">
        <v>20</v>
      </c>
      <c r="B1519" s="1" t="str">
        <f t="shared" si="53"/>
        <v>Nov</v>
      </c>
      <c r="C1519" s="3" t="s">
        <v>584</v>
      </c>
      <c r="D1519" s="20">
        <v>43781</v>
      </c>
      <c r="E1519" s="3" t="s">
        <v>346</v>
      </c>
      <c r="F1519" s="3" t="s">
        <v>372</v>
      </c>
      <c r="G1519" s="3" t="s">
        <v>340</v>
      </c>
      <c r="H1519" s="3" t="s">
        <v>366</v>
      </c>
      <c r="I1519" t="str">
        <f>VLOOKUP(H1519,'Product Line Lookup'!$A$2:$B$7,2,FALSE)</f>
        <v>AB20</v>
      </c>
      <c r="J1519" s="21">
        <v>24.58</v>
      </c>
      <c r="K1519" s="22">
        <v>9.5499999999999995E-3</v>
      </c>
      <c r="L1519" s="21">
        <v>19.100000000000001</v>
      </c>
      <c r="M1519" s="21">
        <v>469.47800000000001</v>
      </c>
      <c r="N1519" s="8">
        <f t="shared" si="52"/>
        <v>0.234739</v>
      </c>
      <c r="O1519" s="3" t="s">
        <v>406</v>
      </c>
      <c r="P1519" s="3" t="s">
        <v>407</v>
      </c>
      <c r="Q1519" s="1" t="str">
        <f>VLOOKUP(P1519,Vlookup!$A$2:$D$781,2,FALSE)</f>
        <v>Hartley</v>
      </c>
      <c r="R1519" s="1" t="e">
        <f>VLOOKUP(P1519,Vlookup!$A$2:$D$76,3,FALSE)</f>
        <v>#N/A</v>
      </c>
      <c r="S1519" s="15">
        <f>VLOOKUP(P1519,Vlookup!$A$2:$D$781,4,FALSE)</f>
        <v>76044</v>
      </c>
    </row>
    <row r="1520" spans="1:19" ht="14.4" x14ac:dyDescent="0.3">
      <c r="A1520" s="12">
        <v>20</v>
      </c>
      <c r="B1520" s="1" t="str">
        <f t="shared" si="53"/>
        <v>Nov</v>
      </c>
      <c r="C1520" s="3" t="s">
        <v>577</v>
      </c>
      <c r="D1520" s="20">
        <v>43783</v>
      </c>
      <c r="E1520" s="3" t="s">
        <v>351</v>
      </c>
      <c r="F1520" s="3" t="s">
        <v>377</v>
      </c>
      <c r="G1520" s="3" t="s">
        <v>340</v>
      </c>
      <c r="H1520" s="3" t="s">
        <v>366</v>
      </c>
      <c r="I1520" t="str">
        <f>VLOOKUP(H1520,'Product Line Lookup'!$A$2:$B$7,2,FALSE)</f>
        <v>AB20</v>
      </c>
      <c r="J1520" s="21">
        <v>23.97</v>
      </c>
      <c r="K1520" s="22">
        <v>4.9500000000000004E-3</v>
      </c>
      <c r="L1520" s="21">
        <v>9.9</v>
      </c>
      <c r="M1520" s="21">
        <v>237.303</v>
      </c>
      <c r="N1520" s="8">
        <f t="shared" si="52"/>
        <v>0.11865149999999999</v>
      </c>
      <c r="O1520" s="3" t="s">
        <v>406</v>
      </c>
      <c r="P1520" s="3" t="s">
        <v>407</v>
      </c>
      <c r="Q1520" s="1" t="str">
        <f>VLOOKUP(P1520,Vlookup!$A$2:$D$781,2,FALSE)</f>
        <v>Hartley</v>
      </c>
      <c r="R1520" s="1" t="e">
        <f>VLOOKUP(P1520,Vlookup!$A$2:$D$76,3,FALSE)</f>
        <v>#N/A</v>
      </c>
      <c r="S1520" s="15">
        <f>VLOOKUP(P1520,Vlookup!$A$2:$D$781,4,FALSE)</f>
        <v>76044</v>
      </c>
    </row>
    <row r="1521" spans="1:19" ht="14.4" x14ac:dyDescent="0.3">
      <c r="A1521" s="12">
        <v>20</v>
      </c>
      <c r="B1521" s="1" t="str">
        <f t="shared" si="53"/>
        <v>Nov</v>
      </c>
      <c r="C1521" s="3" t="s">
        <v>585</v>
      </c>
      <c r="D1521" s="20">
        <v>43784</v>
      </c>
      <c r="E1521" s="3" t="s">
        <v>346</v>
      </c>
      <c r="F1521" s="3" t="s">
        <v>372</v>
      </c>
      <c r="G1521" s="3" t="s">
        <v>340</v>
      </c>
      <c r="H1521" s="3" t="s">
        <v>366</v>
      </c>
      <c r="I1521" t="str">
        <f>VLOOKUP(H1521,'Product Line Lookup'!$A$2:$B$7,2,FALSE)</f>
        <v>AB20</v>
      </c>
      <c r="J1521" s="21">
        <v>24.05</v>
      </c>
      <c r="K1521" s="22">
        <v>9.5499999999999995E-3</v>
      </c>
      <c r="L1521" s="21">
        <v>19.100000000000001</v>
      </c>
      <c r="M1521" s="21">
        <v>459.35500000000002</v>
      </c>
      <c r="N1521" s="8">
        <f t="shared" si="52"/>
        <v>0.22967750000000001</v>
      </c>
      <c r="O1521" s="3" t="s">
        <v>406</v>
      </c>
      <c r="P1521" s="3" t="s">
        <v>407</v>
      </c>
      <c r="Q1521" s="1" t="str">
        <f>VLOOKUP(P1521,Vlookup!$A$2:$D$781,2,FALSE)</f>
        <v>Hartley</v>
      </c>
      <c r="R1521" s="1" t="e">
        <f>VLOOKUP(P1521,Vlookup!$A$2:$D$76,3,FALSE)</f>
        <v>#N/A</v>
      </c>
      <c r="S1521" s="15">
        <f>VLOOKUP(P1521,Vlookup!$A$2:$D$781,4,FALSE)</f>
        <v>76044</v>
      </c>
    </row>
    <row r="1522" spans="1:19" ht="14.4" x14ac:dyDescent="0.3">
      <c r="A1522" s="12">
        <v>20</v>
      </c>
      <c r="B1522" s="1" t="str">
        <f t="shared" si="53"/>
        <v>Nov</v>
      </c>
      <c r="C1522" s="3" t="s">
        <v>608</v>
      </c>
      <c r="D1522" s="20">
        <v>43787</v>
      </c>
      <c r="E1522" s="3" t="s">
        <v>362</v>
      </c>
      <c r="F1522" s="3" t="s">
        <v>388</v>
      </c>
      <c r="G1522" s="3" t="s">
        <v>340</v>
      </c>
      <c r="H1522" s="3" t="s">
        <v>366</v>
      </c>
      <c r="I1522" t="str">
        <f>VLOOKUP(H1522,'Product Line Lookup'!$A$2:$B$7,2,FALSE)</f>
        <v>AB20</v>
      </c>
      <c r="J1522" s="21">
        <v>1.925</v>
      </c>
      <c r="K1522" s="22">
        <v>2.3800000000000002E-2</v>
      </c>
      <c r="L1522" s="21">
        <v>47.6</v>
      </c>
      <c r="M1522" s="21">
        <v>91.63</v>
      </c>
      <c r="N1522" s="8">
        <f t="shared" si="52"/>
        <v>4.5814999999999995E-2</v>
      </c>
      <c r="O1522" s="3" t="s">
        <v>406</v>
      </c>
      <c r="P1522" s="3" t="s">
        <v>407</v>
      </c>
      <c r="Q1522" s="1" t="str">
        <f>VLOOKUP(P1522,Vlookup!$A$2:$D$781,2,FALSE)</f>
        <v>Hartley</v>
      </c>
      <c r="R1522" s="1" t="e">
        <f>VLOOKUP(P1522,Vlookup!$A$2:$D$76,3,FALSE)</f>
        <v>#N/A</v>
      </c>
      <c r="S1522" s="15">
        <f>VLOOKUP(P1522,Vlookup!$A$2:$D$781,4,FALSE)</f>
        <v>76044</v>
      </c>
    </row>
    <row r="1523" spans="1:19" ht="14.4" x14ac:dyDescent="0.3">
      <c r="A1523" s="12">
        <v>20</v>
      </c>
      <c r="B1523" s="1" t="str">
        <f t="shared" si="53"/>
        <v>Nov</v>
      </c>
      <c r="C1523" s="3" t="s">
        <v>586</v>
      </c>
      <c r="D1523" s="20">
        <v>43789</v>
      </c>
      <c r="E1523" s="3" t="s">
        <v>346</v>
      </c>
      <c r="F1523" s="3" t="s">
        <v>372</v>
      </c>
      <c r="G1523" s="3" t="s">
        <v>340</v>
      </c>
      <c r="H1523" s="3" t="s">
        <v>366</v>
      </c>
      <c r="I1523" t="str">
        <f>VLOOKUP(H1523,'Product Line Lookup'!$A$2:$B$7,2,FALSE)</f>
        <v>AB20</v>
      </c>
      <c r="J1523" s="21">
        <v>24.13</v>
      </c>
      <c r="K1523" s="22">
        <v>9.5499999999999995E-3</v>
      </c>
      <c r="L1523" s="21">
        <v>19.100000000000001</v>
      </c>
      <c r="M1523" s="21">
        <v>460.88299999999998</v>
      </c>
      <c r="N1523" s="8">
        <f t="shared" si="52"/>
        <v>0.23044149999999999</v>
      </c>
      <c r="O1523" s="3" t="s">
        <v>406</v>
      </c>
      <c r="P1523" s="3" t="s">
        <v>407</v>
      </c>
      <c r="Q1523" s="1" t="str">
        <f>VLOOKUP(P1523,Vlookup!$A$2:$D$781,2,FALSE)</f>
        <v>Hartley</v>
      </c>
      <c r="R1523" s="1" t="e">
        <f>VLOOKUP(P1523,Vlookup!$A$2:$D$76,3,FALSE)</f>
        <v>#N/A</v>
      </c>
      <c r="S1523" s="15">
        <f>VLOOKUP(P1523,Vlookup!$A$2:$D$781,4,FALSE)</f>
        <v>76044</v>
      </c>
    </row>
    <row r="1524" spans="1:19" ht="14.4" x14ac:dyDescent="0.3">
      <c r="A1524" s="12">
        <v>20</v>
      </c>
      <c r="B1524" s="1" t="str">
        <f t="shared" si="53"/>
        <v>Nov</v>
      </c>
      <c r="C1524" s="3" t="s">
        <v>588</v>
      </c>
      <c r="D1524" s="20">
        <v>43791</v>
      </c>
      <c r="E1524" s="3" t="s">
        <v>346</v>
      </c>
      <c r="F1524" s="3" t="s">
        <v>372</v>
      </c>
      <c r="G1524" s="3" t="s">
        <v>340</v>
      </c>
      <c r="H1524" s="3" t="s">
        <v>366</v>
      </c>
      <c r="I1524" t="str">
        <f>VLOOKUP(H1524,'Product Line Lookup'!$A$2:$B$7,2,FALSE)</f>
        <v>AB20</v>
      </c>
      <c r="J1524" s="21">
        <v>24.2</v>
      </c>
      <c r="K1524" s="22">
        <v>9.5499999999999995E-3</v>
      </c>
      <c r="L1524" s="21">
        <v>19.100000000000001</v>
      </c>
      <c r="M1524" s="21">
        <v>462.22</v>
      </c>
      <c r="N1524" s="8">
        <f t="shared" si="52"/>
        <v>0.23111000000000001</v>
      </c>
      <c r="O1524" s="3" t="s">
        <v>406</v>
      </c>
      <c r="P1524" s="3" t="s">
        <v>407</v>
      </c>
      <c r="Q1524" s="1" t="str">
        <f>VLOOKUP(P1524,Vlookup!$A$2:$D$781,2,FALSE)</f>
        <v>Hartley</v>
      </c>
      <c r="R1524" s="1" t="e">
        <f>VLOOKUP(P1524,Vlookup!$A$2:$D$76,3,FALSE)</f>
        <v>#N/A</v>
      </c>
      <c r="S1524" s="15">
        <f>VLOOKUP(P1524,Vlookup!$A$2:$D$781,4,FALSE)</f>
        <v>76044</v>
      </c>
    </row>
    <row r="1525" spans="1:19" ht="14.4" x14ac:dyDescent="0.3">
      <c r="A1525" s="12">
        <v>20</v>
      </c>
      <c r="B1525" s="1" t="str">
        <f t="shared" si="53"/>
        <v>Nov</v>
      </c>
      <c r="C1525" s="3" t="s">
        <v>589</v>
      </c>
      <c r="D1525" s="20">
        <v>43794</v>
      </c>
      <c r="E1525" s="3" t="s">
        <v>346</v>
      </c>
      <c r="F1525" s="3" t="s">
        <v>372</v>
      </c>
      <c r="G1525" s="3" t="s">
        <v>340</v>
      </c>
      <c r="H1525" s="3" t="s">
        <v>366</v>
      </c>
      <c r="I1525" t="str">
        <f>VLOOKUP(H1525,'Product Line Lookup'!$A$2:$B$7,2,FALSE)</f>
        <v>AB20</v>
      </c>
      <c r="J1525" s="21">
        <v>24.15</v>
      </c>
      <c r="K1525" s="22">
        <v>9.5499999999999995E-3</v>
      </c>
      <c r="L1525" s="21">
        <v>19.100000000000001</v>
      </c>
      <c r="M1525" s="21">
        <v>461.26499999999999</v>
      </c>
      <c r="N1525" s="8">
        <f t="shared" si="52"/>
        <v>0.23063249999999999</v>
      </c>
      <c r="O1525" s="3" t="s">
        <v>406</v>
      </c>
      <c r="P1525" s="3" t="s">
        <v>407</v>
      </c>
      <c r="Q1525" s="1" t="str">
        <f>VLOOKUP(P1525,Vlookup!$A$2:$D$781,2,FALSE)</f>
        <v>Hartley</v>
      </c>
      <c r="R1525" s="1" t="e">
        <f>VLOOKUP(P1525,Vlookup!$A$2:$D$76,3,FALSE)</f>
        <v>#N/A</v>
      </c>
      <c r="S1525" s="15">
        <f>VLOOKUP(P1525,Vlookup!$A$2:$D$781,4,FALSE)</f>
        <v>76044</v>
      </c>
    </row>
    <row r="1526" spans="1:19" ht="14.4" x14ac:dyDescent="0.3">
      <c r="A1526" s="12">
        <v>20</v>
      </c>
      <c r="B1526" s="1" t="str">
        <f t="shared" si="53"/>
        <v>Nov</v>
      </c>
      <c r="C1526" s="3" t="s">
        <v>587</v>
      </c>
      <c r="D1526" s="20">
        <v>43795</v>
      </c>
      <c r="E1526" s="3" t="s">
        <v>346</v>
      </c>
      <c r="F1526" s="3" t="s">
        <v>372</v>
      </c>
      <c r="G1526" s="3" t="s">
        <v>340</v>
      </c>
      <c r="H1526" s="3" t="s">
        <v>366</v>
      </c>
      <c r="I1526" t="str">
        <f>VLOOKUP(H1526,'Product Line Lookup'!$A$2:$B$7,2,FALSE)</f>
        <v>AB20</v>
      </c>
      <c r="J1526" s="21">
        <v>24.1</v>
      </c>
      <c r="K1526" s="22">
        <v>9.5499999999999995E-3</v>
      </c>
      <c r="L1526" s="21">
        <v>19.100000000000001</v>
      </c>
      <c r="M1526" s="21">
        <v>460.31</v>
      </c>
      <c r="N1526" s="8">
        <f t="shared" si="52"/>
        <v>0.230155</v>
      </c>
      <c r="O1526" s="3" t="s">
        <v>406</v>
      </c>
      <c r="P1526" s="3" t="s">
        <v>407</v>
      </c>
      <c r="Q1526" s="1" t="str">
        <f>VLOOKUP(P1526,Vlookup!$A$2:$D$781,2,FALSE)</f>
        <v>Hartley</v>
      </c>
      <c r="R1526" s="1" t="e">
        <f>VLOOKUP(P1526,Vlookup!$A$2:$D$76,3,FALSE)</f>
        <v>#N/A</v>
      </c>
      <c r="S1526" s="15">
        <f>VLOOKUP(P1526,Vlookup!$A$2:$D$781,4,FALSE)</f>
        <v>76044</v>
      </c>
    </row>
    <row r="1527" spans="1:19" ht="14.4" x14ac:dyDescent="0.3">
      <c r="A1527" s="12">
        <v>20</v>
      </c>
      <c r="B1527" s="1" t="str">
        <f t="shared" si="53"/>
        <v>Nov</v>
      </c>
      <c r="C1527" s="3" t="s">
        <v>613</v>
      </c>
      <c r="D1527" s="20">
        <v>43795</v>
      </c>
      <c r="E1527" s="3" t="s">
        <v>361</v>
      </c>
      <c r="F1527" s="3" t="s">
        <v>387</v>
      </c>
      <c r="G1527" s="3" t="s">
        <v>340</v>
      </c>
      <c r="H1527" s="3" t="s">
        <v>366</v>
      </c>
      <c r="I1527" t="str">
        <f>VLOOKUP(H1527,'Product Line Lookup'!$A$2:$B$7,2,FALSE)</f>
        <v>AB20</v>
      </c>
      <c r="J1527" s="21">
        <v>2.0750000000000002</v>
      </c>
      <c r="K1527" s="22">
        <v>5.7700000000000001E-2</v>
      </c>
      <c r="L1527" s="21">
        <v>115.4</v>
      </c>
      <c r="M1527" s="21">
        <v>239.45500000000001</v>
      </c>
      <c r="N1527" s="8">
        <f t="shared" si="52"/>
        <v>0.1197275</v>
      </c>
      <c r="O1527" s="3" t="s">
        <v>406</v>
      </c>
      <c r="P1527" s="3" t="s">
        <v>407</v>
      </c>
      <c r="Q1527" s="1" t="str">
        <f>VLOOKUP(P1527,Vlookup!$A$2:$D$781,2,FALSE)</f>
        <v>Hartley</v>
      </c>
      <c r="R1527" s="1" t="e">
        <f>VLOOKUP(P1527,Vlookup!$A$2:$D$76,3,FALSE)</f>
        <v>#N/A</v>
      </c>
      <c r="S1527" s="15">
        <f>VLOOKUP(P1527,Vlookup!$A$2:$D$781,4,FALSE)</f>
        <v>76044</v>
      </c>
    </row>
    <row r="1528" spans="1:19" ht="14.4" x14ac:dyDescent="0.3">
      <c r="A1528" s="12">
        <v>20</v>
      </c>
      <c r="B1528" s="1" t="str">
        <f t="shared" si="53"/>
        <v>Nov</v>
      </c>
      <c r="C1528" s="3" t="s">
        <v>578</v>
      </c>
      <c r="D1528" s="20">
        <v>43798</v>
      </c>
      <c r="E1528" s="3" t="s">
        <v>351</v>
      </c>
      <c r="F1528" s="3" t="s">
        <v>377</v>
      </c>
      <c r="G1528" s="3" t="s">
        <v>340</v>
      </c>
      <c r="H1528" s="3" t="s">
        <v>366</v>
      </c>
      <c r="I1528" t="str">
        <f>VLOOKUP(H1528,'Product Line Lookup'!$A$2:$B$7,2,FALSE)</f>
        <v>AB20</v>
      </c>
      <c r="J1528" s="21">
        <v>24.46</v>
      </c>
      <c r="K1528" s="22">
        <v>4.9500000000000004E-3</v>
      </c>
      <c r="L1528" s="21">
        <v>9.9</v>
      </c>
      <c r="M1528" s="21">
        <v>242.154</v>
      </c>
      <c r="N1528" s="8">
        <f t="shared" si="52"/>
        <v>0.121077</v>
      </c>
      <c r="O1528" s="3" t="s">
        <v>406</v>
      </c>
      <c r="P1528" s="3" t="s">
        <v>407</v>
      </c>
      <c r="Q1528" s="1" t="str">
        <f>VLOOKUP(P1528,Vlookup!$A$2:$D$781,2,FALSE)</f>
        <v>Hartley</v>
      </c>
      <c r="R1528" s="1" t="e">
        <f>VLOOKUP(P1528,Vlookup!$A$2:$D$76,3,FALSE)</f>
        <v>#N/A</v>
      </c>
      <c r="S1528" s="15">
        <f>VLOOKUP(P1528,Vlookup!$A$2:$D$781,4,FALSE)</f>
        <v>76044</v>
      </c>
    </row>
    <row r="1529" spans="1:19" ht="14.4" x14ac:dyDescent="0.3">
      <c r="A1529" s="12">
        <v>20</v>
      </c>
      <c r="B1529" s="1" t="str">
        <f t="shared" si="53"/>
        <v>Dec</v>
      </c>
      <c r="C1529" s="3" t="s">
        <v>590</v>
      </c>
      <c r="D1529" s="20">
        <v>43802</v>
      </c>
      <c r="E1529" s="3" t="s">
        <v>346</v>
      </c>
      <c r="F1529" s="3" t="s">
        <v>372</v>
      </c>
      <c r="G1529" s="3" t="s">
        <v>340</v>
      </c>
      <c r="H1529" s="3" t="s">
        <v>366</v>
      </c>
      <c r="I1529" t="str">
        <f>VLOOKUP(H1529,'Product Line Lookup'!$A$2:$B$7,2,FALSE)</f>
        <v>AB20</v>
      </c>
      <c r="J1529" s="21">
        <v>24.59</v>
      </c>
      <c r="K1529" s="22">
        <v>9.5499999999999995E-3</v>
      </c>
      <c r="L1529" s="21">
        <v>19.100000000000001</v>
      </c>
      <c r="M1529" s="21">
        <v>469.66899999999998</v>
      </c>
      <c r="N1529" s="8">
        <f t="shared" si="52"/>
        <v>0.2348345</v>
      </c>
      <c r="O1529" s="3" t="s">
        <v>406</v>
      </c>
      <c r="P1529" s="3" t="s">
        <v>407</v>
      </c>
      <c r="Q1529" s="1" t="str">
        <f>VLOOKUP(P1529,Vlookup!$A$2:$D$781,2,FALSE)</f>
        <v>Hartley</v>
      </c>
      <c r="R1529" s="1" t="e">
        <f>VLOOKUP(P1529,Vlookup!$A$2:$D$76,3,FALSE)</f>
        <v>#N/A</v>
      </c>
      <c r="S1529" s="15">
        <f>VLOOKUP(P1529,Vlookup!$A$2:$D$781,4,FALSE)</f>
        <v>76044</v>
      </c>
    </row>
    <row r="1530" spans="1:19" ht="14.4" x14ac:dyDescent="0.3">
      <c r="A1530" s="12">
        <v>20</v>
      </c>
      <c r="B1530" s="1" t="str">
        <f t="shared" si="53"/>
        <v>Dec</v>
      </c>
      <c r="C1530" s="3" t="s">
        <v>591</v>
      </c>
      <c r="D1530" s="20">
        <v>43805</v>
      </c>
      <c r="E1530" s="3" t="s">
        <v>346</v>
      </c>
      <c r="F1530" s="3" t="s">
        <v>372</v>
      </c>
      <c r="G1530" s="3" t="s">
        <v>340</v>
      </c>
      <c r="H1530" s="3" t="s">
        <v>366</v>
      </c>
      <c r="I1530" t="str">
        <f>VLOOKUP(H1530,'Product Line Lookup'!$A$2:$B$7,2,FALSE)</f>
        <v>AB20</v>
      </c>
      <c r="J1530" s="21">
        <v>24.13</v>
      </c>
      <c r="K1530" s="22">
        <v>9.5499999999999995E-3</v>
      </c>
      <c r="L1530" s="21">
        <v>19.100000000000001</v>
      </c>
      <c r="M1530" s="21">
        <v>460.88299999999998</v>
      </c>
      <c r="N1530" s="8">
        <f t="shared" si="52"/>
        <v>0.23044149999999999</v>
      </c>
      <c r="O1530" s="3" t="s">
        <v>406</v>
      </c>
      <c r="P1530" s="3" t="s">
        <v>407</v>
      </c>
      <c r="Q1530" s="1" t="str">
        <f>VLOOKUP(P1530,Vlookup!$A$2:$D$781,2,FALSE)</f>
        <v>Hartley</v>
      </c>
      <c r="R1530" s="1" t="e">
        <f>VLOOKUP(P1530,Vlookup!$A$2:$D$76,3,FALSE)</f>
        <v>#N/A</v>
      </c>
      <c r="S1530" s="15">
        <f>VLOOKUP(P1530,Vlookup!$A$2:$D$781,4,FALSE)</f>
        <v>76044</v>
      </c>
    </row>
    <row r="1531" spans="1:19" ht="14.4" x14ac:dyDescent="0.3">
      <c r="A1531" s="12">
        <v>20</v>
      </c>
      <c r="B1531" s="1" t="str">
        <f t="shared" ref="B1531:B1565" si="54">TEXT(D1531,"MMM")</f>
        <v>Dec</v>
      </c>
      <c r="C1531" s="3" t="s">
        <v>609</v>
      </c>
      <c r="D1531" s="20">
        <v>43805</v>
      </c>
      <c r="E1531" s="3" t="s">
        <v>362</v>
      </c>
      <c r="F1531" s="3" t="s">
        <v>388</v>
      </c>
      <c r="G1531" s="3" t="s">
        <v>340</v>
      </c>
      <c r="H1531" s="3" t="s">
        <v>366</v>
      </c>
      <c r="I1531" t="str">
        <f>VLOOKUP(H1531,'Product Line Lookup'!$A$2:$B$7,2,FALSE)</f>
        <v>AB20</v>
      </c>
      <c r="J1531" s="21">
        <v>1.875</v>
      </c>
      <c r="K1531" s="22">
        <v>2.3800000000000002E-2</v>
      </c>
      <c r="L1531" s="21">
        <v>47.6</v>
      </c>
      <c r="M1531" s="21">
        <v>89.25</v>
      </c>
      <c r="N1531" s="8">
        <f t="shared" si="52"/>
        <v>4.4624999999999998E-2</v>
      </c>
      <c r="O1531" s="3" t="s">
        <v>406</v>
      </c>
      <c r="P1531" s="3" t="s">
        <v>407</v>
      </c>
      <c r="Q1531" s="1" t="str">
        <f>VLOOKUP(P1531,Vlookup!$A$2:$D$781,2,FALSE)</f>
        <v>Hartley</v>
      </c>
      <c r="R1531" s="1" t="e">
        <f>VLOOKUP(P1531,Vlookup!$A$2:$D$76,3,FALSE)</f>
        <v>#N/A</v>
      </c>
      <c r="S1531" s="15">
        <f>VLOOKUP(P1531,Vlookup!$A$2:$D$781,4,FALSE)</f>
        <v>76044</v>
      </c>
    </row>
    <row r="1532" spans="1:19" ht="14.4" x14ac:dyDescent="0.3">
      <c r="A1532" s="12">
        <v>20</v>
      </c>
      <c r="B1532" s="1" t="str">
        <f t="shared" si="54"/>
        <v>Dec</v>
      </c>
      <c r="C1532" s="3" t="s">
        <v>592</v>
      </c>
      <c r="D1532" s="20">
        <v>43809</v>
      </c>
      <c r="E1532" s="3" t="s">
        <v>346</v>
      </c>
      <c r="F1532" s="3" t="s">
        <v>372</v>
      </c>
      <c r="G1532" s="3" t="s">
        <v>340</v>
      </c>
      <c r="H1532" s="3" t="s">
        <v>366</v>
      </c>
      <c r="I1532" t="str">
        <f>VLOOKUP(H1532,'Product Line Lookup'!$A$2:$B$7,2,FALSE)</f>
        <v>AB20</v>
      </c>
      <c r="J1532" s="21">
        <v>24.17</v>
      </c>
      <c r="K1532" s="22">
        <v>9.5499999999999995E-3</v>
      </c>
      <c r="L1532" s="21">
        <v>19.100000000000001</v>
      </c>
      <c r="M1532" s="21">
        <v>461.64699999999999</v>
      </c>
      <c r="N1532" s="8">
        <f t="shared" si="52"/>
        <v>0.23082349999999999</v>
      </c>
      <c r="O1532" s="3" t="s">
        <v>406</v>
      </c>
      <c r="P1532" s="3" t="s">
        <v>407</v>
      </c>
      <c r="Q1532" s="1" t="str">
        <f>VLOOKUP(P1532,Vlookup!$A$2:$D$781,2,FALSE)</f>
        <v>Hartley</v>
      </c>
      <c r="R1532" s="1" t="e">
        <f>VLOOKUP(P1532,Vlookup!$A$2:$D$76,3,FALSE)</f>
        <v>#N/A</v>
      </c>
      <c r="S1532" s="15">
        <f>VLOOKUP(P1532,Vlookup!$A$2:$D$781,4,FALSE)</f>
        <v>76044</v>
      </c>
    </row>
    <row r="1533" spans="1:19" ht="14.4" x14ac:dyDescent="0.3">
      <c r="A1533" s="12">
        <v>20</v>
      </c>
      <c r="B1533" s="1" t="str">
        <f t="shared" si="54"/>
        <v>Dec</v>
      </c>
      <c r="C1533" s="3" t="s">
        <v>593</v>
      </c>
      <c r="D1533" s="20">
        <v>43812</v>
      </c>
      <c r="E1533" s="3" t="s">
        <v>346</v>
      </c>
      <c r="F1533" s="3" t="s">
        <v>594</v>
      </c>
      <c r="G1533" s="3" t="s">
        <v>340</v>
      </c>
      <c r="H1533" s="3" t="s">
        <v>366</v>
      </c>
      <c r="I1533" t="str">
        <f>VLOOKUP(H1533,'Product Line Lookup'!$A$2:$B$7,2,FALSE)</f>
        <v>AB20</v>
      </c>
      <c r="J1533" s="21">
        <v>24.21</v>
      </c>
      <c r="K1533" s="22">
        <v>8.9999999999999993E-3</v>
      </c>
      <c r="L1533" s="21">
        <v>18</v>
      </c>
      <c r="M1533" s="21">
        <v>435.78</v>
      </c>
      <c r="N1533" s="8">
        <f t="shared" si="52"/>
        <v>0.21788999999999997</v>
      </c>
      <c r="O1533" s="3" t="s">
        <v>406</v>
      </c>
      <c r="P1533" s="3" t="s">
        <v>407</v>
      </c>
      <c r="Q1533" s="1" t="str">
        <f>VLOOKUP(P1533,Vlookup!$A$2:$D$781,2,FALSE)</f>
        <v>Hartley</v>
      </c>
      <c r="R1533" s="1" t="e">
        <f>VLOOKUP(P1533,Vlookup!$A$2:$D$76,3,FALSE)</f>
        <v>#N/A</v>
      </c>
      <c r="S1533" s="15">
        <f>VLOOKUP(P1533,Vlookup!$A$2:$D$781,4,FALSE)</f>
        <v>76044</v>
      </c>
    </row>
    <row r="1534" spans="1:19" ht="14.4" x14ac:dyDescent="0.3">
      <c r="A1534" s="12">
        <v>20</v>
      </c>
      <c r="B1534" s="1" t="str">
        <f t="shared" si="54"/>
        <v>Dec</v>
      </c>
      <c r="C1534" s="3" t="s">
        <v>595</v>
      </c>
      <c r="D1534" s="20">
        <v>43816</v>
      </c>
      <c r="E1534" s="3" t="s">
        <v>346</v>
      </c>
      <c r="F1534" s="3" t="s">
        <v>594</v>
      </c>
      <c r="G1534" s="3" t="s">
        <v>340</v>
      </c>
      <c r="H1534" s="3" t="s">
        <v>366</v>
      </c>
      <c r="I1534" t="str">
        <f>VLOOKUP(H1534,'Product Line Lookup'!$A$2:$B$7,2,FALSE)</f>
        <v>AB20</v>
      </c>
      <c r="J1534" s="21">
        <v>24.12</v>
      </c>
      <c r="K1534" s="22">
        <v>8.9999999999999993E-3</v>
      </c>
      <c r="L1534" s="21">
        <v>18</v>
      </c>
      <c r="M1534" s="21">
        <v>434.16</v>
      </c>
      <c r="N1534" s="8">
        <f t="shared" si="52"/>
        <v>0.21708000000000002</v>
      </c>
      <c r="O1534" s="3" t="s">
        <v>406</v>
      </c>
      <c r="P1534" s="3" t="s">
        <v>407</v>
      </c>
      <c r="Q1534" s="1" t="str">
        <f>VLOOKUP(P1534,Vlookup!$A$2:$D$781,2,FALSE)</f>
        <v>Hartley</v>
      </c>
      <c r="R1534" s="1" t="e">
        <f>VLOOKUP(P1534,Vlookup!$A$2:$D$76,3,FALSE)</f>
        <v>#N/A</v>
      </c>
      <c r="S1534" s="15">
        <f>VLOOKUP(P1534,Vlookup!$A$2:$D$781,4,FALSE)</f>
        <v>76044</v>
      </c>
    </row>
    <row r="1535" spans="1:19" ht="14.4" x14ac:dyDescent="0.3">
      <c r="A1535" s="12">
        <v>20</v>
      </c>
      <c r="B1535" s="1" t="str">
        <f t="shared" si="54"/>
        <v>Dec</v>
      </c>
      <c r="C1535" s="3" t="s">
        <v>596</v>
      </c>
      <c r="D1535" s="20">
        <v>43818</v>
      </c>
      <c r="E1535" s="3" t="s">
        <v>346</v>
      </c>
      <c r="F1535" s="3" t="s">
        <v>594</v>
      </c>
      <c r="G1535" s="3" t="s">
        <v>340</v>
      </c>
      <c r="H1535" s="3" t="s">
        <v>366</v>
      </c>
      <c r="I1535" t="str">
        <f>VLOOKUP(H1535,'Product Line Lookup'!$A$2:$B$7,2,FALSE)</f>
        <v>AB20</v>
      </c>
      <c r="J1535" s="21">
        <v>23.97</v>
      </c>
      <c r="K1535" s="22">
        <v>8.9999999999999993E-3</v>
      </c>
      <c r="L1535" s="21">
        <v>18</v>
      </c>
      <c r="M1535" s="21">
        <v>431.46</v>
      </c>
      <c r="N1535" s="8">
        <f t="shared" si="52"/>
        <v>0.21572999999999998</v>
      </c>
      <c r="O1535" s="3" t="s">
        <v>406</v>
      </c>
      <c r="P1535" s="3" t="s">
        <v>407</v>
      </c>
      <c r="Q1535" s="1" t="str">
        <f>VLOOKUP(P1535,Vlookup!$A$2:$D$781,2,FALSE)</f>
        <v>Hartley</v>
      </c>
      <c r="R1535" s="1" t="e">
        <f>VLOOKUP(P1535,Vlookup!$A$2:$D$76,3,FALSE)</f>
        <v>#N/A</v>
      </c>
      <c r="S1535" s="15">
        <f>VLOOKUP(P1535,Vlookup!$A$2:$D$781,4,FALSE)</f>
        <v>76044</v>
      </c>
    </row>
    <row r="1536" spans="1:19" ht="14.4" x14ac:dyDescent="0.3">
      <c r="A1536" s="12">
        <v>20</v>
      </c>
      <c r="B1536" s="1" t="str">
        <f t="shared" si="54"/>
        <v>Dec</v>
      </c>
      <c r="C1536" s="3" t="s">
        <v>597</v>
      </c>
      <c r="D1536" s="20">
        <v>43822</v>
      </c>
      <c r="E1536" s="3" t="s">
        <v>346</v>
      </c>
      <c r="F1536" s="3" t="s">
        <v>594</v>
      </c>
      <c r="G1536" s="3" t="s">
        <v>340</v>
      </c>
      <c r="H1536" s="3" t="s">
        <v>366</v>
      </c>
      <c r="I1536" t="str">
        <f>VLOOKUP(H1536,'Product Line Lookup'!$A$2:$B$7,2,FALSE)</f>
        <v>AB20</v>
      </c>
      <c r="J1536" s="21">
        <v>24.26</v>
      </c>
      <c r="K1536" s="22">
        <v>8.9999999999999993E-3</v>
      </c>
      <c r="L1536" s="21">
        <v>18</v>
      </c>
      <c r="M1536" s="21">
        <v>436.68</v>
      </c>
      <c r="N1536" s="8">
        <f t="shared" si="52"/>
        <v>0.21834000000000001</v>
      </c>
      <c r="O1536" s="3" t="s">
        <v>406</v>
      </c>
      <c r="P1536" s="3" t="s">
        <v>407</v>
      </c>
      <c r="Q1536" s="1" t="str">
        <f>VLOOKUP(P1536,Vlookup!$A$2:$D$781,2,FALSE)</f>
        <v>Hartley</v>
      </c>
      <c r="R1536" s="1" t="e">
        <f>VLOOKUP(P1536,Vlookup!$A$2:$D$76,3,FALSE)</f>
        <v>#N/A</v>
      </c>
      <c r="S1536" s="15">
        <f>VLOOKUP(P1536,Vlookup!$A$2:$D$781,4,FALSE)</f>
        <v>76044</v>
      </c>
    </row>
    <row r="1537" spans="1:19" ht="14.4" x14ac:dyDescent="0.3">
      <c r="A1537" s="12">
        <v>20</v>
      </c>
      <c r="B1537" s="1" t="str">
        <f t="shared" si="54"/>
        <v>Dec</v>
      </c>
      <c r="C1537" s="3" t="s">
        <v>610</v>
      </c>
      <c r="D1537" s="20">
        <v>43822</v>
      </c>
      <c r="E1537" s="3" t="s">
        <v>362</v>
      </c>
      <c r="F1537" s="3" t="s">
        <v>388</v>
      </c>
      <c r="G1537" s="3" t="s">
        <v>340</v>
      </c>
      <c r="H1537" s="3" t="s">
        <v>366</v>
      </c>
      <c r="I1537" t="str">
        <f>VLOOKUP(H1537,'Product Line Lookup'!$A$2:$B$7,2,FALSE)</f>
        <v>AB20</v>
      </c>
      <c r="J1537" s="21">
        <v>1.925</v>
      </c>
      <c r="K1537" s="22">
        <v>2.3800000000000002E-2</v>
      </c>
      <c r="L1537" s="21">
        <v>47.6</v>
      </c>
      <c r="M1537" s="21">
        <v>91.63</v>
      </c>
      <c r="N1537" s="8">
        <f t="shared" si="52"/>
        <v>4.5814999999999995E-2</v>
      </c>
      <c r="O1537" s="3" t="s">
        <v>406</v>
      </c>
      <c r="P1537" s="3" t="s">
        <v>407</v>
      </c>
      <c r="Q1537" s="1" t="str">
        <f>VLOOKUP(P1537,Vlookup!$A$2:$D$781,2,FALSE)</f>
        <v>Hartley</v>
      </c>
      <c r="R1537" s="1" t="e">
        <f>VLOOKUP(P1537,Vlookup!$A$2:$D$76,3,FALSE)</f>
        <v>#N/A</v>
      </c>
      <c r="S1537" s="15">
        <f>VLOOKUP(P1537,Vlookup!$A$2:$D$781,4,FALSE)</f>
        <v>76044</v>
      </c>
    </row>
    <row r="1538" spans="1:19" ht="14.4" x14ac:dyDescent="0.3">
      <c r="A1538" s="12">
        <v>20</v>
      </c>
      <c r="B1538" s="1" t="str">
        <f t="shared" si="54"/>
        <v>Dec</v>
      </c>
      <c r="C1538" s="3" t="s">
        <v>579</v>
      </c>
      <c r="D1538" s="20">
        <v>43826</v>
      </c>
      <c r="E1538" s="3" t="s">
        <v>351</v>
      </c>
      <c r="F1538" s="3" t="s">
        <v>377</v>
      </c>
      <c r="G1538" s="3" t="s">
        <v>340</v>
      </c>
      <c r="H1538" s="3" t="s">
        <v>366</v>
      </c>
      <c r="I1538" t="str">
        <f>VLOOKUP(H1538,'Product Line Lookup'!$A$2:$B$7,2,FALSE)</f>
        <v>AB20</v>
      </c>
      <c r="J1538" s="21">
        <v>24.04</v>
      </c>
      <c r="K1538" s="22">
        <v>4.9500000000000004E-3</v>
      </c>
      <c r="L1538" s="21">
        <v>9.9</v>
      </c>
      <c r="M1538" s="21">
        <v>237.99600000000001</v>
      </c>
      <c r="N1538" s="8">
        <f t="shared" si="52"/>
        <v>0.11899800000000001</v>
      </c>
      <c r="O1538" s="3" t="s">
        <v>406</v>
      </c>
      <c r="P1538" s="3" t="s">
        <v>407</v>
      </c>
      <c r="Q1538" s="1" t="str">
        <f>VLOOKUP(P1538,Vlookup!$A$2:$D$781,2,FALSE)</f>
        <v>Hartley</v>
      </c>
      <c r="R1538" s="1" t="e">
        <f>VLOOKUP(P1538,Vlookup!$A$2:$D$76,3,FALSE)</f>
        <v>#N/A</v>
      </c>
      <c r="S1538" s="15">
        <f>VLOOKUP(P1538,Vlookup!$A$2:$D$781,4,FALSE)</f>
        <v>76044</v>
      </c>
    </row>
    <row r="1539" spans="1:19" ht="14.4" x14ac:dyDescent="0.3">
      <c r="A1539" s="12">
        <v>20</v>
      </c>
      <c r="B1539" s="1" t="str">
        <f t="shared" si="54"/>
        <v>Dec</v>
      </c>
      <c r="C1539" s="3" t="s">
        <v>598</v>
      </c>
      <c r="D1539" s="20">
        <v>43826</v>
      </c>
      <c r="E1539" s="3" t="s">
        <v>346</v>
      </c>
      <c r="F1539" s="3" t="s">
        <v>594</v>
      </c>
      <c r="G1539" s="3" t="s">
        <v>340</v>
      </c>
      <c r="H1539" s="3" t="s">
        <v>366</v>
      </c>
      <c r="I1539" t="str">
        <f>VLOOKUP(H1539,'Product Line Lookup'!$A$2:$B$7,2,FALSE)</f>
        <v>AB20</v>
      </c>
      <c r="J1539" s="21">
        <v>24.19</v>
      </c>
      <c r="K1539" s="22">
        <v>8.9999999999999993E-3</v>
      </c>
      <c r="L1539" s="21">
        <v>18</v>
      </c>
      <c r="M1539" s="21">
        <v>435.42</v>
      </c>
      <c r="N1539" s="8">
        <f t="shared" si="52"/>
        <v>0.21771000000000001</v>
      </c>
      <c r="O1539" s="3" t="s">
        <v>406</v>
      </c>
      <c r="P1539" s="3" t="s">
        <v>407</v>
      </c>
      <c r="Q1539" s="1" t="str">
        <f>VLOOKUP(P1539,Vlookup!$A$2:$D$781,2,FALSE)</f>
        <v>Hartley</v>
      </c>
      <c r="R1539" s="1" t="e">
        <f>VLOOKUP(P1539,Vlookup!$A$2:$D$76,3,FALSE)</f>
        <v>#N/A</v>
      </c>
      <c r="S1539" s="15">
        <f>VLOOKUP(P1539,Vlookup!$A$2:$D$781,4,FALSE)</f>
        <v>76044</v>
      </c>
    </row>
    <row r="1540" spans="1:19" ht="14.4" x14ac:dyDescent="0.3">
      <c r="A1540" s="12">
        <v>20</v>
      </c>
      <c r="B1540" s="1" t="str">
        <f t="shared" si="54"/>
        <v>Dec</v>
      </c>
      <c r="C1540" s="3" t="s">
        <v>599</v>
      </c>
      <c r="D1540" s="20">
        <v>43830</v>
      </c>
      <c r="E1540" s="3" t="s">
        <v>346</v>
      </c>
      <c r="F1540" s="3" t="s">
        <v>594</v>
      </c>
      <c r="G1540" s="3" t="s">
        <v>340</v>
      </c>
      <c r="H1540" s="3" t="s">
        <v>366</v>
      </c>
      <c r="I1540" t="str">
        <f>VLOOKUP(H1540,'Product Line Lookup'!$A$2:$B$7,2,FALSE)</f>
        <v>AB20</v>
      </c>
      <c r="J1540" s="21">
        <v>24.31</v>
      </c>
      <c r="K1540" s="22">
        <v>8.9999999999999993E-3</v>
      </c>
      <c r="L1540" s="21">
        <v>18</v>
      </c>
      <c r="M1540" s="21">
        <v>437.58</v>
      </c>
      <c r="N1540" s="8">
        <f t="shared" si="52"/>
        <v>0.21878999999999998</v>
      </c>
      <c r="O1540" s="3" t="s">
        <v>406</v>
      </c>
      <c r="P1540" s="3" t="s">
        <v>407</v>
      </c>
      <c r="Q1540" s="1" t="str">
        <f>VLOOKUP(P1540,Vlookup!$A$2:$D$781,2,FALSE)</f>
        <v>Hartley</v>
      </c>
      <c r="R1540" s="1" t="e">
        <f>VLOOKUP(P1540,Vlookup!$A$2:$D$76,3,FALSE)</f>
        <v>#N/A</v>
      </c>
      <c r="S1540" s="15">
        <f>VLOOKUP(P1540,Vlookup!$A$2:$D$781,4,FALSE)</f>
        <v>76044</v>
      </c>
    </row>
    <row r="1541" spans="1:19" ht="14.4" x14ac:dyDescent="0.3">
      <c r="A1541" s="12">
        <v>20</v>
      </c>
      <c r="B1541" s="1" t="str">
        <f t="shared" si="54"/>
        <v>Jan</v>
      </c>
      <c r="C1541" s="3" t="s">
        <v>600</v>
      </c>
      <c r="D1541" s="20">
        <v>43834</v>
      </c>
      <c r="E1541" s="3" t="s">
        <v>346</v>
      </c>
      <c r="F1541" s="3" t="s">
        <v>594</v>
      </c>
      <c r="G1541" s="3" t="s">
        <v>340</v>
      </c>
      <c r="H1541" s="3" t="s">
        <v>366</v>
      </c>
      <c r="I1541" t="str">
        <f>VLOOKUP(H1541,'Product Line Lookup'!$A$2:$B$7,2,FALSE)</f>
        <v>AB20</v>
      </c>
      <c r="J1541" s="21">
        <v>24.22</v>
      </c>
      <c r="K1541" s="22">
        <v>8.9999999999999993E-3</v>
      </c>
      <c r="L1541" s="21">
        <v>18</v>
      </c>
      <c r="M1541" s="21">
        <v>435.96</v>
      </c>
      <c r="N1541" s="8">
        <f t="shared" si="52"/>
        <v>0.21797999999999998</v>
      </c>
      <c r="O1541" s="3" t="s">
        <v>406</v>
      </c>
      <c r="P1541" s="3" t="s">
        <v>407</v>
      </c>
      <c r="Q1541" s="1" t="str">
        <f>VLOOKUP(P1541,Vlookup!$A$2:$D$781,2,FALSE)</f>
        <v>Hartley</v>
      </c>
      <c r="R1541" s="1" t="e">
        <f>VLOOKUP(P1541,Vlookup!$A$2:$D$76,3,FALSE)</f>
        <v>#N/A</v>
      </c>
      <c r="S1541" s="15">
        <f>VLOOKUP(P1541,Vlookup!$A$2:$D$781,4,FALSE)</f>
        <v>76044</v>
      </c>
    </row>
    <row r="1542" spans="1:19" ht="14.4" x14ac:dyDescent="0.3">
      <c r="A1542" s="12">
        <v>20</v>
      </c>
      <c r="B1542" s="1" t="str">
        <f t="shared" si="54"/>
        <v>Jan</v>
      </c>
      <c r="C1542" s="3" t="s">
        <v>601</v>
      </c>
      <c r="D1542" s="20">
        <v>43837</v>
      </c>
      <c r="E1542" s="3" t="s">
        <v>346</v>
      </c>
      <c r="F1542" s="3" t="s">
        <v>594</v>
      </c>
      <c r="G1542" s="3" t="s">
        <v>340</v>
      </c>
      <c r="H1542" s="3" t="s">
        <v>366</v>
      </c>
      <c r="I1542" t="str">
        <f>VLOOKUP(H1542,'Product Line Lookup'!$A$2:$B$7,2,FALSE)</f>
        <v>AB20</v>
      </c>
      <c r="J1542" s="21">
        <v>24.56</v>
      </c>
      <c r="K1542" s="22">
        <v>8.9999999999999993E-3</v>
      </c>
      <c r="L1542" s="21">
        <v>18</v>
      </c>
      <c r="M1542" s="21">
        <v>442.08</v>
      </c>
      <c r="N1542" s="8">
        <f t="shared" si="52"/>
        <v>0.22103999999999999</v>
      </c>
      <c r="O1542" s="3" t="s">
        <v>406</v>
      </c>
      <c r="P1542" s="3" t="s">
        <v>407</v>
      </c>
      <c r="Q1542" s="1" t="str">
        <f>VLOOKUP(P1542,Vlookup!$A$2:$D$781,2,FALSE)</f>
        <v>Hartley</v>
      </c>
      <c r="R1542" s="1" t="e">
        <f>VLOOKUP(P1542,Vlookup!$A$2:$D$76,3,FALSE)</f>
        <v>#N/A</v>
      </c>
      <c r="S1542" s="15">
        <f>VLOOKUP(P1542,Vlookup!$A$2:$D$781,4,FALSE)</f>
        <v>76044</v>
      </c>
    </row>
    <row r="1543" spans="1:19" ht="14.4" x14ac:dyDescent="0.3">
      <c r="A1543" s="12">
        <v>20</v>
      </c>
      <c r="B1543" s="1" t="str">
        <f t="shared" si="54"/>
        <v>Jan</v>
      </c>
      <c r="C1543" s="3" t="s">
        <v>611</v>
      </c>
      <c r="D1543" s="20">
        <v>43839</v>
      </c>
      <c r="E1543" s="3" t="s">
        <v>362</v>
      </c>
      <c r="F1543" s="3" t="s">
        <v>388</v>
      </c>
      <c r="G1543" s="3" t="s">
        <v>340</v>
      </c>
      <c r="H1543" s="3" t="s">
        <v>366</v>
      </c>
      <c r="I1543" t="str">
        <f>VLOOKUP(H1543,'Product Line Lookup'!$A$2:$B$7,2,FALSE)</f>
        <v>AB20</v>
      </c>
      <c r="J1543" s="21">
        <v>2</v>
      </c>
      <c r="K1543" s="22">
        <v>2.3800000000000002E-2</v>
      </c>
      <c r="L1543" s="21">
        <v>47.6</v>
      </c>
      <c r="M1543" s="21">
        <v>95.2</v>
      </c>
      <c r="N1543" s="8">
        <f t="shared" si="52"/>
        <v>4.7600000000000003E-2</v>
      </c>
      <c r="O1543" s="3" t="s">
        <v>406</v>
      </c>
      <c r="P1543" s="3" t="s">
        <v>407</v>
      </c>
      <c r="Q1543" s="1" t="str">
        <f>VLOOKUP(P1543,Vlookup!$A$2:$D$781,2,FALSE)</f>
        <v>Hartley</v>
      </c>
      <c r="R1543" s="1" t="e">
        <f>VLOOKUP(P1543,Vlookup!$A$2:$D$76,3,FALSE)</f>
        <v>#N/A</v>
      </c>
      <c r="S1543" s="15">
        <f>VLOOKUP(P1543,Vlookup!$A$2:$D$781,4,FALSE)</f>
        <v>76044</v>
      </c>
    </row>
    <row r="1544" spans="1:19" ht="14.4" x14ac:dyDescent="0.3">
      <c r="A1544" s="12">
        <v>20</v>
      </c>
      <c r="B1544" s="1" t="str">
        <f t="shared" si="54"/>
        <v>Jan</v>
      </c>
      <c r="C1544" s="3" t="s">
        <v>602</v>
      </c>
      <c r="D1544" s="20">
        <v>43840</v>
      </c>
      <c r="E1544" s="3" t="s">
        <v>346</v>
      </c>
      <c r="F1544" s="3" t="s">
        <v>594</v>
      </c>
      <c r="G1544" s="3" t="s">
        <v>340</v>
      </c>
      <c r="H1544" s="3" t="s">
        <v>366</v>
      </c>
      <c r="I1544" t="str">
        <f>VLOOKUP(H1544,'Product Line Lookup'!$A$2:$B$7,2,FALSE)</f>
        <v>AB20</v>
      </c>
      <c r="J1544" s="21">
        <v>24.27</v>
      </c>
      <c r="K1544" s="22">
        <v>8.9999999999999993E-3</v>
      </c>
      <c r="L1544" s="21">
        <v>18</v>
      </c>
      <c r="M1544" s="21">
        <v>436.86</v>
      </c>
      <c r="N1544" s="8">
        <f t="shared" si="52"/>
        <v>0.21843000000000001</v>
      </c>
      <c r="O1544" s="3" t="s">
        <v>406</v>
      </c>
      <c r="P1544" s="3" t="s">
        <v>407</v>
      </c>
      <c r="Q1544" s="1" t="str">
        <f>VLOOKUP(P1544,Vlookup!$A$2:$D$781,2,FALSE)</f>
        <v>Hartley</v>
      </c>
      <c r="R1544" s="1" t="e">
        <f>VLOOKUP(P1544,Vlookup!$A$2:$D$76,3,FALSE)</f>
        <v>#N/A</v>
      </c>
      <c r="S1544" s="15">
        <f>VLOOKUP(P1544,Vlookup!$A$2:$D$781,4,FALSE)</f>
        <v>76044</v>
      </c>
    </row>
    <row r="1545" spans="1:19" ht="14.4" x14ac:dyDescent="0.3">
      <c r="A1545" s="12">
        <v>20</v>
      </c>
      <c r="B1545" s="1" t="str">
        <f t="shared" si="54"/>
        <v>Jan</v>
      </c>
      <c r="C1545" s="3" t="s">
        <v>614</v>
      </c>
      <c r="D1545" s="20">
        <v>43844</v>
      </c>
      <c r="E1545" s="3" t="s">
        <v>361</v>
      </c>
      <c r="F1545" s="3" t="s">
        <v>387</v>
      </c>
      <c r="G1545" s="3" t="s">
        <v>340</v>
      </c>
      <c r="H1545" s="3" t="s">
        <v>366</v>
      </c>
      <c r="I1545" t="str">
        <f>VLOOKUP(H1545,'Product Line Lookup'!$A$2:$B$7,2,FALSE)</f>
        <v>AB20</v>
      </c>
      <c r="J1545" s="21">
        <v>1.9750000000000001</v>
      </c>
      <c r="K1545" s="22">
        <v>5.7700000000000001E-2</v>
      </c>
      <c r="L1545" s="21">
        <v>115.4</v>
      </c>
      <c r="M1545" s="21">
        <v>227.91499999999999</v>
      </c>
      <c r="N1545" s="8">
        <f t="shared" si="52"/>
        <v>0.11395749999999999</v>
      </c>
      <c r="O1545" s="3" t="s">
        <v>406</v>
      </c>
      <c r="P1545" s="3" t="s">
        <v>407</v>
      </c>
      <c r="Q1545" s="1" t="str">
        <f>VLOOKUP(P1545,Vlookup!$A$2:$D$781,2,FALSE)</f>
        <v>Hartley</v>
      </c>
      <c r="R1545" s="1" t="e">
        <f>VLOOKUP(P1545,Vlookup!$A$2:$D$76,3,FALSE)</f>
        <v>#N/A</v>
      </c>
      <c r="S1545" s="15">
        <f>VLOOKUP(P1545,Vlookup!$A$2:$D$781,4,FALSE)</f>
        <v>76044</v>
      </c>
    </row>
    <row r="1546" spans="1:19" ht="14.4" x14ac:dyDescent="0.3">
      <c r="A1546" s="12">
        <v>20</v>
      </c>
      <c r="B1546" s="1" t="str">
        <f t="shared" si="54"/>
        <v>Jan</v>
      </c>
      <c r="C1546" s="3" t="s">
        <v>603</v>
      </c>
      <c r="D1546" s="20">
        <v>43845</v>
      </c>
      <c r="E1546" s="3" t="s">
        <v>346</v>
      </c>
      <c r="F1546" s="3" t="s">
        <v>594</v>
      </c>
      <c r="G1546" s="3" t="s">
        <v>340</v>
      </c>
      <c r="H1546" s="3" t="s">
        <v>366</v>
      </c>
      <c r="I1546" t="str">
        <f>VLOOKUP(H1546,'Product Line Lookup'!$A$2:$B$7,2,FALSE)</f>
        <v>AB20</v>
      </c>
      <c r="J1546" s="21">
        <v>24.34</v>
      </c>
      <c r="K1546" s="22">
        <v>8.9999999999999993E-3</v>
      </c>
      <c r="L1546" s="21">
        <v>18</v>
      </c>
      <c r="M1546" s="21">
        <v>438.12</v>
      </c>
      <c r="N1546" s="8">
        <f t="shared" si="52"/>
        <v>0.21906</v>
      </c>
      <c r="O1546" s="3" t="s">
        <v>406</v>
      </c>
      <c r="P1546" s="3" t="s">
        <v>407</v>
      </c>
      <c r="Q1546" s="1" t="str">
        <f>VLOOKUP(P1546,Vlookup!$A$2:$D$781,2,FALSE)</f>
        <v>Hartley</v>
      </c>
      <c r="R1546" s="1" t="e">
        <f>VLOOKUP(P1546,Vlookup!$A$2:$D$76,3,FALSE)</f>
        <v>#N/A</v>
      </c>
      <c r="S1546" s="15">
        <f>VLOOKUP(P1546,Vlookup!$A$2:$D$781,4,FALSE)</f>
        <v>76044</v>
      </c>
    </row>
    <row r="1547" spans="1:19" ht="14.4" x14ac:dyDescent="0.3">
      <c r="A1547" s="12">
        <v>20</v>
      </c>
      <c r="B1547" s="1" t="str">
        <f t="shared" si="54"/>
        <v>Jan</v>
      </c>
      <c r="C1547" s="3" t="s">
        <v>604</v>
      </c>
      <c r="D1547" s="20">
        <v>43847</v>
      </c>
      <c r="E1547" s="3" t="s">
        <v>346</v>
      </c>
      <c r="F1547" s="3" t="s">
        <v>594</v>
      </c>
      <c r="G1547" s="3" t="s">
        <v>340</v>
      </c>
      <c r="H1547" s="3" t="s">
        <v>366</v>
      </c>
      <c r="I1547" t="str">
        <f>VLOOKUP(H1547,'Product Line Lookup'!$A$2:$B$7,2,FALSE)</f>
        <v>AB20</v>
      </c>
      <c r="J1547" s="21">
        <v>24.11</v>
      </c>
      <c r="K1547" s="22">
        <v>8.9999999999999993E-3</v>
      </c>
      <c r="L1547" s="21">
        <v>18</v>
      </c>
      <c r="M1547" s="21">
        <v>433.98</v>
      </c>
      <c r="N1547" s="8">
        <f t="shared" si="52"/>
        <v>0.21699000000000002</v>
      </c>
      <c r="O1547" s="3" t="s">
        <v>406</v>
      </c>
      <c r="P1547" s="3" t="s">
        <v>407</v>
      </c>
      <c r="Q1547" s="1" t="str">
        <f>VLOOKUP(P1547,Vlookup!$A$2:$D$781,2,FALSE)</f>
        <v>Hartley</v>
      </c>
      <c r="R1547" s="1" t="e">
        <f>VLOOKUP(P1547,Vlookup!$A$2:$D$76,3,FALSE)</f>
        <v>#N/A</v>
      </c>
      <c r="S1547" s="15">
        <f>VLOOKUP(P1547,Vlookup!$A$2:$D$781,4,FALSE)</f>
        <v>76044</v>
      </c>
    </row>
    <row r="1548" spans="1:19" ht="14.4" x14ac:dyDescent="0.3">
      <c r="A1548" s="12">
        <v>20</v>
      </c>
      <c r="B1548" s="1" t="str">
        <f t="shared" si="54"/>
        <v>Jan</v>
      </c>
      <c r="C1548" s="3" t="s">
        <v>605</v>
      </c>
      <c r="D1548" s="20">
        <v>43851</v>
      </c>
      <c r="E1548" s="3" t="s">
        <v>346</v>
      </c>
      <c r="F1548" s="3" t="s">
        <v>594</v>
      </c>
      <c r="G1548" s="3" t="s">
        <v>340</v>
      </c>
      <c r="H1548" s="3" t="s">
        <v>366</v>
      </c>
      <c r="I1548" t="str">
        <f>VLOOKUP(H1548,'Product Line Lookup'!$A$2:$B$7,2,FALSE)</f>
        <v>AB20</v>
      </c>
      <c r="J1548" s="21">
        <v>24.37</v>
      </c>
      <c r="K1548" s="22">
        <v>8.9999999999999993E-3</v>
      </c>
      <c r="L1548" s="21">
        <v>18</v>
      </c>
      <c r="M1548" s="21">
        <v>438.66</v>
      </c>
      <c r="N1548" s="8">
        <f t="shared" si="52"/>
        <v>0.21933000000000002</v>
      </c>
      <c r="O1548" s="3" t="s">
        <v>406</v>
      </c>
      <c r="P1548" s="3" t="s">
        <v>407</v>
      </c>
      <c r="Q1548" s="1" t="str">
        <f>VLOOKUP(P1548,Vlookup!$A$2:$D$781,2,FALSE)</f>
        <v>Hartley</v>
      </c>
      <c r="R1548" s="1" t="e">
        <f>VLOOKUP(P1548,Vlookup!$A$2:$D$76,3,FALSE)</f>
        <v>#N/A</v>
      </c>
      <c r="S1548" s="15">
        <f>VLOOKUP(P1548,Vlookup!$A$2:$D$781,4,FALSE)</f>
        <v>76044</v>
      </c>
    </row>
    <row r="1549" spans="1:19" ht="14.4" x14ac:dyDescent="0.3">
      <c r="A1549" s="12">
        <v>20</v>
      </c>
      <c r="B1549" s="1" t="str">
        <f t="shared" si="54"/>
        <v>Jan</v>
      </c>
      <c r="C1549" s="3" t="s">
        <v>612</v>
      </c>
      <c r="D1549" s="20">
        <v>43853</v>
      </c>
      <c r="E1549" s="3" t="s">
        <v>362</v>
      </c>
      <c r="F1549" s="3" t="s">
        <v>388</v>
      </c>
      <c r="G1549" s="3" t="s">
        <v>340</v>
      </c>
      <c r="H1549" s="3" t="s">
        <v>366</v>
      </c>
      <c r="I1549" t="str">
        <f>VLOOKUP(H1549,'Product Line Lookup'!$A$2:$B$7,2,FALSE)</f>
        <v>AB20</v>
      </c>
      <c r="J1549" s="21">
        <v>1.6</v>
      </c>
      <c r="K1549" s="22">
        <v>2.3800000000000002E-2</v>
      </c>
      <c r="L1549" s="21">
        <v>47.6</v>
      </c>
      <c r="M1549" s="21">
        <v>76.16</v>
      </c>
      <c r="N1549" s="8">
        <f t="shared" si="52"/>
        <v>3.8079999999999996E-2</v>
      </c>
      <c r="O1549" s="3" t="s">
        <v>406</v>
      </c>
      <c r="P1549" s="3" t="s">
        <v>407</v>
      </c>
      <c r="Q1549" s="1" t="str">
        <f>VLOOKUP(P1549,Vlookup!$A$2:$D$781,2,FALSE)</f>
        <v>Hartley</v>
      </c>
      <c r="R1549" s="1" t="e">
        <f>VLOOKUP(P1549,Vlookup!$A$2:$D$76,3,FALSE)</f>
        <v>#N/A</v>
      </c>
      <c r="S1549" s="15">
        <f>VLOOKUP(P1549,Vlookup!$A$2:$D$781,4,FALSE)</f>
        <v>76044</v>
      </c>
    </row>
    <row r="1550" spans="1:19" ht="14.4" x14ac:dyDescent="0.3">
      <c r="A1550" s="12">
        <v>20</v>
      </c>
      <c r="B1550" s="1" t="str">
        <f t="shared" si="54"/>
        <v>Jan</v>
      </c>
      <c r="C1550" s="3" t="s">
        <v>580</v>
      </c>
      <c r="D1550" s="20">
        <v>43854</v>
      </c>
      <c r="E1550" s="3" t="s">
        <v>351</v>
      </c>
      <c r="F1550" s="3" t="s">
        <v>377</v>
      </c>
      <c r="G1550" s="3" t="s">
        <v>340</v>
      </c>
      <c r="H1550" s="3" t="s">
        <v>366</v>
      </c>
      <c r="I1550" t="str">
        <f>VLOOKUP(H1550,'Product Line Lookup'!$A$2:$B$7,2,FALSE)</f>
        <v>AB20</v>
      </c>
      <c r="J1550" s="21">
        <v>24.25</v>
      </c>
      <c r="K1550" s="22">
        <v>4.9500000000000004E-3</v>
      </c>
      <c r="L1550" s="21">
        <v>9.9</v>
      </c>
      <c r="M1550" s="21">
        <v>240.07499999999999</v>
      </c>
      <c r="N1550" s="8">
        <f t="shared" ref="N1550:N1613" si="55">M1550/2000</f>
        <v>0.12003749999999999</v>
      </c>
      <c r="O1550" s="3" t="s">
        <v>406</v>
      </c>
      <c r="P1550" s="3" t="s">
        <v>407</v>
      </c>
      <c r="Q1550" s="1" t="str">
        <f>VLOOKUP(P1550,Vlookup!$A$2:$D$781,2,FALSE)</f>
        <v>Hartley</v>
      </c>
      <c r="R1550" s="1" t="e">
        <f>VLOOKUP(P1550,Vlookup!$A$2:$D$76,3,FALSE)</f>
        <v>#N/A</v>
      </c>
      <c r="S1550" s="15">
        <f>VLOOKUP(P1550,Vlookup!$A$2:$D$781,4,FALSE)</f>
        <v>76044</v>
      </c>
    </row>
    <row r="1551" spans="1:19" ht="14.4" x14ac:dyDescent="0.3">
      <c r="A1551" s="12">
        <v>20</v>
      </c>
      <c r="B1551" s="1" t="str">
        <f t="shared" si="54"/>
        <v>Jan</v>
      </c>
      <c r="C1551" s="3" t="s">
        <v>606</v>
      </c>
      <c r="D1551" s="20">
        <v>43857</v>
      </c>
      <c r="E1551" s="3" t="s">
        <v>346</v>
      </c>
      <c r="F1551" s="3" t="s">
        <v>594</v>
      </c>
      <c r="G1551" s="3" t="s">
        <v>340</v>
      </c>
      <c r="H1551" s="3" t="s">
        <v>366</v>
      </c>
      <c r="I1551" t="str">
        <f>VLOOKUP(H1551,'Product Line Lookup'!$A$2:$B$7,2,FALSE)</f>
        <v>AB20</v>
      </c>
      <c r="J1551" s="21">
        <v>24.09</v>
      </c>
      <c r="K1551" s="22">
        <v>8.9999999999999993E-3</v>
      </c>
      <c r="L1551" s="21">
        <v>18</v>
      </c>
      <c r="M1551" s="21">
        <v>433.62</v>
      </c>
      <c r="N1551" s="8">
        <f t="shared" si="55"/>
        <v>0.21681</v>
      </c>
      <c r="O1551" s="3" t="s">
        <v>406</v>
      </c>
      <c r="P1551" s="3" t="s">
        <v>407</v>
      </c>
      <c r="Q1551" s="1" t="str">
        <f>VLOOKUP(P1551,Vlookup!$A$2:$D$781,2,FALSE)</f>
        <v>Hartley</v>
      </c>
      <c r="R1551" s="1" t="e">
        <f>VLOOKUP(P1551,Vlookup!$A$2:$D$76,3,FALSE)</f>
        <v>#N/A</v>
      </c>
      <c r="S1551" s="15">
        <f>VLOOKUP(P1551,Vlookup!$A$2:$D$781,4,FALSE)</f>
        <v>76044</v>
      </c>
    </row>
    <row r="1552" spans="1:19" ht="14.4" x14ac:dyDescent="0.3">
      <c r="A1552" s="12">
        <v>20</v>
      </c>
      <c r="B1552" s="1" t="str">
        <f t="shared" si="54"/>
        <v>Jan</v>
      </c>
      <c r="C1552" s="3" t="s">
        <v>607</v>
      </c>
      <c r="D1552" s="20">
        <v>43859</v>
      </c>
      <c r="E1552" s="3" t="s">
        <v>346</v>
      </c>
      <c r="F1552" s="3" t="s">
        <v>594</v>
      </c>
      <c r="G1552" s="3" t="s">
        <v>340</v>
      </c>
      <c r="H1552" s="3" t="s">
        <v>366</v>
      </c>
      <c r="I1552" t="str">
        <f>VLOOKUP(H1552,'Product Line Lookup'!$A$2:$B$7,2,FALSE)</f>
        <v>AB20</v>
      </c>
      <c r="J1552" s="21">
        <v>24.64</v>
      </c>
      <c r="K1552" s="22">
        <v>8.9999999999999993E-3</v>
      </c>
      <c r="L1552" s="21">
        <v>18</v>
      </c>
      <c r="M1552" s="21">
        <v>443.52</v>
      </c>
      <c r="N1552" s="8">
        <f t="shared" si="55"/>
        <v>0.22175999999999998</v>
      </c>
      <c r="O1552" s="3" t="s">
        <v>406</v>
      </c>
      <c r="P1552" s="3" t="s">
        <v>407</v>
      </c>
      <c r="Q1552" s="1" t="str">
        <f>VLOOKUP(P1552,Vlookup!$A$2:$D$781,2,FALSE)</f>
        <v>Hartley</v>
      </c>
      <c r="R1552" s="1" t="e">
        <f>VLOOKUP(P1552,Vlookup!$A$2:$D$76,3,FALSE)</f>
        <v>#N/A</v>
      </c>
      <c r="S1552" s="15">
        <f>VLOOKUP(P1552,Vlookup!$A$2:$D$781,4,FALSE)</f>
        <v>76044</v>
      </c>
    </row>
    <row r="1553" spans="1:19" ht="14.4" x14ac:dyDescent="0.3">
      <c r="A1553" s="12">
        <v>20</v>
      </c>
      <c r="B1553" s="1" t="str">
        <f t="shared" si="54"/>
        <v>Feb</v>
      </c>
      <c r="D1553" s="20">
        <v>43874</v>
      </c>
      <c r="E1553" s="3" t="s">
        <v>351</v>
      </c>
      <c r="F1553" s="3" t="s">
        <v>377</v>
      </c>
      <c r="G1553" s="3" t="s">
        <v>340</v>
      </c>
      <c r="H1553" s="3" t="s">
        <v>366</v>
      </c>
      <c r="I1553" t="str">
        <f>VLOOKUP(H1553,'Product Line Lookup'!$A$2:$B$7,2,FALSE)</f>
        <v>AB20</v>
      </c>
      <c r="J1553" s="21">
        <v>24.53</v>
      </c>
      <c r="K1553" s="22">
        <v>4.9500000000000004E-3</v>
      </c>
      <c r="L1553" s="21">
        <v>9.9</v>
      </c>
      <c r="M1553" s="21">
        <v>242.84700000000001</v>
      </c>
      <c r="N1553" s="8">
        <f t="shared" si="55"/>
        <v>0.1214235</v>
      </c>
      <c r="O1553" s="3" t="s">
        <v>406</v>
      </c>
      <c r="P1553" s="3" t="s">
        <v>407</v>
      </c>
      <c r="Q1553" s="1" t="str">
        <f>VLOOKUP(P1553,Vlookup!$A$2:$D$781,2,FALSE)</f>
        <v>Hartley</v>
      </c>
      <c r="R1553" s="1" t="e">
        <f>VLOOKUP(P1553,Vlookup!$A$2:$D$76,3,FALSE)</f>
        <v>#N/A</v>
      </c>
      <c r="S1553" s="15">
        <f>VLOOKUP(P1553,Vlookup!$A$2:$D$781,4,FALSE)</f>
        <v>76044</v>
      </c>
    </row>
    <row r="1554" spans="1:19" ht="14.4" x14ac:dyDescent="0.3">
      <c r="A1554" s="12">
        <v>20</v>
      </c>
      <c r="B1554" s="1" t="str">
        <f t="shared" si="54"/>
        <v>Feb</v>
      </c>
      <c r="D1554" s="20">
        <v>43864</v>
      </c>
      <c r="E1554" s="3" t="s">
        <v>346</v>
      </c>
      <c r="F1554" s="3" t="s">
        <v>594</v>
      </c>
      <c r="G1554" s="3" t="s">
        <v>340</v>
      </c>
      <c r="H1554" s="3" t="s">
        <v>366</v>
      </c>
      <c r="I1554" t="str">
        <f>VLOOKUP(H1554,'Product Line Lookup'!$A$2:$B$7,2,FALSE)</f>
        <v>AB20</v>
      </c>
      <c r="J1554" s="21">
        <v>24.28</v>
      </c>
      <c r="K1554" s="22">
        <v>8.9999999999999993E-3</v>
      </c>
      <c r="L1554" s="21">
        <v>18</v>
      </c>
      <c r="M1554" s="21">
        <v>437.04</v>
      </c>
      <c r="N1554" s="8">
        <f t="shared" si="55"/>
        <v>0.21852000000000002</v>
      </c>
      <c r="O1554" s="3" t="s">
        <v>406</v>
      </c>
      <c r="P1554" s="3" t="s">
        <v>407</v>
      </c>
      <c r="Q1554" s="1" t="str">
        <f>VLOOKUP(P1554,Vlookup!$A$2:$D$781,2,FALSE)</f>
        <v>Hartley</v>
      </c>
      <c r="R1554" s="1" t="e">
        <f>VLOOKUP(P1554,Vlookup!$A$2:$D$76,3,FALSE)</f>
        <v>#N/A</v>
      </c>
      <c r="S1554" s="15">
        <f>VLOOKUP(P1554,Vlookup!$A$2:$D$781,4,FALSE)</f>
        <v>76044</v>
      </c>
    </row>
    <row r="1555" spans="1:19" ht="14.4" x14ac:dyDescent="0.3">
      <c r="A1555" s="12">
        <v>20</v>
      </c>
      <c r="B1555" s="1" t="str">
        <f t="shared" si="54"/>
        <v>Feb</v>
      </c>
      <c r="D1555" s="20">
        <v>43866</v>
      </c>
      <c r="E1555" s="3" t="s">
        <v>346</v>
      </c>
      <c r="F1555" s="3" t="s">
        <v>594</v>
      </c>
      <c r="G1555" s="3" t="s">
        <v>340</v>
      </c>
      <c r="H1555" s="3" t="s">
        <v>366</v>
      </c>
      <c r="I1555" t="str">
        <f>VLOOKUP(H1555,'Product Line Lookup'!$A$2:$B$7,2,FALSE)</f>
        <v>AB20</v>
      </c>
      <c r="J1555" s="21">
        <v>24.05</v>
      </c>
      <c r="K1555" s="22">
        <v>8.9999999999999993E-3</v>
      </c>
      <c r="L1555" s="21">
        <v>18</v>
      </c>
      <c r="M1555" s="21">
        <v>432.9</v>
      </c>
      <c r="N1555" s="8">
        <f t="shared" si="55"/>
        <v>0.21644999999999998</v>
      </c>
      <c r="O1555" s="3" t="s">
        <v>406</v>
      </c>
      <c r="P1555" s="3" t="s">
        <v>407</v>
      </c>
      <c r="Q1555" s="1" t="str">
        <f>VLOOKUP(P1555,Vlookup!$A$2:$D$781,2,FALSE)</f>
        <v>Hartley</v>
      </c>
      <c r="R1555" s="1" t="e">
        <f>VLOOKUP(P1555,Vlookup!$A$2:$D$76,3,FALSE)</f>
        <v>#N/A</v>
      </c>
      <c r="S1555" s="15">
        <f>VLOOKUP(P1555,Vlookup!$A$2:$D$781,4,FALSE)</f>
        <v>76044</v>
      </c>
    </row>
    <row r="1556" spans="1:19" ht="14.4" x14ac:dyDescent="0.3">
      <c r="A1556" s="12">
        <v>20</v>
      </c>
      <c r="B1556" s="1" t="str">
        <f t="shared" si="54"/>
        <v>Feb</v>
      </c>
      <c r="D1556" s="20">
        <v>43868</v>
      </c>
      <c r="E1556" s="3" t="s">
        <v>346</v>
      </c>
      <c r="F1556" s="3" t="s">
        <v>594</v>
      </c>
      <c r="G1556" s="3" t="s">
        <v>340</v>
      </c>
      <c r="H1556" s="3" t="s">
        <v>366</v>
      </c>
      <c r="I1556" t="str">
        <f>VLOOKUP(H1556,'Product Line Lookup'!$A$2:$B$7,2,FALSE)</f>
        <v>AB20</v>
      </c>
      <c r="J1556" s="21">
        <v>24.34</v>
      </c>
      <c r="K1556" s="22">
        <v>8.9999999999999993E-3</v>
      </c>
      <c r="L1556" s="21">
        <v>18</v>
      </c>
      <c r="M1556" s="21">
        <v>438.12</v>
      </c>
      <c r="N1556" s="8">
        <f t="shared" si="55"/>
        <v>0.21906</v>
      </c>
      <c r="O1556" s="3" t="s">
        <v>406</v>
      </c>
      <c r="P1556" s="3" t="s">
        <v>407</v>
      </c>
      <c r="Q1556" s="1" t="str">
        <f>VLOOKUP(P1556,Vlookup!$A$2:$D$781,2,FALSE)</f>
        <v>Hartley</v>
      </c>
      <c r="R1556" s="1" t="e">
        <f>VLOOKUP(P1556,Vlookup!$A$2:$D$76,3,FALSE)</f>
        <v>#N/A</v>
      </c>
      <c r="S1556" s="15">
        <f>VLOOKUP(P1556,Vlookup!$A$2:$D$781,4,FALSE)</f>
        <v>76044</v>
      </c>
    </row>
    <row r="1557" spans="1:19" ht="14.4" x14ac:dyDescent="0.3">
      <c r="A1557" s="12">
        <v>20</v>
      </c>
      <c r="B1557" s="1" t="str">
        <f t="shared" si="54"/>
        <v>Feb</v>
      </c>
      <c r="D1557" s="20">
        <v>43871</v>
      </c>
      <c r="E1557" s="3" t="s">
        <v>346</v>
      </c>
      <c r="F1557" s="3" t="s">
        <v>594</v>
      </c>
      <c r="G1557" s="3" t="s">
        <v>340</v>
      </c>
      <c r="H1557" s="3" t="s">
        <v>366</v>
      </c>
      <c r="I1557" t="str">
        <f>VLOOKUP(H1557,'Product Line Lookup'!$A$2:$B$7,2,FALSE)</f>
        <v>AB20</v>
      </c>
      <c r="J1557" s="21">
        <v>24.17</v>
      </c>
      <c r="K1557" s="22">
        <v>8.9999999999999993E-3</v>
      </c>
      <c r="L1557" s="21">
        <v>18</v>
      </c>
      <c r="M1557" s="21">
        <v>435.06</v>
      </c>
      <c r="N1557" s="8">
        <f t="shared" si="55"/>
        <v>0.21753</v>
      </c>
      <c r="O1557" s="3" t="s">
        <v>406</v>
      </c>
      <c r="P1557" s="3" t="s">
        <v>407</v>
      </c>
      <c r="Q1557" s="1" t="str">
        <f>VLOOKUP(P1557,Vlookup!$A$2:$D$781,2,FALSE)</f>
        <v>Hartley</v>
      </c>
      <c r="R1557" s="1" t="e">
        <f>VLOOKUP(P1557,Vlookup!$A$2:$D$76,3,FALSE)</f>
        <v>#N/A</v>
      </c>
      <c r="S1557" s="15">
        <f>VLOOKUP(P1557,Vlookup!$A$2:$D$781,4,FALSE)</f>
        <v>76044</v>
      </c>
    </row>
    <row r="1558" spans="1:19" ht="14.4" x14ac:dyDescent="0.3">
      <c r="A1558" s="12">
        <v>20</v>
      </c>
      <c r="B1558" s="1" t="str">
        <f t="shared" si="54"/>
        <v>Feb</v>
      </c>
      <c r="D1558" s="20">
        <v>43873</v>
      </c>
      <c r="E1558" s="3" t="s">
        <v>346</v>
      </c>
      <c r="F1558" s="3" t="s">
        <v>594</v>
      </c>
      <c r="G1558" s="3" t="s">
        <v>340</v>
      </c>
      <c r="H1558" s="3" t="s">
        <v>366</v>
      </c>
      <c r="I1558" t="str">
        <f>VLOOKUP(H1558,'Product Line Lookup'!$A$2:$B$7,2,FALSE)</f>
        <v>AB20</v>
      </c>
      <c r="J1558" s="21">
        <v>24.2</v>
      </c>
      <c r="K1558" s="22">
        <v>8.9999999999999993E-3</v>
      </c>
      <c r="L1558" s="21">
        <v>18</v>
      </c>
      <c r="M1558" s="21">
        <v>435.6</v>
      </c>
      <c r="N1558" s="8">
        <f t="shared" si="55"/>
        <v>0.21780000000000002</v>
      </c>
      <c r="O1558" s="3" t="s">
        <v>406</v>
      </c>
      <c r="P1558" s="3" t="s">
        <v>407</v>
      </c>
      <c r="Q1558" s="1" t="str">
        <f>VLOOKUP(P1558,Vlookup!$A$2:$D$781,2,FALSE)</f>
        <v>Hartley</v>
      </c>
      <c r="R1558" s="1" t="e">
        <f>VLOOKUP(P1558,Vlookup!$A$2:$D$76,3,FALSE)</f>
        <v>#N/A</v>
      </c>
      <c r="S1558" s="15">
        <f>VLOOKUP(P1558,Vlookup!$A$2:$D$781,4,FALSE)</f>
        <v>76044</v>
      </c>
    </row>
    <row r="1559" spans="1:19" ht="14.4" x14ac:dyDescent="0.3">
      <c r="A1559" s="12">
        <v>20</v>
      </c>
      <c r="B1559" s="1" t="str">
        <f t="shared" si="54"/>
        <v>Feb</v>
      </c>
      <c r="D1559" s="20">
        <v>43875</v>
      </c>
      <c r="E1559" s="3" t="s">
        <v>346</v>
      </c>
      <c r="F1559" s="3" t="s">
        <v>594</v>
      </c>
      <c r="G1559" s="3" t="s">
        <v>340</v>
      </c>
      <c r="H1559" s="3" t="s">
        <v>366</v>
      </c>
      <c r="I1559" t="str">
        <f>VLOOKUP(H1559,'Product Line Lookup'!$A$2:$B$7,2,FALSE)</f>
        <v>AB20</v>
      </c>
      <c r="J1559" s="21">
        <v>24.04</v>
      </c>
      <c r="K1559" s="22">
        <v>8.9999999999999993E-3</v>
      </c>
      <c r="L1559" s="21">
        <v>18</v>
      </c>
      <c r="M1559" s="21">
        <v>432.72</v>
      </c>
      <c r="N1559" s="8">
        <f t="shared" si="55"/>
        <v>0.21636000000000002</v>
      </c>
      <c r="O1559" s="3" t="s">
        <v>406</v>
      </c>
      <c r="P1559" s="3" t="s">
        <v>407</v>
      </c>
      <c r="Q1559" s="1" t="str">
        <f>VLOOKUP(P1559,Vlookup!$A$2:$D$781,2,FALSE)</f>
        <v>Hartley</v>
      </c>
      <c r="R1559" s="1" t="e">
        <f>VLOOKUP(P1559,Vlookup!$A$2:$D$76,3,FALSE)</f>
        <v>#N/A</v>
      </c>
      <c r="S1559" s="15">
        <f>VLOOKUP(P1559,Vlookup!$A$2:$D$781,4,FALSE)</f>
        <v>76044</v>
      </c>
    </row>
    <row r="1560" spans="1:19" ht="14.4" x14ac:dyDescent="0.3">
      <c r="A1560" s="12">
        <v>20</v>
      </c>
      <c r="B1560" s="1" t="str">
        <f t="shared" si="54"/>
        <v>Feb</v>
      </c>
      <c r="D1560" s="20">
        <v>43881</v>
      </c>
      <c r="E1560" s="3" t="s">
        <v>346</v>
      </c>
      <c r="F1560" s="3" t="s">
        <v>594</v>
      </c>
      <c r="G1560" s="3" t="s">
        <v>340</v>
      </c>
      <c r="H1560" s="3" t="s">
        <v>366</v>
      </c>
      <c r="I1560" t="str">
        <f>VLOOKUP(H1560,'Product Line Lookup'!$A$2:$B$7,2,FALSE)</f>
        <v>AB20</v>
      </c>
      <c r="J1560" s="21">
        <v>24.12</v>
      </c>
      <c r="K1560" s="22">
        <v>8.9999999999999993E-3</v>
      </c>
      <c r="L1560" s="21">
        <v>18</v>
      </c>
      <c r="M1560" s="21">
        <v>434.16</v>
      </c>
      <c r="N1560" s="8">
        <f t="shared" si="55"/>
        <v>0.21708000000000002</v>
      </c>
      <c r="O1560" s="3" t="s">
        <v>406</v>
      </c>
      <c r="P1560" s="3" t="s">
        <v>407</v>
      </c>
      <c r="Q1560" s="1" t="str">
        <f>VLOOKUP(P1560,Vlookup!$A$2:$D$781,2,FALSE)</f>
        <v>Hartley</v>
      </c>
      <c r="R1560" s="1" t="e">
        <f>VLOOKUP(P1560,Vlookup!$A$2:$D$76,3,FALSE)</f>
        <v>#N/A</v>
      </c>
      <c r="S1560" s="15">
        <f>VLOOKUP(P1560,Vlookup!$A$2:$D$781,4,FALSE)</f>
        <v>76044</v>
      </c>
    </row>
    <row r="1561" spans="1:19" ht="14.4" x14ac:dyDescent="0.3">
      <c r="A1561" s="12">
        <v>20</v>
      </c>
      <c r="B1561" s="1" t="str">
        <f t="shared" si="54"/>
        <v>Feb</v>
      </c>
      <c r="D1561" s="20">
        <v>43885</v>
      </c>
      <c r="E1561" s="3" t="s">
        <v>346</v>
      </c>
      <c r="F1561" s="3" t="s">
        <v>594</v>
      </c>
      <c r="G1561" s="3" t="s">
        <v>340</v>
      </c>
      <c r="H1561" s="3" t="s">
        <v>366</v>
      </c>
      <c r="I1561" t="str">
        <f>VLOOKUP(H1561,'Product Line Lookup'!$A$2:$B$7,2,FALSE)</f>
        <v>AB20</v>
      </c>
      <c r="J1561" s="21">
        <v>24.5</v>
      </c>
      <c r="K1561" s="22">
        <v>8.9999999999999993E-3</v>
      </c>
      <c r="L1561" s="21">
        <v>18</v>
      </c>
      <c r="M1561" s="21">
        <v>441</v>
      </c>
      <c r="N1561" s="8">
        <f t="shared" si="55"/>
        <v>0.2205</v>
      </c>
      <c r="O1561" s="3" t="s">
        <v>406</v>
      </c>
      <c r="P1561" s="3" t="s">
        <v>407</v>
      </c>
      <c r="Q1561" s="1" t="str">
        <f>VLOOKUP(P1561,Vlookup!$A$2:$D$781,2,FALSE)</f>
        <v>Hartley</v>
      </c>
      <c r="R1561" s="1" t="e">
        <f>VLOOKUP(P1561,Vlookup!$A$2:$D$76,3,FALSE)</f>
        <v>#N/A</v>
      </c>
      <c r="S1561" s="15">
        <f>VLOOKUP(P1561,Vlookup!$A$2:$D$781,4,FALSE)</f>
        <v>76044</v>
      </c>
    </row>
    <row r="1562" spans="1:19" ht="14.4" x14ac:dyDescent="0.3">
      <c r="A1562" s="12">
        <v>20</v>
      </c>
      <c r="B1562" s="1" t="str">
        <f t="shared" si="54"/>
        <v>Feb</v>
      </c>
      <c r="D1562" s="20">
        <v>43888</v>
      </c>
      <c r="E1562" s="3" t="s">
        <v>346</v>
      </c>
      <c r="F1562" s="3" t="s">
        <v>594</v>
      </c>
      <c r="G1562" s="3" t="s">
        <v>340</v>
      </c>
      <c r="H1562" s="3" t="s">
        <v>366</v>
      </c>
      <c r="I1562" t="str">
        <f>VLOOKUP(H1562,'Product Line Lookup'!$A$2:$B$7,2,FALSE)</f>
        <v>AB20</v>
      </c>
      <c r="J1562" s="21">
        <v>24.35</v>
      </c>
      <c r="K1562" s="22">
        <v>8.9999999999999993E-3</v>
      </c>
      <c r="L1562" s="21">
        <v>18</v>
      </c>
      <c r="M1562" s="21">
        <v>438.3</v>
      </c>
      <c r="N1562" s="8">
        <f t="shared" si="55"/>
        <v>0.21915000000000001</v>
      </c>
      <c r="O1562" s="3" t="s">
        <v>406</v>
      </c>
      <c r="P1562" s="3" t="s">
        <v>407</v>
      </c>
      <c r="Q1562" s="1" t="str">
        <f>VLOOKUP(P1562,Vlookup!$A$2:$D$781,2,FALSE)</f>
        <v>Hartley</v>
      </c>
      <c r="R1562" s="1" t="e">
        <f>VLOOKUP(P1562,Vlookup!$A$2:$D$76,3,FALSE)</f>
        <v>#N/A</v>
      </c>
      <c r="S1562" s="15">
        <f>VLOOKUP(P1562,Vlookup!$A$2:$D$781,4,FALSE)</f>
        <v>76044</v>
      </c>
    </row>
    <row r="1563" spans="1:19" ht="14.4" x14ac:dyDescent="0.3">
      <c r="A1563" s="12">
        <v>20</v>
      </c>
      <c r="B1563" s="1" t="str">
        <f t="shared" si="54"/>
        <v>Feb</v>
      </c>
      <c r="D1563" s="20">
        <v>43886</v>
      </c>
      <c r="E1563" s="3" t="s">
        <v>346</v>
      </c>
      <c r="F1563" s="3" t="s">
        <v>594</v>
      </c>
      <c r="G1563" s="3" t="s">
        <v>340</v>
      </c>
      <c r="H1563" s="3" t="s">
        <v>366</v>
      </c>
      <c r="I1563" t="str">
        <f>VLOOKUP(H1563,'Product Line Lookup'!$A$2:$B$7,2,FALSE)</f>
        <v>AB20</v>
      </c>
      <c r="J1563" s="21">
        <v>24.18</v>
      </c>
      <c r="K1563" s="22">
        <v>8.9999999999999993E-3</v>
      </c>
      <c r="L1563" s="21">
        <v>18</v>
      </c>
      <c r="M1563" s="21">
        <v>435.24</v>
      </c>
      <c r="N1563" s="8">
        <f t="shared" si="55"/>
        <v>0.21762000000000001</v>
      </c>
      <c r="O1563" s="3" t="s">
        <v>406</v>
      </c>
      <c r="P1563" s="3" t="s">
        <v>407</v>
      </c>
      <c r="Q1563" s="1" t="str">
        <f>VLOOKUP(P1563,Vlookup!$A$2:$D$781,2,FALSE)</f>
        <v>Hartley</v>
      </c>
      <c r="R1563" s="1" t="e">
        <f>VLOOKUP(P1563,Vlookup!$A$2:$D$76,3,FALSE)</f>
        <v>#N/A</v>
      </c>
      <c r="S1563" s="15">
        <f>VLOOKUP(P1563,Vlookup!$A$2:$D$781,4,FALSE)</f>
        <v>76044</v>
      </c>
    </row>
    <row r="1564" spans="1:19" ht="14.4" x14ac:dyDescent="0.3">
      <c r="A1564" s="12">
        <v>20</v>
      </c>
      <c r="B1564" s="1" t="str">
        <f t="shared" si="54"/>
        <v>Feb</v>
      </c>
      <c r="D1564" s="20">
        <v>43886</v>
      </c>
      <c r="E1564" s="3" t="s">
        <v>362</v>
      </c>
      <c r="F1564" s="3" t="s">
        <v>388</v>
      </c>
      <c r="G1564" s="3" t="s">
        <v>340</v>
      </c>
      <c r="H1564" s="3" t="s">
        <v>366</v>
      </c>
      <c r="I1564" t="str">
        <f>VLOOKUP(H1564,'Product Line Lookup'!$A$2:$B$7,2,FALSE)</f>
        <v>AB20</v>
      </c>
      <c r="J1564" s="21">
        <v>1.875</v>
      </c>
      <c r="K1564" s="22">
        <v>2.3800000000000002E-2</v>
      </c>
      <c r="L1564" s="21">
        <v>47.6</v>
      </c>
      <c r="M1564" s="21">
        <v>89.25</v>
      </c>
      <c r="N1564" s="8">
        <f t="shared" si="55"/>
        <v>4.4624999999999998E-2</v>
      </c>
      <c r="O1564" s="3" t="s">
        <v>406</v>
      </c>
      <c r="P1564" s="3" t="s">
        <v>407</v>
      </c>
      <c r="Q1564" s="1" t="str">
        <f>VLOOKUP(P1564,Vlookup!$A$2:$D$781,2,FALSE)</f>
        <v>Hartley</v>
      </c>
      <c r="R1564" s="1" t="e">
        <f>VLOOKUP(P1564,Vlookup!$A$2:$D$76,3,FALSE)</f>
        <v>#N/A</v>
      </c>
      <c r="S1564" s="15">
        <f>VLOOKUP(P1564,Vlookup!$A$2:$D$781,4,FALSE)</f>
        <v>76044</v>
      </c>
    </row>
    <row r="1565" spans="1:19" ht="14.4" x14ac:dyDescent="0.3">
      <c r="A1565" s="12">
        <v>20</v>
      </c>
      <c r="B1565" s="1" t="str">
        <f t="shared" si="54"/>
        <v>Feb</v>
      </c>
      <c r="D1565" s="20">
        <v>43873</v>
      </c>
      <c r="E1565" s="3" t="s">
        <v>361</v>
      </c>
      <c r="F1565" s="3" t="s">
        <v>387</v>
      </c>
      <c r="G1565" s="3" t="s">
        <v>340</v>
      </c>
      <c r="H1565" s="3" t="s">
        <v>366</v>
      </c>
      <c r="I1565" t="str">
        <f>VLOOKUP(H1565,'Product Line Lookup'!$A$2:$B$7,2,FALSE)</f>
        <v>AB20</v>
      </c>
      <c r="J1565" s="21">
        <v>2</v>
      </c>
      <c r="K1565" s="22">
        <v>5.7700000000000001E-2</v>
      </c>
      <c r="L1565" s="21">
        <v>115.4</v>
      </c>
      <c r="M1565" s="21">
        <v>230.8</v>
      </c>
      <c r="N1565" s="8">
        <f t="shared" si="55"/>
        <v>0.1154</v>
      </c>
      <c r="O1565" s="3" t="s">
        <v>406</v>
      </c>
      <c r="P1565" s="3" t="s">
        <v>407</v>
      </c>
      <c r="Q1565" s="1" t="str">
        <f>VLOOKUP(P1565,Vlookup!$A$2:$D$781,2,FALSE)</f>
        <v>Hartley</v>
      </c>
      <c r="R1565" s="1" t="e">
        <f>VLOOKUP(P1565,Vlookup!$A$2:$D$76,3,FALSE)</f>
        <v>#N/A</v>
      </c>
      <c r="S1565" s="15">
        <f>VLOOKUP(P1565,Vlookup!$A$2:$D$781,4,FALSE)</f>
        <v>76044</v>
      </c>
    </row>
    <row r="1566" spans="1:19" ht="14.4" x14ac:dyDescent="0.3">
      <c r="A1566" s="12">
        <v>20</v>
      </c>
      <c r="B1566" s="1" t="s">
        <v>866</v>
      </c>
      <c r="D1566" s="20">
        <v>43896</v>
      </c>
      <c r="E1566" s="3" t="s">
        <v>351</v>
      </c>
      <c r="F1566" s="3" t="s">
        <v>377</v>
      </c>
      <c r="G1566" s="3" t="s">
        <v>340</v>
      </c>
      <c r="H1566" s="3" t="s">
        <v>366</v>
      </c>
      <c r="I1566" t="str">
        <f>VLOOKUP(H1566,'Product Line Lookup'!$A$2:$B$7,2,FALSE)</f>
        <v>AB20</v>
      </c>
      <c r="J1566" s="21">
        <v>24.47</v>
      </c>
      <c r="K1566" s="22">
        <v>4.9500000000000004E-3</v>
      </c>
      <c r="L1566" s="21">
        <v>9.9</v>
      </c>
      <c r="M1566" s="21">
        <v>242.25299999999999</v>
      </c>
      <c r="N1566" s="8">
        <f t="shared" si="55"/>
        <v>0.1211265</v>
      </c>
      <c r="O1566" s="3" t="s">
        <v>406</v>
      </c>
      <c r="P1566" s="3" t="s">
        <v>407</v>
      </c>
      <c r="Q1566" s="1" t="str">
        <f>VLOOKUP(P1566,Vlookup!$A$2:$D$781,2,FALSE)</f>
        <v>Hartley</v>
      </c>
      <c r="R1566" s="1" t="e">
        <f>VLOOKUP(P1566,Vlookup!$A$2:$D$76,3,FALSE)</f>
        <v>#N/A</v>
      </c>
      <c r="S1566" s="15">
        <f>VLOOKUP(P1566,Vlookup!$A$2:$D$781,4,FALSE)</f>
        <v>76044</v>
      </c>
    </row>
    <row r="1567" spans="1:19" ht="14.4" x14ac:dyDescent="0.3">
      <c r="A1567" s="12">
        <v>20</v>
      </c>
      <c r="B1567" s="1" t="s">
        <v>866</v>
      </c>
      <c r="D1567" s="20">
        <v>43892</v>
      </c>
      <c r="E1567" s="3" t="s">
        <v>346</v>
      </c>
      <c r="F1567" s="3" t="s">
        <v>594</v>
      </c>
      <c r="G1567" s="3" t="s">
        <v>340</v>
      </c>
      <c r="H1567" s="3" t="s">
        <v>366</v>
      </c>
      <c r="I1567" t="str">
        <f>VLOOKUP(H1567,'Product Line Lookup'!$A$2:$B$7,2,FALSE)</f>
        <v>AB20</v>
      </c>
      <c r="J1567" s="21">
        <v>24.06</v>
      </c>
      <c r="K1567" s="22">
        <v>8.9999999999999993E-3</v>
      </c>
      <c r="L1567" s="21">
        <v>18</v>
      </c>
      <c r="M1567" s="21">
        <v>433.08</v>
      </c>
      <c r="N1567" s="8">
        <f t="shared" si="55"/>
        <v>0.21653999999999998</v>
      </c>
      <c r="O1567" s="3" t="s">
        <v>406</v>
      </c>
      <c r="P1567" s="3" t="s">
        <v>407</v>
      </c>
      <c r="Q1567" s="1" t="str">
        <f>VLOOKUP(P1567,Vlookup!$A$2:$D$781,2,FALSE)</f>
        <v>Hartley</v>
      </c>
      <c r="R1567" s="1" t="e">
        <f>VLOOKUP(P1567,Vlookup!$A$2:$D$76,3,FALSE)</f>
        <v>#N/A</v>
      </c>
      <c r="S1567" s="15">
        <f>VLOOKUP(P1567,Vlookup!$A$2:$D$781,4,FALSE)</f>
        <v>76044</v>
      </c>
    </row>
    <row r="1568" spans="1:19" ht="14.4" x14ac:dyDescent="0.3">
      <c r="A1568" s="12">
        <v>20</v>
      </c>
      <c r="B1568" s="1" t="s">
        <v>866</v>
      </c>
      <c r="D1568" s="20">
        <v>43895</v>
      </c>
      <c r="E1568" s="3" t="s">
        <v>346</v>
      </c>
      <c r="F1568" s="3" t="s">
        <v>594</v>
      </c>
      <c r="G1568" s="3" t="s">
        <v>340</v>
      </c>
      <c r="H1568" s="3" t="s">
        <v>366</v>
      </c>
      <c r="I1568" t="str">
        <f>VLOOKUP(H1568,'Product Line Lookup'!$A$2:$B$7,2,FALSE)</f>
        <v>AB20</v>
      </c>
      <c r="J1568" s="21">
        <v>24.18</v>
      </c>
      <c r="K1568" s="22">
        <v>8.9999999999999993E-3</v>
      </c>
      <c r="L1568" s="21">
        <v>18</v>
      </c>
      <c r="M1568" s="21">
        <v>435.24</v>
      </c>
      <c r="N1568" s="8">
        <f t="shared" si="55"/>
        <v>0.21762000000000001</v>
      </c>
      <c r="O1568" s="3" t="s">
        <v>406</v>
      </c>
      <c r="P1568" s="3" t="s">
        <v>407</v>
      </c>
      <c r="Q1568" s="1" t="str">
        <f>VLOOKUP(P1568,Vlookup!$A$2:$D$781,2,FALSE)</f>
        <v>Hartley</v>
      </c>
      <c r="R1568" s="1" t="e">
        <f>VLOOKUP(P1568,Vlookup!$A$2:$D$76,3,FALSE)</f>
        <v>#N/A</v>
      </c>
      <c r="S1568" s="15">
        <f>VLOOKUP(P1568,Vlookup!$A$2:$D$781,4,FALSE)</f>
        <v>76044</v>
      </c>
    </row>
    <row r="1569" spans="1:19" ht="14.4" x14ac:dyDescent="0.3">
      <c r="A1569" s="12">
        <v>20</v>
      </c>
      <c r="B1569" s="1" t="s">
        <v>866</v>
      </c>
      <c r="D1569" s="20">
        <v>43899</v>
      </c>
      <c r="E1569" s="3" t="s">
        <v>346</v>
      </c>
      <c r="F1569" s="3" t="s">
        <v>594</v>
      </c>
      <c r="G1569" s="3" t="s">
        <v>340</v>
      </c>
      <c r="H1569" s="3" t="s">
        <v>366</v>
      </c>
      <c r="I1569" t="str">
        <f>VLOOKUP(H1569,'Product Line Lookup'!$A$2:$B$7,2,FALSE)</f>
        <v>AB20</v>
      </c>
      <c r="J1569" s="21">
        <v>24.5</v>
      </c>
      <c r="K1569" s="22">
        <v>8.9999999999999993E-3</v>
      </c>
      <c r="L1569" s="21">
        <v>18</v>
      </c>
      <c r="M1569" s="21">
        <v>441</v>
      </c>
      <c r="N1569" s="8">
        <f t="shared" si="55"/>
        <v>0.2205</v>
      </c>
      <c r="O1569" s="3" t="s">
        <v>406</v>
      </c>
      <c r="P1569" s="3" t="s">
        <v>407</v>
      </c>
      <c r="Q1569" s="1" t="str">
        <f>VLOOKUP(P1569,Vlookup!$A$2:$D$781,2,FALSE)</f>
        <v>Hartley</v>
      </c>
      <c r="R1569" s="1" t="e">
        <f>VLOOKUP(P1569,Vlookup!$A$2:$D$76,3,FALSE)</f>
        <v>#N/A</v>
      </c>
      <c r="S1569" s="15">
        <f>VLOOKUP(P1569,Vlookup!$A$2:$D$781,4,FALSE)</f>
        <v>76044</v>
      </c>
    </row>
    <row r="1570" spans="1:19" ht="14.4" x14ac:dyDescent="0.3">
      <c r="A1570" s="12">
        <v>20</v>
      </c>
      <c r="B1570" s="1" t="s">
        <v>866</v>
      </c>
      <c r="D1570" s="20">
        <v>43901</v>
      </c>
      <c r="E1570" s="3" t="s">
        <v>346</v>
      </c>
      <c r="F1570" s="3" t="s">
        <v>594</v>
      </c>
      <c r="G1570" s="3" t="s">
        <v>340</v>
      </c>
      <c r="H1570" s="3" t="s">
        <v>366</v>
      </c>
      <c r="I1570" t="str">
        <f>VLOOKUP(H1570,'Product Line Lookup'!$A$2:$B$7,2,FALSE)</f>
        <v>AB20</v>
      </c>
      <c r="J1570" s="21">
        <v>24.22</v>
      </c>
      <c r="K1570" s="22">
        <v>8.9999999999999993E-3</v>
      </c>
      <c r="L1570" s="21">
        <v>18</v>
      </c>
      <c r="M1570" s="21">
        <v>435.96</v>
      </c>
      <c r="N1570" s="8">
        <f t="shared" si="55"/>
        <v>0.21797999999999998</v>
      </c>
      <c r="O1570" s="3" t="s">
        <v>406</v>
      </c>
      <c r="P1570" s="3" t="s">
        <v>407</v>
      </c>
      <c r="Q1570" s="1" t="str">
        <f>VLOOKUP(P1570,Vlookup!$A$2:$D$781,2,FALSE)</f>
        <v>Hartley</v>
      </c>
      <c r="R1570" s="1" t="e">
        <f>VLOOKUP(P1570,Vlookup!$A$2:$D$76,3,FALSE)</f>
        <v>#N/A</v>
      </c>
      <c r="S1570" s="15">
        <f>VLOOKUP(P1570,Vlookup!$A$2:$D$781,4,FALSE)</f>
        <v>76044</v>
      </c>
    </row>
    <row r="1571" spans="1:19" ht="14.4" x14ac:dyDescent="0.3">
      <c r="A1571" s="12">
        <v>20</v>
      </c>
      <c r="B1571" s="1" t="s">
        <v>866</v>
      </c>
      <c r="D1571" s="20">
        <v>43902</v>
      </c>
      <c r="E1571" s="3" t="s">
        <v>346</v>
      </c>
      <c r="F1571" s="3" t="s">
        <v>594</v>
      </c>
      <c r="G1571" s="3" t="s">
        <v>340</v>
      </c>
      <c r="H1571" s="3" t="s">
        <v>366</v>
      </c>
      <c r="I1571" t="str">
        <f>VLOOKUP(H1571,'Product Line Lookup'!$A$2:$B$7,2,FALSE)</f>
        <v>AB20</v>
      </c>
      <c r="J1571" s="21">
        <v>24.14</v>
      </c>
      <c r="K1571" s="22">
        <v>8.9999999999999993E-3</v>
      </c>
      <c r="L1571" s="21">
        <v>18</v>
      </c>
      <c r="M1571" s="21">
        <v>434.52</v>
      </c>
      <c r="N1571" s="8">
        <f t="shared" si="55"/>
        <v>0.21725999999999998</v>
      </c>
      <c r="O1571" s="3" t="s">
        <v>406</v>
      </c>
      <c r="P1571" s="3" t="s">
        <v>407</v>
      </c>
      <c r="Q1571" s="1" t="str">
        <f>VLOOKUP(P1571,Vlookup!$A$2:$D$781,2,FALSE)</f>
        <v>Hartley</v>
      </c>
      <c r="R1571" s="1" t="e">
        <f>VLOOKUP(P1571,Vlookup!$A$2:$D$76,3,FALSE)</f>
        <v>#N/A</v>
      </c>
      <c r="S1571" s="15">
        <f>VLOOKUP(P1571,Vlookup!$A$2:$D$781,4,FALSE)</f>
        <v>76044</v>
      </c>
    </row>
    <row r="1572" spans="1:19" ht="14.4" x14ac:dyDescent="0.3">
      <c r="A1572" s="12">
        <v>20</v>
      </c>
      <c r="B1572" s="1" t="s">
        <v>866</v>
      </c>
      <c r="D1572" s="20">
        <v>43907</v>
      </c>
      <c r="E1572" s="3" t="s">
        <v>346</v>
      </c>
      <c r="F1572" s="3" t="s">
        <v>594</v>
      </c>
      <c r="G1572" s="3" t="s">
        <v>340</v>
      </c>
      <c r="H1572" s="3" t="s">
        <v>366</v>
      </c>
      <c r="I1572" t="str">
        <f>VLOOKUP(H1572,'Product Line Lookup'!$A$2:$B$7,2,FALSE)</f>
        <v>AB20</v>
      </c>
      <c r="J1572" s="21">
        <v>24.14</v>
      </c>
      <c r="K1572" s="22">
        <v>8.9999999999999993E-3</v>
      </c>
      <c r="L1572" s="21">
        <v>18</v>
      </c>
      <c r="M1572" s="21">
        <v>434.52</v>
      </c>
      <c r="N1572" s="8">
        <f t="shared" si="55"/>
        <v>0.21725999999999998</v>
      </c>
      <c r="O1572" s="3" t="s">
        <v>406</v>
      </c>
      <c r="P1572" s="3" t="s">
        <v>407</v>
      </c>
      <c r="Q1572" s="1" t="str">
        <f>VLOOKUP(P1572,Vlookup!$A$2:$D$781,2,FALSE)</f>
        <v>Hartley</v>
      </c>
      <c r="R1572" s="1" t="e">
        <f>VLOOKUP(P1572,Vlookup!$A$2:$D$76,3,FALSE)</f>
        <v>#N/A</v>
      </c>
      <c r="S1572" s="15">
        <f>VLOOKUP(P1572,Vlookup!$A$2:$D$781,4,FALSE)</f>
        <v>76044</v>
      </c>
    </row>
    <row r="1573" spans="1:19" ht="14.4" x14ac:dyDescent="0.3">
      <c r="A1573" s="12">
        <v>20</v>
      </c>
      <c r="B1573" s="1" t="s">
        <v>866</v>
      </c>
      <c r="D1573" s="20">
        <v>43910</v>
      </c>
      <c r="E1573" s="3" t="s">
        <v>346</v>
      </c>
      <c r="F1573" s="3" t="s">
        <v>594</v>
      </c>
      <c r="G1573" s="3" t="s">
        <v>340</v>
      </c>
      <c r="H1573" s="3" t="s">
        <v>366</v>
      </c>
      <c r="I1573" t="str">
        <f>VLOOKUP(H1573,'Product Line Lookup'!$A$2:$B$7,2,FALSE)</f>
        <v>AB20</v>
      </c>
      <c r="J1573" s="21">
        <v>24.2</v>
      </c>
      <c r="K1573" s="22">
        <v>8.9999999999999993E-3</v>
      </c>
      <c r="L1573" s="21">
        <v>18</v>
      </c>
      <c r="M1573" s="21">
        <v>435.6</v>
      </c>
      <c r="N1573" s="8">
        <f t="shared" si="55"/>
        <v>0.21780000000000002</v>
      </c>
      <c r="O1573" s="3" t="s">
        <v>406</v>
      </c>
      <c r="P1573" s="3" t="s">
        <v>407</v>
      </c>
      <c r="Q1573" s="1" t="str">
        <f>VLOOKUP(P1573,Vlookup!$A$2:$D$781,2,FALSE)</f>
        <v>Hartley</v>
      </c>
      <c r="R1573" s="1" t="e">
        <f>VLOOKUP(P1573,Vlookup!$A$2:$D$76,3,FALSE)</f>
        <v>#N/A</v>
      </c>
      <c r="S1573" s="15">
        <f>VLOOKUP(P1573,Vlookup!$A$2:$D$781,4,FALSE)</f>
        <v>76044</v>
      </c>
    </row>
    <row r="1574" spans="1:19" ht="14.4" x14ac:dyDescent="0.3">
      <c r="A1574" s="12">
        <v>20</v>
      </c>
      <c r="B1574" s="1" t="s">
        <v>866</v>
      </c>
      <c r="D1574" s="20">
        <v>43913</v>
      </c>
      <c r="E1574" s="3" t="s">
        <v>346</v>
      </c>
      <c r="F1574" s="3" t="s">
        <v>594</v>
      </c>
      <c r="G1574" s="3" t="s">
        <v>340</v>
      </c>
      <c r="H1574" s="3" t="s">
        <v>366</v>
      </c>
      <c r="I1574" t="str">
        <f>VLOOKUP(H1574,'Product Line Lookup'!$A$2:$B$7,2,FALSE)</f>
        <v>AB20</v>
      </c>
      <c r="J1574" s="21">
        <v>24.73</v>
      </c>
      <c r="K1574" s="22">
        <v>8.9999999999999993E-3</v>
      </c>
      <c r="L1574" s="21">
        <v>18</v>
      </c>
      <c r="M1574" s="21">
        <v>445.14</v>
      </c>
      <c r="N1574" s="8">
        <f t="shared" si="55"/>
        <v>0.22256999999999999</v>
      </c>
      <c r="O1574" s="3" t="s">
        <v>406</v>
      </c>
      <c r="P1574" s="3" t="s">
        <v>407</v>
      </c>
      <c r="Q1574" s="1" t="str">
        <f>VLOOKUP(P1574,Vlookup!$A$2:$D$781,2,FALSE)</f>
        <v>Hartley</v>
      </c>
      <c r="R1574" s="1" t="e">
        <f>VLOOKUP(P1574,Vlookup!$A$2:$D$76,3,FALSE)</f>
        <v>#N/A</v>
      </c>
      <c r="S1574" s="15">
        <f>VLOOKUP(P1574,Vlookup!$A$2:$D$781,4,FALSE)</f>
        <v>76044</v>
      </c>
    </row>
    <row r="1575" spans="1:19" ht="14.4" x14ac:dyDescent="0.3">
      <c r="A1575" s="12">
        <v>20</v>
      </c>
      <c r="B1575" s="1" t="s">
        <v>866</v>
      </c>
      <c r="D1575" s="20">
        <v>43914</v>
      </c>
      <c r="E1575" s="3" t="s">
        <v>346</v>
      </c>
      <c r="F1575" s="3" t="s">
        <v>594</v>
      </c>
      <c r="G1575" s="3" t="s">
        <v>340</v>
      </c>
      <c r="H1575" s="3" t="s">
        <v>366</v>
      </c>
      <c r="I1575" t="str">
        <f>VLOOKUP(H1575,'Product Line Lookup'!$A$2:$B$7,2,FALSE)</f>
        <v>AB20</v>
      </c>
      <c r="J1575" s="21">
        <v>24.52</v>
      </c>
      <c r="K1575" s="22">
        <v>8.9999999999999993E-3</v>
      </c>
      <c r="L1575" s="21">
        <v>18</v>
      </c>
      <c r="M1575" s="21">
        <v>441.36</v>
      </c>
      <c r="N1575" s="8">
        <f t="shared" si="55"/>
        <v>0.22068000000000002</v>
      </c>
      <c r="O1575" s="3" t="s">
        <v>406</v>
      </c>
      <c r="P1575" s="3" t="s">
        <v>407</v>
      </c>
      <c r="Q1575" s="1" t="str">
        <f>VLOOKUP(P1575,Vlookup!$A$2:$D$781,2,FALSE)</f>
        <v>Hartley</v>
      </c>
      <c r="R1575" s="1" t="e">
        <f>VLOOKUP(P1575,Vlookup!$A$2:$D$76,3,FALSE)</f>
        <v>#N/A</v>
      </c>
      <c r="S1575" s="15">
        <f>VLOOKUP(P1575,Vlookup!$A$2:$D$781,4,FALSE)</f>
        <v>76044</v>
      </c>
    </row>
    <row r="1576" spans="1:19" ht="14.4" x14ac:dyDescent="0.3">
      <c r="A1576" s="12">
        <v>20</v>
      </c>
      <c r="B1576" s="1" t="s">
        <v>866</v>
      </c>
      <c r="D1576" s="20">
        <v>43915</v>
      </c>
      <c r="E1576" s="3" t="s">
        <v>346</v>
      </c>
      <c r="F1576" s="3" t="s">
        <v>594</v>
      </c>
      <c r="G1576" s="3" t="s">
        <v>340</v>
      </c>
      <c r="H1576" s="3" t="s">
        <v>366</v>
      </c>
      <c r="I1576" t="str">
        <f>VLOOKUP(H1576,'Product Line Lookup'!$A$2:$B$7,2,FALSE)</f>
        <v>AB20</v>
      </c>
      <c r="J1576" s="21">
        <v>24.24</v>
      </c>
      <c r="K1576" s="22">
        <v>8.9999999999999993E-3</v>
      </c>
      <c r="L1576" s="21">
        <v>18</v>
      </c>
      <c r="M1576" s="21">
        <v>436.32</v>
      </c>
      <c r="N1576" s="8">
        <f t="shared" si="55"/>
        <v>0.21815999999999999</v>
      </c>
      <c r="O1576" s="3" t="s">
        <v>406</v>
      </c>
      <c r="P1576" s="3" t="s">
        <v>407</v>
      </c>
      <c r="Q1576" s="1" t="str">
        <f>VLOOKUP(P1576,Vlookup!$A$2:$D$781,2,FALSE)</f>
        <v>Hartley</v>
      </c>
      <c r="R1576" s="1" t="e">
        <f>VLOOKUP(P1576,Vlookup!$A$2:$D$76,3,FALSE)</f>
        <v>#N/A</v>
      </c>
      <c r="S1576" s="15">
        <f>VLOOKUP(P1576,Vlookup!$A$2:$D$781,4,FALSE)</f>
        <v>76044</v>
      </c>
    </row>
    <row r="1577" spans="1:19" ht="14.4" x14ac:dyDescent="0.3">
      <c r="A1577" s="12">
        <v>20</v>
      </c>
      <c r="B1577" s="1" t="s">
        <v>866</v>
      </c>
      <c r="D1577" s="20">
        <v>43917</v>
      </c>
      <c r="E1577" s="3" t="s">
        <v>346</v>
      </c>
      <c r="F1577" s="3" t="s">
        <v>594</v>
      </c>
      <c r="G1577" s="3" t="s">
        <v>340</v>
      </c>
      <c r="H1577" s="3" t="s">
        <v>366</v>
      </c>
      <c r="I1577" t="str">
        <f>VLOOKUP(H1577,'Product Line Lookup'!$A$2:$B$7,2,FALSE)</f>
        <v>AB20</v>
      </c>
      <c r="J1577" s="21">
        <v>24.32</v>
      </c>
      <c r="K1577" s="22">
        <v>8.9999999999999993E-3</v>
      </c>
      <c r="L1577" s="21">
        <v>18</v>
      </c>
      <c r="M1577" s="21">
        <v>437.76</v>
      </c>
      <c r="N1577" s="8">
        <f t="shared" si="55"/>
        <v>0.21887999999999999</v>
      </c>
      <c r="O1577" s="3" t="s">
        <v>406</v>
      </c>
      <c r="P1577" s="3" t="s">
        <v>407</v>
      </c>
      <c r="Q1577" s="1" t="str">
        <f>VLOOKUP(P1577,Vlookup!$A$2:$D$781,2,FALSE)</f>
        <v>Hartley</v>
      </c>
      <c r="R1577" s="1" t="e">
        <f>VLOOKUP(P1577,Vlookup!$A$2:$D$76,3,FALSE)</f>
        <v>#N/A</v>
      </c>
      <c r="S1577" s="15">
        <f>VLOOKUP(P1577,Vlookup!$A$2:$D$781,4,FALSE)</f>
        <v>76044</v>
      </c>
    </row>
    <row r="1578" spans="1:19" ht="14.4" x14ac:dyDescent="0.3">
      <c r="A1578" s="12">
        <v>20</v>
      </c>
      <c r="B1578" s="1" t="s">
        <v>866</v>
      </c>
      <c r="D1578" s="20">
        <v>43921</v>
      </c>
      <c r="E1578" s="3" t="s">
        <v>346</v>
      </c>
      <c r="F1578" s="3" t="s">
        <v>594</v>
      </c>
      <c r="G1578" s="3" t="s">
        <v>340</v>
      </c>
      <c r="H1578" s="3" t="s">
        <v>366</v>
      </c>
      <c r="I1578" t="str">
        <f>VLOOKUP(H1578,'Product Line Lookup'!$A$2:$B$7,2,FALSE)</f>
        <v>AB20</v>
      </c>
      <c r="J1578" s="21">
        <v>24.25</v>
      </c>
      <c r="K1578" s="22">
        <v>8.9999999999999993E-3</v>
      </c>
      <c r="L1578" s="21">
        <v>18</v>
      </c>
      <c r="M1578" s="21">
        <v>436.5</v>
      </c>
      <c r="N1578" s="8">
        <f t="shared" si="55"/>
        <v>0.21825</v>
      </c>
      <c r="O1578" s="3" t="s">
        <v>406</v>
      </c>
      <c r="P1578" s="3" t="s">
        <v>407</v>
      </c>
      <c r="Q1578" s="1" t="str">
        <f>VLOOKUP(P1578,Vlookup!$A$2:$D$781,2,FALSE)</f>
        <v>Hartley</v>
      </c>
      <c r="R1578" s="1" t="e">
        <f>VLOOKUP(P1578,Vlookup!$A$2:$D$76,3,FALSE)</f>
        <v>#N/A</v>
      </c>
      <c r="S1578" s="15">
        <f>VLOOKUP(P1578,Vlookup!$A$2:$D$781,4,FALSE)</f>
        <v>76044</v>
      </c>
    </row>
    <row r="1579" spans="1:19" ht="14.4" x14ac:dyDescent="0.3">
      <c r="A1579" s="12">
        <v>20</v>
      </c>
      <c r="B1579" s="1" t="s">
        <v>866</v>
      </c>
      <c r="D1579" s="20">
        <v>43920</v>
      </c>
      <c r="E1579" s="3" t="s">
        <v>362</v>
      </c>
      <c r="F1579" s="3" t="s">
        <v>388</v>
      </c>
      <c r="G1579" s="3" t="s">
        <v>340</v>
      </c>
      <c r="H1579" s="3" t="s">
        <v>366</v>
      </c>
      <c r="I1579" t="str">
        <f>VLOOKUP(H1579,'Product Line Lookup'!$A$2:$B$7,2,FALSE)</f>
        <v>AB20</v>
      </c>
      <c r="J1579" s="21">
        <v>2</v>
      </c>
      <c r="K1579" s="22">
        <v>2.3800000000000002E-2</v>
      </c>
      <c r="L1579" s="21">
        <v>47.6</v>
      </c>
      <c r="M1579" s="21">
        <v>95.2</v>
      </c>
      <c r="N1579" s="8">
        <f t="shared" si="55"/>
        <v>4.7600000000000003E-2</v>
      </c>
      <c r="O1579" s="3" t="s">
        <v>406</v>
      </c>
      <c r="P1579" s="3" t="s">
        <v>407</v>
      </c>
      <c r="Q1579" s="1" t="str">
        <f>VLOOKUP(P1579,Vlookup!$A$2:$D$781,2,FALSE)</f>
        <v>Hartley</v>
      </c>
      <c r="R1579" s="1" t="e">
        <f>VLOOKUP(P1579,Vlookup!$A$2:$D$76,3,FALSE)</f>
        <v>#N/A</v>
      </c>
      <c r="S1579" s="15">
        <f>VLOOKUP(P1579,Vlookup!$A$2:$D$781,4,FALSE)</f>
        <v>76044</v>
      </c>
    </row>
    <row r="1580" spans="1:19" ht="14.4" x14ac:dyDescent="0.3">
      <c r="A1580" s="12">
        <v>20</v>
      </c>
      <c r="B1580" s="1" t="s">
        <v>866</v>
      </c>
      <c r="D1580" s="20">
        <v>43920</v>
      </c>
      <c r="E1580" s="3" t="s">
        <v>361</v>
      </c>
      <c r="F1580" s="3" t="s">
        <v>387</v>
      </c>
      <c r="G1580" s="3" t="s">
        <v>340</v>
      </c>
      <c r="H1580" s="3" t="s">
        <v>366</v>
      </c>
      <c r="I1580" t="str">
        <f>VLOOKUP(H1580,'Product Line Lookup'!$A$2:$B$7,2,FALSE)</f>
        <v>AB20</v>
      </c>
      <c r="J1580" s="21">
        <v>2</v>
      </c>
      <c r="K1580" s="22">
        <v>5.7700000000000001E-2</v>
      </c>
      <c r="L1580" s="21">
        <v>115.4</v>
      </c>
      <c r="M1580" s="21">
        <v>230.8</v>
      </c>
      <c r="N1580" s="8">
        <f t="shared" si="55"/>
        <v>0.1154</v>
      </c>
      <c r="O1580" s="3" t="s">
        <v>406</v>
      </c>
      <c r="P1580" s="3" t="s">
        <v>407</v>
      </c>
      <c r="Q1580" s="1" t="str">
        <f>VLOOKUP(P1580,Vlookup!$A$2:$D$781,2,FALSE)</f>
        <v>Hartley</v>
      </c>
      <c r="R1580" s="1" t="e">
        <f>VLOOKUP(P1580,Vlookup!$A$2:$D$76,3,FALSE)</f>
        <v>#N/A</v>
      </c>
      <c r="S1580" s="15">
        <f>VLOOKUP(P1580,Vlookup!$A$2:$D$781,4,FALSE)</f>
        <v>76044</v>
      </c>
    </row>
    <row r="1581" spans="1:19" ht="14.4" x14ac:dyDescent="0.3">
      <c r="A1581" s="12">
        <v>20</v>
      </c>
      <c r="B1581" s="1" t="s">
        <v>881</v>
      </c>
      <c r="D1581" s="20">
        <v>43923</v>
      </c>
      <c r="E1581" s="3" t="s">
        <v>351</v>
      </c>
      <c r="F1581" s="3" t="s">
        <v>377</v>
      </c>
      <c r="G1581" s="3" t="s">
        <v>340</v>
      </c>
      <c r="H1581" s="3" t="s">
        <v>366</v>
      </c>
      <c r="I1581" t="str">
        <f>VLOOKUP(H1581,'Product Line Lookup'!$A$2:$B$7,2,FALSE)</f>
        <v>AB20</v>
      </c>
      <c r="J1581" s="21">
        <v>24.48</v>
      </c>
      <c r="K1581" s="22">
        <v>4.9500000000000004E-3</v>
      </c>
      <c r="L1581" s="21">
        <v>9.9</v>
      </c>
      <c r="M1581" s="21">
        <v>242.352</v>
      </c>
      <c r="N1581" s="8">
        <f t="shared" si="55"/>
        <v>0.12117600000000001</v>
      </c>
      <c r="O1581" s="3" t="s">
        <v>406</v>
      </c>
      <c r="P1581" s="3" t="s">
        <v>407</v>
      </c>
      <c r="Q1581" s="1" t="str">
        <f>VLOOKUP(P1581,Vlookup!$A$2:$D$781,2,FALSE)</f>
        <v>Hartley</v>
      </c>
      <c r="R1581" s="1" t="e">
        <f>VLOOKUP(P1581,Vlookup!$A$2:$D$76,3,FALSE)</f>
        <v>#N/A</v>
      </c>
      <c r="S1581" s="15">
        <f>VLOOKUP(P1581,Vlookup!$A$2:$D$781,4,FALSE)</f>
        <v>76044</v>
      </c>
    </row>
    <row r="1582" spans="1:19" ht="14.4" x14ac:dyDescent="0.3">
      <c r="A1582" s="12">
        <v>20</v>
      </c>
      <c r="B1582" s="1" t="s">
        <v>881</v>
      </c>
      <c r="D1582" s="20">
        <v>43923</v>
      </c>
      <c r="E1582" s="3" t="s">
        <v>346</v>
      </c>
      <c r="F1582" s="3" t="s">
        <v>594</v>
      </c>
      <c r="G1582" s="3" t="s">
        <v>340</v>
      </c>
      <c r="H1582" s="3" t="s">
        <v>366</v>
      </c>
      <c r="I1582" t="str">
        <f>VLOOKUP(H1582,'Product Line Lookup'!$A$2:$B$7,2,FALSE)</f>
        <v>AB20</v>
      </c>
      <c r="J1582" s="21">
        <v>24.15</v>
      </c>
      <c r="K1582" s="22">
        <v>8.9999999999999993E-3</v>
      </c>
      <c r="L1582" s="21">
        <v>18</v>
      </c>
      <c r="M1582" s="21">
        <v>434.7</v>
      </c>
      <c r="N1582" s="8">
        <f t="shared" si="55"/>
        <v>0.21734999999999999</v>
      </c>
      <c r="O1582" s="3" t="s">
        <v>406</v>
      </c>
      <c r="P1582" s="3" t="s">
        <v>407</v>
      </c>
      <c r="Q1582" s="1" t="str">
        <f>VLOOKUP(P1582,Vlookup!$A$2:$D$781,2,FALSE)</f>
        <v>Hartley</v>
      </c>
      <c r="R1582" s="1" t="e">
        <f>VLOOKUP(P1582,Vlookup!$A$2:$D$76,3,FALSE)</f>
        <v>#N/A</v>
      </c>
      <c r="S1582" s="15">
        <f>VLOOKUP(P1582,Vlookup!$A$2:$D$781,4,FALSE)</f>
        <v>76044</v>
      </c>
    </row>
    <row r="1583" spans="1:19" ht="14.4" x14ac:dyDescent="0.3">
      <c r="A1583" s="12">
        <v>20</v>
      </c>
      <c r="B1583" s="1" t="s">
        <v>881</v>
      </c>
      <c r="D1583" s="20">
        <v>43927</v>
      </c>
      <c r="E1583" s="3" t="s">
        <v>346</v>
      </c>
      <c r="F1583" s="3" t="s">
        <v>594</v>
      </c>
      <c r="G1583" s="3" t="s">
        <v>340</v>
      </c>
      <c r="H1583" s="3" t="s">
        <v>366</v>
      </c>
      <c r="I1583" t="str">
        <f>VLOOKUP(H1583,'Product Line Lookup'!$A$2:$B$7,2,FALSE)</f>
        <v>AB20</v>
      </c>
      <c r="J1583" s="21">
        <v>24.2</v>
      </c>
      <c r="K1583" s="22">
        <v>8.9999999999999993E-3</v>
      </c>
      <c r="L1583" s="21">
        <v>18</v>
      </c>
      <c r="M1583" s="21">
        <v>435.6</v>
      </c>
      <c r="N1583" s="8">
        <f t="shared" si="55"/>
        <v>0.21780000000000002</v>
      </c>
      <c r="O1583" s="3" t="s">
        <v>406</v>
      </c>
      <c r="P1583" s="3" t="s">
        <v>407</v>
      </c>
      <c r="Q1583" s="1" t="str">
        <f>VLOOKUP(P1583,Vlookup!$A$2:$D$781,2,FALSE)</f>
        <v>Hartley</v>
      </c>
      <c r="R1583" s="1" t="e">
        <f>VLOOKUP(P1583,Vlookup!$A$2:$D$76,3,FALSE)</f>
        <v>#N/A</v>
      </c>
      <c r="S1583" s="15">
        <f>VLOOKUP(P1583,Vlookup!$A$2:$D$781,4,FALSE)</f>
        <v>76044</v>
      </c>
    </row>
    <row r="1584" spans="1:19" ht="14.4" x14ac:dyDescent="0.3">
      <c r="A1584" s="12">
        <v>20</v>
      </c>
      <c r="B1584" s="1" t="s">
        <v>881</v>
      </c>
      <c r="D1584" s="20">
        <v>43930</v>
      </c>
      <c r="E1584" s="3" t="s">
        <v>346</v>
      </c>
      <c r="F1584" s="3" t="s">
        <v>594</v>
      </c>
      <c r="G1584" s="3" t="s">
        <v>340</v>
      </c>
      <c r="H1584" s="3" t="s">
        <v>366</v>
      </c>
      <c r="I1584" t="str">
        <f>VLOOKUP(H1584,'Product Line Lookup'!$A$2:$B$7,2,FALSE)</f>
        <v>AB20</v>
      </c>
      <c r="J1584" s="21">
        <v>24.27</v>
      </c>
      <c r="K1584" s="22">
        <v>8.9999999999999993E-3</v>
      </c>
      <c r="L1584" s="21">
        <v>18</v>
      </c>
      <c r="M1584" s="21">
        <v>436.86</v>
      </c>
      <c r="N1584" s="8">
        <f t="shared" si="55"/>
        <v>0.21843000000000001</v>
      </c>
      <c r="O1584" s="3" t="s">
        <v>406</v>
      </c>
      <c r="P1584" s="3" t="s">
        <v>407</v>
      </c>
      <c r="Q1584" s="1" t="str">
        <f>VLOOKUP(P1584,Vlookup!$A$2:$D$781,2,FALSE)</f>
        <v>Hartley</v>
      </c>
      <c r="R1584" s="1" t="e">
        <f>VLOOKUP(P1584,Vlookup!$A$2:$D$76,3,FALSE)</f>
        <v>#N/A</v>
      </c>
      <c r="S1584" s="15">
        <f>VLOOKUP(P1584,Vlookup!$A$2:$D$781,4,FALSE)</f>
        <v>76044</v>
      </c>
    </row>
    <row r="1585" spans="1:19" ht="14.4" x14ac:dyDescent="0.3">
      <c r="A1585" s="12">
        <v>20</v>
      </c>
      <c r="B1585" s="1" t="s">
        <v>881</v>
      </c>
      <c r="D1585" s="20">
        <v>43934</v>
      </c>
      <c r="E1585" s="3" t="s">
        <v>346</v>
      </c>
      <c r="F1585" s="3" t="s">
        <v>594</v>
      </c>
      <c r="G1585" s="3" t="s">
        <v>340</v>
      </c>
      <c r="H1585" s="3" t="s">
        <v>366</v>
      </c>
      <c r="I1585" t="str">
        <f>VLOOKUP(H1585,'Product Line Lookup'!$A$2:$B$7,2,FALSE)</f>
        <v>AB20</v>
      </c>
      <c r="J1585" s="21">
        <v>24.28</v>
      </c>
      <c r="K1585" s="22">
        <v>8.9999999999999993E-3</v>
      </c>
      <c r="L1585" s="21">
        <v>18</v>
      </c>
      <c r="M1585" s="21">
        <v>437.04</v>
      </c>
      <c r="N1585" s="8">
        <f t="shared" si="55"/>
        <v>0.21852000000000002</v>
      </c>
      <c r="O1585" s="3" t="s">
        <v>406</v>
      </c>
      <c r="P1585" s="3" t="s">
        <v>407</v>
      </c>
      <c r="Q1585" s="1" t="str">
        <f>VLOOKUP(P1585,Vlookup!$A$2:$D$781,2,FALSE)</f>
        <v>Hartley</v>
      </c>
      <c r="R1585" s="1" t="e">
        <f>VLOOKUP(P1585,Vlookup!$A$2:$D$76,3,FALSE)</f>
        <v>#N/A</v>
      </c>
      <c r="S1585" s="15">
        <f>VLOOKUP(P1585,Vlookup!$A$2:$D$781,4,FALSE)</f>
        <v>76044</v>
      </c>
    </row>
    <row r="1586" spans="1:19" ht="14.4" x14ac:dyDescent="0.3">
      <c r="A1586" s="12">
        <v>20</v>
      </c>
      <c r="B1586" s="1" t="s">
        <v>881</v>
      </c>
      <c r="D1586" s="20">
        <v>43936</v>
      </c>
      <c r="E1586" s="3" t="s">
        <v>346</v>
      </c>
      <c r="F1586" s="3" t="s">
        <v>594</v>
      </c>
      <c r="G1586" s="3" t="s">
        <v>340</v>
      </c>
      <c r="H1586" s="3" t="s">
        <v>366</v>
      </c>
      <c r="I1586" t="str">
        <f>VLOOKUP(H1586,'Product Line Lookup'!$A$2:$B$7,2,FALSE)</f>
        <v>AB20</v>
      </c>
      <c r="J1586" s="21">
        <v>24.31</v>
      </c>
      <c r="K1586" s="22">
        <v>8.9999999999999993E-3</v>
      </c>
      <c r="L1586" s="21">
        <v>18</v>
      </c>
      <c r="M1586" s="21">
        <v>437.58</v>
      </c>
      <c r="N1586" s="8">
        <f t="shared" si="55"/>
        <v>0.21878999999999998</v>
      </c>
      <c r="O1586" s="3" t="s">
        <v>406</v>
      </c>
      <c r="P1586" s="3" t="s">
        <v>407</v>
      </c>
      <c r="Q1586" s="1" t="str">
        <f>VLOOKUP(P1586,Vlookup!$A$2:$D$781,2,FALSE)</f>
        <v>Hartley</v>
      </c>
      <c r="R1586" s="1" t="e">
        <f>VLOOKUP(P1586,Vlookup!$A$2:$D$76,3,FALSE)</f>
        <v>#N/A</v>
      </c>
      <c r="S1586" s="15">
        <f>VLOOKUP(P1586,Vlookup!$A$2:$D$781,4,FALSE)</f>
        <v>76044</v>
      </c>
    </row>
    <row r="1587" spans="1:19" ht="14.4" x14ac:dyDescent="0.3">
      <c r="A1587" s="12">
        <v>20</v>
      </c>
      <c r="B1587" s="1" t="s">
        <v>881</v>
      </c>
      <c r="D1587" s="20">
        <v>43938</v>
      </c>
      <c r="E1587" s="3" t="s">
        <v>346</v>
      </c>
      <c r="F1587" s="3" t="s">
        <v>594</v>
      </c>
      <c r="G1587" s="3" t="s">
        <v>340</v>
      </c>
      <c r="H1587" s="3" t="s">
        <v>366</v>
      </c>
      <c r="I1587" t="str">
        <f>VLOOKUP(H1587,'Product Line Lookup'!$A$2:$B$7,2,FALSE)</f>
        <v>AB20</v>
      </c>
      <c r="J1587" s="21">
        <v>24.2</v>
      </c>
      <c r="K1587" s="22">
        <v>8.9999999999999993E-3</v>
      </c>
      <c r="L1587" s="21">
        <v>18</v>
      </c>
      <c r="M1587" s="21">
        <v>435.6</v>
      </c>
      <c r="N1587" s="8">
        <f t="shared" si="55"/>
        <v>0.21780000000000002</v>
      </c>
      <c r="O1587" s="3" t="s">
        <v>406</v>
      </c>
      <c r="P1587" s="3" t="s">
        <v>407</v>
      </c>
      <c r="Q1587" s="1" t="str">
        <f>VLOOKUP(P1587,Vlookup!$A$2:$D$781,2,FALSE)</f>
        <v>Hartley</v>
      </c>
      <c r="R1587" s="1" t="e">
        <f>VLOOKUP(P1587,Vlookup!$A$2:$D$76,3,FALSE)</f>
        <v>#N/A</v>
      </c>
      <c r="S1587" s="15">
        <f>VLOOKUP(P1587,Vlookup!$A$2:$D$781,4,FALSE)</f>
        <v>76044</v>
      </c>
    </row>
    <row r="1588" spans="1:19" ht="14.4" x14ac:dyDescent="0.3">
      <c r="A1588" s="12">
        <v>20</v>
      </c>
      <c r="B1588" s="1" t="s">
        <v>881</v>
      </c>
      <c r="D1588" s="20">
        <v>43942</v>
      </c>
      <c r="E1588" s="3" t="s">
        <v>346</v>
      </c>
      <c r="F1588" s="3" t="s">
        <v>594</v>
      </c>
      <c r="G1588" s="3" t="s">
        <v>340</v>
      </c>
      <c r="H1588" s="3" t="s">
        <v>366</v>
      </c>
      <c r="I1588" t="str">
        <f>VLOOKUP(H1588,'Product Line Lookup'!$A$2:$B$7,2,FALSE)</f>
        <v>AB20</v>
      </c>
      <c r="J1588" s="21">
        <v>24.36</v>
      </c>
      <c r="K1588" s="22">
        <v>8.9999999999999993E-3</v>
      </c>
      <c r="L1588" s="21">
        <v>18</v>
      </c>
      <c r="M1588" s="21">
        <v>438.48</v>
      </c>
      <c r="N1588" s="8">
        <f t="shared" si="55"/>
        <v>0.21924000000000002</v>
      </c>
      <c r="O1588" s="3" t="s">
        <v>406</v>
      </c>
      <c r="P1588" s="3" t="s">
        <v>407</v>
      </c>
      <c r="Q1588" s="1" t="str">
        <f>VLOOKUP(P1588,Vlookup!$A$2:$D$781,2,FALSE)</f>
        <v>Hartley</v>
      </c>
      <c r="R1588" s="1" t="e">
        <f>VLOOKUP(P1588,Vlookup!$A$2:$D$76,3,FALSE)</f>
        <v>#N/A</v>
      </c>
      <c r="S1588" s="15">
        <f>VLOOKUP(P1588,Vlookup!$A$2:$D$781,4,FALSE)</f>
        <v>76044</v>
      </c>
    </row>
    <row r="1589" spans="1:19" ht="14.4" x14ac:dyDescent="0.3">
      <c r="A1589" s="12">
        <v>20</v>
      </c>
      <c r="B1589" s="1" t="s">
        <v>881</v>
      </c>
      <c r="D1589" s="20">
        <v>43948</v>
      </c>
      <c r="E1589" s="3" t="s">
        <v>346</v>
      </c>
      <c r="F1589" s="3" t="s">
        <v>594</v>
      </c>
      <c r="G1589" s="3" t="s">
        <v>340</v>
      </c>
      <c r="H1589" s="3" t="s">
        <v>366</v>
      </c>
      <c r="I1589" t="str">
        <f>VLOOKUP(H1589,'Product Line Lookup'!$A$2:$B$7,2,FALSE)</f>
        <v>AB20</v>
      </c>
      <c r="J1589" s="21">
        <v>25.44</v>
      </c>
      <c r="K1589" s="22">
        <v>8.9999999999999993E-3</v>
      </c>
      <c r="L1589" s="21">
        <v>18</v>
      </c>
      <c r="M1589" s="21">
        <v>457.92</v>
      </c>
      <c r="N1589" s="8">
        <f t="shared" si="55"/>
        <v>0.22896</v>
      </c>
      <c r="O1589" s="3" t="s">
        <v>406</v>
      </c>
      <c r="P1589" s="3" t="s">
        <v>407</v>
      </c>
      <c r="Q1589" s="1" t="str">
        <f>VLOOKUP(P1589,Vlookup!$A$2:$D$781,2,FALSE)</f>
        <v>Hartley</v>
      </c>
      <c r="R1589" s="1" t="e">
        <f>VLOOKUP(P1589,Vlookup!$A$2:$D$76,3,FALSE)</f>
        <v>#N/A</v>
      </c>
      <c r="S1589" s="15">
        <f>VLOOKUP(P1589,Vlookup!$A$2:$D$781,4,FALSE)</f>
        <v>76044</v>
      </c>
    </row>
    <row r="1590" spans="1:19" ht="14.4" x14ac:dyDescent="0.3">
      <c r="A1590" s="12">
        <v>20</v>
      </c>
      <c r="B1590" s="1" t="s">
        <v>881</v>
      </c>
      <c r="D1590" s="20">
        <v>43948</v>
      </c>
      <c r="E1590" s="3" t="s">
        <v>346</v>
      </c>
      <c r="F1590" s="3" t="s">
        <v>594</v>
      </c>
      <c r="G1590" s="3" t="s">
        <v>340</v>
      </c>
      <c r="H1590" s="3" t="s">
        <v>366</v>
      </c>
      <c r="I1590" t="str">
        <f>VLOOKUP(H1590,'Product Line Lookup'!$A$2:$B$7,2,FALSE)</f>
        <v>AB20</v>
      </c>
      <c r="J1590" s="21">
        <v>24.69</v>
      </c>
      <c r="K1590" s="22">
        <v>8.9999999999999993E-3</v>
      </c>
      <c r="L1590" s="21">
        <v>18</v>
      </c>
      <c r="M1590" s="21">
        <v>444.42</v>
      </c>
      <c r="N1590" s="8">
        <f t="shared" si="55"/>
        <v>0.22221000000000002</v>
      </c>
      <c r="O1590" s="3" t="s">
        <v>406</v>
      </c>
      <c r="P1590" s="3" t="s">
        <v>407</v>
      </c>
      <c r="Q1590" s="1" t="str">
        <f>VLOOKUP(P1590,Vlookup!$A$2:$D$781,2,FALSE)</f>
        <v>Hartley</v>
      </c>
      <c r="R1590" s="1" t="e">
        <f>VLOOKUP(P1590,Vlookup!$A$2:$D$76,3,FALSE)</f>
        <v>#N/A</v>
      </c>
      <c r="S1590" s="15">
        <f>VLOOKUP(P1590,Vlookup!$A$2:$D$781,4,FALSE)</f>
        <v>76044</v>
      </c>
    </row>
    <row r="1591" spans="1:19" ht="14.4" x14ac:dyDescent="0.3">
      <c r="A1591" s="12">
        <v>20</v>
      </c>
      <c r="B1591" s="1" t="s">
        <v>881</v>
      </c>
      <c r="D1591" s="20">
        <v>43951</v>
      </c>
      <c r="E1591" s="3" t="s">
        <v>346</v>
      </c>
      <c r="F1591" s="3" t="s">
        <v>594</v>
      </c>
      <c r="G1591" s="3" t="s">
        <v>340</v>
      </c>
      <c r="H1591" s="3" t="s">
        <v>366</v>
      </c>
      <c r="I1591" t="str">
        <f>VLOOKUP(H1591,'Product Line Lookup'!$A$2:$B$7,2,FALSE)</f>
        <v>AB20</v>
      </c>
      <c r="J1591" s="21">
        <v>24.31</v>
      </c>
      <c r="K1591" s="22">
        <v>8.9999999999999993E-3</v>
      </c>
      <c r="L1591" s="21">
        <v>18</v>
      </c>
      <c r="M1591" s="21">
        <v>437.58</v>
      </c>
      <c r="N1591" s="8">
        <f t="shared" si="55"/>
        <v>0.21878999999999998</v>
      </c>
      <c r="O1591" s="3" t="s">
        <v>406</v>
      </c>
      <c r="P1591" s="3" t="s">
        <v>407</v>
      </c>
      <c r="Q1591" s="1" t="str">
        <f>VLOOKUP(P1591,Vlookup!$A$2:$D$781,2,FALSE)</f>
        <v>Hartley</v>
      </c>
      <c r="R1591" s="1" t="e">
        <f>VLOOKUP(P1591,Vlookup!$A$2:$D$76,3,FALSE)</f>
        <v>#N/A</v>
      </c>
      <c r="S1591" s="15">
        <f>VLOOKUP(P1591,Vlookup!$A$2:$D$781,4,FALSE)</f>
        <v>76044</v>
      </c>
    </row>
    <row r="1592" spans="1:19" ht="14.4" x14ac:dyDescent="0.3">
      <c r="A1592" s="12">
        <v>20</v>
      </c>
      <c r="B1592" s="1" t="s">
        <v>881</v>
      </c>
      <c r="D1592" s="20">
        <v>43937</v>
      </c>
      <c r="E1592" s="3" t="s">
        <v>362</v>
      </c>
      <c r="F1592" s="3" t="s">
        <v>388</v>
      </c>
      <c r="G1592" s="3" t="s">
        <v>340</v>
      </c>
      <c r="H1592" s="3" t="s">
        <v>366</v>
      </c>
      <c r="I1592" t="str">
        <f>VLOOKUP(H1592,'Product Line Lookup'!$A$2:$B$7,2,FALSE)</f>
        <v>AB20</v>
      </c>
      <c r="J1592" s="21">
        <v>1.9750000000000001</v>
      </c>
      <c r="K1592" s="22">
        <v>2.3800000000000002E-2</v>
      </c>
      <c r="L1592" s="21">
        <v>47.6</v>
      </c>
      <c r="M1592" s="21">
        <v>94.01</v>
      </c>
      <c r="N1592" s="8">
        <f t="shared" si="55"/>
        <v>4.7005000000000005E-2</v>
      </c>
      <c r="O1592" s="3" t="s">
        <v>406</v>
      </c>
      <c r="P1592" s="3" t="s">
        <v>407</v>
      </c>
      <c r="Q1592" s="1" t="str">
        <f>VLOOKUP(P1592,Vlookup!$A$2:$D$781,2,FALSE)</f>
        <v>Hartley</v>
      </c>
      <c r="R1592" s="1" t="e">
        <f>VLOOKUP(P1592,Vlookup!$A$2:$D$76,3,FALSE)</f>
        <v>#N/A</v>
      </c>
      <c r="S1592" s="15">
        <f>VLOOKUP(P1592,Vlookup!$A$2:$D$781,4,FALSE)</f>
        <v>76044</v>
      </c>
    </row>
    <row r="1593" spans="1:19" ht="14.4" x14ac:dyDescent="0.3">
      <c r="A1593" s="12">
        <v>20</v>
      </c>
      <c r="B1593" s="1" t="s">
        <v>882</v>
      </c>
      <c r="D1593" s="20">
        <v>43969</v>
      </c>
      <c r="E1593" s="3" t="s">
        <v>351</v>
      </c>
      <c r="F1593" s="3" t="s">
        <v>377</v>
      </c>
      <c r="G1593" s="3" t="s">
        <v>340</v>
      </c>
      <c r="H1593" s="3" t="s">
        <v>366</v>
      </c>
      <c r="I1593" t="str">
        <f>VLOOKUP(H1593,'Product Line Lookup'!$A$2:$B$7,2,FALSE)</f>
        <v>AB20</v>
      </c>
      <c r="J1593" s="21">
        <v>19.96</v>
      </c>
      <c r="K1593" s="22">
        <v>4.9500000000000004E-3</v>
      </c>
      <c r="L1593" s="21">
        <v>9.9</v>
      </c>
      <c r="M1593" s="21">
        <v>197.60400000000001</v>
      </c>
      <c r="N1593" s="8">
        <f t="shared" si="55"/>
        <v>9.8802000000000001E-2</v>
      </c>
      <c r="O1593" s="3" t="s">
        <v>406</v>
      </c>
      <c r="P1593" s="3" t="s">
        <v>407</v>
      </c>
      <c r="Q1593" s="1" t="str">
        <f>VLOOKUP(P1593,Vlookup!$A$2:$D$781,2,FALSE)</f>
        <v>Hartley</v>
      </c>
      <c r="R1593" s="1" t="e">
        <f>VLOOKUP(P1593,Vlookup!$A$2:$D$76,3,FALSE)</f>
        <v>#N/A</v>
      </c>
      <c r="S1593" s="15">
        <f>VLOOKUP(P1593,Vlookup!$A$2:$D$781,4,FALSE)</f>
        <v>76044</v>
      </c>
    </row>
    <row r="1594" spans="1:19" ht="14.4" x14ac:dyDescent="0.3">
      <c r="A1594" s="12">
        <v>20</v>
      </c>
      <c r="B1594" s="1" t="s">
        <v>882</v>
      </c>
      <c r="D1594" s="20">
        <v>43955</v>
      </c>
      <c r="E1594" s="3" t="s">
        <v>346</v>
      </c>
      <c r="F1594" s="3" t="s">
        <v>594</v>
      </c>
      <c r="G1594" s="3" t="s">
        <v>340</v>
      </c>
      <c r="H1594" s="3" t="s">
        <v>366</v>
      </c>
      <c r="I1594" t="str">
        <f>VLOOKUP(H1594,'Product Line Lookup'!$A$2:$B$7,2,FALSE)</f>
        <v>AB20</v>
      </c>
      <c r="J1594" s="21">
        <v>24.23</v>
      </c>
      <c r="K1594" s="22">
        <v>8.9999999999999993E-3</v>
      </c>
      <c r="L1594" s="21">
        <v>18</v>
      </c>
      <c r="M1594" s="21">
        <v>436.14</v>
      </c>
      <c r="N1594" s="8">
        <f t="shared" si="55"/>
        <v>0.21806999999999999</v>
      </c>
      <c r="O1594" s="3" t="s">
        <v>406</v>
      </c>
      <c r="P1594" s="3" t="s">
        <v>407</v>
      </c>
      <c r="Q1594" s="1" t="str">
        <f>VLOOKUP(P1594,Vlookup!$A$2:$D$781,2,FALSE)</f>
        <v>Hartley</v>
      </c>
      <c r="R1594" s="1" t="e">
        <f>VLOOKUP(P1594,Vlookup!$A$2:$D$76,3,FALSE)</f>
        <v>#N/A</v>
      </c>
      <c r="S1594" s="15">
        <f>VLOOKUP(P1594,Vlookup!$A$2:$D$781,4,FALSE)</f>
        <v>76044</v>
      </c>
    </row>
    <row r="1595" spans="1:19" ht="14.4" x14ac:dyDescent="0.3">
      <c r="A1595" s="12">
        <v>20</v>
      </c>
      <c r="B1595" s="1" t="s">
        <v>882</v>
      </c>
      <c r="D1595" s="20">
        <v>43958</v>
      </c>
      <c r="E1595" s="3" t="s">
        <v>346</v>
      </c>
      <c r="F1595" s="3" t="s">
        <v>594</v>
      </c>
      <c r="G1595" s="3" t="s">
        <v>340</v>
      </c>
      <c r="H1595" s="3" t="s">
        <v>366</v>
      </c>
      <c r="I1595" t="str">
        <f>VLOOKUP(H1595,'Product Line Lookup'!$A$2:$B$7,2,FALSE)</f>
        <v>AB20</v>
      </c>
      <c r="J1595" s="21">
        <v>24.21</v>
      </c>
      <c r="K1595" s="22">
        <v>8.9999999999999993E-3</v>
      </c>
      <c r="L1595" s="21">
        <v>18</v>
      </c>
      <c r="M1595" s="21">
        <v>435.78</v>
      </c>
      <c r="N1595" s="8">
        <f t="shared" si="55"/>
        <v>0.21788999999999997</v>
      </c>
      <c r="O1595" s="3" t="s">
        <v>406</v>
      </c>
      <c r="P1595" s="3" t="s">
        <v>407</v>
      </c>
      <c r="Q1595" s="1" t="str">
        <f>VLOOKUP(P1595,Vlookup!$A$2:$D$781,2,FALSE)</f>
        <v>Hartley</v>
      </c>
      <c r="R1595" s="1" t="e">
        <f>VLOOKUP(P1595,Vlookup!$A$2:$D$76,3,FALSE)</f>
        <v>#N/A</v>
      </c>
      <c r="S1595" s="15">
        <f>VLOOKUP(P1595,Vlookup!$A$2:$D$781,4,FALSE)</f>
        <v>76044</v>
      </c>
    </row>
    <row r="1596" spans="1:19" ht="14.4" x14ac:dyDescent="0.3">
      <c r="A1596" s="12">
        <v>20</v>
      </c>
      <c r="B1596" s="1" t="s">
        <v>882</v>
      </c>
      <c r="D1596" s="20">
        <v>43962</v>
      </c>
      <c r="E1596" s="3" t="s">
        <v>346</v>
      </c>
      <c r="F1596" s="3" t="s">
        <v>594</v>
      </c>
      <c r="G1596" s="3" t="s">
        <v>340</v>
      </c>
      <c r="H1596" s="3" t="s">
        <v>366</v>
      </c>
      <c r="I1596" t="str">
        <f>VLOOKUP(H1596,'Product Line Lookup'!$A$2:$B$7,2,FALSE)</f>
        <v>AB20</v>
      </c>
      <c r="J1596" s="21">
        <v>24.21</v>
      </c>
      <c r="K1596" s="22">
        <v>8.9999999999999993E-3</v>
      </c>
      <c r="L1596" s="21">
        <v>18</v>
      </c>
      <c r="M1596" s="21">
        <v>435.78</v>
      </c>
      <c r="N1596" s="8">
        <f t="shared" si="55"/>
        <v>0.21788999999999997</v>
      </c>
      <c r="O1596" s="3" t="s">
        <v>406</v>
      </c>
      <c r="P1596" s="3" t="s">
        <v>407</v>
      </c>
      <c r="Q1596" s="1" t="str">
        <f>VLOOKUP(P1596,Vlookup!$A$2:$D$781,2,FALSE)</f>
        <v>Hartley</v>
      </c>
      <c r="R1596" s="1" t="e">
        <f>VLOOKUP(P1596,Vlookup!$A$2:$D$76,3,FALSE)</f>
        <v>#N/A</v>
      </c>
      <c r="S1596" s="15">
        <f>VLOOKUP(P1596,Vlookup!$A$2:$D$781,4,FALSE)</f>
        <v>76044</v>
      </c>
    </row>
    <row r="1597" spans="1:19" ht="14.4" x14ac:dyDescent="0.3">
      <c r="A1597" s="12">
        <v>20</v>
      </c>
      <c r="B1597" s="1" t="s">
        <v>882</v>
      </c>
      <c r="D1597" s="20">
        <v>43965</v>
      </c>
      <c r="E1597" s="3" t="s">
        <v>346</v>
      </c>
      <c r="F1597" s="3" t="s">
        <v>594</v>
      </c>
      <c r="G1597" s="3" t="s">
        <v>340</v>
      </c>
      <c r="H1597" s="3" t="s">
        <v>366</v>
      </c>
      <c r="I1597" t="str">
        <f>VLOOKUP(H1597,'Product Line Lookup'!$A$2:$B$7,2,FALSE)</f>
        <v>AB20</v>
      </c>
      <c r="J1597" s="21">
        <v>24.09</v>
      </c>
      <c r="K1597" s="22">
        <v>8.9999999999999993E-3</v>
      </c>
      <c r="L1597" s="21">
        <v>18</v>
      </c>
      <c r="M1597" s="21">
        <v>433.62</v>
      </c>
      <c r="N1597" s="8">
        <f t="shared" si="55"/>
        <v>0.21681</v>
      </c>
      <c r="O1597" s="3" t="s">
        <v>406</v>
      </c>
      <c r="P1597" s="3" t="s">
        <v>407</v>
      </c>
      <c r="Q1597" s="1" t="str">
        <f>VLOOKUP(P1597,Vlookup!$A$2:$D$781,2,FALSE)</f>
        <v>Hartley</v>
      </c>
      <c r="R1597" s="1" t="e">
        <f>VLOOKUP(P1597,Vlookup!$A$2:$D$76,3,FALSE)</f>
        <v>#N/A</v>
      </c>
      <c r="S1597" s="15">
        <f>VLOOKUP(P1597,Vlookup!$A$2:$D$781,4,FALSE)</f>
        <v>76044</v>
      </c>
    </row>
    <row r="1598" spans="1:19" ht="14.4" x14ac:dyDescent="0.3">
      <c r="A1598" s="12">
        <v>20</v>
      </c>
      <c r="B1598" s="1" t="s">
        <v>882</v>
      </c>
      <c r="D1598" s="20">
        <v>43969</v>
      </c>
      <c r="E1598" s="3" t="s">
        <v>346</v>
      </c>
      <c r="F1598" s="3" t="s">
        <v>594</v>
      </c>
      <c r="G1598" s="3" t="s">
        <v>340</v>
      </c>
      <c r="H1598" s="3" t="s">
        <v>366</v>
      </c>
      <c r="I1598" t="str">
        <f>VLOOKUP(H1598,'Product Line Lookup'!$A$2:$B$7,2,FALSE)</f>
        <v>AB20</v>
      </c>
      <c r="J1598" s="21">
        <v>24.16</v>
      </c>
      <c r="K1598" s="22">
        <v>8.9999999999999993E-3</v>
      </c>
      <c r="L1598" s="21">
        <v>18</v>
      </c>
      <c r="M1598" s="21">
        <v>434.88</v>
      </c>
      <c r="N1598" s="8">
        <f t="shared" si="55"/>
        <v>0.21743999999999999</v>
      </c>
      <c r="O1598" s="3" t="s">
        <v>406</v>
      </c>
      <c r="P1598" s="3" t="s">
        <v>407</v>
      </c>
      <c r="Q1598" s="1" t="str">
        <f>VLOOKUP(P1598,Vlookup!$A$2:$D$781,2,FALSE)</f>
        <v>Hartley</v>
      </c>
      <c r="R1598" s="1" t="e">
        <f>VLOOKUP(P1598,Vlookup!$A$2:$D$76,3,FALSE)</f>
        <v>#N/A</v>
      </c>
      <c r="S1598" s="15">
        <f>VLOOKUP(P1598,Vlookup!$A$2:$D$781,4,FALSE)</f>
        <v>76044</v>
      </c>
    </row>
    <row r="1599" spans="1:19" ht="14.4" x14ac:dyDescent="0.3">
      <c r="A1599" s="12">
        <v>20</v>
      </c>
      <c r="B1599" s="1" t="s">
        <v>882</v>
      </c>
      <c r="D1599" s="20">
        <v>43972</v>
      </c>
      <c r="E1599" s="3" t="s">
        <v>346</v>
      </c>
      <c r="F1599" s="3" t="s">
        <v>594</v>
      </c>
      <c r="G1599" s="3" t="s">
        <v>340</v>
      </c>
      <c r="H1599" s="3" t="s">
        <v>366</v>
      </c>
      <c r="I1599" t="str">
        <f>VLOOKUP(H1599,'Product Line Lookup'!$A$2:$B$7,2,FALSE)</f>
        <v>AB20</v>
      </c>
      <c r="J1599" s="21">
        <v>24.26</v>
      </c>
      <c r="K1599" s="22">
        <v>8.9999999999999993E-3</v>
      </c>
      <c r="L1599" s="21">
        <v>18</v>
      </c>
      <c r="M1599" s="21">
        <v>436.68</v>
      </c>
      <c r="N1599" s="8">
        <f t="shared" si="55"/>
        <v>0.21834000000000001</v>
      </c>
      <c r="O1599" s="3" t="s">
        <v>406</v>
      </c>
      <c r="P1599" s="3" t="s">
        <v>407</v>
      </c>
      <c r="Q1599" s="1" t="str">
        <f>VLOOKUP(P1599,Vlookup!$A$2:$D$781,2,FALSE)</f>
        <v>Hartley</v>
      </c>
      <c r="R1599" s="1" t="e">
        <f>VLOOKUP(P1599,Vlookup!$A$2:$D$76,3,FALSE)</f>
        <v>#N/A</v>
      </c>
      <c r="S1599" s="15">
        <f>VLOOKUP(P1599,Vlookup!$A$2:$D$781,4,FALSE)</f>
        <v>76044</v>
      </c>
    </row>
    <row r="1600" spans="1:19" ht="14.4" x14ac:dyDescent="0.3">
      <c r="A1600" s="12">
        <v>20</v>
      </c>
      <c r="B1600" s="1" t="s">
        <v>882</v>
      </c>
      <c r="D1600" s="20">
        <v>43980</v>
      </c>
      <c r="E1600" s="3" t="s">
        <v>346</v>
      </c>
      <c r="F1600" s="3" t="s">
        <v>594</v>
      </c>
      <c r="G1600" s="3" t="s">
        <v>340</v>
      </c>
      <c r="H1600" s="3" t="s">
        <v>366</v>
      </c>
      <c r="I1600" t="str">
        <f>VLOOKUP(H1600,'Product Line Lookup'!$A$2:$B$7,2,FALSE)</f>
        <v>AB20</v>
      </c>
      <c r="J1600" s="21">
        <v>23.87</v>
      </c>
      <c r="K1600" s="22">
        <v>8.9999999999999993E-3</v>
      </c>
      <c r="L1600" s="21">
        <v>18</v>
      </c>
      <c r="M1600" s="21">
        <v>429.66</v>
      </c>
      <c r="N1600" s="8">
        <f t="shared" si="55"/>
        <v>0.21483000000000002</v>
      </c>
      <c r="O1600" s="3" t="s">
        <v>406</v>
      </c>
      <c r="P1600" s="3" t="s">
        <v>407</v>
      </c>
      <c r="Q1600" s="1" t="str">
        <f>VLOOKUP(P1600,Vlookup!$A$2:$D$781,2,FALSE)</f>
        <v>Hartley</v>
      </c>
      <c r="R1600" s="1" t="e">
        <f>VLOOKUP(P1600,Vlookup!$A$2:$D$76,3,FALSE)</f>
        <v>#N/A</v>
      </c>
      <c r="S1600" s="15">
        <f>VLOOKUP(P1600,Vlookup!$A$2:$D$781,4,FALSE)</f>
        <v>76044</v>
      </c>
    </row>
    <row r="1601" spans="1:19" ht="14.4" x14ac:dyDescent="0.3">
      <c r="A1601" s="12">
        <v>20</v>
      </c>
      <c r="B1601" s="1" t="s">
        <v>882</v>
      </c>
      <c r="D1601" s="20">
        <v>43977</v>
      </c>
      <c r="E1601" s="3" t="s">
        <v>346</v>
      </c>
      <c r="F1601" s="3" t="s">
        <v>594</v>
      </c>
      <c r="G1601" s="3" t="s">
        <v>340</v>
      </c>
      <c r="H1601" s="3" t="s">
        <v>366</v>
      </c>
      <c r="I1601" t="str">
        <f>VLOOKUP(H1601,'Product Line Lookup'!$A$2:$B$7,2,FALSE)</f>
        <v>AB20</v>
      </c>
      <c r="J1601" s="21">
        <v>24.12</v>
      </c>
      <c r="K1601" s="22">
        <v>8.9999999999999993E-3</v>
      </c>
      <c r="L1601" s="21">
        <v>18</v>
      </c>
      <c r="M1601" s="21">
        <v>434.16</v>
      </c>
      <c r="N1601" s="8">
        <f t="shared" si="55"/>
        <v>0.21708000000000002</v>
      </c>
      <c r="O1601" s="3" t="s">
        <v>406</v>
      </c>
      <c r="P1601" s="3" t="s">
        <v>407</v>
      </c>
      <c r="Q1601" s="1" t="str">
        <f>VLOOKUP(P1601,Vlookup!$A$2:$D$781,2,FALSE)</f>
        <v>Hartley</v>
      </c>
      <c r="R1601" s="1" t="e">
        <f>VLOOKUP(P1601,Vlookup!$A$2:$D$76,3,FALSE)</f>
        <v>#N/A</v>
      </c>
      <c r="S1601" s="15">
        <f>VLOOKUP(P1601,Vlookup!$A$2:$D$781,4,FALSE)</f>
        <v>76044</v>
      </c>
    </row>
    <row r="1602" spans="1:19" ht="14.4" x14ac:dyDescent="0.3">
      <c r="A1602" s="12">
        <v>20</v>
      </c>
      <c r="B1602" s="1" t="s">
        <v>882</v>
      </c>
      <c r="D1602" s="20">
        <v>43966</v>
      </c>
      <c r="E1602" s="3" t="s">
        <v>362</v>
      </c>
      <c r="F1602" s="3" t="s">
        <v>388</v>
      </c>
      <c r="G1602" s="3" t="s">
        <v>340</v>
      </c>
      <c r="H1602" s="3" t="s">
        <v>366</v>
      </c>
      <c r="I1602" t="str">
        <f>VLOOKUP(H1602,'Product Line Lookup'!$A$2:$B$7,2,FALSE)</f>
        <v>AB20</v>
      </c>
      <c r="J1602" s="21">
        <v>1.9750000000000001</v>
      </c>
      <c r="K1602" s="22">
        <v>2.3800000000000002E-2</v>
      </c>
      <c r="L1602" s="21">
        <v>47.6</v>
      </c>
      <c r="M1602" s="21">
        <v>94.01</v>
      </c>
      <c r="N1602" s="8">
        <f t="shared" si="55"/>
        <v>4.7005000000000005E-2</v>
      </c>
      <c r="O1602" s="3" t="s">
        <v>406</v>
      </c>
      <c r="P1602" s="3" t="s">
        <v>407</v>
      </c>
      <c r="Q1602" s="1" t="str">
        <f>VLOOKUP(P1602,Vlookup!$A$2:$D$781,2,FALSE)</f>
        <v>Hartley</v>
      </c>
      <c r="R1602" s="1" t="e">
        <f>VLOOKUP(P1602,Vlookup!$A$2:$D$76,3,FALSE)</f>
        <v>#N/A</v>
      </c>
      <c r="S1602" s="15">
        <f>VLOOKUP(P1602,Vlookup!$A$2:$D$781,4,FALSE)</f>
        <v>76044</v>
      </c>
    </row>
    <row r="1603" spans="1:19" ht="14.4" x14ac:dyDescent="0.3">
      <c r="A1603" s="12">
        <v>20</v>
      </c>
      <c r="B1603" s="1" t="s">
        <v>882</v>
      </c>
      <c r="D1603" s="20">
        <v>43952</v>
      </c>
      <c r="E1603" s="3" t="s">
        <v>361</v>
      </c>
      <c r="F1603" s="3" t="s">
        <v>387</v>
      </c>
      <c r="G1603" s="3" t="s">
        <v>340</v>
      </c>
      <c r="H1603" s="3" t="s">
        <v>366</v>
      </c>
      <c r="I1603" t="str">
        <f>VLOOKUP(H1603,'Product Line Lookup'!$A$2:$B$7,2,FALSE)</f>
        <v>AB20</v>
      </c>
      <c r="J1603" s="21">
        <v>2.0750000000000002</v>
      </c>
      <c r="K1603" s="22">
        <v>5.7700000000000001E-2</v>
      </c>
      <c r="L1603" s="21">
        <v>115.4</v>
      </c>
      <c r="M1603" s="21">
        <v>239.45500000000001</v>
      </c>
      <c r="N1603" s="8">
        <f t="shared" si="55"/>
        <v>0.1197275</v>
      </c>
      <c r="O1603" s="3" t="s">
        <v>406</v>
      </c>
      <c r="P1603" s="3" t="s">
        <v>407</v>
      </c>
      <c r="Q1603" s="1" t="str">
        <f>VLOOKUP(P1603,Vlookup!$A$2:$D$781,2,FALSE)</f>
        <v>Hartley</v>
      </c>
      <c r="R1603" s="1" t="e">
        <f>VLOOKUP(P1603,Vlookup!$A$2:$D$76,3,FALSE)</f>
        <v>#N/A</v>
      </c>
      <c r="S1603" s="15">
        <f>VLOOKUP(P1603,Vlookup!$A$2:$D$781,4,FALSE)</f>
        <v>76044</v>
      </c>
    </row>
    <row r="1604" spans="1:19" ht="14.4" x14ac:dyDescent="0.3">
      <c r="A1604" s="12">
        <v>20</v>
      </c>
      <c r="B1604" s="1" t="s">
        <v>893</v>
      </c>
      <c r="D1604" s="20">
        <v>43983</v>
      </c>
      <c r="E1604" s="3" t="s">
        <v>346</v>
      </c>
      <c r="F1604" s="3" t="s">
        <v>594</v>
      </c>
      <c r="G1604" s="3" t="s">
        <v>340</v>
      </c>
      <c r="H1604" s="3" t="s">
        <v>366</v>
      </c>
      <c r="I1604" t="str">
        <f>VLOOKUP(H1604,'Product Line Lookup'!$A$2:$B$8,2,FALSE)</f>
        <v>AB20</v>
      </c>
      <c r="J1604" s="21">
        <v>24.29</v>
      </c>
      <c r="K1604" s="22">
        <v>8.9999999999999993E-3</v>
      </c>
      <c r="L1604" s="21">
        <v>18</v>
      </c>
      <c r="M1604" s="21">
        <v>437.22</v>
      </c>
      <c r="N1604" s="8">
        <f t="shared" si="55"/>
        <v>0.21861000000000003</v>
      </c>
      <c r="O1604" s="3" t="s">
        <v>406</v>
      </c>
      <c r="P1604" s="3" t="s">
        <v>407</v>
      </c>
      <c r="Q1604" s="1" t="str">
        <f>VLOOKUP(P1604,Vlookup!$A$2:$D$781,2,FALSE)</f>
        <v>Hartley</v>
      </c>
      <c r="R1604" s="1" t="e">
        <f>VLOOKUP(P1604,Vlookup!$A$2:$D$76,3,FALSE)</f>
        <v>#N/A</v>
      </c>
      <c r="S1604" s="15">
        <f>VLOOKUP(P1604,Vlookup!$A$2:$D$781,4,FALSE)</f>
        <v>76044</v>
      </c>
    </row>
    <row r="1605" spans="1:19" ht="14.4" x14ac:dyDescent="0.3">
      <c r="A1605" s="12">
        <v>20</v>
      </c>
      <c r="B1605" s="1" t="s">
        <v>893</v>
      </c>
      <c r="D1605" s="20">
        <v>43987</v>
      </c>
      <c r="E1605" s="3" t="s">
        <v>346</v>
      </c>
      <c r="F1605" s="3" t="s">
        <v>594</v>
      </c>
      <c r="G1605" s="3" t="s">
        <v>340</v>
      </c>
      <c r="H1605" s="3" t="s">
        <v>366</v>
      </c>
      <c r="I1605" t="str">
        <f>VLOOKUP(H1605,'Product Line Lookup'!$A$2:$B$8,2,FALSE)</f>
        <v>AB20</v>
      </c>
      <c r="J1605" s="21">
        <v>24.16</v>
      </c>
      <c r="K1605" s="22">
        <v>8.9999999999999993E-3</v>
      </c>
      <c r="L1605" s="21">
        <v>18</v>
      </c>
      <c r="M1605" s="21">
        <v>434.88</v>
      </c>
      <c r="N1605" s="8">
        <f t="shared" si="55"/>
        <v>0.21743999999999999</v>
      </c>
      <c r="O1605" s="3" t="s">
        <v>406</v>
      </c>
      <c r="P1605" s="3" t="s">
        <v>407</v>
      </c>
      <c r="Q1605" s="1" t="str">
        <f>VLOOKUP(P1605,Vlookup!$A$2:$D$781,2,FALSE)</f>
        <v>Hartley</v>
      </c>
      <c r="R1605" s="1" t="e">
        <f>VLOOKUP(P1605,Vlookup!$A$2:$D$76,3,FALSE)</f>
        <v>#N/A</v>
      </c>
      <c r="S1605" s="15">
        <f>VLOOKUP(P1605,Vlookup!$A$2:$D$781,4,FALSE)</f>
        <v>76044</v>
      </c>
    </row>
    <row r="1606" spans="1:19" ht="14.4" x14ac:dyDescent="0.3">
      <c r="A1606" s="12">
        <v>20</v>
      </c>
      <c r="B1606" s="1" t="s">
        <v>893</v>
      </c>
      <c r="D1606" s="20">
        <v>43990</v>
      </c>
      <c r="E1606" s="3" t="s">
        <v>346</v>
      </c>
      <c r="F1606" s="3" t="s">
        <v>594</v>
      </c>
      <c r="G1606" s="3" t="s">
        <v>340</v>
      </c>
      <c r="H1606" s="3" t="s">
        <v>366</v>
      </c>
      <c r="I1606" t="str">
        <f>VLOOKUP(H1606,'Product Line Lookup'!$A$2:$B$8,2,FALSE)</f>
        <v>AB20</v>
      </c>
      <c r="J1606" s="21">
        <v>24.35</v>
      </c>
      <c r="K1606" s="22">
        <v>8.9999999999999993E-3</v>
      </c>
      <c r="L1606" s="21">
        <v>18</v>
      </c>
      <c r="M1606" s="21">
        <v>438.3</v>
      </c>
      <c r="N1606" s="8">
        <f t="shared" si="55"/>
        <v>0.21915000000000001</v>
      </c>
      <c r="O1606" s="3" t="s">
        <v>406</v>
      </c>
      <c r="P1606" s="3" t="s">
        <v>407</v>
      </c>
      <c r="Q1606" s="1" t="str">
        <f>VLOOKUP(P1606,Vlookup!$A$2:$D$781,2,FALSE)</f>
        <v>Hartley</v>
      </c>
      <c r="R1606" s="1" t="e">
        <f>VLOOKUP(P1606,Vlookup!$A$2:$D$76,3,FALSE)</f>
        <v>#N/A</v>
      </c>
      <c r="S1606" s="15">
        <f>VLOOKUP(P1606,Vlookup!$A$2:$D$781,4,FALSE)</f>
        <v>76044</v>
      </c>
    </row>
    <row r="1607" spans="1:19" ht="14.4" x14ac:dyDescent="0.3">
      <c r="A1607" s="12">
        <v>20</v>
      </c>
      <c r="B1607" s="1" t="s">
        <v>893</v>
      </c>
      <c r="D1607" s="20">
        <v>43994</v>
      </c>
      <c r="E1607" s="3" t="s">
        <v>346</v>
      </c>
      <c r="F1607" s="3" t="s">
        <v>594</v>
      </c>
      <c r="G1607" s="3" t="s">
        <v>340</v>
      </c>
      <c r="H1607" s="3" t="s">
        <v>366</v>
      </c>
      <c r="I1607" t="str">
        <f>VLOOKUP(H1607,'Product Line Lookup'!$A$2:$B$8,2,FALSE)</f>
        <v>AB20</v>
      </c>
      <c r="J1607" s="21">
        <v>24.29</v>
      </c>
      <c r="K1607" s="22">
        <v>8.9999999999999993E-3</v>
      </c>
      <c r="L1607" s="21">
        <v>18</v>
      </c>
      <c r="M1607" s="21">
        <v>437.22</v>
      </c>
      <c r="N1607" s="8">
        <f t="shared" si="55"/>
        <v>0.21861000000000003</v>
      </c>
      <c r="O1607" s="3" t="s">
        <v>406</v>
      </c>
      <c r="P1607" s="3" t="s">
        <v>407</v>
      </c>
      <c r="Q1607" s="1" t="str">
        <f>VLOOKUP(P1607,Vlookup!$A$2:$D$781,2,FALSE)</f>
        <v>Hartley</v>
      </c>
      <c r="R1607" s="1" t="e">
        <f>VLOOKUP(P1607,Vlookup!$A$2:$D$76,3,FALSE)</f>
        <v>#N/A</v>
      </c>
      <c r="S1607" s="15">
        <f>VLOOKUP(P1607,Vlookup!$A$2:$D$781,4,FALSE)</f>
        <v>76044</v>
      </c>
    </row>
    <row r="1608" spans="1:19" ht="14.4" x14ac:dyDescent="0.3">
      <c r="A1608" s="12">
        <v>20</v>
      </c>
      <c r="B1608" s="1" t="s">
        <v>893</v>
      </c>
      <c r="D1608" s="20">
        <v>43997</v>
      </c>
      <c r="E1608" s="3" t="s">
        <v>346</v>
      </c>
      <c r="F1608" s="3" t="s">
        <v>594</v>
      </c>
      <c r="G1608" s="3" t="s">
        <v>340</v>
      </c>
      <c r="H1608" s="3" t="s">
        <v>366</v>
      </c>
      <c r="I1608" t="str">
        <f>VLOOKUP(H1608,'Product Line Lookup'!$A$2:$B$8,2,FALSE)</f>
        <v>AB20</v>
      </c>
      <c r="J1608" s="21">
        <v>24.68</v>
      </c>
      <c r="K1608" s="22">
        <v>8.9999999999999993E-3</v>
      </c>
      <c r="L1608" s="21">
        <v>18</v>
      </c>
      <c r="M1608" s="21">
        <v>444.24</v>
      </c>
      <c r="N1608" s="8">
        <f t="shared" si="55"/>
        <v>0.22212000000000001</v>
      </c>
      <c r="O1608" s="3" t="s">
        <v>406</v>
      </c>
      <c r="P1608" s="3" t="s">
        <v>407</v>
      </c>
      <c r="Q1608" s="1" t="str">
        <f>VLOOKUP(P1608,Vlookup!$A$2:$D$781,2,FALSE)</f>
        <v>Hartley</v>
      </c>
      <c r="R1608" s="1" t="e">
        <f>VLOOKUP(P1608,Vlookup!$A$2:$D$76,3,FALSE)</f>
        <v>#N/A</v>
      </c>
      <c r="S1608" s="15">
        <f>VLOOKUP(P1608,Vlookup!$A$2:$D$781,4,FALSE)</f>
        <v>76044</v>
      </c>
    </row>
    <row r="1609" spans="1:19" ht="14.4" x14ac:dyDescent="0.3">
      <c r="A1609" s="12">
        <v>20</v>
      </c>
      <c r="B1609" s="1" t="s">
        <v>893</v>
      </c>
      <c r="D1609" s="20">
        <v>44001</v>
      </c>
      <c r="E1609" s="3" t="s">
        <v>346</v>
      </c>
      <c r="F1609" s="3" t="s">
        <v>594</v>
      </c>
      <c r="G1609" s="3" t="s">
        <v>340</v>
      </c>
      <c r="H1609" s="3" t="s">
        <v>366</v>
      </c>
      <c r="I1609" t="str">
        <f>VLOOKUP(H1609,'Product Line Lookup'!$A$2:$B$8,2,FALSE)</f>
        <v>AB20</v>
      </c>
      <c r="J1609" s="21">
        <v>24.28</v>
      </c>
      <c r="K1609" s="22">
        <v>8.9999999999999993E-3</v>
      </c>
      <c r="L1609" s="21">
        <v>18</v>
      </c>
      <c r="M1609" s="21">
        <v>437.04</v>
      </c>
      <c r="N1609" s="8">
        <f t="shared" si="55"/>
        <v>0.21852000000000002</v>
      </c>
      <c r="O1609" s="3" t="s">
        <v>406</v>
      </c>
      <c r="P1609" s="3" t="s">
        <v>407</v>
      </c>
      <c r="Q1609" s="1" t="str">
        <f>VLOOKUP(P1609,Vlookup!$A$2:$D$781,2,FALSE)</f>
        <v>Hartley</v>
      </c>
      <c r="R1609" s="1" t="e">
        <f>VLOOKUP(P1609,Vlookup!$A$2:$D$76,3,FALSE)</f>
        <v>#N/A</v>
      </c>
      <c r="S1609" s="15">
        <f>VLOOKUP(P1609,Vlookup!$A$2:$D$781,4,FALSE)</f>
        <v>76044</v>
      </c>
    </row>
    <row r="1610" spans="1:19" ht="14.4" x14ac:dyDescent="0.3">
      <c r="A1610" s="12">
        <v>20</v>
      </c>
      <c r="B1610" s="1" t="s">
        <v>893</v>
      </c>
      <c r="D1610" s="20">
        <v>44004</v>
      </c>
      <c r="E1610" s="3" t="s">
        <v>346</v>
      </c>
      <c r="F1610" s="3" t="s">
        <v>594</v>
      </c>
      <c r="G1610" s="3" t="s">
        <v>340</v>
      </c>
      <c r="H1610" s="3" t="s">
        <v>366</v>
      </c>
      <c r="I1610" t="str">
        <f>VLOOKUP(H1610,'Product Line Lookup'!$A$2:$B$8,2,FALSE)</f>
        <v>AB20</v>
      </c>
      <c r="J1610" s="21">
        <v>24.58</v>
      </c>
      <c r="K1610" s="22">
        <v>8.9999999999999993E-3</v>
      </c>
      <c r="L1610" s="21">
        <v>18</v>
      </c>
      <c r="M1610" s="21">
        <v>442.44</v>
      </c>
      <c r="N1610" s="8">
        <f t="shared" si="55"/>
        <v>0.22122</v>
      </c>
      <c r="O1610" s="3" t="s">
        <v>406</v>
      </c>
      <c r="P1610" s="3" t="s">
        <v>407</v>
      </c>
      <c r="Q1610" s="1" t="str">
        <f>VLOOKUP(P1610,Vlookup!$A$2:$D$781,2,FALSE)</f>
        <v>Hartley</v>
      </c>
      <c r="R1610" s="1" t="e">
        <f>VLOOKUP(P1610,Vlookup!$A$2:$D$76,3,FALSE)</f>
        <v>#N/A</v>
      </c>
      <c r="S1610" s="15">
        <f>VLOOKUP(P1610,Vlookup!$A$2:$D$781,4,FALSE)</f>
        <v>76044</v>
      </c>
    </row>
    <row r="1611" spans="1:19" ht="14.4" x14ac:dyDescent="0.3">
      <c r="A1611" s="12">
        <v>20</v>
      </c>
      <c r="B1611" s="1" t="s">
        <v>893</v>
      </c>
      <c r="D1611" s="20">
        <v>44008</v>
      </c>
      <c r="E1611" s="3" t="s">
        <v>346</v>
      </c>
      <c r="F1611" s="3" t="s">
        <v>594</v>
      </c>
      <c r="G1611" s="3" t="s">
        <v>340</v>
      </c>
      <c r="H1611" s="3" t="s">
        <v>366</v>
      </c>
      <c r="I1611" t="str">
        <f>VLOOKUP(H1611,'Product Line Lookup'!$A$2:$B$8,2,FALSE)</f>
        <v>AB20</v>
      </c>
      <c r="J1611" s="21">
        <v>23.99</v>
      </c>
      <c r="K1611" s="22">
        <v>8.9999999999999993E-3</v>
      </c>
      <c r="L1611" s="21">
        <v>18</v>
      </c>
      <c r="M1611" s="21">
        <v>431.82</v>
      </c>
      <c r="N1611" s="8">
        <f t="shared" si="55"/>
        <v>0.21590999999999999</v>
      </c>
      <c r="O1611" s="3" t="s">
        <v>406</v>
      </c>
      <c r="P1611" s="3" t="s">
        <v>407</v>
      </c>
      <c r="Q1611" s="1" t="str">
        <f>VLOOKUP(P1611,Vlookup!$A$2:$D$781,2,FALSE)</f>
        <v>Hartley</v>
      </c>
      <c r="R1611" s="1" t="e">
        <f>VLOOKUP(P1611,Vlookup!$A$2:$D$76,3,FALSE)</f>
        <v>#N/A</v>
      </c>
      <c r="S1611" s="15">
        <f>VLOOKUP(P1611,Vlookup!$A$2:$D$781,4,FALSE)</f>
        <v>76044</v>
      </c>
    </row>
    <row r="1612" spans="1:19" ht="14.4" x14ac:dyDescent="0.3">
      <c r="A1612" s="12">
        <v>20</v>
      </c>
      <c r="B1612" s="1" t="s">
        <v>893</v>
      </c>
      <c r="D1612" s="20">
        <v>44011</v>
      </c>
      <c r="E1612" s="3" t="s">
        <v>346</v>
      </c>
      <c r="F1612" s="3" t="s">
        <v>594</v>
      </c>
      <c r="G1612" s="3" t="s">
        <v>340</v>
      </c>
      <c r="H1612" s="3" t="s">
        <v>366</v>
      </c>
      <c r="I1612" t="str">
        <f>VLOOKUP(H1612,'Product Line Lookup'!$A$2:$B$8,2,FALSE)</f>
        <v>AB20</v>
      </c>
      <c r="J1612" s="21">
        <v>24.09</v>
      </c>
      <c r="K1612" s="22">
        <v>8.9999999999999993E-3</v>
      </c>
      <c r="L1612" s="21">
        <v>18</v>
      </c>
      <c r="M1612" s="21">
        <v>433.62</v>
      </c>
      <c r="N1612" s="8">
        <f t="shared" si="55"/>
        <v>0.21681</v>
      </c>
      <c r="O1612" s="3" t="s">
        <v>406</v>
      </c>
      <c r="P1612" s="3" t="s">
        <v>407</v>
      </c>
      <c r="Q1612" s="1" t="str">
        <f>VLOOKUP(P1612,Vlookup!$A$2:$D$781,2,FALSE)</f>
        <v>Hartley</v>
      </c>
      <c r="R1612" s="1" t="e">
        <f>VLOOKUP(P1612,Vlookup!$A$2:$D$76,3,FALSE)</f>
        <v>#N/A</v>
      </c>
      <c r="S1612" s="15">
        <f>VLOOKUP(P1612,Vlookup!$A$2:$D$781,4,FALSE)</f>
        <v>76044</v>
      </c>
    </row>
    <row r="1613" spans="1:19" ht="14.4" x14ac:dyDescent="0.3">
      <c r="A1613" s="12">
        <v>20</v>
      </c>
      <c r="B1613" s="1" t="s">
        <v>893</v>
      </c>
      <c r="D1613" s="20">
        <v>43991</v>
      </c>
      <c r="E1613" s="3" t="s">
        <v>362</v>
      </c>
      <c r="F1613" s="3" t="s">
        <v>388</v>
      </c>
      <c r="G1613" s="3" t="s">
        <v>340</v>
      </c>
      <c r="H1613" s="3" t="s">
        <v>366</v>
      </c>
      <c r="I1613" t="str">
        <f>VLOOKUP(H1613,'Product Line Lookup'!$A$2:$B$8,2,FALSE)</f>
        <v>AB20</v>
      </c>
      <c r="J1613" s="21">
        <v>2</v>
      </c>
      <c r="K1613" s="22">
        <v>2.3800000000000002E-2</v>
      </c>
      <c r="L1613" s="21">
        <v>47.6</v>
      </c>
      <c r="M1613" s="21">
        <v>95.2</v>
      </c>
      <c r="N1613" s="8">
        <f t="shared" si="55"/>
        <v>4.7600000000000003E-2</v>
      </c>
      <c r="O1613" s="3" t="s">
        <v>406</v>
      </c>
      <c r="P1613" s="3" t="s">
        <v>407</v>
      </c>
      <c r="Q1613" s="1" t="str">
        <f>VLOOKUP(P1613,Vlookup!$A$2:$D$781,2,FALSE)</f>
        <v>Hartley</v>
      </c>
      <c r="R1613" s="1" t="e">
        <f>VLOOKUP(P1613,Vlookup!$A$2:$D$76,3,FALSE)</f>
        <v>#N/A</v>
      </c>
      <c r="S1613" s="15">
        <f>VLOOKUP(P1613,Vlookup!$A$2:$D$781,4,FALSE)</f>
        <v>76044</v>
      </c>
    </row>
    <row r="1614" spans="1:19" ht="14.4" x14ac:dyDescent="0.3">
      <c r="A1614" s="12">
        <v>20</v>
      </c>
      <c r="B1614" s="1" t="s">
        <v>893</v>
      </c>
      <c r="D1614" s="20">
        <v>44008</v>
      </c>
      <c r="E1614" s="3" t="s">
        <v>362</v>
      </c>
      <c r="F1614" s="3" t="s">
        <v>388</v>
      </c>
      <c r="G1614" s="3" t="s">
        <v>340</v>
      </c>
      <c r="H1614" s="3" t="s">
        <v>366</v>
      </c>
      <c r="I1614" t="str">
        <f>VLOOKUP(H1614,'Product Line Lookup'!$A$2:$B$8,2,FALSE)</f>
        <v>AB20</v>
      </c>
      <c r="J1614" s="21">
        <v>2.0249999999999999</v>
      </c>
      <c r="K1614" s="22">
        <v>2.3800000000000002E-2</v>
      </c>
      <c r="L1614" s="21">
        <v>47.6</v>
      </c>
      <c r="M1614" s="21">
        <v>96.39</v>
      </c>
      <c r="N1614" s="8">
        <f t="shared" ref="N1614:N1677" si="56">M1614/2000</f>
        <v>4.8195000000000002E-2</v>
      </c>
      <c r="O1614" s="3" t="s">
        <v>406</v>
      </c>
      <c r="P1614" s="3" t="s">
        <v>407</v>
      </c>
      <c r="Q1614" s="1" t="str">
        <f>VLOOKUP(P1614,Vlookup!$A$2:$D$781,2,FALSE)</f>
        <v>Hartley</v>
      </c>
      <c r="R1614" s="1" t="e">
        <f>VLOOKUP(P1614,Vlookup!$A$2:$D$76,3,FALSE)</f>
        <v>#N/A</v>
      </c>
      <c r="S1614" s="15">
        <f>VLOOKUP(P1614,Vlookup!$A$2:$D$781,4,FALSE)</f>
        <v>76044</v>
      </c>
    </row>
    <row r="1615" spans="1:19" ht="14.4" x14ac:dyDescent="0.3">
      <c r="A1615" s="12">
        <v>20</v>
      </c>
      <c r="B1615" s="1" t="s">
        <v>893</v>
      </c>
      <c r="D1615" s="20">
        <v>43986</v>
      </c>
      <c r="E1615" s="3" t="s">
        <v>361</v>
      </c>
      <c r="F1615" s="3" t="s">
        <v>387</v>
      </c>
      <c r="G1615" s="3" t="s">
        <v>340</v>
      </c>
      <c r="H1615" s="3" t="s">
        <v>366</v>
      </c>
      <c r="I1615" t="str">
        <f>VLOOKUP(H1615,'Product Line Lookup'!$A$2:$B$8,2,FALSE)</f>
        <v>AB20</v>
      </c>
      <c r="J1615" s="21">
        <v>1</v>
      </c>
      <c r="K1615" s="22">
        <v>5.7700000000000001E-2</v>
      </c>
      <c r="L1615" s="21">
        <v>115.4</v>
      </c>
      <c r="M1615" s="21">
        <v>115.4</v>
      </c>
      <c r="N1615" s="8">
        <f t="shared" si="56"/>
        <v>5.7700000000000001E-2</v>
      </c>
      <c r="O1615" s="3" t="s">
        <v>406</v>
      </c>
      <c r="P1615" s="3" t="s">
        <v>407</v>
      </c>
      <c r="Q1615" s="1" t="str">
        <f>VLOOKUP(P1615,Vlookup!$A$2:$D$781,2,FALSE)</f>
        <v>Hartley</v>
      </c>
      <c r="R1615" s="1" t="e">
        <f>VLOOKUP(P1615,Vlookup!$A$2:$D$76,3,FALSE)</f>
        <v>#N/A</v>
      </c>
      <c r="S1615" s="15">
        <f>VLOOKUP(P1615,Vlookup!$A$2:$D$781,4,FALSE)</f>
        <v>76044</v>
      </c>
    </row>
    <row r="1616" spans="1:19" ht="14.4" x14ac:dyDescent="0.3">
      <c r="A1616" s="12">
        <v>20</v>
      </c>
      <c r="B1616" s="1" t="s">
        <v>893</v>
      </c>
      <c r="D1616" s="20">
        <v>43991</v>
      </c>
      <c r="E1616" s="3" t="s">
        <v>361</v>
      </c>
      <c r="F1616" s="3" t="s">
        <v>387</v>
      </c>
      <c r="G1616" s="3" t="s">
        <v>340</v>
      </c>
      <c r="H1616" s="3" t="s">
        <v>366</v>
      </c>
      <c r="I1616" t="str">
        <f>VLOOKUP(H1616,'Product Line Lookup'!$A$2:$B$8,2,FALSE)</f>
        <v>AB20</v>
      </c>
      <c r="J1616" s="21">
        <v>1</v>
      </c>
      <c r="K1616" s="22">
        <v>5.7700000000000001E-2</v>
      </c>
      <c r="L1616" s="21">
        <v>115.4</v>
      </c>
      <c r="M1616" s="21">
        <v>115.4</v>
      </c>
      <c r="N1616" s="8">
        <f t="shared" si="56"/>
        <v>5.7700000000000001E-2</v>
      </c>
      <c r="O1616" s="3" t="s">
        <v>406</v>
      </c>
      <c r="P1616" s="3" t="s">
        <v>407</v>
      </c>
      <c r="Q1616" s="1" t="str">
        <f>VLOOKUP(P1616,Vlookup!$A$2:$D$781,2,FALSE)</f>
        <v>Hartley</v>
      </c>
      <c r="R1616" s="1" t="e">
        <f>VLOOKUP(P1616,Vlookup!$A$2:$D$76,3,FALSE)</f>
        <v>#N/A</v>
      </c>
      <c r="S1616" s="15">
        <f>VLOOKUP(P1616,Vlookup!$A$2:$D$781,4,FALSE)</f>
        <v>76044</v>
      </c>
    </row>
    <row r="1617" spans="1:19" ht="14.4" x14ac:dyDescent="0.3">
      <c r="A1617" s="12">
        <v>20</v>
      </c>
      <c r="B1617" s="1" t="s">
        <v>893</v>
      </c>
      <c r="D1617" s="20">
        <v>44000</v>
      </c>
      <c r="E1617" s="3" t="s">
        <v>361</v>
      </c>
      <c r="F1617" s="3" t="s">
        <v>387</v>
      </c>
      <c r="G1617" s="3" t="s">
        <v>340</v>
      </c>
      <c r="H1617" s="3" t="s">
        <v>366</v>
      </c>
      <c r="I1617" t="str">
        <f>VLOOKUP(H1617,'Product Line Lookup'!$A$2:$B$8,2,FALSE)</f>
        <v>AB20</v>
      </c>
      <c r="J1617" s="21">
        <v>2</v>
      </c>
      <c r="K1617" s="22">
        <v>5.7700000000000001E-2</v>
      </c>
      <c r="L1617" s="21">
        <v>115.4</v>
      </c>
      <c r="M1617" s="21">
        <v>230.8</v>
      </c>
      <c r="N1617" s="8">
        <f t="shared" si="56"/>
        <v>0.1154</v>
      </c>
      <c r="O1617" s="3" t="s">
        <v>406</v>
      </c>
      <c r="P1617" s="3" t="s">
        <v>407</v>
      </c>
      <c r="Q1617" s="1" t="str">
        <f>VLOOKUP(P1617,Vlookup!$A$2:$D$781,2,FALSE)</f>
        <v>Hartley</v>
      </c>
      <c r="R1617" s="1" t="e">
        <f>VLOOKUP(P1617,Vlookup!$A$2:$D$76,3,FALSE)</f>
        <v>#N/A</v>
      </c>
      <c r="S1617" s="15">
        <f>VLOOKUP(P1617,Vlookup!$A$2:$D$781,4,FALSE)</f>
        <v>76044</v>
      </c>
    </row>
    <row r="1618" spans="1:19" ht="14.4" x14ac:dyDescent="0.3">
      <c r="A1618" s="12">
        <v>21</v>
      </c>
      <c r="B1618" s="1" t="s">
        <v>483</v>
      </c>
      <c r="D1618" s="20">
        <v>44027</v>
      </c>
      <c r="E1618" s="3" t="s">
        <v>351</v>
      </c>
      <c r="F1618" s="3" t="s">
        <v>896</v>
      </c>
      <c r="G1618" s="3" t="s">
        <v>340</v>
      </c>
      <c r="H1618" s="3" t="s">
        <v>366</v>
      </c>
      <c r="I1618" t="str">
        <f>VLOOKUP(H1618,'Product Line Lookup'!$A$2:$B$8,2,FALSE)</f>
        <v>AB20</v>
      </c>
      <c r="J1618" s="21">
        <v>24.6</v>
      </c>
      <c r="K1618" s="22">
        <v>4.7999999999999996E-3</v>
      </c>
      <c r="L1618" s="21">
        <v>9.6</v>
      </c>
      <c r="M1618" s="21">
        <v>236.16</v>
      </c>
      <c r="N1618" s="8">
        <f t="shared" si="56"/>
        <v>0.11808</v>
      </c>
      <c r="O1618" s="3" t="s">
        <v>406</v>
      </c>
      <c r="P1618" s="3" t="s">
        <v>407</v>
      </c>
      <c r="Q1618" s="1" t="str">
        <f>VLOOKUP(P1618,Vlookup!$A$2:$D$781,2,FALSE)</f>
        <v>Hartley</v>
      </c>
      <c r="R1618" s="1" t="e">
        <f>VLOOKUP(P1618,Vlookup!$A$2:$D$76,3,FALSE)</f>
        <v>#N/A</v>
      </c>
      <c r="S1618" s="15">
        <f>VLOOKUP(P1618,Vlookup!$A$2:$D$781,4,FALSE)</f>
        <v>76044</v>
      </c>
    </row>
    <row r="1619" spans="1:19" ht="14.4" x14ac:dyDescent="0.3">
      <c r="A1619" s="12">
        <v>21</v>
      </c>
      <c r="B1619" s="1" t="s">
        <v>483</v>
      </c>
      <c r="D1619" s="20">
        <v>44013</v>
      </c>
      <c r="E1619" s="3" t="s">
        <v>346</v>
      </c>
      <c r="F1619" s="3" t="s">
        <v>594</v>
      </c>
      <c r="G1619" s="3" t="s">
        <v>340</v>
      </c>
      <c r="H1619" s="3" t="s">
        <v>366</v>
      </c>
      <c r="I1619" t="str">
        <f>VLOOKUP(H1619,'Product Line Lookup'!$A$2:$B$8,2,FALSE)</f>
        <v>AB20</v>
      </c>
      <c r="J1619" s="21">
        <v>24.42</v>
      </c>
      <c r="K1619" s="22">
        <v>8.9999999999999993E-3</v>
      </c>
      <c r="L1619" s="21">
        <v>18</v>
      </c>
      <c r="M1619" s="21">
        <v>439.56</v>
      </c>
      <c r="N1619" s="8">
        <f t="shared" si="56"/>
        <v>0.21978</v>
      </c>
      <c r="O1619" s="3" t="s">
        <v>406</v>
      </c>
      <c r="P1619" s="3" t="s">
        <v>407</v>
      </c>
      <c r="Q1619" s="1" t="str">
        <f>VLOOKUP(P1619,Vlookup!$A$2:$D$781,2,FALSE)</f>
        <v>Hartley</v>
      </c>
      <c r="R1619" s="1" t="e">
        <f>VLOOKUP(P1619,Vlookup!$A$2:$D$76,3,FALSE)</f>
        <v>#N/A</v>
      </c>
      <c r="S1619" s="15">
        <f>VLOOKUP(P1619,Vlookup!$A$2:$D$781,4,FALSE)</f>
        <v>76044</v>
      </c>
    </row>
    <row r="1620" spans="1:19" ht="14.4" x14ac:dyDescent="0.3">
      <c r="A1620" s="12">
        <v>21</v>
      </c>
      <c r="B1620" s="1" t="s">
        <v>483</v>
      </c>
      <c r="D1620" s="20">
        <v>44018</v>
      </c>
      <c r="E1620" s="3" t="s">
        <v>346</v>
      </c>
      <c r="F1620" s="3" t="s">
        <v>594</v>
      </c>
      <c r="G1620" s="3" t="s">
        <v>340</v>
      </c>
      <c r="H1620" s="3" t="s">
        <v>366</v>
      </c>
      <c r="I1620" t="str">
        <f>VLOOKUP(H1620,'Product Line Lookup'!$A$2:$B$8,2,FALSE)</f>
        <v>AB20</v>
      </c>
      <c r="J1620" s="21">
        <v>23.94</v>
      </c>
      <c r="K1620" s="22">
        <v>8.9999999999999993E-3</v>
      </c>
      <c r="L1620" s="21">
        <v>18</v>
      </c>
      <c r="M1620" s="21">
        <v>430.92</v>
      </c>
      <c r="N1620" s="8">
        <f t="shared" si="56"/>
        <v>0.21546000000000001</v>
      </c>
      <c r="O1620" s="3" t="s">
        <v>406</v>
      </c>
      <c r="P1620" s="3" t="s">
        <v>407</v>
      </c>
      <c r="Q1620" s="1" t="str">
        <f>VLOOKUP(P1620,Vlookup!$A$2:$D$781,2,FALSE)</f>
        <v>Hartley</v>
      </c>
      <c r="R1620" s="1" t="e">
        <f>VLOOKUP(P1620,Vlookup!$A$2:$D$76,3,FALSE)</f>
        <v>#N/A</v>
      </c>
      <c r="S1620" s="15">
        <f>VLOOKUP(P1620,Vlookup!$A$2:$D$781,4,FALSE)</f>
        <v>76044</v>
      </c>
    </row>
    <row r="1621" spans="1:19" ht="14.4" x14ac:dyDescent="0.3">
      <c r="A1621" s="12">
        <v>21</v>
      </c>
      <c r="B1621" s="1" t="s">
        <v>483</v>
      </c>
      <c r="D1621" s="20">
        <v>44021</v>
      </c>
      <c r="E1621" s="3" t="s">
        <v>346</v>
      </c>
      <c r="F1621" s="3" t="s">
        <v>594</v>
      </c>
      <c r="G1621" s="3" t="s">
        <v>340</v>
      </c>
      <c r="H1621" s="3" t="s">
        <v>366</v>
      </c>
      <c r="I1621" t="str">
        <f>VLOOKUP(H1621,'Product Line Lookup'!$A$2:$B$8,2,FALSE)</f>
        <v>AB20</v>
      </c>
      <c r="J1621" s="21">
        <v>24.25</v>
      </c>
      <c r="K1621" s="22">
        <v>8.9999999999999993E-3</v>
      </c>
      <c r="L1621" s="21">
        <v>18</v>
      </c>
      <c r="M1621" s="21">
        <v>436.5</v>
      </c>
      <c r="N1621" s="8">
        <f t="shared" si="56"/>
        <v>0.21825</v>
      </c>
      <c r="O1621" s="3" t="s">
        <v>406</v>
      </c>
      <c r="P1621" s="3" t="s">
        <v>407</v>
      </c>
      <c r="Q1621" s="1" t="str">
        <f>VLOOKUP(P1621,Vlookup!$A$2:$D$781,2,FALSE)</f>
        <v>Hartley</v>
      </c>
      <c r="R1621" s="1" t="e">
        <f>VLOOKUP(P1621,Vlookup!$A$2:$D$76,3,FALSE)</f>
        <v>#N/A</v>
      </c>
      <c r="S1621" s="15">
        <f>VLOOKUP(P1621,Vlookup!$A$2:$D$781,4,FALSE)</f>
        <v>76044</v>
      </c>
    </row>
    <row r="1622" spans="1:19" ht="14.4" x14ac:dyDescent="0.3">
      <c r="A1622" s="12">
        <v>21</v>
      </c>
      <c r="B1622" s="1" t="s">
        <v>483</v>
      </c>
      <c r="D1622" s="20">
        <v>44025</v>
      </c>
      <c r="E1622" s="3" t="s">
        <v>346</v>
      </c>
      <c r="F1622" s="3" t="s">
        <v>594</v>
      </c>
      <c r="G1622" s="3" t="s">
        <v>340</v>
      </c>
      <c r="H1622" s="3" t="s">
        <v>366</v>
      </c>
      <c r="I1622" t="str">
        <f>VLOOKUP(H1622,'Product Line Lookup'!$A$2:$B$8,2,FALSE)</f>
        <v>AB20</v>
      </c>
      <c r="J1622" s="21">
        <v>24.04</v>
      </c>
      <c r="K1622" s="22">
        <v>8.9999999999999993E-3</v>
      </c>
      <c r="L1622" s="21">
        <v>18</v>
      </c>
      <c r="M1622" s="21">
        <v>432.72</v>
      </c>
      <c r="N1622" s="8">
        <f t="shared" si="56"/>
        <v>0.21636000000000002</v>
      </c>
      <c r="O1622" s="3" t="s">
        <v>406</v>
      </c>
      <c r="P1622" s="3" t="s">
        <v>407</v>
      </c>
      <c r="Q1622" s="1" t="str">
        <f>VLOOKUP(P1622,Vlookup!$A$2:$D$781,2,FALSE)</f>
        <v>Hartley</v>
      </c>
      <c r="R1622" s="1" t="e">
        <f>VLOOKUP(P1622,Vlookup!$A$2:$D$76,3,FALSE)</f>
        <v>#N/A</v>
      </c>
      <c r="S1622" s="15">
        <f>VLOOKUP(P1622,Vlookup!$A$2:$D$781,4,FALSE)</f>
        <v>76044</v>
      </c>
    </row>
    <row r="1623" spans="1:19" ht="14.4" x14ac:dyDescent="0.3">
      <c r="A1623" s="12">
        <v>21</v>
      </c>
      <c r="B1623" s="1" t="s">
        <v>483</v>
      </c>
      <c r="D1623" s="20">
        <v>44029</v>
      </c>
      <c r="E1623" s="3" t="s">
        <v>346</v>
      </c>
      <c r="F1623" s="3" t="s">
        <v>594</v>
      </c>
      <c r="G1623" s="3" t="s">
        <v>340</v>
      </c>
      <c r="H1623" s="3" t="s">
        <v>366</v>
      </c>
      <c r="I1623" t="str">
        <f>VLOOKUP(H1623,'Product Line Lookup'!$A$2:$B$8,2,FALSE)</f>
        <v>AB20</v>
      </c>
      <c r="J1623" s="21">
        <v>24.45</v>
      </c>
      <c r="K1623" s="22">
        <v>8.9999999999999993E-3</v>
      </c>
      <c r="L1623" s="21">
        <v>18</v>
      </c>
      <c r="M1623" s="21">
        <v>440.1</v>
      </c>
      <c r="N1623" s="8">
        <f t="shared" si="56"/>
        <v>0.22005000000000002</v>
      </c>
      <c r="O1623" s="3" t="s">
        <v>406</v>
      </c>
      <c r="P1623" s="3" t="s">
        <v>407</v>
      </c>
      <c r="Q1623" s="1" t="str">
        <f>VLOOKUP(P1623,Vlookup!$A$2:$D$781,2,FALSE)</f>
        <v>Hartley</v>
      </c>
      <c r="R1623" s="1" t="e">
        <f>VLOOKUP(P1623,Vlookup!$A$2:$D$76,3,FALSE)</f>
        <v>#N/A</v>
      </c>
      <c r="S1623" s="15">
        <f>VLOOKUP(P1623,Vlookup!$A$2:$D$781,4,FALSE)</f>
        <v>76044</v>
      </c>
    </row>
    <row r="1624" spans="1:19" ht="14.4" x14ac:dyDescent="0.3">
      <c r="A1624" s="12">
        <v>21</v>
      </c>
      <c r="B1624" s="1" t="s">
        <v>483</v>
      </c>
      <c r="D1624" s="20">
        <v>44033</v>
      </c>
      <c r="E1624" s="3" t="s">
        <v>346</v>
      </c>
      <c r="F1624" s="3" t="s">
        <v>594</v>
      </c>
      <c r="G1624" s="3" t="s">
        <v>340</v>
      </c>
      <c r="H1624" s="3" t="s">
        <v>366</v>
      </c>
      <c r="I1624" t="str">
        <f>VLOOKUP(H1624,'Product Line Lookup'!$A$2:$B$8,2,FALSE)</f>
        <v>AB20</v>
      </c>
      <c r="J1624" s="21">
        <v>24.65</v>
      </c>
      <c r="K1624" s="22">
        <v>8.9999999999999993E-3</v>
      </c>
      <c r="L1624" s="21">
        <v>18</v>
      </c>
      <c r="M1624" s="21">
        <v>443.7</v>
      </c>
      <c r="N1624" s="8">
        <f t="shared" si="56"/>
        <v>0.22184999999999999</v>
      </c>
      <c r="O1624" s="3" t="s">
        <v>406</v>
      </c>
      <c r="P1624" s="3" t="s">
        <v>407</v>
      </c>
      <c r="Q1624" s="1" t="str">
        <f>VLOOKUP(P1624,Vlookup!$A$2:$D$781,2,FALSE)</f>
        <v>Hartley</v>
      </c>
      <c r="R1624" s="1" t="e">
        <f>VLOOKUP(P1624,Vlookup!$A$2:$D$76,3,FALSE)</f>
        <v>#N/A</v>
      </c>
      <c r="S1624" s="15">
        <f>VLOOKUP(P1624,Vlookup!$A$2:$D$781,4,FALSE)</f>
        <v>76044</v>
      </c>
    </row>
    <row r="1625" spans="1:19" ht="14.4" x14ac:dyDescent="0.3">
      <c r="A1625" s="12">
        <v>21</v>
      </c>
      <c r="B1625" s="1" t="s">
        <v>483</v>
      </c>
      <c r="D1625" s="20">
        <v>44036</v>
      </c>
      <c r="E1625" s="3" t="s">
        <v>346</v>
      </c>
      <c r="F1625" s="3" t="s">
        <v>594</v>
      </c>
      <c r="G1625" s="3" t="s">
        <v>340</v>
      </c>
      <c r="H1625" s="3" t="s">
        <v>366</v>
      </c>
      <c r="I1625" t="str">
        <f>VLOOKUP(H1625,'Product Line Lookup'!$A$2:$B$8,2,FALSE)</f>
        <v>AB20</v>
      </c>
      <c r="J1625" s="21">
        <v>24.14</v>
      </c>
      <c r="K1625" s="22">
        <v>8.9999999999999993E-3</v>
      </c>
      <c r="L1625" s="21">
        <v>18</v>
      </c>
      <c r="M1625" s="21">
        <v>434.52</v>
      </c>
      <c r="N1625" s="8">
        <f t="shared" si="56"/>
        <v>0.21725999999999998</v>
      </c>
      <c r="O1625" s="3" t="s">
        <v>406</v>
      </c>
      <c r="P1625" s="3" t="s">
        <v>407</v>
      </c>
      <c r="Q1625" s="1" t="str">
        <f>VLOOKUP(P1625,Vlookup!$A$2:$D$781,2,FALSE)</f>
        <v>Hartley</v>
      </c>
      <c r="R1625" s="1" t="e">
        <f>VLOOKUP(P1625,Vlookup!$A$2:$D$76,3,FALSE)</f>
        <v>#N/A</v>
      </c>
      <c r="S1625" s="15">
        <f>VLOOKUP(P1625,Vlookup!$A$2:$D$781,4,FALSE)</f>
        <v>76044</v>
      </c>
    </row>
    <row r="1626" spans="1:19" ht="14.4" x14ac:dyDescent="0.3">
      <c r="A1626" s="12">
        <v>21</v>
      </c>
      <c r="B1626" s="1" t="s">
        <v>483</v>
      </c>
      <c r="D1626" s="20">
        <v>44040</v>
      </c>
      <c r="E1626" s="3" t="s">
        <v>346</v>
      </c>
      <c r="F1626" s="3" t="s">
        <v>594</v>
      </c>
      <c r="G1626" s="3" t="s">
        <v>340</v>
      </c>
      <c r="H1626" s="3" t="s">
        <v>366</v>
      </c>
      <c r="I1626" t="str">
        <f>VLOOKUP(H1626,'Product Line Lookup'!$A$2:$B$8,2,FALSE)</f>
        <v>AB20</v>
      </c>
      <c r="J1626" s="21">
        <v>24.55</v>
      </c>
      <c r="K1626" s="22">
        <v>8.9999999999999993E-3</v>
      </c>
      <c r="L1626" s="21">
        <v>18</v>
      </c>
      <c r="M1626" s="21">
        <v>441.9</v>
      </c>
      <c r="N1626" s="8">
        <f t="shared" si="56"/>
        <v>0.22094999999999998</v>
      </c>
      <c r="O1626" s="3" t="s">
        <v>406</v>
      </c>
      <c r="P1626" s="3" t="s">
        <v>407</v>
      </c>
      <c r="Q1626" s="1" t="str">
        <f>VLOOKUP(P1626,Vlookup!$A$2:$D$781,2,FALSE)</f>
        <v>Hartley</v>
      </c>
      <c r="R1626" s="1" t="e">
        <f>VLOOKUP(P1626,Vlookup!$A$2:$D$76,3,FALSE)</f>
        <v>#N/A</v>
      </c>
      <c r="S1626" s="15">
        <f>VLOOKUP(P1626,Vlookup!$A$2:$D$781,4,FALSE)</f>
        <v>76044</v>
      </c>
    </row>
    <row r="1627" spans="1:19" ht="14.4" x14ac:dyDescent="0.3">
      <c r="A1627" s="12">
        <v>21</v>
      </c>
      <c r="B1627" s="1" t="s">
        <v>483</v>
      </c>
      <c r="D1627" s="20">
        <v>44043</v>
      </c>
      <c r="E1627" s="3" t="s">
        <v>346</v>
      </c>
      <c r="F1627" s="3" t="s">
        <v>594</v>
      </c>
      <c r="G1627" s="3" t="s">
        <v>340</v>
      </c>
      <c r="H1627" s="3" t="s">
        <v>366</v>
      </c>
      <c r="I1627" t="str">
        <f>VLOOKUP(H1627,'Product Line Lookup'!$A$2:$B$8,2,FALSE)</f>
        <v>AB20</v>
      </c>
      <c r="J1627" s="21">
        <v>24.02</v>
      </c>
      <c r="K1627" s="22">
        <v>8.9999999999999993E-3</v>
      </c>
      <c r="L1627" s="21">
        <v>18</v>
      </c>
      <c r="M1627" s="21">
        <v>432.36</v>
      </c>
      <c r="N1627" s="8">
        <f t="shared" si="56"/>
        <v>0.21618000000000001</v>
      </c>
      <c r="O1627" s="3" t="s">
        <v>406</v>
      </c>
      <c r="P1627" s="3" t="s">
        <v>407</v>
      </c>
      <c r="Q1627" s="1" t="str">
        <f>VLOOKUP(P1627,Vlookup!$A$2:$D$781,2,FALSE)</f>
        <v>Hartley</v>
      </c>
      <c r="R1627" s="1" t="e">
        <f>VLOOKUP(P1627,Vlookup!$A$2:$D$76,3,FALSE)</f>
        <v>#N/A</v>
      </c>
      <c r="S1627" s="15">
        <f>VLOOKUP(P1627,Vlookup!$A$2:$D$781,4,FALSE)</f>
        <v>76044</v>
      </c>
    </row>
    <row r="1628" spans="1:19" ht="14.4" x14ac:dyDescent="0.3">
      <c r="A1628" s="12">
        <v>21</v>
      </c>
      <c r="B1628" s="1" t="s">
        <v>483</v>
      </c>
      <c r="D1628" s="20">
        <v>44039</v>
      </c>
      <c r="E1628" s="3" t="s">
        <v>362</v>
      </c>
      <c r="F1628" s="3" t="s">
        <v>388</v>
      </c>
      <c r="G1628" s="3" t="s">
        <v>340</v>
      </c>
      <c r="H1628" s="3" t="s">
        <v>366</v>
      </c>
      <c r="I1628" t="str">
        <f>VLOOKUP(H1628,'Product Line Lookup'!$A$2:$B$8,2,FALSE)</f>
        <v>AB20</v>
      </c>
      <c r="J1628" s="21">
        <v>2</v>
      </c>
      <c r="K1628" s="22">
        <v>2.3800000000000002E-2</v>
      </c>
      <c r="L1628" s="21">
        <v>47.6</v>
      </c>
      <c r="M1628" s="21">
        <v>95.2</v>
      </c>
      <c r="N1628" s="8">
        <f t="shared" si="56"/>
        <v>4.7600000000000003E-2</v>
      </c>
      <c r="O1628" s="3" t="s">
        <v>406</v>
      </c>
      <c r="P1628" s="3" t="s">
        <v>407</v>
      </c>
      <c r="Q1628" s="1" t="str">
        <f>VLOOKUP(P1628,Vlookup!$A$2:$D$781,2,FALSE)</f>
        <v>Hartley</v>
      </c>
      <c r="R1628" s="1" t="e">
        <f>VLOOKUP(P1628,Vlookup!$A$2:$D$76,3,FALSE)</f>
        <v>#N/A</v>
      </c>
      <c r="S1628" s="15">
        <f>VLOOKUP(P1628,Vlookup!$A$2:$D$781,4,FALSE)</f>
        <v>76044</v>
      </c>
    </row>
    <row r="1629" spans="1:19" ht="14.4" x14ac:dyDescent="0.3">
      <c r="A1629" s="12">
        <v>21</v>
      </c>
      <c r="B1629" s="1" t="s">
        <v>483</v>
      </c>
      <c r="D1629" s="20">
        <v>44028</v>
      </c>
      <c r="E1629" s="3" t="s">
        <v>361</v>
      </c>
      <c r="F1629" s="3" t="s">
        <v>387</v>
      </c>
      <c r="G1629" s="3" t="s">
        <v>340</v>
      </c>
      <c r="H1629" s="3" t="s">
        <v>366</v>
      </c>
      <c r="I1629" t="str">
        <f>VLOOKUP(H1629,'Product Line Lookup'!$A$2:$B$8,2,FALSE)</f>
        <v>AB20</v>
      </c>
      <c r="J1629" s="21">
        <v>2</v>
      </c>
      <c r="K1629" s="22">
        <v>5.7700000000000001E-2</v>
      </c>
      <c r="L1629" s="21">
        <v>115.4</v>
      </c>
      <c r="M1629" s="21">
        <v>230.8</v>
      </c>
      <c r="N1629" s="8">
        <f t="shared" si="56"/>
        <v>0.1154</v>
      </c>
      <c r="O1629" s="3" t="s">
        <v>406</v>
      </c>
      <c r="P1629" s="3" t="s">
        <v>407</v>
      </c>
      <c r="Q1629" s="1" t="str">
        <f>VLOOKUP(P1629,Vlookup!$A$2:$D$781,2,FALSE)</f>
        <v>Hartley</v>
      </c>
      <c r="R1629" s="1" t="e">
        <f>VLOOKUP(P1629,Vlookup!$A$2:$D$76,3,FALSE)</f>
        <v>#N/A</v>
      </c>
      <c r="S1629" s="15">
        <f>VLOOKUP(P1629,Vlookup!$A$2:$D$781,4,FALSE)</f>
        <v>76044</v>
      </c>
    </row>
    <row r="1630" spans="1:19" ht="14.4" x14ac:dyDescent="0.3">
      <c r="A1630" s="12">
        <v>21</v>
      </c>
      <c r="B1630" s="1" t="s">
        <v>903</v>
      </c>
      <c r="D1630" s="20">
        <v>44049</v>
      </c>
      <c r="E1630" s="3" t="s">
        <v>351</v>
      </c>
      <c r="F1630" s="3" t="s">
        <v>896</v>
      </c>
      <c r="G1630" s="3" t="s">
        <v>340</v>
      </c>
      <c r="H1630" s="3" t="s">
        <v>366</v>
      </c>
      <c r="I1630" t="str">
        <f>VLOOKUP(H1630,'Product Line Lookup'!$A$2:$B$8,2,FALSE)</f>
        <v>AB20</v>
      </c>
      <c r="J1630" s="21">
        <v>13.89</v>
      </c>
      <c r="K1630" s="22">
        <v>4.7999999999999996E-3</v>
      </c>
      <c r="L1630" s="21">
        <v>9.6</v>
      </c>
      <c r="M1630" s="21">
        <v>133.34399999999999</v>
      </c>
      <c r="N1630" s="8">
        <f t="shared" si="56"/>
        <v>6.6671999999999995E-2</v>
      </c>
      <c r="O1630" s="3" t="s">
        <v>406</v>
      </c>
      <c r="P1630" s="3" t="s">
        <v>407</v>
      </c>
      <c r="Q1630" s="1" t="str">
        <f>VLOOKUP(P1630,Vlookup!$A$2:$D$781,2,FALSE)</f>
        <v>Hartley</v>
      </c>
      <c r="R1630" s="1" t="e">
        <f>VLOOKUP(P1630,Vlookup!$A$2:$D$76,3,FALSE)</f>
        <v>#N/A</v>
      </c>
      <c r="S1630" s="15">
        <f>VLOOKUP(P1630,Vlookup!$A$2:$D$781,4,FALSE)</f>
        <v>76044</v>
      </c>
    </row>
    <row r="1631" spans="1:19" ht="14.4" x14ac:dyDescent="0.3">
      <c r="A1631" s="12">
        <v>21</v>
      </c>
      <c r="B1631" s="1" t="s">
        <v>903</v>
      </c>
      <c r="D1631" s="20">
        <v>44047</v>
      </c>
      <c r="E1631" s="3" t="s">
        <v>346</v>
      </c>
      <c r="F1631" s="3" t="s">
        <v>594</v>
      </c>
      <c r="G1631" s="3" t="s">
        <v>340</v>
      </c>
      <c r="H1631" s="3" t="s">
        <v>366</v>
      </c>
      <c r="I1631" t="str">
        <f>VLOOKUP(H1631,'Product Line Lookup'!$A$2:$B$8,2,FALSE)</f>
        <v>AB20</v>
      </c>
      <c r="J1631" s="21">
        <v>24.15</v>
      </c>
      <c r="K1631" s="22">
        <v>8.9999999999999993E-3</v>
      </c>
      <c r="L1631" s="21">
        <v>18</v>
      </c>
      <c r="M1631" s="21">
        <v>434.7</v>
      </c>
      <c r="N1631" s="8">
        <f t="shared" si="56"/>
        <v>0.21734999999999999</v>
      </c>
      <c r="O1631" s="3" t="s">
        <v>406</v>
      </c>
      <c r="P1631" s="3" t="s">
        <v>407</v>
      </c>
      <c r="Q1631" s="1" t="str">
        <f>VLOOKUP(P1631,Vlookup!$A$2:$D$781,2,FALSE)</f>
        <v>Hartley</v>
      </c>
      <c r="R1631" s="1" t="e">
        <f>VLOOKUP(P1631,Vlookup!$A$2:$D$76,3,FALSE)</f>
        <v>#N/A</v>
      </c>
      <c r="S1631" s="15">
        <f>VLOOKUP(P1631,Vlookup!$A$2:$D$781,4,FALSE)</f>
        <v>76044</v>
      </c>
    </row>
    <row r="1632" spans="1:19" ht="14.4" x14ac:dyDescent="0.3">
      <c r="A1632" s="12">
        <v>21</v>
      </c>
      <c r="B1632" s="1" t="s">
        <v>903</v>
      </c>
      <c r="D1632" s="20">
        <v>44049</v>
      </c>
      <c r="E1632" s="3" t="s">
        <v>346</v>
      </c>
      <c r="F1632" s="3" t="s">
        <v>594</v>
      </c>
      <c r="G1632" s="3" t="s">
        <v>340</v>
      </c>
      <c r="H1632" s="3" t="s">
        <v>366</v>
      </c>
      <c r="I1632" t="str">
        <f>VLOOKUP(H1632,'Product Line Lookup'!$A$2:$B$8,2,FALSE)</f>
        <v>AB20</v>
      </c>
      <c r="J1632" s="21">
        <v>23.77</v>
      </c>
      <c r="K1632" s="22">
        <v>8.9999999999999993E-3</v>
      </c>
      <c r="L1632" s="21">
        <v>18</v>
      </c>
      <c r="M1632" s="21">
        <v>427.86</v>
      </c>
      <c r="N1632" s="8">
        <f t="shared" si="56"/>
        <v>0.21393000000000001</v>
      </c>
      <c r="O1632" s="3" t="s">
        <v>406</v>
      </c>
      <c r="P1632" s="3" t="s">
        <v>407</v>
      </c>
      <c r="Q1632" s="1" t="str">
        <f>VLOOKUP(P1632,Vlookup!$A$2:$D$781,2,FALSE)</f>
        <v>Hartley</v>
      </c>
      <c r="R1632" s="1" t="e">
        <f>VLOOKUP(P1632,Vlookup!$A$2:$D$76,3,FALSE)</f>
        <v>#N/A</v>
      </c>
      <c r="S1632" s="15">
        <f>VLOOKUP(P1632,Vlookup!$A$2:$D$781,4,FALSE)</f>
        <v>76044</v>
      </c>
    </row>
    <row r="1633" spans="1:19" ht="14.4" x14ac:dyDescent="0.3">
      <c r="A1633" s="12">
        <v>21</v>
      </c>
      <c r="B1633" s="1" t="s">
        <v>903</v>
      </c>
      <c r="D1633" s="20">
        <v>44053</v>
      </c>
      <c r="E1633" s="3" t="s">
        <v>346</v>
      </c>
      <c r="F1633" s="3" t="s">
        <v>594</v>
      </c>
      <c r="G1633" s="3" t="s">
        <v>340</v>
      </c>
      <c r="H1633" s="3" t="s">
        <v>366</v>
      </c>
      <c r="I1633" t="str">
        <f>VLOOKUP(H1633,'Product Line Lookup'!$A$2:$B$8,2,FALSE)</f>
        <v>AB20</v>
      </c>
      <c r="J1633" s="21">
        <v>24.23</v>
      </c>
      <c r="K1633" s="22">
        <v>8.9999999999999993E-3</v>
      </c>
      <c r="L1633" s="21">
        <v>18</v>
      </c>
      <c r="M1633" s="21">
        <v>436.14</v>
      </c>
      <c r="N1633" s="8">
        <f t="shared" si="56"/>
        <v>0.21806999999999999</v>
      </c>
      <c r="O1633" s="3" t="s">
        <v>406</v>
      </c>
      <c r="P1633" s="3" t="s">
        <v>407</v>
      </c>
      <c r="Q1633" s="1" t="str">
        <f>VLOOKUP(P1633,Vlookup!$A$2:$D$781,2,FALSE)</f>
        <v>Hartley</v>
      </c>
      <c r="R1633" s="1" t="e">
        <f>VLOOKUP(P1633,Vlookup!$A$2:$D$76,3,FALSE)</f>
        <v>#N/A</v>
      </c>
      <c r="S1633" s="15">
        <f>VLOOKUP(P1633,Vlookup!$A$2:$D$781,4,FALSE)</f>
        <v>76044</v>
      </c>
    </row>
    <row r="1634" spans="1:19" ht="14.4" x14ac:dyDescent="0.3">
      <c r="A1634" s="12">
        <v>21</v>
      </c>
      <c r="B1634" s="1" t="s">
        <v>903</v>
      </c>
      <c r="D1634" s="20">
        <v>44056</v>
      </c>
      <c r="E1634" s="3" t="s">
        <v>346</v>
      </c>
      <c r="F1634" s="3" t="s">
        <v>594</v>
      </c>
      <c r="G1634" s="3" t="s">
        <v>340</v>
      </c>
      <c r="H1634" s="3" t="s">
        <v>366</v>
      </c>
      <c r="I1634" t="str">
        <f>VLOOKUP(H1634,'Product Line Lookup'!$A$2:$B$8,2,FALSE)</f>
        <v>AB20</v>
      </c>
      <c r="J1634" s="21">
        <v>24.13</v>
      </c>
      <c r="K1634" s="22">
        <v>8.9999999999999993E-3</v>
      </c>
      <c r="L1634" s="21">
        <v>18</v>
      </c>
      <c r="M1634" s="21">
        <v>434.34</v>
      </c>
      <c r="N1634" s="8">
        <f t="shared" si="56"/>
        <v>0.21716999999999997</v>
      </c>
      <c r="O1634" s="3" t="s">
        <v>406</v>
      </c>
      <c r="P1634" s="3" t="s">
        <v>407</v>
      </c>
      <c r="Q1634" s="1" t="str">
        <f>VLOOKUP(P1634,Vlookup!$A$2:$D$781,2,FALSE)</f>
        <v>Hartley</v>
      </c>
      <c r="R1634" s="1" t="e">
        <f>VLOOKUP(P1634,Vlookup!$A$2:$D$76,3,FALSE)</f>
        <v>#N/A</v>
      </c>
      <c r="S1634" s="15">
        <f>VLOOKUP(P1634,Vlookup!$A$2:$D$781,4,FALSE)</f>
        <v>76044</v>
      </c>
    </row>
    <row r="1635" spans="1:19" ht="14.4" x14ac:dyDescent="0.3">
      <c r="A1635" s="12">
        <v>21</v>
      </c>
      <c r="B1635" s="1" t="s">
        <v>903</v>
      </c>
      <c r="D1635" s="20">
        <v>44061</v>
      </c>
      <c r="E1635" s="3" t="s">
        <v>346</v>
      </c>
      <c r="F1635" s="3" t="s">
        <v>594</v>
      </c>
      <c r="G1635" s="3" t="s">
        <v>340</v>
      </c>
      <c r="H1635" s="3" t="s">
        <v>366</v>
      </c>
      <c r="I1635" t="str">
        <f>VLOOKUP(H1635,'Product Line Lookup'!$A$2:$B$8,2,FALSE)</f>
        <v>AB20</v>
      </c>
      <c r="J1635" s="21">
        <v>23.76</v>
      </c>
      <c r="K1635" s="22">
        <v>8.9999999999999993E-3</v>
      </c>
      <c r="L1635" s="21">
        <v>18</v>
      </c>
      <c r="M1635" s="21">
        <v>427.68</v>
      </c>
      <c r="N1635" s="8">
        <f t="shared" si="56"/>
        <v>0.21384</v>
      </c>
      <c r="O1635" s="3" t="s">
        <v>406</v>
      </c>
      <c r="P1635" s="3" t="s">
        <v>407</v>
      </c>
      <c r="Q1635" s="1" t="str">
        <f>VLOOKUP(P1635,Vlookup!$A$2:$D$781,2,FALSE)</f>
        <v>Hartley</v>
      </c>
      <c r="R1635" s="1" t="e">
        <f>VLOOKUP(P1635,Vlookup!$A$2:$D$76,3,FALSE)</f>
        <v>#N/A</v>
      </c>
      <c r="S1635" s="15">
        <f>VLOOKUP(P1635,Vlookup!$A$2:$D$781,4,FALSE)</f>
        <v>76044</v>
      </c>
    </row>
    <row r="1636" spans="1:19" ht="14.4" x14ac:dyDescent="0.3">
      <c r="A1636" s="12">
        <v>21</v>
      </c>
      <c r="B1636" s="1" t="s">
        <v>903</v>
      </c>
      <c r="D1636" s="20">
        <v>44065</v>
      </c>
      <c r="E1636" s="3" t="s">
        <v>346</v>
      </c>
      <c r="F1636" s="3" t="s">
        <v>594</v>
      </c>
      <c r="G1636" s="3" t="s">
        <v>340</v>
      </c>
      <c r="H1636" s="3" t="s">
        <v>366</v>
      </c>
      <c r="I1636" t="str">
        <f>VLOOKUP(H1636,'Product Line Lookup'!$A$2:$B$8,2,FALSE)</f>
        <v>AB20</v>
      </c>
      <c r="J1636" s="21">
        <v>24.23</v>
      </c>
      <c r="K1636" s="22">
        <v>8.9999999999999993E-3</v>
      </c>
      <c r="L1636" s="21">
        <v>18</v>
      </c>
      <c r="M1636" s="21">
        <v>436.14</v>
      </c>
      <c r="N1636" s="8">
        <f t="shared" si="56"/>
        <v>0.21806999999999999</v>
      </c>
      <c r="O1636" s="3" t="s">
        <v>406</v>
      </c>
      <c r="P1636" s="3" t="s">
        <v>407</v>
      </c>
      <c r="Q1636" s="1" t="str">
        <f>VLOOKUP(P1636,Vlookup!$A$2:$D$781,2,FALSE)</f>
        <v>Hartley</v>
      </c>
      <c r="R1636" s="1" t="e">
        <f>VLOOKUP(P1636,Vlookup!$A$2:$D$76,3,FALSE)</f>
        <v>#N/A</v>
      </c>
      <c r="S1636" s="15">
        <f>VLOOKUP(P1636,Vlookup!$A$2:$D$781,4,FALSE)</f>
        <v>76044</v>
      </c>
    </row>
    <row r="1637" spans="1:19" ht="14.4" x14ac:dyDescent="0.3">
      <c r="A1637" s="12">
        <v>21</v>
      </c>
      <c r="B1637" s="1" t="s">
        <v>903</v>
      </c>
      <c r="D1637" s="20">
        <v>44067</v>
      </c>
      <c r="E1637" s="3" t="s">
        <v>346</v>
      </c>
      <c r="F1637" s="3" t="s">
        <v>594</v>
      </c>
      <c r="G1637" s="3" t="s">
        <v>340</v>
      </c>
      <c r="H1637" s="3" t="s">
        <v>366</v>
      </c>
      <c r="I1637" t="str">
        <f>VLOOKUP(H1637,'Product Line Lookup'!$A$2:$B$8,2,FALSE)</f>
        <v>AB20</v>
      </c>
      <c r="J1637" s="21">
        <v>24.07</v>
      </c>
      <c r="K1637" s="22">
        <v>8.9999999999999993E-3</v>
      </c>
      <c r="L1637" s="21">
        <v>18</v>
      </c>
      <c r="M1637" s="21">
        <v>433.26</v>
      </c>
      <c r="N1637" s="8">
        <f t="shared" si="56"/>
        <v>0.21662999999999999</v>
      </c>
      <c r="O1637" s="3" t="s">
        <v>406</v>
      </c>
      <c r="P1637" s="3" t="s">
        <v>407</v>
      </c>
      <c r="Q1637" s="1" t="str">
        <f>VLOOKUP(P1637,Vlookup!$A$2:$D$781,2,FALSE)</f>
        <v>Hartley</v>
      </c>
      <c r="R1637" s="1" t="e">
        <f>VLOOKUP(P1637,Vlookup!$A$2:$D$76,3,FALSE)</f>
        <v>#N/A</v>
      </c>
      <c r="S1637" s="15">
        <f>VLOOKUP(P1637,Vlookup!$A$2:$D$781,4,FALSE)</f>
        <v>76044</v>
      </c>
    </row>
    <row r="1638" spans="1:19" ht="14.4" x14ac:dyDescent="0.3">
      <c r="A1638" s="12">
        <v>21</v>
      </c>
      <c r="B1638" s="1" t="s">
        <v>903</v>
      </c>
      <c r="D1638" s="20">
        <v>44071</v>
      </c>
      <c r="E1638" s="3" t="s">
        <v>346</v>
      </c>
      <c r="F1638" s="3" t="s">
        <v>594</v>
      </c>
      <c r="G1638" s="3" t="s">
        <v>340</v>
      </c>
      <c r="H1638" s="3" t="s">
        <v>366</v>
      </c>
      <c r="I1638" t="str">
        <f>VLOOKUP(H1638,'Product Line Lookup'!$A$2:$B$8,2,FALSE)</f>
        <v>AB20</v>
      </c>
      <c r="J1638" s="21">
        <v>23.92</v>
      </c>
      <c r="K1638" s="22">
        <v>8.9999999999999993E-3</v>
      </c>
      <c r="L1638" s="21">
        <v>18</v>
      </c>
      <c r="M1638" s="21">
        <v>430.56</v>
      </c>
      <c r="N1638" s="8">
        <f t="shared" si="56"/>
        <v>0.21528</v>
      </c>
      <c r="O1638" s="3" t="s">
        <v>406</v>
      </c>
      <c r="P1638" s="3" t="s">
        <v>407</v>
      </c>
      <c r="Q1638" s="1" t="str">
        <f>VLOOKUP(P1638,Vlookup!$A$2:$D$781,2,FALSE)</f>
        <v>Hartley</v>
      </c>
      <c r="R1638" s="1" t="e">
        <f>VLOOKUP(P1638,Vlookup!$A$2:$D$76,3,FALSE)</f>
        <v>#N/A</v>
      </c>
      <c r="S1638" s="15">
        <f>VLOOKUP(P1638,Vlookup!$A$2:$D$781,4,FALSE)</f>
        <v>76044</v>
      </c>
    </row>
    <row r="1639" spans="1:19" ht="14.4" x14ac:dyDescent="0.3">
      <c r="A1639" s="12">
        <v>21</v>
      </c>
      <c r="B1639" s="1" t="s">
        <v>903</v>
      </c>
      <c r="D1639" s="20">
        <v>44069</v>
      </c>
      <c r="E1639" s="3" t="s">
        <v>346</v>
      </c>
      <c r="F1639" s="3" t="s">
        <v>594</v>
      </c>
      <c r="G1639" s="3" t="s">
        <v>340</v>
      </c>
      <c r="H1639" s="3" t="s">
        <v>366</v>
      </c>
      <c r="I1639" t="str">
        <f>VLOOKUP(H1639,'Product Line Lookup'!$A$2:$B$8,2,FALSE)</f>
        <v>AB20</v>
      </c>
      <c r="J1639" s="21">
        <v>23.35</v>
      </c>
      <c r="K1639" s="22">
        <v>8.9999999999999993E-3</v>
      </c>
      <c r="L1639" s="21">
        <v>18</v>
      </c>
      <c r="M1639" s="21">
        <v>420.3</v>
      </c>
      <c r="N1639" s="8">
        <f t="shared" si="56"/>
        <v>0.21015</v>
      </c>
      <c r="O1639" s="3" t="s">
        <v>406</v>
      </c>
      <c r="P1639" s="3" t="s">
        <v>407</v>
      </c>
      <c r="Q1639" s="1" t="str">
        <f>VLOOKUP(P1639,Vlookup!$A$2:$D$781,2,FALSE)</f>
        <v>Hartley</v>
      </c>
      <c r="R1639" s="1" t="e">
        <f>VLOOKUP(P1639,Vlookup!$A$2:$D$76,3,FALSE)</f>
        <v>#N/A</v>
      </c>
      <c r="S1639" s="15">
        <f>VLOOKUP(P1639,Vlookup!$A$2:$D$781,4,FALSE)</f>
        <v>76044</v>
      </c>
    </row>
    <row r="1640" spans="1:19" ht="14.4" x14ac:dyDescent="0.3">
      <c r="A1640" s="12">
        <v>21</v>
      </c>
      <c r="B1640" s="1" t="s">
        <v>903</v>
      </c>
      <c r="D1640" s="20">
        <v>44074</v>
      </c>
      <c r="E1640" s="3" t="s">
        <v>346</v>
      </c>
      <c r="F1640" s="3" t="s">
        <v>594</v>
      </c>
      <c r="G1640" s="3" t="s">
        <v>340</v>
      </c>
      <c r="H1640" s="3" t="s">
        <v>366</v>
      </c>
      <c r="I1640" t="str">
        <f>VLOOKUP(H1640,'Product Line Lookup'!$A$2:$B$8,2,FALSE)</f>
        <v>AB20</v>
      </c>
      <c r="J1640" s="21">
        <v>23.97</v>
      </c>
      <c r="K1640" s="22">
        <v>8.9999999999999993E-3</v>
      </c>
      <c r="L1640" s="21">
        <v>18</v>
      </c>
      <c r="M1640" s="21">
        <v>431.46</v>
      </c>
      <c r="N1640" s="8">
        <f t="shared" si="56"/>
        <v>0.21572999999999998</v>
      </c>
      <c r="O1640" s="3" t="s">
        <v>406</v>
      </c>
      <c r="P1640" s="3" t="s">
        <v>407</v>
      </c>
      <c r="Q1640" s="1" t="str">
        <f>VLOOKUP(P1640,Vlookup!$A$2:$D$781,2,FALSE)</f>
        <v>Hartley</v>
      </c>
      <c r="R1640" s="1" t="e">
        <f>VLOOKUP(P1640,Vlookup!$A$2:$D$76,3,FALSE)</f>
        <v>#N/A</v>
      </c>
      <c r="S1640" s="15">
        <f>VLOOKUP(P1640,Vlookup!$A$2:$D$781,4,FALSE)</f>
        <v>76044</v>
      </c>
    </row>
    <row r="1641" spans="1:19" ht="14.4" x14ac:dyDescent="0.3">
      <c r="A1641" s="12">
        <v>21</v>
      </c>
      <c r="B1641" s="1" t="s">
        <v>903</v>
      </c>
      <c r="D1641" s="20">
        <v>44049</v>
      </c>
      <c r="E1641" s="3" t="s">
        <v>362</v>
      </c>
      <c r="F1641" s="3" t="s">
        <v>388</v>
      </c>
      <c r="G1641" s="3" t="s">
        <v>340</v>
      </c>
      <c r="H1641" s="3" t="s">
        <v>366</v>
      </c>
      <c r="I1641" t="str">
        <f>VLOOKUP(H1641,'Product Line Lookup'!$A$2:$B$8,2,FALSE)</f>
        <v>AB20</v>
      </c>
      <c r="J1641" s="21">
        <v>1.9</v>
      </c>
      <c r="K1641" s="22">
        <v>2.3800000000000002E-2</v>
      </c>
      <c r="L1641" s="21">
        <v>47.6</v>
      </c>
      <c r="M1641" s="21">
        <v>90.44</v>
      </c>
      <c r="N1641" s="8">
        <f t="shared" si="56"/>
        <v>4.5219999999999996E-2</v>
      </c>
      <c r="O1641" s="3" t="s">
        <v>406</v>
      </c>
      <c r="P1641" s="3" t="s">
        <v>407</v>
      </c>
      <c r="Q1641" s="1" t="str">
        <f>VLOOKUP(P1641,Vlookup!$A$2:$D$781,2,FALSE)</f>
        <v>Hartley</v>
      </c>
      <c r="R1641" s="1" t="e">
        <f>VLOOKUP(P1641,Vlookup!$A$2:$D$76,3,FALSE)</f>
        <v>#N/A</v>
      </c>
      <c r="S1641" s="15">
        <f>VLOOKUP(P1641,Vlookup!$A$2:$D$781,4,FALSE)</f>
        <v>76044</v>
      </c>
    </row>
    <row r="1642" spans="1:19" ht="14.4" x14ac:dyDescent="0.3">
      <c r="A1642" s="12">
        <v>21</v>
      </c>
      <c r="B1642" s="1" t="s">
        <v>903</v>
      </c>
      <c r="D1642" s="20">
        <v>44069</v>
      </c>
      <c r="E1642" s="3" t="s">
        <v>362</v>
      </c>
      <c r="F1642" s="3" t="s">
        <v>388</v>
      </c>
      <c r="G1642" s="3" t="s">
        <v>340</v>
      </c>
      <c r="H1642" s="3" t="s">
        <v>366</v>
      </c>
      <c r="I1642" t="str">
        <f>VLOOKUP(H1642,'Product Line Lookup'!$A$2:$B$8,2,FALSE)</f>
        <v>AB20</v>
      </c>
      <c r="J1642" s="21">
        <v>1.925</v>
      </c>
      <c r="K1642" s="22">
        <v>2.3800000000000002E-2</v>
      </c>
      <c r="L1642" s="21">
        <v>47.6</v>
      </c>
      <c r="M1642" s="21">
        <v>91.63</v>
      </c>
      <c r="N1642" s="8">
        <f t="shared" si="56"/>
        <v>4.5814999999999995E-2</v>
      </c>
      <c r="O1642" s="3" t="s">
        <v>406</v>
      </c>
      <c r="P1642" s="3" t="s">
        <v>407</v>
      </c>
      <c r="Q1642" s="1" t="str">
        <f>VLOOKUP(P1642,Vlookup!$A$2:$D$781,2,FALSE)</f>
        <v>Hartley</v>
      </c>
      <c r="R1642" s="1" t="e">
        <f>VLOOKUP(P1642,Vlookup!$A$2:$D$76,3,FALSE)</f>
        <v>#N/A</v>
      </c>
      <c r="S1642" s="15">
        <f>VLOOKUP(P1642,Vlookup!$A$2:$D$781,4,FALSE)</f>
        <v>76044</v>
      </c>
    </row>
    <row r="1643" spans="1:19" ht="14.4" x14ac:dyDescent="0.3">
      <c r="A1643" s="12">
        <v>21</v>
      </c>
      <c r="B1643" s="1" t="s">
        <v>903</v>
      </c>
      <c r="D1643" s="20">
        <v>44062</v>
      </c>
      <c r="E1643" s="3" t="s">
        <v>361</v>
      </c>
      <c r="F1643" s="3" t="s">
        <v>387</v>
      </c>
      <c r="G1643" s="3" t="s">
        <v>340</v>
      </c>
      <c r="H1643" s="3" t="s">
        <v>366</v>
      </c>
      <c r="I1643" t="str">
        <f>VLOOKUP(H1643,'Product Line Lookup'!$A$2:$B$8,2,FALSE)</f>
        <v>AB20</v>
      </c>
      <c r="J1643" s="21">
        <v>3.9249999999999998</v>
      </c>
      <c r="K1643" s="22">
        <v>5.7700000000000001E-2</v>
      </c>
      <c r="L1643" s="21">
        <v>115.4</v>
      </c>
      <c r="M1643" s="21">
        <v>452.94499999999999</v>
      </c>
      <c r="N1643" s="8">
        <f t="shared" si="56"/>
        <v>0.22647249999999999</v>
      </c>
      <c r="O1643" s="3" t="s">
        <v>406</v>
      </c>
      <c r="P1643" s="3" t="s">
        <v>407</v>
      </c>
      <c r="Q1643" s="1" t="str">
        <f>VLOOKUP(P1643,Vlookup!$A$2:$D$781,2,FALSE)</f>
        <v>Hartley</v>
      </c>
      <c r="R1643" s="1" t="e">
        <f>VLOOKUP(P1643,Vlookup!$A$2:$D$76,3,FALSE)</f>
        <v>#N/A</v>
      </c>
      <c r="S1643" s="15">
        <f>VLOOKUP(P1643,Vlookup!$A$2:$D$781,4,FALSE)</f>
        <v>76044</v>
      </c>
    </row>
    <row r="1644" spans="1:19" ht="14.4" x14ac:dyDescent="0.3">
      <c r="A1644" s="12">
        <v>21</v>
      </c>
      <c r="B1644" s="1" t="str">
        <f t="shared" ref="B1644:B1656" si="57">TEXT(D1644,"MMM")</f>
        <v>Sep</v>
      </c>
      <c r="D1644" s="20">
        <v>44076</v>
      </c>
      <c r="E1644" s="3" t="s">
        <v>351</v>
      </c>
      <c r="F1644" s="3" t="s">
        <v>896</v>
      </c>
      <c r="G1644" s="3" t="s">
        <v>340</v>
      </c>
      <c r="H1644" s="3" t="s">
        <v>366</v>
      </c>
      <c r="I1644" t="str">
        <f>VLOOKUP(H1644,'Product Line Lookup'!$A$2:$B$8,2,FALSE)</f>
        <v>AB20</v>
      </c>
      <c r="J1644" s="21">
        <v>24.19</v>
      </c>
      <c r="K1644" s="22">
        <v>4.7999999999999996E-3</v>
      </c>
      <c r="L1644" s="21">
        <v>9.6</v>
      </c>
      <c r="M1644" s="21">
        <v>232.22399999999999</v>
      </c>
      <c r="N1644" s="8">
        <f t="shared" si="56"/>
        <v>0.11611199999999999</v>
      </c>
      <c r="O1644" s="3" t="s">
        <v>406</v>
      </c>
      <c r="P1644" s="3" t="s">
        <v>407</v>
      </c>
      <c r="Q1644" s="1" t="str">
        <f>VLOOKUP(P1644,Vlookup!$A$2:$D$781,2,FALSE)</f>
        <v>Hartley</v>
      </c>
      <c r="R1644" s="1" t="e">
        <f>VLOOKUP(P1644,Vlookup!$A$2:$D$76,3,FALSE)</f>
        <v>#N/A</v>
      </c>
      <c r="S1644" s="15">
        <f>VLOOKUP(P1644,Vlookup!$A$2:$D$781,4,FALSE)</f>
        <v>76044</v>
      </c>
    </row>
    <row r="1645" spans="1:19" ht="14.4" x14ac:dyDescent="0.3">
      <c r="A1645" s="12">
        <v>21</v>
      </c>
      <c r="B1645" s="1" t="str">
        <f t="shared" si="57"/>
        <v>Sep</v>
      </c>
      <c r="D1645" s="20">
        <v>44099</v>
      </c>
      <c r="E1645" s="3" t="s">
        <v>351</v>
      </c>
      <c r="F1645" s="3" t="s">
        <v>896</v>
      </c>
      <c r="G1645" s="3" t="s">
        <v>340</v>
      </c>
      <c r="H1645" s="3" t="s">
        <v>366</v>
      </c>
      <c r="I1645" t="str">
        <f>VLOOKUP(H1645,'Product Line Lookup'!$A$2:$B$8,2,FALSE)</f>
        <v>AB20</v>
      </c>
      <c r="J1645" s="21">
        <v>17.84</v>
      </c>
      <c r="K1645" s="22">
        <v>4.7999999999999996E-3</v>
      </c>
      <c r="L1645" s="21">
        <v>9.6</v>
      </c>
      <c r="M1645" s="21">
        <v>171.26400000000001</v>
      </c>
      <c r="N1645" s="8">
        <f t="shared" si="56"/>
        <v>8.5632E-2</v>
      </c>
      <c r="O1645" s="3" t="s">
        <v>406</v>
      </c>
      <c r="P1645" s="3" t="s">
        <v>407</v>
      </c>
      <c r="Q1645" s="1" t="str">
        <f>VLOOKUP(P1645,Vlookup!$A$2:$D$781,2,FALSE)</f>
        <v>Hartley</v>
      </c>
      <c r="R1645" s="1" t="e">
        <f>VLOOKUP(P1645,Vlookup!$A$2:$D$76,3,FALSE)</f>
        <v>#N/A</v>
      </c>
      <c r="S1645" s="15">
        <f>VLOOKUP(P1645,Vlookup!$A$2:$D$781,4,FALSE)</f>
        <v>76044</v>
      </c>
    </row>
    <row r="1646" spans="1:19" ht="14.4" x14ac:dyDescent="0.3">
      <c r="A1646" s="12">
        <v>21</v>
      </c>
      <c r="B1646" s="1" t="str">
        <f t="shared" si="57"/>
        <v>Sep</v>
      </c>
      <c r="D1646" s="20">
        <v>44096</v>
      </c>
      <c r="E1646" s="3" t="s">
        <v>362</v>
      </c>
      <c r="F1646" s="3" t="s">
        <v>388</v>
      </c>
      <c r="G1646" s="3" t="s">
        <v>340</v>
      </c>
      <c r="H1646" s="3" t="s">
        <v>366</v>
      </c>
      <c r="I1646" t="str">
        <f>VLOOKUP(H1646,'Product Line Lookup'!$A$2:$B$8,2,FALSE)</f>
        <v>AB20</v>
      </c>
      <c r="J1646" s="21">
        <v>1.925</v>
      </c>
      <c r="K1646" s="22">
        <v>2.3800000000000002E-2</v>
      </c>
      <c r="L1646" s="21">
        <v>47.6</v>
      </c>
      <c r="M1646" s="21">
        <v>91.63</v>
      </c>
      <c r="N1646" s="8">
        <f t="shared" si="56"/>
        <v>4.5814999999999995E-2</v>
      </c>
      <c r="O1646" s="3" t="s">
        <v>406</v>
      </c>
      <c r="P1646" s="3" t="s">
        <v>407</v>
      </c>
      <c r="Q1646" s="1" t="str">
        <f>VLOOKUP(P1646,Vlookup!$A$2:$D$781,2,FALSE)</f>
        <v>Hartley</v>
      </c>
      <c r="R1646" s="1" t="e">
        <f>VLOOKUP(P1646,Vlookup!$A$2:$D$76,3,FALSE)</f>
        <v>#N/A</v>
      </c>
      <c r="S1646" s="15">
        <f>VLOOKUP(P1646,Vlookup!$A$2:$D$781,4,FALSE)</f>
        <v>76044</v>
      </c>
    </row>
    <row r="1647" spans="1:19" ht="14.4" x14ac:dyDescent="0.3">
      <c r="A1647" s="12">
        <v>21</v>
      </c>
      <c r="B1647" s="1" t="str">
        <f t="shared" si="57"/>
        <v>Sep</v>
      </c>
      <c r="D1647" s="20">
        <v>44096</v>
      </c>
      <c r="E1647" s="3" t="s">
        <v>361</v>
      </c>
      <c r="F1647" s="3" t="s">
        <v>387</v>
      </c>
      <c r="G1647" s="3" t="s">
        <v>340</v>
      </c>
      <c r="H1647" s="3" t="s">
        <v>366</v>
      </c>
      <c r="I1647" t="str">
        <f>VLOOKUP(H1647,'Product Line Lookup'!$A$2:$B$8,2,FALSE)</f>
        <v>AB20</v>
      </c>
      <c r="J1647" s="21">
        <v>1.9750000000000001</v>
      </c>
      <c r="K1647" s="22">
        <v>5.7700000000000001E-2</v>
      </c>
      <c r="L1647" s="21">
        <v>115.4</v>
      </c>
      <c r="M1647" s="21">
        <v>227.91499999999999</v>
      </c>
      <c r="N1647" s="8">
        <f t="shared" si="56"/>
        <v>0.11395749999999999</v>
      </c>
      <c r="O1647" s="3" t="s">
        <v>406</v>
      </c>
      <c r="P1647" s="3" t="s">
        <v>407</v>
      </c>
      <c r="Q1647" s="1" t="str">
        <f>VLOOKUP(P1647,Vlookup!$A$2:$D$781,2,FALSE)</f>
        <v>Hartley</v>
      </c>
      <c r="R1647" s="1" t="e">
        <f>VLOOKUP(P1647,Vlookup!$A$2:$D$76,3,FALSE)</f>
        <v>#N/A</v>
      </c>
      <c r="S1647" s="15">
        <f>VLOOKUP(P1647,Vlookup!$A$2:$D$781,4,FALSE)</f>
        <v>76044</v>
      </c>
    </row>
    <row r="1648" spans="1:19" ht="14.4" x14ac:dyDescent="0.3">
      <c r="A1648" s="12">
        <v>21</v>
      </c>
      <c r="B1648" s="1" t="str">
        <f t="shared" si="57"/>
        <v>Sep</v>
      </c>
      <c r="D1648" s="20">
        <v>44077</v>
      </c>
      <c r="E1648" s="3" t="s">
        <v>346</v>
      </c>
      <c r="F1648" s="3" t="s">
        <v>594</v>
      </c>
      <c r="G1648" s="3" t="s">
        <v>340</v>
      </c>
      <c r="H1648" s="3" t="s">
        <v>366</v>
      </c>
      <c r="I1648" t="str">
        <f>VLOOKUP(H1648,'Product Line Lookup'!$A$2:$B$8,2,FALSE)</f>
        <v>AB20</v>
      </c>
      <c r="J1648" s="21">
        <v>24.09</v>
      </c>
      <c r="K1648" s="22">
        <v>8.9999999999999993E-3</v>
      </c>
      <c r="L1648" s="21">
        <v>18</v>
      </c>
      <c r="M1648" s="21">
        <v>433.62</v>
      </c>
      <c r="N1648" s="8">
        <f t="shared" si="56"/>
        <v>0.21681</v>
      </c>
      <c r="O1648" s="3" t="s">
        <v>406</v>
      </c>
      <c r="P1648" s="3" t="s">
        <v>407</v>
      </c>
      <c r="Q1648" s="1" t="str">
        <f>VLOOKUP(P1648,Vlookup!$A$2:$D$781,2,FALSE)</f>
        <v>Hartley</v>
      </c>
      <c r="R1648" s="1" t="e">
        <f>VLOOKUP(P1648,Vlookup!$A$2:$D$76,3,FALSE)</f>
        <v>#N/A</v>
      </c>
      <c r="S1648" s="15">
        <f>VLOOKUP(P1648,Vlookup!$A$2:$D$781,4,FALSE)</f>
        <v>76044</v>
      </c>
    </row>
    <row r="1649" spans="1:19" ht="14.4" x14ac:dyDescent="0.3">
      <c r="A1649" s="12">
        <v>21</v>
      </c>
      <c r="B1649" s="1" t="str">
        <f t="shared" si="57"/>
        <v>Sep</v>
      </c>
      <c r="D1649" s="20">
        <v>44078</v>
      </c>
      <c r="E1649" s="3" t="s">
        <v>346</v>
      </c>
      <c r="F1649" s="3" t="s">
        <v>594</v>
      </c>
      <c r="G1649" s="3" t="s">
        <v>340</v>
      </c>
      <c r="H1649" s="3" t="s">
        <v>366</v>
      </c>
      <c r="I1649" t="str">
        <f>VLOOKUP(H1649,'Product Line Lookup'!$A$2:$B$8,2,FALSE)</f>
        <v>AB20</v>
      </c>
      <c r="J1649" s="21">
        <v>23.61</v>
      </c>
      <c r="K1649" s="22">
        <v>8.9999999999999993E-3</v>
      </c>
      <c r="L1649" s="21">
        <v>18</v>
      </c>
      <c r="M1649" s="21">
        <v>424.98</v>
      </c>
      <c r="N1649" s="8">
        <f t="shared" si="56"/>
        <v>0.21249000000000001</v>
      </c>
      <c r="O1649" s="3" t="s">
        <v>406</v>
      </c>
      <c r="P1649" s="3" t="s">
        <v>407</v>
      </c>
      <c r="Q1649" s="1" t="str">
        <f>VLOOKUP(P1649,Vlookup!$A$2:$D$781,2,FALSE)</f>
        <v>Hartley</v>
      </c>
      <c r="R1649" s="1" t="e">
        <f>VLOOKUP(P1649,Vlookup!$A$2:$D$76,3,FALSE)</f>
        <v>#N/A</v>
      </c>
      <c r="S1649" s="15">
        <f>VLOOKUP(P1649,Vlookup!$A$2:$D$781,4,FALSE)</f>
        <v>76044</v>
      </c>
    </row>
    <row r="1650" spans="1:19" ht="14.4" x14ac:dyDescent="0.3">
      <c r="A1650" s="12">
        <v>21</v>
      </c>
      <c r="B1650" s="1" t="str">
        <f t="shared" si="57"/>
        <v>Sep</v>
      </c>
      <c r="D1650" s="20">
        <v>44084</v>
      </c>
      <c r="E1650" s="3" t="s">
        <v>346</v>
      </c>
      <c r="F1650" s="3" t="s">
        <v>594</v>
      </c>
      <c r="G1650" s="3" t="s">
        <v>340</v>
      </c>
      <c r="H1650" s="3" t="s">
        <v>366</v>
      </c>
      <c r="I1650" t="str">
        <f>VLOOKUP(H1650,'Product Line Lookup'!$A$2:$B$8,2,FALSE)</f>
        <v>AB20</v>
      </c>
      <c r="J1650" s="21">
        <v>22.51</v>
      </c>
      <c r="K1650" s="22">
        <v>8.9999999999999993E-3</v>
      </c>
      <c r="L1650" s="21">
        <v>18</v>
      </c>
      <c r="M1650" s="21">
        <v>405.18</v>
      </c>
      <c r="N1650" s="8">
        <f t="shared" si="56"/>
        <v>0.20258999999999999</v>
      </c>
      <c r="O1650" s="3" t="s">
        <v>406</v>
      </c>
      <c r="P1650" s="3" t="s">
        <v>407</v>
      </c>
      <c r="Q1650" s="1" t="str">
        <f>VLOOKUP(P1650,Vlookup!$A$2:$D$781,2,FALSE)</f>
        <v>Hartley</v>
      </c>
      <c r="R1650" s="1" t="e">
        <f>VLOOKUP(P1650,Vlookup!$A$2:$D$76,3,FALSE)</f>
        <v>#N/A</v>
      </c>
      <c r="S1650" s="15">
        <f>VLOOKUP(P1650,Vlookup!$A$2:$D$781,4,FALSE)</f>
        <v>76044</v>
      </c>
    </row>
    <row r="1651" spans="1:19" ht="14.4" x14ac:dyDescent="0.3">
      <c r="A1651" s="12">
        <v>21</v>
      </c>
      <c r="B1651" s="1" t="str">
        <f t="shared" si="57"/>
        <v>Sep</v>
      </c>
      <c r="D1651" s="20">
        <v>44088</v>
      </c>
      <c r="E1651" s="3" t="s">
        <v>346</v>
      </c>
      <c r="F1651" s="3" t="s">
        <v>594</v>
      </c>
      <c r="G1651" s="3" t="s">
        <v>340</v>
      </c>
      <c r="H1651" s="3" t="s">
        <v>366</v>
      </c>
      <c r="I1651" t="str">
        <f>VLOOKUP(H1651,'Product Line Lookup'!$A$2:$B$8,2,FALSE)</f>
        <v>AB20</v>
      </c>
      <c r="J1651" s="21">
        <v>24.18</v>
      </c>
      <c r="K1651" s="22">
        <v>8.9999999999999993E-3</v>
      </c>
      <c r="L1651" s="21">
        <v>18</v>
      </c>
      <c r="M1651" s="21">
        <v>435.24</v>
      </c>
      <c r="N1651" s="8">
        <f t="shared" si="56"/>
        <v>0.21762000000000001</v>
      </c>
      <c r="O1651" s="3" t="s">
        <v>406</v>
      </c>
      <c r="P1651" s="3" t="s">
        <v>407</v>
      </c>
      <c r="Q1651" s="1" t="str">
        <f>VLOOKUP(P1651,Vlookup!$A$2:$D$781,2,FALSE)</f>
        <v>Hartley</v>
      </c>
      <c r="R1651" s="1" t="e">
        <f>VLOOKUP(P1651,Vlookup!$A$2:$D$76,3,FALSE)</f>
        <v>#N/A</v>
      </c>
      <c r="S1651" s="15">
        <f>VLOOKUP(P1651,Vlookup!$A$2:$D$781,4,FALSE)</f>
        <v>76044</v>
      </c>
    </row>
    <row r="1652" spans="1:19" ht="14.4" x14ac:dyDescent="0.3">
      <c r="A1652" s="12">
        <v>21</v>
      </c>
      <c r="B1652" s="1" t="str">
        <f t="shared" si="57"/>
        <v>Sep</v>
      </c>
      <c r="D1652" s="20">
        <v>44091</v>
      </c>
      <c r="E1652" s="3" t="s">
        <v>346</v>
      </c>
      <c r="F1652" s="3" t="s">
        <v>594</v>
      </c>
      <c r="G1652" s="3" t="s">
        <v>340</v>
      </c>
      <c r="H1652" s="3" t="s">
        <v>366</v>
      </c>
      <c r="I1652" t="str">
        <f>VLOOKUP(H1652,'Product Line Lookup'!$A$2:$B$8,2,FALSE)</f>
        <v>AB20</v>
      </c>
      <c r="J1652" s="21">
        <v>24.15</v>
      </c>
      <c r="K1652" s="22">
        <v>8.9999999999999993E-3</v>
      </c>
      <c r="L1652" s="21">
        <v>18</v>
      </c>
      <c r="M1652" s="21">
        <v>434.7</v>
      </c>
      <c r="N1652" s="8">
        <f t="shared" si="56"/>
        <v>0.21734999999999999</v>
      </c>
      <c r="O1652" s="3" t="s">
        <v>406</v>
      </c>
      <c r="P1652" s="3" t="s">
        <v>407</v>
      </c>
      <c r="Q1652" s="1" t="str">
        <f>VLOOKUP(P1652,Vlookup!$A$2:$D$781,2,FALSE)</f>
        <v>Hartley</v>
      </c>
      <c r="R1652" s="1" t="e">
        <f>VLOOKUP(P1652,Vlookup!$A$2:$D$76,3,FALSE)</f>
        <v>#N/A</v>
      </c>
      <c r="S1652" s="15">
        <f>VLOOKUP(P1652,Vlookup!$A$2:$D$781,4,FALSE)</f>
        <v>76044</v>
      </c>
    </row>
    <row r="1653" spans="1:19" ht="14.4" x14ac:dyDescent="0.3">
      <c r="A1653" s="12">
        <v>21</v>
      </c>
      <c r="B1653" s="1" t="str">
        <f t="shared" si="57"/>
        <v>Sep</v>
      </c>
      <c r="D1653" s="20">
        <v>44092</v>
      </c>
      <c r="E1653" s="3" t="s">
        <v>346</v>
      </c>
      <c r="F1653" s="3" t="s">
        <v>594</v>
      </c>
      <c r="G1653" s="3" t="s">
        <v>340</v>
      </c>
      <c r="H1653" s="3" t="s">
        <v>366</v>
      </c>
      <c r="I1653" t="str">
        <f>VLOOKUP(H1653,'Product Line Lookup'!$A$2:$B$8,2,FALSE)</f>
        <v>AB20</v>
      </c>
      <c r="J1653" s="21">
        <v>23.36</v>
      </c>
      <c r="K1653" s="22">
        <v>8.9999999999999993E-3</v>
      </c>
      <c r="L1653" s="21">
        <v>18</v>
      </c>
      <c r="M1653" s="21">
        <v>420.48</v>
      </c>
      <c r="N1653" s="8">
        <f t="shared" si="56"/>
        <v>0.21024000000000001</v>
      </c>
      <c r="O1653" s="3" t="s">
        <v>406</v>
      </c>
      <c r="P1653" s="3" t="s">
        <v>407</v>
      </c>
      <c r="Q1653" s="1" t="str">
        <f>VLOOKUP(P1653,Vlookup!$A$2:$D$781,2,FALSE)</f>
        <v>Hartley</v>
      </c>
      <c r="R1653" s="1" t="e">
        <f>VLOOKUP(P1653,Vlookup!$A$2:$D$76,3,FALSE)</f>
        <v>#N/A</v>
      </c>
      <c r="S1653" s="15">
        <f>VLOOKUP(P1653,Vlookup!$A$2:$D$781,4,FALSE)</f>
        <v>76044</v>
      </c>
    </row>
    <row r="1654" spans="1:19" ht="14.4" x14ac:dyDescent="0.3">
      <c r="A1654" s="12">
        <v>21</v>
      </c>
      <c r="B1654" s="1" t="str">
        <f t="shared" si="57"/>
        <v>Sep</v>
      </c>
      <c r="D1654" s="20">
        <v>44097</v>
      </c>
      <c r="E1654" s="3" t="s">
        <v>346</v>
      </c>
      <c r="F1654" s="3" t="s">
        <v>594</v>
      </c>
      <c r="G1654" s="3" t="s">
        <v>340</v>
      </c>
      <c r="H1654" s="3" t="s">
        <v>366</v>
      </c>
      <c r="I1654" t="str">
        <f>VLOOKUP(H1654,'Product Line Lookup'!$A$2:$B$8,2,FALSE)</f>
        <v>AB20</v>
      </c>
      <c r="J1654" s="21">
        <v>24</v>
      </c>
      <c r="K1654" s="22">
        <v>8.9999999999999993E-3</v>
      </c>
      <c r="L1654" s="21">
        <v>18</v>
      </c>
      <c r="M1654" s="21">
        <v>432</v>
      </c>
      <c r="N1654" s="8">
        <f t="shared" si="56"/>
        <v>0.216</v>
      </c>
      <c r="O1654" s="3" t="s">
        <v>406</v>
      </c>
      <c r="P1654" s="3" t="s">
        <v>407</v>
      </c>
      <c r="Q1654" s="1" t="str">
        <f>VLOOKUP(P1654,Vlookup!$A$2:$D$781,2,FALSE)</f>
        <v>Hartley</v>
      </c>
      <c r="R1654" s="1" t="e">
        <f>VLOOKUP(P1654,Vlookup!$A$2:$D$76,3,FALSE)</f>
        <v>#N/A</v>
      </c>
      <c r="S1654" s="15">
        <f>VLOOKUP(P1654,Vlookup!$A$2:$D$781,4,FALSE)</f>
        <v>76044</v>
      </c>
    </row>
    <row r="1655" spans="1:19" ht="14.4" x14ac:dyDescent="0.3">
      <c r="A1655" s="12">
        <v>21</v>
      </c>
      <c r="B1655" s="1" t="str">
        <f t="shared" si="57"/>
        <v>Sep</v>
      </c>
      <c r="D1655" s="20">
        <v>44098</v>
      </c>
      <c r="E1655" s="3" t="s">
        <v>346</v>
      </c>
      <c r="F1655" s="3" t="s">
        <v>594</v>
      </c>
      <c r="G1655" s="3" t="s">
        <v>340</v>
      </c>
      <c r="H1655" s="3" t="s">
        <v>366</v>
      </c>
      <c r="I1655" t="str">
        <f>VLOOKUP(H1655,'Product Line Lookup'!$A$2:$B$8,2,FALSE)</f>
        <v>AB20</v>
      </c>
      <c r="J1655" s="21">
        <v>24.07</v>
      </c>
      <c r="K1655" s="22">
        <v>8.9999999999999993E-3</v>
      </c>
      <c r="L1655" s="21">
        <v>18</v>
      </c>
      <c r="M1655" s="21">
        <v>433.26</v>
      </c>
      <c r="N1655" s="8">
        <f t="shared" si="56"/>
        <v>0.21662999999999999</v>
      </c>
      <c r="O1655" s="3" t="s">
        <v>406</v>
      </c>
      <c r="P1655" s="3" t="s">
        <v>407</v>
      </c>
      <c r="Q1655" s="1" t="str">
        <f>VLOOKUP(P1655,Vlookup!$A$2:$D$781,2,FALSE)</f>
        <v>Hartley</v>
      </c>
      <c r="R1655" s="1" t="e">
        <f>VLOOKUP(P1655,Vlookup!$A$2:$D$76,3,FALSE)</f>
        <v>#N/A</v>
      </c>
      <c r="S1655" s="15">
        <f>VLOOKUP(P1655,Vlookup!$A$2:$D$781,4,FALSE)</f>
        <v>76044</v>
      </c>
    </row>
    <row r="1656" spans="1:19" ht="14.4" x14ac:dyDescent="0.3">
      <c r="A1656" s="12">
        <v>21</v>
      </c>
      <c r="B1656" s="1" t="str">
        <f t="shared" si="57"/>
        <v>Sep</v>
      </c>
      <c r="D1656" s="20">
        <v>44102</v>
      </c>
      <c r="E1656" s="3" t="s">
        <v>346</v>
      </c>
      <c r="F1656" s="3" t="s">
        <v>594</v>
      </c>
      <c r="G1656" s="3" t="s">
        <v>340</v>
      </c>
      <c r="H1656" s="3" t="s">
        <v>366</v>
      </c>
      <c r="I1656" t="str">
        <f>VLOOKUP(H1656,'Product Line Lookup'!$A$2:$B$8,2,FALSE)</f>
        <v>AB20</v>
      </c>
      <c r="J1656" s="21">
        <v>24.07</v>
      </c>
      <c r="K1656" s="22">
        <v>8.9999999999999993E-3</v>
      </c>
      <c r="L1656" s="21">
        <v>18</v>
      </c>
      <c r="M1656" s="21">
        <v>433.26</v>
      </c>
      <c r="N1656" s="8">
        <f t="shared" si="56"/>
        <v>0.21662999999999999</v>
      </c>
      <c r="O1656" s="3" t="s">
        <v>406</v>
      </c>
      <c r="P1656" s="3" t="s">
        <v>407</v>
      </c>
      <c r="Q1656" s="1" t="str">
        <f>VLOOKUP(P1656,Vlookup!$A$2:$D$781,2,FALSE)</f>
        <v>Hartley</v>
      </c>
      <c r="R1656" s="1" t="e">
        <f>VLOOKUP(P1656,Vlookup!$A$2:$D$76,3,FALSE)</f>
        <v>#N/A</v>
      </c>
      <c r="S1656" s="15">
        <f>VLOOKUP(P1656,Vlookup!$A$2:$D$781,4,FALSE)</f>
        <v>76044</v>
      </c>
    </row>
    <row r="1657" spans="1:19" ht="14.4" x14ac:dyDescent="0.3">
      <c r="A1657" s="12">
        <v>21</v>
      </c>
      <c r="B1657" s="1" t="s">
        <v>914</v>
      </c>
      <c r="D1657" s="20">
        <v>44118</v>
      </c>
      <c r="E1657" s="3" t="s">
        <v>351</v>
      </c>
      <c r="F1657" s="3" t="s">
        <v>896</v>
      </c>
      <c r="G1657" s="3" t="s">
        <v>340</v>
      </c>
      <c r="H1657" s="3" t="s">
        <v>366</v>
      </c>
      <c r="I1657" t="str">
        <f>VLOOKUP(H1657,'Product Line Lookup'!$A$2:$B$8,2,FALSE)</f>
        <v>AB20</v>
      </c>
      <c r="J1657" s="21">
        <v>24.09</v>
      </c>
      <c r="K1657" s="22">
        <v>4.7999999999999996E-3</v>
      </c>
      <c r="L1657" s="21">
        <v>9.6</v>
      </c>
      <c r="M1657" s="21">
        <v>231.26400000000001</v>
      </c>
      <c r="N1657" s="8">
        <f t="shared" si="56"/>
        <v>0.115632</v>
      </c>
      <c r="O1657" s="3" t="s">
        <v>406</v>
      </c>
      <c r="P1657" s="3" t="s">
        <v>407</v>
      </c>
      <c r="Q1657" s="1" t="str">
        <f>VLOOKUP(P1657,Vlookup!$A$2:$D$781,2,FALSE)</f>
        <v>Hartley</v>
      </c>
      <c r="R1657" s="1" t="e">
        <f>VLOOKUP(P1657,Vlookup!$A$2:$D$76,3,FALSE)</f>
        <v>#N/A</v>
      </c>
      <c r="S1657" s="15">
        <f>VLOOKUP(P1657,Vlookup!$A$2:$D$781,4,FALSE)</f>
        <v>76044</v>
      </c>
    </row>
    <row r="1658" spans="1:19" ht="14.4" x14ac:dyDescent="0.3">
      <c r="A1658" s="12">
        <v>21</v>
      </c>
      <c r="B1658" s="1" t="s">
        <v>914</v>
      </c>
      <c r="D1658" s="20">
        <v>44106</v>
      </c>
      <c r="E1658" s="3" t="s">
        <v>346</v>
      </c>
      <c r="F1658" s="3" t="s">
        <v>594</v>
      </c>
      <c r="G1658" s="3" t="s">
        <v>340</v>
      </c>
      <c r="H1658" s="3" t="s">
        <v>366</v>
      </c>
      <c r="I1658" t="str">
        <f>VLOOKUP(H1658,'Product Line Lookup'!$A$2:$B$8,2,FALSE)</f>
        <v>AB20</v>
      </c>
      <c r="J1658" s="21">
        <v>24.37</v>
      </c>
      <c r="K1658" s="22">
        <v>8.9999999999999993E-3</v>
      </c>
      <c r="L1658" s="21">
        <v>18</v>
      </c>
      <c r="M1658" s="21">
        <v>438.66</v>
      </c>
      <c r="N1658" s="8">
        <f t="shared" si="56"/>
        <v>0.21933000000000002</v>
      </c>
      <c r="O1658" s="3" t="s">
        <v>406</v>
      </c>
      <c r="P1658" s="3" t="s">
        <v>407</v>
      </c>
      <c r="Q1658" s="1" t="str">
        <f>VLOOKUP(P1658,Vlookup!$A$2:$D$781,2,FALSE)</f>
        <v>Hartley</v>
      </c>
      <c r="R1658" s="1" t="e">
        <f>VLOOKUP(P1658,Vlookup!$A$2:$D$76,3,FALSE)</f>
        <v>#N/A</v>
      </c>
      <c r="S1658" s="15">
        <f>VLOOKUP(P1658,Vlookup!$A$2:$D$781,4,FALSE)</f>
        <v>76044</v>
      </c>
    </row>
    <row r="1659" spans="1:19" ht="14.4" x14ac:dyDescent="0.3">
      <c r="A1659" s="12">
        <v>21</v>
      </c>
      <c r="B1659" s="1" t="s">
        <v>914</v>
      </c>
      <c r="D1659" s="20">
        <v>44109</v>
      </c>
      <c r="E1659" s="3" t="s">
        <v>346</v>
      </c>
      <c r="F1659" s="3" t="s">
        <v>594</v>
      </c>
      <c r="G1659" s="3" t="s">
        <v>340</v>
      </c>
      <c r="H1659" s="3" t="s">
        <v>366</v>
      </c>
      <c r="I1659" t="str">
        <f>VLOOKUP(H1659,'Product Line Lookup'!$A$2:$B$8,2,FALSE)</f>
        <v>AB20</v>
      </c>
      <c r="J1659" s="21">
        <v>24.06</v>
      </c>
      <c r="K1659" s="22">
        <v>8.9999999999999993E-3</v>
      </c>
      <c r="L1659" s="21">
        <v>18</v>
      </c>
      <c r="M1659" s="21">
        <v>433.08</v>
      </c>
      <c r="N1659" s="8">
        <f t="shared" si="56"/>
        <v>0.21653999999999998</v>
      </c>
      <c r="O1659" s="3" t="s">
        <v>406</v>
      </c>
      <c r="P1659" s="3" t="s">
        <v>407</v>
      </c>
      <c r="Q1659" s="1" t="str">
        <f>VLOOKUP(P1659,Vlookup!$A$2:$D$781,2,FALSE)</f>
        <v>Hartley</v>
      </c>
      <c r="R1659" s="1" t="e">
        <f>VLOOKUP(P1659,Vlookup!$A$2:$D$76,3,FALSE)</f>
        <v>#N/A</v>
      </c>
      <c r="S1659" s="15">
        <f>VLOOKUP(P1659,Vlookup!$A$2:$D$781,4,FALSE)</f>
        <v>76044</v>
      </c>
    </row>
    <row r="1660" spans="1:19" ht="14.4" x14ac:dyDescent="0.3">
      <c r="A1660" s="12">
        <v>21</v>
      </c>
      <c r="B1660" s="1" t="s">
        <v>914</v>
      </c>
      <c r="D1660" s="20">
        <v>44113</v>
      </c>
      <c r="E1660" s="3" t="s">
        <v>346</v>
      </c>
      <c r="F1660" s="3" t="s">
        <v>594</v>
      </c>
      <c r="G1660" s="3" t="s">
        <v>340</v>
      </c>
      <c r="H1660" s="3" t="s">
        <v>366</v>
      </c>
      <c r="I1660" t="str">
        <f>VLOOKUP(H1660,'Product Line Lookup'!$A$2:$B$8,2,FALSE)</f>
        <v>AB20</v>
      </c>
      <c r="J1660" s="21">
        <v>23.96</v>
      </c>
      <c r="K1660" s="22">
        <v>8.9999999999999993E-3</v>
      </c>
      <c r="L1660" s="21">
        <v>18</v>
      </c>
      <c r="M1660" s="21">
        <v>431.28</v>
      </c>
      <c r="N1660" s="8">
        <f t="shared" si="56"/>
        <v>0.21564</v>
      </c>
      <c r="O1660" s="3" t="s">
        <v>406</v>
      </c>
      <c r="P1660" s="3" t="s">
        <v>407</v>
      </c>
      <c r="Q1660" s="1" t="str">
        <f>VLOOKUP(P1660,Vlookup!$A$2:$D$781,2,FALSE)</f>
        <v>Hartley</v>
      </c>
      <c r="R1660" s="1" t="e">
        <f>VLOOKUP(P1660,Vlookup!$A$2:$D$76,3,FALSE)</f>
        <v>#N/A</v>
      </c>
      <c r="S1660" s="15">
        <f>VLOOKUP(P1660,Vlookup!$A$2:$D$781,4,FALSE)</f>
        <v>76044</v>
      </c>
    </row>
    <row r="1661" spans="1:19" ht="14.4" x14ac:dyDescent="0.3">
      <c r="A1661" s="12">
        <v>21</v>
      </c>
      <c r="B1661" s="1" t="s">
        <v>914</v>
      </c>
      <c r="D1661" s="20">
        <v>44116</v>
      </c>
      <c r="E1661" s="3" t="s">
        <v>346</v>
      </c>
      <c r="F1661" s="3" t="s">
        <v>594</v>
      </c>
      <c r="G1661" s="3" t="s">
        <v>340</v>
      </c>
      <c r="H1661" s="3" t="s">
        <v>366</v>
      </c>
      <c r="I1661" t="str">
        <f>VLOOKUP(H1661,'Product Line Lookup'!$A$2:$B$8,2,FALSE)</f>
        <v>AB20</v>
      </c>
      <c r="J1661" s="21">
        <v>24.16</v>
      </c>
      <c r="K1661" s="22">
        <v>8.9999999999999993E-3</v>
      </c>
      <c r="L1661" s="21">
        <v>18</v>
      </c>
      <c r="M1661" s="21">
        <v>434.88</v>
      </c>
      <c r="N1661" s="8">
        <f t="shared" si="56"/>
        <v>0.21743999999999999</v>
      </c>
      <c r="O1661" s="3" t="s">
        <v>406</v>
      </c>
      <c r="P1661" s="3" t="s">
        <v>407</v>
      </c>
      <c r="Q1661" s="1" t="str">
        <f>VLOOKUP(P1661,Vlookup!$A$2:$D$781,2,FALSE)</f>
        <v>Hartley</v>
      </c>
      <c r="R1661" s="1" t="e">
        <f>VLOOKUP(P1661,Vlookup!$A$2:$D$76,3,FALSE)</f>
        <v>#N/A</v>
      </c>
      <c r="S1661" s="15">
        <f>VLOOKUP(P1661,Vlookup!$A$2:$D$781,4,FALSE)</f>
        <v>76044</v>
      </c>
    </row>
    <row r="1662" spans="1:19" ht="14.4" x14ac:dyDescent="0.3">
      <c r="A1662" s="12">
        <v>21</v>
      </c>
      <c r="B1662" s="1" t="s">
        <v>914</v>
      </c>
      <c r="D1662" s="20">
        <v>44121</v>
      </c>
      <c r="E1662" s="3" t="s">
        <v>346</v>
      </c>
      <c r="F1662" s="3" t="s">
        <v>594</v>
      </c>
      <c r="G1662" s="3" t="s">
        <v>340</v>
      </c>
      <c r="H1662" s="3" t="s">
        <v>366</v>
      </c>
      <c r="I1662" t="str">
        <f>VLOOKUP(H1662,'Product Line Lookup'!$A$2:$B$8,2,FALSE)</f>
        <v>AB20</v>
      </c>
      <c r="J1662" s="21">
        <v>24.35</v>
      </c>
      <c r="K1662" s="22">
        <v>8.9999999999999993E-3</v>
      </c>
      <c r="L1662" s="21">
        <v>18</v>
      </c>
      <c r="M1662" s="21">
        <v>438.3</v>
      </c>
      <c r="N1662" s="8">
        <f t="shared" si="56"/>
        <v>0.21915000000000001</v>
      </c>
      <c r="O1662" s="3" t="s">
        <v>406</v>
      </c>
      <c r="P1662" s="3" t="s">
        <v>407</v>
      </c>
      <c r="Q1662" s="1" t="str">
        <f>VLOOKUP(P1662,Vlookup!$A$2:$D$781,2,FALSE)</f>
        <v>Hartley</v>
      </c>
      <c r="R1662" s="1" t="e">
        <f>VLOOKUP(P1662,Vlookup!$A$2:$D$76,3,FALSE)</f>
        <v>#N/A</v>
      </c>
      <c r="S1662" s="15">
        <f>VLOOKUP(P1662,Vlookup!$A$2:$D$781,4,FALSE)</f>
        <v>76044</v>
      </c>
    </row>
    <row r="1663" spans="1:19" ht="14.4" x14ac:dyDescent="0.3">
      <c r="A1663" s="12">
        <v>21</v>
      </c>
      <c r="B1663" s="1" t="s">
        <v>914</v>
      </c>
      <c r="D1663" s="20">
        <v>44123</v>
      </c>
      <c r="E1663" s="3" t="s">
        <v>346</v>
      </c>
      <c r="F1663" s="3" t="s">
        <v>594</v>
      </c>
      <c r="G1663" s="3" t="s">
        <v>340</v>
      </c>
      <c r="H1663" s="3" t="s">
        <v>366</v>
      </c>
      <c r="I1663" t="str">
        <f>VLOOKUP(H1663,'Product Line Lookup'!$A$2:$B$8,2,FALSE)</f>
        <v>AB20</v>
      </c>
      <c r="J1663" s="21">
        <v>24.38</v>
      </c>
      <c r="K1663" s="22">
        <v>8.9999999999999993E-3</v>
      </c>
      <c r="L1663" s="21">
        <v>18</v>
      </c>
      <c r="M1663" s="21">
        <v>438.84</v>
      </c>
      <c r="N1663" s="8">
        <f t="shared" si="56"/>
        <v>0.21941999999999998</v>
      </c>
      <c r="O1663" s="3" t="s">
        <v>406</v>
      </c>
      <c r="P1663" s="3" t="s">
        <v>407</v>
      </c>
      <c r="Q1663" s="1" t="str">
        <f>VLOOKUP(P1663,Vlookup!$A$2:$D$781,2,FALSE)</f>
        <v>Hartley</v>
      </c>
      <c r="R1663" s="1" t="e">
        <f>VLOOKUP(P1663,Vlookup!$A$2:$D$76,3,FALSE)</f>
        <v>#N/A</v>
      </c>
      <c r="S1663" s="15">
        <f>VLOOKUP(P1663,Vlookup!$A$2:$D$781,4,FALSE)</f>
        <v>76044</v>
      </c>
    </row>
    <row r="1664" spans="1:19" ht="14.4" x14ac:dyDescent="0.3">
      <c r="A1664" s="12">
        <v>21</v>
      </c>
      <c r="B1664" s="1" t="s">
        <v>914</v>
      </c>
      <c r="D1664" s="20">
        <v>44127</v>
      </c>
      <c r="E1664" s="3" t="s">
        <v>346</v>
      </c>
      <c r="F1664" s="3" t="s">
        <v>594</v>
      </c>
      <c r="G1664" s="3" t="s">
        <v>340</v>
      </c>
      <c r="H1664" s="3" t="s">
        <v>366</v>
      </c>
      <c r="I1664" t="str">
        <f>VLOOKUP(H1664,'Product Line Lookup'!$A$2:$B$8,2,FALSE)</f>
        <v>AB20</v>
      </c>
      <c r="J1664" s="21">
        <v>24.24</v>
      </c>
      <c r="K1664" s="22">
        <v>8.9999999999999993E-3</v>
      </c>
      <c r="L1664" s="21">
        <v>18</v>
      </c>
      <c r="M1664" s="21">
        <v>436.32</v>
      </c>
      <c r="N1664" s="8">
        <f t="shared" si="56"/>
        <v>0.21815999999999999</v>
      </c>
      <c r="O1664" s="3" t="s">
        <v>406</v>
      </c>
      <c r="P1664" s="3" t="s">
        <v>407</v>
      </c>
      <c r="Q1664" s="1" t="str">
        <f>VLOOKUP(P1664,Vlookup!$A$2:$D$781,2,FALSE)</f>
        <v>Hartley</v>
      </c>
      <c r="R1664" s="1" t="e">
        <f>VLOOKUP(P1664,Vlookup!$A$2:$D$76,3,FALSE)</f>
        <v>#N/A</v>
      </c>
      <c r="S1664" s="15">
        <f>VLOOKUP(P1664,Vlookup!$A$2:$D$781,4,FALSE)</f>
        <v>76044</v>
      </c>
    </row>
    <row r="1665" spans="1:19" ht="14.4" x14ac:dyDescent="0.3">
      <c r="A1665" s="12">
        <v>21</v>
      </c>
      <c r="B1665" s="1" t="s">
        <v>914</v>
      </c>
      <c r="D1665" s="20">
        <v>44127</v>
      </c>
      <c r="E1665" s="3" t="s">
        <v>346</v>
      </c>
      <c r="F1665" s="3" t="s">
        <v>594</v>
      </c>
      <c r="G1665" s="3" t="s">
        <v>340</v>
      </c>
      <c r="H1665" s="3" t="s">
        <v>366</v>
      </c>
      <c r="I1665" t="str">
        <f>VLOOKUP(H1665,'Product Line Lookup'!$A$2:$B$8,2,FALSE)</f>
        <v>AB20</v>
      </c>
      <c r="J1665" s="21">
        <v>24.22</v>
      </c>
      <c r="K1665" s="22">
        <v>8.9999999999999993E-3</v>
      </c>
      <c r="L1665" s="21">
        <v>18</v>
      </c>
      <c r="M1665" s="21">
        <v>435.96</v>
      </c>
      <c r="N1665" s="8">
        <f t="shared" si="56"/>
        <v>0.21797999999999998</v>
      </c>
      <c r="O1665" s="3" t="s">
        <v>406</v>
      </c>
      <c r="P1665" s="3" t="s">
        <v>407</v>
      </c>
      <c r="Q1665" s="1" t="str">
        <f>VLOOKUP(P1665,Vlookup!$A$2:$D$781,2,FALSE)</f>
        <v>Hartley</v>
      </c>
      <c r="R1665" s="1" t="e">
        <f>VLOOKUP(P1665,Vlookup!$A$2:$D$76,3,FALSE)</f>
        <v>#N/A</v>
      </c>
      <c r="S1665" s="15">
        <f>VLOOKUP(P1665,Vlookup!$A$2:$D$781,4,FALSE)</f>
        <v>76044</v>
      </c>
    </row>
    <row r="1666" spans="1:19" ht="14.4" x14ac:dyDescent="0.3">
      <c r="A1666" s="12">
        <v>21</v>
      </c>
      <c r="B1666" s="1" t="s">
        <v>914</v>
      </c>
      <c r="D1666" s="20">
        <v>44134</v>
      </c>
      <c r="E1666" s="3" t="s">
        <v>346</v>
      </c>
      <c r="F1666" s="3" t="s">
        <v>594</v>
      </c>
      <c r="G1666" s="3" t="s">
        <v>340</v>
      </c>
      <c r="H1666" s="3" t="s">
        <v>366</v>
      </c>
      <c r="I1666" t="str">
        <f>VLOOKUP(H1666,'Product Line Lookup'!$A$2:$B$8,2,FALSE)</f>
        <v>AB20</v>
      </c>
      <c r="J1666" s="21">
        <v>24.56</v>
      </c>
      <c r="K1666" s="22">
        <v>8.9999999999999993E-3</v>
      </c>
      <c r="L1666" s="21">
        <v>18</v>
      </c>
      <c r="M1666" s="21">
        <v>442.08</v>
      </c>
      <c r="N1666" s="8">
        <f t="shared" si="56"/>
        <v>0.22103999999999999</v>
      </c>
      <c r="O1666" s="3" t="s">
        <v>406</v>
      </c>
      <c r="P1666" s="3" t="s">
        <v>407</v>
      </c>
      <c r="Q1666" s="1" t="str">
        <f>VLOOKUP(P1666,Vlookup!$A$2:$D$781,2,FALSE)</f>
        <v>Hartley</v>
      </c>
      <c r="R1666" s="1" t="e">
        <f>VLOOKUP(P1666,Vlookup!$A$2:$D$76,3,FALSE)</f>
        <v>#N/A</v>
      </c>
      <c r="S1666" s="15">
        <f>VLOOKUP(P1666,Vlookup!$A$2:$D$781,4,FALSE)</f>
        <v>76044</v>
      </c>
    </row>
    <row r="1667" spans="1:19" ht="14.4" x14ac:dyDescent="0.3">
      <c r="A1667" s="12">
        <v>21</v>
      </c>
      <c r="B1667" s="1" t="s">
        <v>914</v>
      </c>
      <c r="D1667" s="20">
        <v>44117</v>
      </c>
      <c r="E1667" s="3" t="s">
        <v>362</v>
      </c>
      <c r="F1667" s="3" t="s">
        <v>388</v>
      </c>
      <c r="G1667" s="3" t="s">
        <v>340</v>
      </c>
      <c r="H1667" s="3" t="s">
        <v>366</v>
      </c>
      <c r="I1667" t="str">
        <f>VLOOKUP(H1667,'Product Line Lookup'!$A$2:$B$8,2,FALSE)</f>
        <v>AB20</v>
      </c>
      <c r="J1667" s="21">
        <v>2.0249999999999999</v>
      </c>
      <c r="K1667" s="22">
        <v>2.3800000000000002E-2</v>
      </c>
      <c r="L1667" s="21">
        <v>47.6</v>
      </c>
      <c r="M1667" s="21">
        <v>96.39</v>
      </c>
      <c r="N1667" s="8">
        <f t="shared" si="56"/>
        <v>4.8195000000000002E-2</v>
      </c>
      <c r="O1667" s="3" t="s">
        <v>406</v>
      </c>
      <c r="P1667" s="3" t="s">
        <v>407</v>
      </c>
      <c r="Q1667" s="1" t="str">
        <f>VLOOKUP(P1667,Vlookup!$A$2:$D$781,2,FALSE)</f>
        <v>Hartley</v>
      </c>
      <c r="R1667" s="1" t="e">
        <f>VLOOKUP(P1667,Vlookup!$A$2:$D$76,3,FALSE)</f>
        <v>#N/A</v>
      </c>
      <c r="S1667" s="15">
        <f>VLOOKUP(P1667,Vlookup!$A$2:$D$781,4,FALSE)</f>
        <v>76044</v>
      </c>
    </row>
    <row r="1668" spans="1:19" ht="14.4" x14ac:dyDescent="0.3">
      <c r="A1668" s="12">
        <v>21</v>
      </c>
      <c r="B1668" s="1" t="s">
        <v>914</v>
      </c>
      <c r="D1668" s="20">
        <v>44125</v>
      </c>
      <c r="E1668" s="3" t="s">
        <v>362</v>
      </c>
      <c r="F1668" s="3" t="s">
        <v>388</v>
      </c>
      <c r="G1668" s="3" t="s">
        <v>340</v>
      </c>
      <c r="H1668" s="3" t="s">
        <v>366</v>
      </c>
      <c r="I1668" t="str">
        <f>VLOOKUP(H1668,'Product Line Lookup'!$A$2:$B$8,2,FALSE)</f>
        <v>AB20</v>
      </c>
      <c r="J1668" s="21">
        <v>3.95</v>
      </c>
      <c r="K1668" s="22">
        <v>2.3800000000000002E-2</v>
      </c>
      <c r="L1668" s="21">
        <v>47.6</v>
      </c>
      <c r="M1668" s="21">
        <v>188.02</v>
      </c>
      <c r="N1668" s="8">
        <f t="shared" si="56"/>
        <v>9.401000000000001E-2</v>
      </c>
      <c r="O1668" s="3" t="s">
        <v>406</v>
      </c>
      <c r="P1668" s="3" t="s">
        <v>407</v>
      </c>
      <c r="Q1668" s="1" t="str">
        <f>VLOOKUP(P1668,Vlookup!$A$2:$D$781,2,FALSE)</f>
        <v>Hartley</v>
      </c>
      <c r="R1668" s="1" t="e">
        <f>VLOOKUP(P1668,Vlookup!$A$2:$D$76,3,FALSE)</f>
        <v>#N/A</v>
      </c>
      <c r="S1668" s="15">
        <f>VLOOKUP(P1668,Vlookup!$A$2:$D$781,4,FALSE)</f>
        <v>76044</v>
      </c>
    </row>
    <row r="1669" spans="1:19" ht="14.4" x14ac:dyDescent="0.3">
      <c r="A1669" s="12">
        <v>21</v>
      </c>
      <c r="B1669" s="1" t="s">
        <v>914</v>
      </c>
      <c r="D1669" s="20">
        <v>44125</v>
      </c>
      <c r="E1669" s="3" t="s">
        <v>361</v>
      </c>
      <c r="F1669" s="3" t="s">
        <v>387</v>
      </c>
      <c r="G1669" s="3" t="s">
        <v>340</v>
      </c>
      <c r="H1669" s="3" t="s">
        <v>366</v>
      </c>
      <c r="I1669" t="str">
        <f>VLOOKUP(H1669,'Product Line Lookup'!$A$2:$B$8,2,FALSE)</f>
        <v>AB20</v>
      </c>
      <c r="J1669" s="21">
        <v>1.9750000000000001</v>
      </c>
      <c r="K1669" s="22">
        <v>5.7700000000000001E-2</v>
      </c>
      <c r="L1669" s="21">
        <v>115.4</v>
      </c>
      <c r="M1669" s="21">
        <v>227.91499999999999</v>
      </c>
      <c r="N1669" s="8">
        <f t="shared" si="56"/>
        <v>0.11395749999999999</v>
      </c>
      <c r="O1669" s="3" t="s">
        <v>406</v>
      </c>
      <c r="P1669" s="3" t="s">
        <v>407</v>
      </c>
      <c r="Q1669" s="1" t="str">
        <f>VLOOKUP(P1669,Vlookup!$A$2:$D$781,2,FALSE)</f>
        <v>Hartley</v>
      </c>
      <c r="R1669" s="1" t="e">
        <f>VLOOKUP(P1669,Vlookup!$A$2:$D$76,3,FALSE)</f>
        <v>#N/A</v>
      </c>
      <c r="S1669" s="15">
        <f>VLOOKUP(P1669,Vlookup!$A$2:$D$781,4,FALSE)</f>
        <v>76044</v>
      </c>
    </row>
    <row r="1670" spans="1:19" ht="14.4" x14ac:dyDescent="0.3">
      <c r="A1670" s="12">
        <v>21</v>
      </c>
      <c r="B1670" s="1" t="str">
        <f>TEXT(D1670,"MMM")</f>
        <v>Sep</v>
      </c>
      <c r="D1670" s="20">
        <v>44104</v>
      </c>
      <c r="E1670" s="3" t="s">
        <v>346</v>
      </c>
      <c r="F1670" s="3" t="s">
        <v>594</v>
      </c>
      <c r="G1670" s="3" t="s">
        <v>340</v>
      </c>
      <c r="H1670" s="3" t="s">
        <v>366</v>
      </c>
      <c r="I1670" t="str">
        <f>VLOOKUP(H1670,'Product Line Lookup'!$A$2:$B$8,2,FALSE)</f>
        <v>AB20</v>
      </c>
      <c r="J1670" s="21">
        <v>24.13</v>
      </c>
      <c r="K1670" s="22">
        <v>8.9999999999999993E-3</v>
      </c>
      <c r="L1670" s="21">
        <v>18</v>
      </c>
      <c r="M1670" s="21">
        <v>434.34</v>
      </c>
      <c r="N1670" s="8">
        <f t="shared" si="56"/>
        <v>0.21716999999999997</v>
      </c>
      <c r="O1670" s="3" t="s">
        <v>406</v>
      </c>
      <c r="P1670" s="3" t="s">
        <v>407</v>
      </c>
      <c r="Q1670" s="1" t="str">
        <f>VLOOKUP(P1670,Vlookup!$A$2:$D$781,2,FALSE)</f>
        <v>Hartley</v>
      </c>
      <c r="R1670" s="1" t="e">
        <f>VLOOKUP(P1670,Vlookup!$A$2:$D$76,3,FALSE)</f>
        <v>#N/A</v>
      </c>
      <c r="S1670" s="15">
        <f>VLOOKUP(P1670,Vlookup!$A$2:$D$781,4,FALSE)</f>
        <v>76044</v>
      </c>
    </row>
    <row r="1671" spans="1:19" ht="14.4" x14ac:dyDescent="0.3">
      <c r="A1671" s="12">
        <v>21</v>
      </c>
      <c r="B1671" s="1" t="s">
        <v>928</v>
      </c>
      <c r="D1671" s="20">
        <v>44145</v>
      </c>
      <c r="E1671" s="3" t="s">
        <v>351</v>
      </c>
      <c r="F1671" s="3" t="s">
        <v>896</v>
      </c>
      <c r="G1671" s="3" t="s">
        <v>340</v>
      </c>
      <c r="H1671" s="3" t="s">
        <v>366</v>
      </c>
      <c r="I1671" t="str">
        <f>VLOOKUP(H1671,'Product Line Lookup'!$A$2:$B$8,2,FALSE)</f>
        <v>AB20</v>
      </c>
      <c r="J1671" s="1">
        <v>24.57</v>
      </c>
      <c r="K1671" s="22">
        <v>4.7999999999999996E-3</v>
      </c>
      <c r="L1671" s="21">
        <v>9.6</v>
      </c>
      <c r="M1671" s="21">
        <v>235.87200000000001</v>
      </c>
      <c r="N1671" s="8">
        <f t="shared" si="56"/>
        <v>0.11793600000000001</v>
      </c>
      <c r="O1671" s="3" t="s">
        <v>406</v>
      </c>
      <c r="P1671" s="3" t="s">
        <v>407</v>
      </c>
      <c r="Q1671" s="1" t="str">
        <f>VLOOKUP(P1671,Vlookup!$A$2:$D$781,2,FALSE)</f>
        <v>Hartley</v>
      </c>
      <c r="R1671" s="1" t="e">
        <f>VLOOKUP(P1671,Vlookup!$A$2:$D$76,3,FALSE)</f>
        <v>#N/A</v>
      </c>
      <c r="S1671" s="15">
        <f>VLOOKUP(P1671,Vlookup!$A$2:$D$781,4,FALSE)</f>
        <v>76044</v>
      </c>
    </row>
    <row r="1672" spans="1:19" ht="14.4" x14ac:dyDescent="0.3">
      <c r="A1672" s="12">
        <v>21</v>
      </c>
      <c r="B1672" s="1" t="s">
        <v>928</v>
      </c>
      <c r="D1672" s="20">
        <v>44159</v>
      </c>
      <c r="E1672" s="3" t="s">
        <v>351</v>
      </c>
      <c r="F1672" s="3" t="s">
        <v>896</v>
      </c>
      <c r="G1672" s="3" t="s">
        <v>340</v>
      </c>
      <c r="H1672" s="3" t="s">
        <v>366</v>
      </c>
      <c r="I1672" t="str">
        <f>VLOOKUP(H1672,'Product Line Lookup'!$A$2:$B$8,2,FALSE)</f>
        <v>AB20</v>
      </c>
      <c r="J1672" s="1">
        <v>24.36</v>
      </c>
      <c r="K1672" s="22">
        <v>4.7999999999999996E-3</v>
      </c>
      <c r="L1672" s="21">
        <v>9.6</v>
      </c>
      <c r="M1672" s="21">
        <v>233.85599999999999</v>
      </c>
      <c r="N1672" s="8">
        <f t="shared" si="56"/>
        <v>0.116928</v>
      </c>
      <c r="O1672" s="3" t="s">
        <v>406</v>
      </c>
      <c r="P1672" s="3" t="s">
        <v>407</v>
      </c>
      <c r="Q1672" s="1" t="str">
        <f>VLOOKUP(P1672,Vlookup!$A$2:$D$781,2,FALSE)</f>
        <v>Hartley</v>
      </c>
      <c r="R1672" s="1" t="e">
        <f>VLOOKUP(P1672,Vlookup!$A$2:$D$76,3,FALSE)</f>
        <v>#N/A</v>
      </c>
      <c r="S1672" s="15">
        <f>VLOOKUP(P1672,Vlookup!$A$2:$D$781,4,FALSE)</f>
        <v>76044</v>
      </c>
    </row>
    <row r="1673" spans="1:19" ht="14.4" x14ac:dyDescent="0.3">
      <c r="A1673" s="12">
        <v>21</v>
      </c>
      <c r="B1673" s="1" t="s">
        <v>928</v>
      </c>
      <c r="D1673" s="20">
        <v>44139</v>
      </c>
      <c r="E1673" s="3" t="s">
        <v>346</v>
      </c>
      <c r="F1673" s="3" t="s">
        <v>594</v>
      </c>
      <c r="G1673" s="3" t="s">
        <v>340</v>
      </c>
      <c r="H1673" s="3" t="s">
        <v>366</v>
      </c>
      <c r="I1673" t="str">
        <f>VLOOKUP(H1673,'Product Line Lookup'!$A$2:$B$8,2,FALSE)</f>
        <v>AB20</v>
      </c>
      <c r="J1673" s="1">
        <v>24.28</v>
      </c>
      <c r="K1673" s="22">
        <v>8.9999999999999993E-3</v>
      </c>
      <c r="L1673" s="21">
        <v>18</v>
      </c>
      <c r="M1673" s="21">
        <v>437.04</v>
      </c>
      <c r="N1673" s="8">
        <f t="shared" si="56"/>
        <v>0.21852000000000002</v>
      </c>
      <c r="O1673" s="3" t="s">
        <v>406</v>
      </c>
      <c r="P1673" s="3" t="s">
        <v>407</v>
      </c>
      <c r="Q1673" s="1" t="str">
        <f>VLOOKUP(P1673,Vlookup!$A$2:$D$781,2,FALSE)</f>
        <v>Hartley</v>
      </c>
      <c r="R1673" s="1" t="e">
        <f>VLOOKUP(P1673,Vlookup!$A$2:$D$76,3,FALSE)</f>
        <v>#N/A</v>
      </c>
      <c r="S1673" s="15">
        <f>VLOOKUP(P1673,Vlookup!$A$2:$D$781,4,FALSE)</f>
        <v>76044</v>
      </c>
    </row>
    <row r="1674" spans="1:19" ht="14.4" x14ac:dyDescent="0.3">
      <c r="A1674" s="12">
        <v>21</v>
      </c>
      <c r="B1674" s="1" t="s">
        <v>928</v>
      </c>
      <c r="D1674" s="20">
        <v>44144</v>
      </c>
      <c r="E1674" s="3" t="s">
        <v>346</v>
      </c>
      <c r="F1674" s="3" t="s">
        <v>594</v>
      </c>
      <c r="G1674" s="3" t="s">
        <v>340</v>
      </c>
      <c r="H1674" s="3" t="s">
        <v>366</v>
      </c>
      <c r="I1674" t="str">
        <f>VLOOKUP(H1674,'Product Line Lookup'!$A$2:$B$8,2,FALSE)</f>
        <v>AB20</v>
      </c>
      <c r="J1674" s="1">
        <v>24.75</v>
      </c>
      <c r="K1674" s="22">
        <v>8.9999999999999993E-3</v>
      </c>
      <c r="L1674" s="21">
        <v>18</v>
      </c>
      <c r="M1674" s="21">
        <v>445.5</v>
      </c>
      <c r="N1674" s="8">
        <f t="shared" si="56"/>
        <v>0.22275</v>
      </c>
      <c r="O1674" s="3" t="s">
        <v>406</v>
      </c>
      <c r="P1674" s="3" t="s">
        <v>407</v>
      </c>
      <c r="Q1674" s="1" t="str">
        <f>VLOOKUP(P1674,Vlookup!$A$2:$D$781,2,FALSE)</f>
        <v>Hartley</v>
      </c>
      <c r="R1674" s="1" t="e">
        <f>VLOOKUP(P1674,Vlookup!$A$2:$D$76,3,FALSE)</f>
        <v>#N/A</v>
      </c>
      <c r="S1674" s="15">
        <f>VLOOKUP(P1674,Vlookup!$A$2:$D$781,4,FALSE)</f>
        <v>76044</v>
      </c>
    </row>
    <row r="1675" spans="1:19" ht="14.4" x14ac:dyDescent="0.3">
      <c r="A1675" s="12">
        <v>21</v>
      </c>
      <c r="B1675" s="1" t="s">
        <v>928</v>
      </c>
      <c r="D1675" s="20">
        <v>44142</v>
      </c>
      <c r="E1675" s="3" t="s">
        <v>346</v>
      </c>
      <c r="F1675" s="3" t="s">
        <v>594</v>
      </c>
      <c r="G1675" s="3" t="s">
        <v>340</v>
      </c>
      <c r="H1675" s="3" t="s">
        <v>366</v>
      </c>
      <c r="I1675" t="str">
        <f>VLOOKUP(H1675,'Product Line Lookup'!$A$2:$B$8,2,FALSE)</f>
        <v>AB20</v>
      </c>
      <c r="J1675" s="1">
        <v>24.67</v>
      </c>
      <c r="K1675" s="22">
        <v>8.9999999999999993E-3</v>
      </c>
      <c r="L1675" s="21">
        <v>18</v>
      </c>
      <c r="M1675" s="21">
        <v>444.06</v>
      </c>
      <c r="N1675" s="8">
        <f t="shared" si="56"/>
        <v>0.22203000000000001</v>
      </c>
      <c r="O1675" s="3" t="s">
        <v>406</v>
      </c>
      <c r="P1675" s="3" t="s">
        <v>407</v>
      </c>
      <c r="Q1675" s="1" t="str">
        <f>VLOOKUP(P1675,Vlookup!$A$2:$D$781,2,FALSE)</f>
        <v>Hartley</v>
      </c>
      <c r="R1675" s="1" t="e">
        <f>VLOOKUP(P1675,Vlookup!$A$2:$D$76,3,FALSE)</f>
        <v>#N/A</v>
      </c>
      <c r="S1675" s="15">
        <f>VLOOKUP(P1675,Vlookup!$A$2:$D$781,4,FALSE)</f>
        <v>76044</v>
      </c>
    </row>
    <row r="1676" spans="1:19" ht="14.4" x14ac:dyDescent="0.3">
      <c r="A1676" s="12">
        <v>21</v>
      </c>
      <c r="B1676" s="1" t="s">
        <v>928</v>
      </c>
      <c r="D1676" s="20">
        <v>44145</v>
      </c>
      <c r="E1676" s="3" t="s">
        <v>346</v>
      </c>
      <c r="F1676" s="3" t="s">
        <v>594</v>
      </c>
      <c r="G1676" s="3" t="s">
        <v>340</v>
      </c>
      <c r="H1676" s="3" t="s">
        <v>366</v>
      </c>
      <c r="I1676" t="str">
        <f>VLOOKUP(H1676,'Product Line Lookup'!$A$2:$B$8,2,FALSE)</f>
        <v>AB20</v>
      </c>
      <c r="J1676" s="1">
        <v>24.51</v>
      </c>
      <c r="K1676" s="22">
        <v>8.9999999999999993E-3</v>
      </c>
      <c r="L1676" s="21">
        <v>18</v>
      </c>
      <c r="M1676" s="21">
        <v>441.18</v>
      </c>
      <c r="N1676" s="8">
        <f t="shared" si="56"/>
        <v>0.22059000000000001</v>
      </c>
      <c r="O1676" s="3" t="s">
        <v>406</v>
      </c>
      <c r="P1676" s="3" t="s">
        <v>407</v>
      </c>
      <c r="Q1676" s="1" t="str">
        <f>VLOOKUP(P1676,Vlookup!$A$2:$D$781,2,FALSE)</f>
        <v>Hartley</v>
      </c>
      <c r="R1676" s="1" t="e">
        <f>VLOOKUP(P1676,Vlookup!$A$2:$D$76,3,FALSE)</f>
        <v>#N/A</v>
      </c>
      <c r="S1676" s="15">
        <f>VLOOKUP(P1676,Vlookup!$A$2:$D$781,4,FALSE)</f>
        <v>76044</v>
      </c>
    </row>
    <row r="1677" spans="1:19" ht="14.4" x14ac:dyDescent="0.3">
      <c r="A1677" s="12">
        <v>21</v>
      </c>
      <c r="B1677" s="1" t="s">
        <v>928</v>
      </c>
      <c r="D1677" s="20">
        <v>44148</v>
      </c>
      <c r="E1677" s="3" t="s">
        <v>346</v>
      </c>
      <c r="F1677" s="3" t="s">
        <v>594</v>
      </c>
      <c r="G1677" s="3" t="s">
        <v>340</v>
      </c>
      <c r="H1677" s="3" t="s">
        <v>366</v>
      </c>
      <c r="I1677" t="str">
        <f>VLOOKUP(H1677,'Product Line Lookup'!$A$2:$B$8,2,FALSE)</f>
        <v>AB20</v>
      </c>
      <c r="J1677" s="1">
        <v>24.45</v>
      </c>
      <c r="K1677" s="22">
        <v>8.9999999999999993E-3</v>
      </c>
      <c r="L1677" s="21">
        <v>18</v>
      </c>
      <c r="M1677" s="21">
        <v>440.1</v>
      </c>
      <c r="N1677" s="8">
        <f t="shared" si="56"/>
        <v>0.22005000000000002</v>
      </c>
      <c r="O1677" s="3" t="s">
        <v>406</v>
      </c>
      <c r="P1677" s="3" t="s">
        <v>407</v>
      </c>
      <c r="Q1677" s="1" t="str">
        <f>VLOOKUP(P1677,Vlookup!$A$2:$D$781,2,FALSE)</f>
        <v>Hartley</v>
      </c>
      <c r="R1677" s="1" t="e">
        <f>VLOOKUP(P1677,Vlookup!$A$2:$D$76,3,FALSE)</f>
        <v>#N/A</v>
      </c>
      <c r="S1677" s="15">
        <f>VLOOKUP(P1677,Vlookup!$A$2:$D$781,4,FALSE)</f>
        <v>76044</v>
      </c>
    </row>
    <row r="1678" spans="1:19" ht="14.4" x14ac:dyDescent="0.3">
      <c r="A1678" s="12">
        <v>21</v>
      </c>
      <c r="B1678" s="1" t="s">
        <v>928</v>
      </c>
      <c r="D1678" s="20">
        <v>44151</v>
      </c>
      <c r="E1678" s="3" t="s">
        <v>346</v>
      </c>
      <c r="F1678" s="3" t="s">
        <v>594</v>
      </c>
      <c r="G1678" s="3" t="s">
        <v>340</v>
      </c>
      <c r="H1678" s="3" t="s">
        <v>366</v>
      </c>
      <c r="I1678" t="str">
        <f>VLOOKUP(H1678,'Product Line Lookup'!$A$2:$B$8,2,FALSE)</f>
        <v>AB20</v>
      </c>
      <c r="J1678" s="1">
        <v>24.44</v>
      </c>
      <c r="K1678" s="22">
        <v>8.9999999999999993E-3</v>
      </c>
      <c r="L1678" s="21">
        <v>18</v>
      </c>
      <c r="M1678" s="21">
        <v>439.92</v>
      </c>
      <c r="N1678" s="8">
        <f t="shared" ref="N1678:N1741" si="58">M1678/2000</f>
        <v>0.21996000000000002</v>
      </c>
      <c r="O1678" s="3" t="s">
        <v>406</v>
      </c>
      <c r="P1678" s="3" t="s">
        <v>407</v>
      </c>
      <c r="Q1678" s="1" t="str">
        <f>VLOOKUP(P1678,Vlookup!$A$2:$D$781,2,FALSE)</f>
        <v>Hartley</v>
      </c>
      <c r="R1678" s="1" t="e">
        <f>VLOOKUP(P1678,Vlookup!$A$2:$D$76,3,FALSE)</f>
        <v>#N/A</v>
      </c>
      <c r="S1678" s="15">
        <f>VLOOKUP(P1678,Vlookup!$A$2:$D$781,4,FALSE)</f>
        <v>76044</v>
      </c>
    </row>
    <row r="1679" spans="1:19" ht="14.4" x14ac:dyDescent="0.3">
      <c r="A1679" s="12">
        <v>21</v>
      </c>
      <c r="B1679" s="1" t="s">
        <v>928</v>
      </c>
      <c r="D1679" s="20">
        <v>44154</v>
      </c>
      <c r="E1679" s="3" t="s">
        <v>346</v>
      </c>
      <c r="F1679" s="3" t="s">
        <v>594</v>
      </c>
      <c r="G1679" s="3" t="s">
        <v>340</v>
      </c>
      <c r="H1679" s="3" t="s">
        <v>366</v>
      </c>
      <c r="I1679" t="str">
        <f>VLOOKUP(H1679,'Product Line Lookup'!$A$2:$B$8,2,FALSE)</f>
        <v>AB20</v>
      </c>
      <c r="J1679" s="1">
        <v>24.22</v>
      </c>
      <c r="K1679" s="22">
        <v>8.9999999999999993E-3</v>
      </c>
      <c r="L1679" s="21">
        <v>18</v>
      </c>
      <c r="M1679" s="21">
        <v>435.96</v>
      </c>
      <c r="N1679" s="8">
        <f t="shared" si="58"/>
        <v>0.21797999999999998</v>
      </c>
      <c r="O1679" s="3" t="s">
        <v>406</v>
      </c>
      <c r="P1679" s="3" t="s">
        <v>407</v>
      </c>
      <c r="Q1679" s="1" t="str">
        <f>VLOOKUP(P1679,Vlookup!$A$2:$D$781,2,FALSE)</f>
        <v>Hartley</v>
      </c>
      <c r="R1679" s="1" t="e">
        <f>VLOOKUP(P1679,Vlookup!$A$2:$D$76,3,FALSE)</f>
        <v>#N/A</v>
      </c>
      <c r="S1679" s="15">
        <f>VLOOKUP(P1679,Vlookup!$A$2:$D$781,4,FALSE)</f>
        <v>76044</v>
      </c>
    </row>
    <row r="1680" spans="1:19" ht="14.4" x14ac:dyDescent="0.3">
      <c r="A1680" s="12">
        <v>21</v>
      </c>
      <c r="B1680" s="1" t="s">
        <v>928</v>
      </c>
      <c r="D1680" s="20">
        <v>44158</v>
      </c>
      <c r="E1680" s="3" t="s">
        <v>346</v>
      </c>
      <c r="F1680" s="3" t="s">
        <v>594</v>
      </c>
      <c r="G1680" s="3" t="s">
        <v>340</v>
      </c>
      <c r="H1680" s="3" t="s">
        <v>366</v>
      </c>
      <c r="I1680" t="str">
        <f>VLOOKUP(H1680,'Product Line Lookup'!$A$2:$B$8,2,FALSE)</f>
        <v>AB20</v>
      </c>
      <c r="J1680" s="1">
        <v>24.24</v>
      </c>
      <c r="K1680" s="22">
        <v>8.9999999999999993E-3</v>
      </c>
      <c r="L1680" s="21">
        <v>18</v>
      </c>
      <c r="M1680" s="21">
        <v>436.32</v>
      </c>
      <c r="N1680" s="8">
        <f t="shared" si="58"/>
        <v>0.21815999999999999</v>
      </c>
      <c r="O1680" s="3" t="s">
        <v>406</v>
      </c>
      <c r="P1680" s="3" t="s">
        <v>407</v>
      </c>
      <c r="Q1680" s="1" t="str">
        <f>VLOOKUP(P1680,Vlookup!$A$2:$D$781,2,FALSE)</f>
        <v>Hartley</v>
      </c>
      <c r="R1680" s="1" t="e">
        <f>VLOOKUP(P1680,Vlookup!$A$2:$D$76,3,FALSE)</f>
        <v>#N/A</v>
      </c>
      <c r="S1680" s="15">
        <f>VLOOKUP(P1680,Vlookup!$A$2:$D$781,4,FALSE)</f>
        <v>76044</v>
      </c>
    </row>
    <row r="1681" spans="1:19" ht="14.4" x14ac:dyDescent="0.3">
      <c r="A1681" s="12">
        <v>21</v>
      </c>
      <c r="B1681" s="1" t="s">
        <v>928</v>
      </c>
      <c r="D1681" s="20">
        <v>44160</v>
      </c>
      <c r="E1681" s="3" t="s">
        <v>346</v>
      </c>
      <c r="F1681" s="3" t="s">
        <v>594</v>
      </c>
      <c r="G1681" s="3" t="s">
        <v>340</v>
      </c>
      <c r="H1681" s="3" t="s">
        <v>366</v>
      </c>
      <c r="I1681" t="str">
        <f>VLOOKUP(H1681,'Product Line Lookup'!$A$2:$B$8,2,FALSE)</f>
        <v>AB20</v>
      </c>
      <c r="J1681" s="1">
        <v>24.43</v>
      </c>
      <c r="K1681" s="22">
        <v>8.9999999999999993E-3</v>
      </c>
      <c r="L1681" s="21">
        <v>18</v>
      </c>
      <c r="M1681" s="21">
        <v>439.74</v>
      </c>
      <c r="N1681" s="8">
        <f t="shared" si="58"/>
        <v>0.21987000000000001</v>
      </c>
      <c r="O1681" s="3" t="s">
        <v>406</v>
      </c>
      <c r="P1681" s="3" t="s">
        <v>407</v>
      </c>
      <c r="Q1681" s="1" t="str">
        <f>VLOOKUP(P1681,Vlookup!$A$2:$D$781,2,FALSE)</f>
        <v>Hartley</v>
      </c>
      <c r="R1681" s="1" t="e">
        <f>VLOOKUP(P1681,Vlookup!$A$2:$D$76,3,FALSE)</f>
        <v>#N/A</v>
      </c>
      <c r="S1681" s="15">
        <f>VLOOKUP(P1681,Vlookup!$A$2:$D$781,4,FALSE)</f>
        <v>76044</v>
      </c>
    </row>
    <row r="1682" spans="1:19" ht="14.4" x14ac:dyDescent="0.3">
      <c r="A1682" s="12">
        <v>21</v>
      </c>
      <c r="B1682" s="1" t="s">
        <v>928</v>
      </c>
      <c r="D1682" s="20">
        <v>44153</v>
      </c>
      <c r="E1682" s="3" t="s">
        <v>362</v>
      </c>
      <c r="F1682" s="3" t="s">
        <v>388</v>
      </c>
      <c r="G1682" s="3" t="s">
        <v>340</v>
      </c>
      <c r="H1682" s="3" t="s">
        <v>366</v>
      </c>
      <c r="I1682" t="str">
        <f>VLOOKUP(H1682,'Product Line Lookup'!$A$2:$B$8,2,FALSE)</f>
        <v>AB20</v>
      </c>
      <c r="J1682" s="1">
        <v>1.95</v>
      </c>
      <c r="K1682" s="22">
        <v>2.3800000000000002E-2</v>
      </c>
      <c r="L1682" s="21">
        <v>47.6</v>
      </c>
      <c r="M1682" s="21">
        <v>92.82</v>
      </c>
      <c r="N1682" s="8">
        <f t="shared" si="58"/>
        <v>4.641E-2</v>
      </c>
      <c r="O1682" s="3" t="s">
        <v>406</v>
      </c>
      <c r="P1682" s="3" t="s">
        <v>407</v>
      </c>
      <c r="Q1682" s="1" t="str">
        <f>VLOOKUP(P1682,Vlookup!$A$2:$D$781,2,FALSE)</f>
        <v>Hartley</v>
      </c>
      <c r="R1682" s="1" t="e">
        <f>VLOOKUP(P1682,Vlookup!$A$2:$D$76,3,FALSE)</f>
        <v>#N/A</v>
      </c>
      <c r="S1682" s="15">
        <f>VLOOKUP(P1682,Vlookup!$A$2:$D$781,4,FALSE)</f>
        <v>76044</v>
      </c>
    </row>
    <row r="1683" spans="1:19" ht="14.4" x14ac:dyDescent="0.3">
      <c r="A1683" s="12">
        <v>21</v>
      </c>
      <c r="B1683" s="1" t="s">
        <v>948</v>
      </c>
      <c r="D1683" s="20">
        <v>44173</v>
      </c>
      <c r="E1683" s="3" t="s">
        <v>351</v>
      </c>
      <c r="F1683" s="3" t="s">
        <v>896</v>
      </c>
      <c r="G1683" s="3" t="s">
        <v>340</v>
      </c>
      <c r="H1683" s="3" t="s">
        <v>366</v>
      </c>
      <c r="I1683" t="str">
        <f>VLOOKUP(H1683,'Product Line Lookup'!$A$2:$B$8,2,FALSE)</f>
        <v>AB20</v>
      </c>
      <c r="J1683" s="21">
        <v>24.23</v>
      </c>
      <c r="K1683" s="22">
        <v>4.7999999999999996E-3</v>
      </c>
      <c r="L1683" s="21">
        <v>9.6</v>
      </c>
      <c r="M1683" s="21">
        <v>232.608</v>
      </c>
      <c r="N1683" s="8">
        <f t="shared" si="58"/>
        <v>0.116304</v>
      </c>
      <c r="O1683" s="3" t="s">
        <v>406</v>
      </c>
      <c r="P1683" s="3" t="s">
        <v>407</v>
      </c>
      <c r="Q1683" s="1" t="str">
        <f>VLOOKUP(P1683,Vlookup!$A$2:$D$781,2,FALSE)</f>
        <v>Hartley</v>
      </c>
      <c r="R1683" s="1" t="s">
        <v>833</v>
      </c>
      <c r="S1683" s="15">
        <f>VLOOKUP(P1683,Vlookup!$A$2:$D$781,4,FALSE)</f>
        <v>76044</v>
      </c>
    </row>
    <row r="1684" spans="1:19" ht="14.4" x14ac:dyDescent="0.3">
      <c r="A1684" s="12">
        <v>21</v>
      </c>
      <c r="B1684" s="1" t="s">
        <v>948</v>
      </c>
      <c r="D1684" s="20">
        <v>44195</v>
      </c>
      <c r="E1684" s="3" t="s">
        <v>351</v>
      </c>
      <c r="F1684" s="3" t="s">
        <v>896</v>
      </c>
      <c r="G1684" s="3" t="s">
        <v>340</v>
      </c>
      <c r="H1684" s="3" t="s">
        <v>366</v>
      </c>
      <c r="I1684" t="str">
        <f>VLOOKUP(H1684,'Product Line Lookup'!$A$2:$B$8,2,FALSE)</f>
        <v>AB20</v>
      </c>
      <c r="J1684" s="21">
        <v>24.18</v>
      </c>
      <c r="K1684" s="22">
        <v>4.7999999999999996E-3</v>
      </c>
      <c r="L1684" s="21">
        <v>9.6</v>
      </c>
      <c r="M1684" s="21">
        <v>232.12799999999999</v>
      </c>
      <c r="N1684" s="8">
        <f t="shared" si="58"/>
        <v>0.11606399999999999</v>
      </c>
      <c r="O1684" s="3" t="s">
        <v>406</v>
      </c>
      <c r="P1684" s="3" t="s">
        <v>407</v>
      </c>
      <c r="Q1684" s="1" t="str">
        <f>VLOOKUP(P1684,Vlookup!$A$2:$D$781,2,FALSE)</f>
        <v>Hartley</v>
      </c>
      <c r="R1684" s="1" t="s">
        <v>833</v>
      </c>
      <c r="S1684" s="15">
        <f>VLOOKUP(P1684,Vlookup!$A$2:$D$781,4,FALSE)</f>
        <v>76044</v>
      </c>
    </row>
    <row r="1685" spans="1:19" ht="14.4" x14ac:dyDescent="0.3">
      <c r="A1685" s="12">
        <v>21</v>
      </c>
      <c r="B1685" s="1" t="s">
        <v>948</v>
      </c>
      <c r="D1685" s="20">
        <v>44166</v>
      </c>
      <c r="E1685" s="3" t="s">
        <v>346</v>
      </c>
      <c r="F1685" s="3" t="s">
        <v>594</v>
      </c>
      <c r="G1685" s="3" t="s">
        <v>340</v>
      </c>
      <c r="H1685" s="3" t="s">
        <v>366</v>
      </c>
      <c r="I1685" t="str">
        <f>VLOOKUP(H1685,'Product Line Lookup'!$A$2:$B$8,2,FALSE)</f>
        <v>AB20</v>
      </c>
      <c r="J1685" s="21">
        <v>24.53</v>
      </c>
      <c r="K1685" s="22">
        <v>8.9999999999999993E-3</v>
      </c>
      <c r="L1685" s="21">
        <v>18</v>
      </c>
      <c r="M1685" s="21">
        <v>441.54</v>
      </c>
      <c r="N1685" s="8">
        <f t="shared" si="58"/>
        <v>0.22077000000000002</v>
      </c>
      <c r="O1685" s="3" t="s">
        <v>406</v>
      </c>
      <c r="P1685" s="3" t="s">
        <v>407</v>
      </c>
      <c r="Q1685" s="1" t="str">
        <f>VLOOKUP(P1685,Vlookup!$A$2:$D$781,2,FALSE)</f>
        <v>Hartley</v>
      </c>
      <c r="R1685" s="1" t="s">
        <v>833</v>
      </c>
      <c r="S1685" s="15">
        <f>VLOOKUP(P1685,Vlookup!$A$2:$D$781,4,FALSE)</f>
        <v>76044</v>
      </c>
    </row>
    <row r="1686" spans="1:19" ht="14.4" x14ac:dyDescent="0.3">
      <c r="A1686" s="12">
        <v>21</v>
      </c>
      <c r="B1686" s="1" t="s">
        <v>948</v>
      </c>
      <c r="D1686" s="20">
        <v>44168</v>
      </c>
      <c r="E1686" s="3" t="s">
        <v>346</v>
      </c>
      <c r="F1686" s="3" t="s">
        <v>594</v>
      </c>
      <c r="G1686" s="3" t="s">
        <v>340</v>
      </c>
      <c r="H1686" s="3" t="s">
        <v>366</v>
      </c>
      <c r="I1686" t="str">
        <f>VLOOKUP(H1686,'Product Line Lookup'!$A$2:$B$8,2,FALSE)</f>
        <v>AB20</v>
      </c>
      <c r="J1686" s="21">
        <v>24.49</v>
      </c>
      <c r="K1686" s="22">
        <v>8.9999999999999993E-3</v>
      </c>
      <c r="L1686" s="21">
        <v>18</v>
      </c>
      <c r="M1686" s="21">
        <v>440.82</v>
      </c>
      <c r="N1686" s="8">
        <f t="shared" si="58"/>
        <v>0.22040999999999999</v>
      </c>
      <c r="O1686" s="3" t="s">
        <v>406</v>
      </c>
      <c r="P1686" s="3" t="s">
        <v>407</v>
      </c>
      <c r="Q1686" s="1" t="str">
        <f>VLOOKUP(P1686,Vlookup!$A$2:$D$781,2,FALSE)</f>
        <v>Hartley</v>
      </c>
      <c r="R1686" s="1" t="s">
        <v>833</v>
      </c>
      <c r="S1686" s="15">
        <f>VLOOKUP(P1686,Vlookup!$A$2:$D$781,4,FALSE)</f>
        <v>76044</v>
      </c>
    </row>
    <row r="1687" spans="1:19" ht="14.4" x14ac:dyDescent="0.3">
      <c r="A1687" s="12">
        <v>21</v>
      </c>
      <c r="B1687" s="1" t="s">
        <v>948</v>
      </c>
      <c r="D1687" s="20">
        <v>44172</v>
      </c>
      <c r="E1687" s="3" t="s">
        <v>346</v>
      </c>
      <c r="F1687" s="3" t="s">
        <v>594</v>
      </c>
      <c r="G1687" s="3" t="s">
        <v>340</v>
      </c>
      <c r="H1687" s="3" t="s">
        <v>366</v>
      </c>
      <c r="I1687" t="str">
        <f>VLOOKUP(H1687,'Product Line Lookup'!$A$2:$B$8,2,FALSE)</f>
        <v>AB20</v>
      </c>
      <c r="J1687" s="21">
        <v>24.31</v>
      </c>
      <c r="K1687" s="22">
        <v>8.9999999999999993E-3</v>
      </c>
      <c r="L1687" s="21">
        <v>18</v>
      </c>
      <c r="M1687" s="21">
        <v>437.58</v>
      </c>
      <c r="N1687" s="8">
        <f t="shared" si="58"/>
        <v>0.21878999999999998</v>
      </c>
      <c r="O1687" s="3" t="s">
        <v>406</v>
      </c>
      <c r="P1687" s="3" t="s">
        <v>407</v>
      </c>
      <c r="Q1687" s="1" t="str">
        <f>VLOOKUP(P1687,Vlookup!$A$2:$D$781,2,FALSE)</f>
        <v>Hartley</v>
      </c>
      <c r="R1687" s="1" t="s">
        <v>833</v>
      </c>
      <c r="S1687" s="15">
        <f>VLOOKUP(P1687,Vlookup!$A$2:$D$781,4,FALSE)</f>
        <v>76044</v>
      </c>
    </row>
    <row r="1688" spans="1:19" ht="14.4" x14ac:dyDescent="0.3">
      <c r="A1688" s="12">
        <v>21</v>
      </c>
      <c r="B1688" s="1" t="s">
        <v>948</v>
      </c>
      <c r="D1688" s="20">
        <v>44175</v>
      </c>
      <c r="E1688" s="3" t="s">
        <v>346</v>
      </c>
      <c r="F1688" s="3" t="s">
        <v>594</v>
      </c>
      <c r="G1688" s="3" t="s">
        <v>340</v>
      </c>
      <c r="H1688" s="3" t="s">
        <v>366</v>
      </c>
      <c r="I1688" t="str">
        <f>VLOOKUP(H1688,'Product Line Lookup'!$A$2:$B$8,2,FALSE)</f>
        <v>AB20</v>
      </c>
      <c r="J1688" s="21">
        <v>24.48</v>
      </c>
      <c r="K1688" s="22">
        <v>8.9999999999999993E-3</v>
      </c>
      <c r="L1688" s="21">
        <v>18</v>
      </c>
      <c r="M1688" s="21">
        <v>440.64</v>
      </c>
      <c r="N1688" s="8">
        <f t="shared" si="58"/>
        <v>0.22031999999999999</v>
      </c>
      <c r="O1688" s="3" t="s">
        <v>406</v>
      </c>
      <c r="P1688" s="3" t="s">
        <v>407</v>
      </c>
      <c r="Q1688" s="1" t="str">
        <f>VLOOKUP(P1688,Vlookup!$A$2:$D$781,2,FALSE)</f>
        <v>Hartley</v>
      </c>
      <c r="R1688" s="1" t="s">
        <v>833</v>
      </c>
      <c r="S1688" s="15">
        <f>VLOOKUP(P1688,Vlookup!$A$2:$D$781,4,FALSE)</f>
        <v>76044</v>
      </c>
    </row>
    <row r="1689" spans="1:19" ht="14.4" x14ac:dyDescent="0.3">
      <c r="A1689" s="12">
        <v>21</v>
      </c>
      <c r="B1689" s="1" t="s">
        <v>948</v>
      </c>
      <c r="D1689" s="20">
        <v>44176</v>
      </c>
      <c r="E1689" s="3" t="s">
        <v>346</v>
      </c>
      <c r="F1689" s="3" t="s">
        <v>594</v>
      </c>
      <c r="G1689" s="3" t="s">
        <v>340</v>
      </c>
      <c r="H1689" s="3" t="s">
        <v>366</v>
      </c>
      <c r="I1689" t="str">
        <f>VLOOKUP(H1689,'Product Line Lookup'!$A$2:$B$8,2,FALSE)</f>
        <v>AB20</v>
      </c>
      <c r="J1689" s="21">
        <v>24.45</v>
      </c>
      <c r="K1689" s="22">
        <v>8.9999999999999993E-3</v>
      </c>
      <c r="L1689" s="21">
        <v>18</v>
      </c>
      <c r="M1689" s="21">
        <v>440.1</v>
      </c>
      <c r="N1689" s="8">
        <f t="shared" si="58"/>
        <v>0.22005000000000002</v>
      </c>
      <c r="O1689" s="3" t="s">
        <v>406</v>
      </c>
      <c r="P1689" s="3" t="s">
        <v>407</v>
      </c>
      <c r="Q1689" s="1" t="str">
        <f>VLOOKUP(P1689,Vlookup!$A$2:$D$781,2,FALSE)</f>
        <v>Hartley</v>
      </c>
      <c r="R1689" s="1" t="s">
        <v>833</v>
      </c>
      <c r="S1689" s="15">
        <f>VLOOKUP(P1689,Vlookup!$A$2:$D$781,4,FALSE)</f>
        <v>76044</v>
      </c>
    </row>
    <row r="1690" spans="1:19" ht="14.4" x14ac:dyDescent="0.3">
      <c r="A1690" s="12">
        <v>21</v>
      </c>
      <c r="B1690" s="1" t="s">
        <v>948</v>
      </c>
      <c r="D1690" s="20">
        <v>44181</v>
      </c>
      <c r="E1690" s="3" t="s">
        <v>346</v>
      </c>
      <c r="F1690" s="3" t="s">
        <v>594</v>
      </c>
      <c r="G1690" s="3" t="s">
        <v>340</v>
      </c>
      <c r="H1690" s="3" t="s">
        <v>366</v>
      </c>
      <c r="I1690" t="str">
        <f>VLOOKUP(H1690,'Product Line Lookup'!$A$2:$B$8,2,FALSE)</f>
        <v>AB20</v>
      </c>
      <c r="J1690" s="21">
        <v>23.66</v>
      </c>
      <c r="K1690" s="22">
        <v>8.9999999999999993E-3</v>
      </c>
      <c r="L1690" s="21">
        <v>18</v>
      </c>
      <c r="M1690" s="21">
        <v>425.88</v>
      </c>
      <c r="N1690" s="8">
        <f t="shared" si="58"/>
        <v>0.21293999999999999</v>
      </c>
      <c r="O1690" s="3" t="s">
        <v>406</v>
      </c>
      <c r="P1690" s="3" t="s">
        <v>407</v>
      </c>
      <c r="Q1690" s="1" t="str">
        <f>VLOOKUP(P1690,Vlookup!$A$2:$D$781,2,FALSE)</f>
        <v>Hartley</v>
      </c>
      <c r="R1690" s="1" t="s">
        <v>833</v>
      </c>
      <c r="S1690" s="15">
        <f>VLOOKUP(P1690,Vlookup!$A$2:$D$781,4,FALSE)</f>
        <v>76044</v>
      </c>
    </row>
    <row r="1691" spans="1:19" ht="14.4" x14ac:dyDescent="0.3">
      <c r="A1691" s="12">
        <v>21</v>
      </c>
      <c r="B1691" s="1" t="s">
        <v>948</v>
      </c>
      <c r="D1691" s="20">
        <v>44184</v>
      </c>
      <c r="E1691" s="3" t="s">
        <v>346</v>
      </c>
      <c r="F1691" s="3" t="s">
        <v>594</v>
      </c>
      <c r="G1691" s="3" t="s">
        <v>340</v>
      </c>
      <c r="H1691" s="3" t="s">
        <v>366</v>
      </c>
      <c r="I1691" t="str">
        <f>VLOOKUP(H1691,'Product Line Lookup'!$A$2:$B$8,2,FALSE)</f>
        <v>AB20</v>
      </c>
      <c r="J1691" s="21">
        <v>24.44</v>
      </c>
      <c r="K1691" s="22">
        <v>8.9999999999999993E-3</v>
      </c>
      <c r="L1691" s="21">
        <v>18</v>
      </c>
      <c r="M1691" s="21">
        <v>439.92</v>
      </c>
      <c r="N1691" s="8">
        <f t="shared" si="58"/>
        <v>0.21996000000000002</v>
      </c>
      <c r="O1691" s="3" t="s">
        <v>406</v>
      </c>
      <c r="P1691" s="3" t="s">
        <v>407</v>
      </c>
      <c r="Q1691" s="1" t="str">
        <f>VLOOKUP(P1691,Vlookup!$A$2:$D$781,2,FALSE)</f>
        <v>Hartley</v>
      </c>
      <c r="R1691" s="1" t="s">
        <v>833</v>
      </c>
      <c r="S1691" s="15">
        <f>VLOOKUP(P1691,Vlookup!$A$2:$D$781,4,FALSE)</f>
        <v>76044</v>
      </c>
    </row>
    <row r="1692" spans="1:19" ht="14.4" x14ac:dyDescent="0.3">
      <c r="A1692" s="12">
        <v>21</v>
      </c>
      <c r="B1692" s="1" t="s">
        <v>948</v>
      </c>
      <c r="D1692" s="20">
        <v>44186</v>
      </c>
      <c r="E1692" s="3" t="s">
        <v>346</v>
      </c>
      <c r="F1692" s="3" t="s">
        <v>594</v>
      </c>
      <c r="G1692" s="3" t="s">
        <v>340</v>
      </c>
      <c r="H1692" s="3" t="s">
        <v>366</v>
      </c>
      <c r="I1692" t="str">
        <f>VLOOKUP(H1692,'Product Line Lookup'!$A$2:$B$8,2,FALSE)</f>
        <v>AB20</v>
      </c>
      <c r="J1692" s="21">
        <v>24.31</v>
      </c>
      <c r="K1692" s="22">
        <v>8.9999999999999993E-3</v>
      </c>
      <c r="L1692" s="21">
        <v>18</v>
      </c>
      <c r="M1692" s="21">
        <v>437.58</v>
      </c>
      <c r="N1692" s="8">
        <f t="shared" si="58"/>
        <v>0.21878999999999998</v>
      </c>
      <c r="O1692" s="3" t="s">
        <v>406</v>
      </c>
      <c r="P1692" s="3" t="s">
        <v>407</v>
      </c>
      <c r="Q1692" s="1" t="str">
        <f>VLOOKUP(P1692,Vlookup!$A$2:$D$781,2,FALSE)</f>
        <v>Hartley</v>
      </c>
      <c r="R1692" s="1" t="s">
        <v>833</v>
      </c>
      <c r="S1692" s="15">
        <f>VLOOKUP(P1692,Vlookup!$A$2:$D$781,4,FALSE)</f>
        <v>76044</v>
      </c>
    </row>
    <row r="1693" spans="1:19" ht="14.4" x14ac:dyDescent="0.3">
      <c r="A1693" s="12">
        <v>21</v>
      </c>
      <c r="B1693" s="1" t="s">
        <v>948</v>
      </c>
      <c r="D1693" s="20">
        <v>44195</v>
      </c>
      <c r="E1693" s="3" t="s">
        <v>346</v>
      </c>
      <c r="F1693" s="3" t="s">
        <v>594</v>
      </c>
      <c r="G1693" s="3" t="s">
        <v>340</v>
      </c>
      <c r="H1693" s="3" t="s">
        <v>366</v>
      </c>
      <c r="I1693" t="str">
        <f>VLOOKUP(H1693,'Product Line Lookup'!$A$2:$B$8,2,FALSE)</f>
        <v>AB20</v>
      </c>
      <c r="J1693" s="21">
        <v>24.63</v>
      </c>
      <c r="K1693" s="22">
        <v>8.9999999999999993E-3</v>
      </c>
      <c r="L1693" s="21">
        <v>18</v>
      </c>
      <c r="M1693" s="21">
        <v>443.34</v>
      </c>
      <c r="N1693" s="8">
        <f t="shared" si="58"/>
        <v>0.22166999999999998</v>
      </c>
      <c r="O1693" s="3" t="s">
        <v>406</v>
      </c>
      <c r="P1693" s="3" t="s">
        <v>407</v>
      </c>
      <c r="Q1693" s="1" t="str">
        <f>VLOOKUP(P1693,Vlookup!$A$2:$D$781,2,FALSE)</f>
        <v>Hartley</v>
      </c>
      <c r="R1693" s="1" t="s">
        <v>833</v>
      </c>
      <c r="S1693" s="15">
        <f>VLOOKUP(P1693,Vlookup!$A$2:$D$781,4,FALSE)</f>
        <v>76044</v>
      </c>
    </row>
    <row r="1694" spans="1:19" ht="14.4" x14ac:dyDescent="0.3">
      <c r="A1694" s="12">
        <v>21</v>
      </c>
      <c r="B1694" s="1" t="s">
        <v>948</v>
      </c>
      <c r="D1694" s="20">
        <v>44175</v>
      </c>
      <c r="E1694" s="3" t="s">
        <v>362</v>
      </c>
      <c r="F1694" s="3" t="s">
        <v>388</v>
      </c>
      <c r="G1694" s="3" t="s">
        <v>340</v>
      </c>
      <c r="H1694" s="3" t="s">
        <v>366</v>
      </c>
      <c r="I1694" t="str">
        <f>VLOOKUP(H1694,'Product Line Lookup'!$A$2:$B$8,2,FALSE)</f>
        <v>AB20</v>
      </c>
      <c r="J1694" s="21">
        <v>2</v>
      </c>
      <c r="K1694" s="22">
        <v>2.3800000000000002E-2</v>
      </c>
      <c r="L1694" s="21">
        <v>47.6</v>
      </c>
      <c r="M1694" s="21">
        <v>95.2</v>
      </c>
      <c r="N1694" s="8">
        <f t="shared" si="58"/>
        <v>4.7600000000000003E-2</v>
      </c>
      <c r="O1694" s="3" t="s">
        <v>406</v>
      </c>
      <c r="P1694" s="3" t="s">
        <v>407</v>
      </c>
      <c r="Q1694" s="1" t="str">
        <f>VLOOKUP(P1694,Vlookup!$A$2:$D$781,2,FALSE)</f>
        <v>Hartley</v>
      </c>
      <c r="R1694" s="1" t="s">
        <v>833</v>
      </c>
      <c r="S1694" s="15">
        <f>VLOOKUP(P1694,Vlookup!$A$2:$D$781,4,FALSE)</f>
        <v>76044</v>
      </c>
    </row>
    <row r="1695" spans="1:19" ht="14.4" x14ac:dyDescent="0.3">
      <c r="A1695" s="12">
        <v>21</v>
      </c>
      <c r="B1695" s="1" t="s">
        <v>948</v>
      </c>
      <c r="D1695" s="20">
        <v>44187</v>
      </c>
      <c r="E1695" s="3" t="s">
        <v>362</v>
      </c>
      <c r="F1695" s="3" t="s">
        <v>388</v>
      </c>
      <c r="G1695" s="3" t="s">
        <v>340</v>
      </c>
      <c r="H1695" s="3" t="s">
        <v>366</v>
      </c>
      <c r="I1695" t="str">
        <f>VLOOKUP(H1695,'Product Line Lookup'!$A$2:$B$8,2,FALSE)</f>
        <v>AB20</v>
      </c>
      <c r="J1695" s="21">
        <v>2</v>
      </c>
      <c r="K1695" s="22">
        <v>2.3800000000000002E-2</v>
      </c>
      <c r="L1695" s="21">
        <v>47.6</v>
      </c>
      <c r="M1695" s="21">
        <v>95.2</v>
      </c>
      <c r="N1695" s="8">
        <f t="shared" si="58"/>
        <v>4.7600000000000003E-2</v>
      </c>
      <c r="O1695" s="3" t="s">
        <v>406</v>
      </c>
      <c r="P1695" s="3" t="s">
        <v>407</v>
      </c>
      <c r="Q1695" s="1" t="str">
        <f>VLOOKUP(P1695,Vlookup!$A$2:$D$781,2,FALSE)</f>
        <v>Hartley</v>
      </c>
      <c r="R1695" s="1" t="s">
        <v>833</v>
      </c>
      <c r="S1695" s="15">
        <f>VLOOKUP(P1695,Vlookup!$A$2:$D$781,4,FALSE)</f>
        <v>76044</v>
      </c>
    </row>
    <row r="1696" spans="1:19" ht="14.4" x14ac:dyDescent="0.3">
      <c r="A1696" s="12">
        <v>21</v>
      </c>
      <c r="B1696" s="1" t="s">
        <v>948</v>
      </c>
      <c r="D1696" s="20">
        <v>44169</v>
      </c>
      <c r="E1696" s="3" t="s">
        <v>361</v>
      </c>
      <c r="F1696" s="3" t="s">
        <v>387</v>
      </c>
      <c r="G1696" s="3" t="s">
        <v>340</v>
      </c>
      <c r="H1696" s="3" t="s">
        <v>366</v>
      </c>
      <c r="I1696" t="str">
        <f>VLOOKUP(H1696,'Product Line Lookup'!$A$2:$B$8,2,FALSE)</f>
        <v>AB20</v>
      </c>
      <c r="J1696" s="21">
        <v>1.9750000000000001</v>
      </c>
      <c r="K1696" s="22">
        <v>5.7700000000000001E-2</v>
      </c>
      <c r="L1696" s="21">
        <v>115.4</v>
      </c>
      <c r="M1696" s="21">
        <v>227.91499999999999</v>
      </c>
      <c r="N1696" s="8">
        <f t="shared" si="58"/>
        <v>0.11395749999999999</v>
      </c>
      <c r="O1696" s="3" t="s">
        <v>406</v>
      </c>
      <c r="P1696" s="3" t="s">
        <v>407</v>
      </c>
      <c r="Q1696" s="1" t="str">
        <f>VLOOKUP(P1696,Vlookup!$A$2:$D$781,2,FALSE)</f>
        <v>Hartley</v>
      </c>
      <c r="R1696" s="1" t="s">
        <v>833</v>
      </c>
      <c r="S1696" s="15">
        <f>VLOOKUP(P1696,Vlookup!$A$2:$D$781,4,FALSE)</f>
        <v>76044</v>
      </c>
    </row>
    <row r="1697" spans="1:19" ht="14.4" x14ac:dyDescent="0.3">
      <c r="A1697" s="12">
        <v>21</v>
      </c>
      <c r="B1697" s="1" t="s">
        <v>948</v>
      </c>
      <c r="D1697" s="20">
        <v>44187</v>
      </c>
      <c r="E1697" s="3" t="s">
        <v>361</v>
      </c>
      <c r="F1697" s="3" t="s">
        <v>387</v>
      </c>
      <c r="G1697" s="3" t="s">
        <v>340</v>
      </c>
      <c r="H1697" s="3" t="s">
        <v>366</v>
      </c>
      <c r="I1697" t="str">
        <f>VLOOKUP(H1697,'Product Line Lookup'!$A$2:$B$8,2,FALSE)</f>
        <v>AB20</v>
      </c>
      <c r="J1697" s="21">
        <v>1.9</v>
      </c>
      <c r="K1697" s="22">
        <v>5.7700000000000001E-2</v>
      </c>
      <c r="L1697" s="21">
        <v>115.4</v>
      </c>
      <c r="M1697" s="21">
        <v>219.26</v>
      </c>
      <c r="N1697" s="8">
        <f t="shared" si="58"/>
        <v>0.10962999999999999</v>
      </c>
      <c r="O1697" s="3" t="s">
        <v>406</v>
      </c>
      <c r="P1697" s="3" t="s">
        <v>407</v>
      </c>
      <c r="Q1697" s="1" t="str">
        <f>VLOOKUP(P1697,Vlookup!$A$2:$D$781,2,FALSE)</f>
        <v>Hartley</v>
      </c>
      <c r="R1697" s="1" t="s">
        <v>833</v>
      </c>
      <c r="S1697" s="15">
        <f>VLOOKUP(P1697,Vlookup!$A$2:$D$781,4,FALSE)</f>
        <v>76044</v>
      </c>
    </row>
    <row r="1698" spans="1:19" ht="14.4" x14ac:dyDescent="0.3">
      <c r="A1698" s="12">
        <v>21</v>
      </c>
      <c r="B1698" s="1" t="s">
        <v>958</v>
      </c>
      <c r="D1698" s="20">
        <v>44216</v>
      </c>
      <c r="E1698" s="23" t="s">
        <v>351</v>
      </c>
      <c r="F1698" s="3" t="s">
        <v>961</v>
      </c>
      <c r="G1698" s="3" t="s">
        <v>340</v>
      </c>
      <c r="H1698" s="3" t="s">
        <v>366</v>
      </c>
      <c r="I1698" t="str">
        <f>VLOOKUP(H1698,'Product Line Lookup'!$A$2:$B$8,2,FALSE)</f>
        <v>AB20</v>
      </c>
      <c r="J1698" s="21">
        <v>24.36</v>
      </c>
      <c r="K1698" s="22">
        <v>4.7999999999999996E-3</v>
      </c>
      <c r="L1698" s="21">
        <v>9.6</v>
      </c>
      <c r="M1698" s="21">
        <v>233.85599999999999</v>
      </c>
      <c r="N1698" s="8">
        <f t="shared" si="58"/>
        <v>0.116928</v>
      </c>
      <c r="O1698" s="3" t="s">
        <v>406</v>
      </c>
      <c r="P1698" s="3" t="s">
        <v>407</v>
      </c>
      <c r="Q1698" s="1" t="str">
        <f>VLOOKUP(P1698,Vlookup!$A$2:$D$781,2,FALSE)</f>
        <v>Hartley</v>
      </c>
      <c r="R1698" s="1" t="s">
        <v>833</v>
      </c>
      <c r="S1698" s="15">
        <f>VLOOKUP(P1698,Vlookup!$A$2:$D$781,4,FALSE)</f>
        <v>76044</v>
      </c>
    </row>
    <row r="1699" spans="1:19" ht="14.4" x14ac:dyDescent="0.3">
      <c r="A1699" s="12">
        <v>21</v>
      </c>
      <c r="B1699" s="1" t="s">
        <v>958</v>
      </c>
      <c r="D1699" s="20">
        <v>44200</v>
      </c>
      <c r="E1699" s="23" t="s">
        <v>346</v>
      </c>
      <c r="F1699" s="3" t="s">
        <v>962</v>
      </c>
      <c r="G1699" s="3" t="s">
        <v>340</v>
      </c>
      <c r="H1699" s="3" t="s">
        <v>366</v>
      </c>
      <c r="I1699" t="str">
        <f>VLOOKUP(H1699,'Product Line Lookup'!$A$2:$B$8,2,FALSE)</f>
        <v>AB20</v>
      </c>
      <c r="J1699" s="21">
        <v>24.5</v>
      </c>
      <c r="K1699" s="22">
        <v>8.9999999999999993E-3</v>
      </c>
      <c r="L1699" s="21">
        <v>18</v>
      </c>
      <c r="M1699" s="21">
        <v>441</v>
      </c>
      <c r="N1699" s="8">
        <f t="shared" si="58"/>
        <v>0.2205</v>
      </c>
      <c r="O1699" s="3" t="s">
        <v>406</v>
      </c>
      <c r="P1699" s="3" t="s">
        <v>407</v>
      </c>
      <c r="Q1699" s="1" t="str">
        <f>VLOOKUP(P1699,Vlookup!$A$2:$D$781,2,FALSE)</f>
        <v>Hartley</v>
      </c>
      <c r="R1699" s="1" t="s">
        <v>833</v>
      </c>
      <c r="S1699" s="15">
        <f>VLOOKUP(P1699,Vlookup!$A$2:$D$781,4,FALSE)</f>
        <v>76044</v>
      </c>
    </row>
    <row r="1700" spans="1:19" ht="14.4" x14ac:dyDescent="0.3">
      <c r="A1700" s="12">
        <v>21</v>
      </c>
      <c r="B1700" s="1" t="s">
        <v>958</v>
      </c>
      <c r="D1700" s="20">
        <v>44198</v>
      </c>
      <c r="E1700" s="23" t="s">
        <v>346</v>
      </c>
      <c r="F1700" s="3" t="s">
        <v>962</v>
      </c>
      <c r="G1700" s="3" t="s">
        <v>340</v>
      </c>
      <c r="H1700" s="3" t="s">
        <v>366</v>
      </c>
      <c r="I1700" t="str">
        <f>VLOOKUP(H1700,'Product Line Lookup'!$A$2:$B$8,2,FALSE)</f>
        <v>AB20</v>
      </c>
      <c r="J1700" s="21">
        <v>24.25</v>
      </c>
      <c r="K1700" s="22">
        <v>8.9999999999999993E-3</v>
      </c>
      <c r="L1700" s="21">
        <v>18</v>
      </c>
      <c r="M1700" s="21">
        <v>436.5</v>
      </c>
      <c r="N1700" s="8">
        <f t="shared" si="58"/>
        <v>0.21825</v>
      </c>
      <c r="O1700" s="3" t="s">
        <v>406</v>
      </c>
      <c r="P1700" s="3" t="s">
        <v>407</v>
      </c>
      <c r="Q1700" s="1" t="str">
        <f>VLOOKUP(P1700,Vlookup!$A$2:$D$781,2,FALSE)</f>
        <v>Hartley</v>
      </c>
      <c r="R1700" s="1" t="s">
        <v>833</v>
      </c>
      <c r="S1700" s="15">
        <f>VLOOKUP(P1700,Vlookup!$A$2:$D$781,4,FALSE)</f>
        <v>76044</v>
      </c>
    </row>
    <row r="1701" spans="1:19" ht="14.4" x14ac:dyDescent="0.3">
      <c r="A1701" s="12">
        <v>21</v>
      </c>
      <c r="B1701" s="1" t="s">
        <v>958</v>
      </c>
      <c r="D1701" s="20">
        <v>44198</v>
      </c>
      <c r="E1701" s="23" t="s">
        <v>346</v>
      </c>
      <c r="F1701" s="3" t="s">
        <v>962</v>
      </c>
      <c r="G1701" s="3" t="s">
        <v>340</v>
      </c>
      <c r="H1701" s="3" t="s">
        <v>366</v>
      </c>
      <c r="I1701" t="str">
        <f>VLOOKUP(H1701,'Product Line Lookup'!$A$2:$B$8,2,FALSE)</f>
        <v>AB20</v>
      </c>
      <c r="J1701" s="21">
        <v>24.55</v>
      </c>
      <c r="K1701" s="22">
        <v>8.9999999999999993E-3</v>
      </c>
      <c r="L1701" s="21">
        <v>18</v>
      </c>
      <c r="M1701" s="21">
        <v>441.9</v>
      </c>
      <c r="N1701" s="8">
        <f t="shared" si="58"/>
        <v>0.22094999999999998</v>
      </c>
      <c r="O1701" s="3" t="s">
        <v>406</v>
      </c>
      <c r="P1701" s="3" t="s">
        <v>407</v>
      </c>
      <c r="Q1701" s="1" t="str">
        <f>VLOOKUP(P1701,Vlookup!$A$2:$D$781,2,FALSE)</f>
        <v>Hartley</v>
      </c>
      <c r="R1701" s="1" t="s">
        <v>833</v>
      </c>
      <c r="S1701" s="15">
        <f>VLOOKUP(P1701,Vlookup!$A$2:$D$781,4,FALSE)</f>
        <v>76044</v>
      </c>
    </row>
    <row r="1702" spans="1:19" ht="14.4" x14ac:dyDescent="0.3">
      <c r="A1702" s="12">
        <v>21</v>
      </c>
      <c r="B1702" s="1" t="s">
        <v>958</v>
      </c>
      <c r="D1702" s="20">
        <v>44202</v>
      </c>
      <c r="E1702" s="23" t="s">
        <v>346</v>
      </c>
      <c r="F1702" s="3" t="s">
        <v>962</v>
      </c>
      <c r="G1702" s="3" t="s">
        <v>340</v>
      </c>
      <c r="H1702" s="3" t="s">
        <v>366</v>
      </c>
      <c r="I1702" t="str">
        <f>VLOOKUP(H1702,'Product Line Lookup'!$A$2:$B$8,2,FALSE)</f>
        <v>AB20</v>
      </c>
      <c r="J1702" s="21">
        <v>24.45</v>
      </c>
      <c r="K1702" s="22">
        <v>8.9999999999999993E-3</v>
      </c>
      <c r="L1702" s="21">
        <v>18</v>
      </c>
      <c r="M1702" s="21">
        <v>440.1</v>
      </c>
      <c r="N1702" s="8">
        <f t="shared" si="58"/>
        <v>0.22005000000000002</v>
      </c>
      <c r="O1702" s="3" t="s">
        <v>406</v>
      </c>
      <c r="P1702" s="3" t="s">
        <v>407</v>
      </c>
      <c r="Q1702" s="1" t="str">
        <f>VLOOKUP(P1702,Vlookup!$A$2:$D$781,2,FALSE)</f>
        <v>Hartley</v>
      </c>
      <c r="R1702" s="1" t="s">
        <v>833</v>
      </c>
      <c r="S1702" s="15">
        <f>VLOOKUP(P1702,Vlookup!$A$2:$D$781,4,FALSE)</f>
        <v>76044</v>
      </c>
    </row>
    <row r="1703" spans="1:19" ht="14.4" x14ac:dyDescent="0.3">
      <c r="A1703" s="12">
        <v>21</v>
      </c>
      <c r="B1703" s="1" t="s">
        <v>958</v>
      </c>
      <c r="D1703" s="20">
        <v>44204</v>
      </c>
      <c r="E1703" s="23" t="s">
        <v>346</v>
      </c>
      <c r="F1703" s="3" t="s">
        <v>962</v>
      </c>
      <c r="G1703" s="3" t="s">
        <v>340</v>
      </c>
      <c r="H1703" s="3" t="s">
        <v>366</v>
      </c>
      <c r="I1703" t="str">
        <f>VLOOKUP(H1703,'Product Line Lookup'!$A$2:$B$8,2,FALSE)</f>
        <v>AB20</v>
      </c>
      <c r="J1703" s="21">
        <v>24.62</v>
      </c>
      <c r="K1703" s="22">
        <v>8.9999999999999993E-3</v>
      </c>
      <c r="L1703" s="21">
        <v>18</v>
      </c>
      <c r="M1703" s="21">
        <v>443.16</v>
      </c>
      <c r="N1703" s="8">
        <f t="shared" si="58"/>
        <v>0.22158</v>
      </c>
      <c r="O1703" s="3" t="s">
        <v>406</v>
      </c>
      <c r="P1703" s="3" t="s">
        <v>407</v>
      </c>
      <c r="Q1703" s="1" t="str">
        <f>VLOOKUP(P1703,Vlookup!$A$2:$D$781,2,FALSE)</f>
        <v>Hartley</v>
      </c>
      <c r="R1703" s="1" t="s">
        <v>833</v>
      </c>
      <c r="S1703" s="15">
        <f>VLOOKUP(P1703,Vlookup!$A$2:$D$781,4,FALSE)</f>
        <v>76044</v>
      </c>
    </row>
    <row r="1704" spans="1:19" ht="14.4" x14ac:dyDescent="0.3">
      <c r="A1704" s="12">
        <v>21</v>
      </c>
      <c r="B1704" s="1" t="s">
        <v>958</v>
      </c>
      <c r="D1704" s="20">
        <v>44208</v>
      </c>
      <c r="E1704" s="23" t="s">
        <v>346</v>
      </c>
      <c r="F1704" s="3" t="s">
        <v>962</v>
      </c>
      <c r="G1704" s="3" t="s">
        <v>340</v>
      </c>
      <c r="H1704" s="3" t="s">
        <v>366</v>
      </c>
      <c r="I1704" t="str">
        <f>VLOOKUP(H1704,'Product Line Lookup'!$A$2:$B$8,2,FALSE)</f>
        <v>AB20</v>
      </c>
      <c r="J1704" s="21">
        <v>24.45</v>
      </c>
      <c r="K1704" s="22">
        <v>8.9999999999999993E-3</v>
      </c>
      <c r="L1704" s="21">
        <v>18</v>
      </c>
      <c r="M1704" s="21">
        <v>440.1</v>
      </c>
      <c r="N1704" s="8">
        <f t="shared" si="58"/>
        <v>0.22005000000000002</v>
      </c>
      <c r="O1704" s="3" t="s">
        <v>406</v>
      </c>
      <c r="P1704" s="3" t="s">
        <v>407</v>
      </c>
      <c r="Q1704" s="1" t="str">
        <f>VLOOKUP(P1704,Vlookup!$A$2:$D$781,2,FALSE)</f>
        <v>Hartley</v>
      </c>
      <c r="R1704" s="1" t="s">
        <v>833</v>
      </c>
      <c r="S1704" s="15">
        <f>VLOOKUP(P1704,Vlookup!$A$2:$D$781,4,FALSE)</f>
        <v>76044</v>
      </c>
    </row>
    <row r="1705" spans="1:19" ht="14.4" x14ac:dyDescent="0.3">
      <c r="A1705" s="12">
        <v>21</v>
      </c>
      <c r="B1705" s="1" t="s">
        <v>958</v>
      </c>
      <c r="D1705" s="20">
        <v>44211</v>
      </c>
      <c r="E1705" s="23" t="s">
        <v>346</v>
      </c>
      <c r="F1705" s="3" t="s">
        <v>962</v>
      </c>
      <c r="G1705" s="3" t="s">
        <v>340</v>
      </c>
      <c r="H1705" s="3" t="s">
        <v>366</v>
      </c>
      <c r="I1705" t="str">
        <f>VLOOKUP(H1705,'Product Line Lookup'!$A$2:$B$8,2,FALSE)</f>
        <v>AB20</v>
      </c>
      <c r="J1705" s="21">
        <v>22.4</v>
      </c>
      <c r="K1705" s="22">
        <v>8.9999999999999993E-3</v>
      </c>
      <c r="L1705" s="21">
        <v>18</v>
      </c>
      <c r="M1705" s="21">
        <v>403.2</v>
      </c>
      <c r="N1705" s="8">
        <f t="shared" si="58"/>
        <v>0.2016</v>
      </c>
      <c r="O1705" s="3" t="s">
        <v>406</v>
      </c>
      <c r="P1705" s="3" t="s">
        <v>407</v>
      </c>
      <c r="Q1705" s="1" t="str">
        <f>VLOOKUP(P1705,Vlookup!$A$2:$D$781,2,FALSE)</f>
        <v>Hartley</v>
      </c>
      <c r="R1705" s="1" t="s">
        <v>833</v>
      </c>
      <c r="S1705" s="15">
        <f>VLOOKUP(P1705,Vlookup!$A$2:$D$781,4,FALSE)</f>
        <v>76044</v>
      </c>
    </row>
    <row r="1706" spans="1:19" ht="14.4" x14ac:dyDescent="0.3">
      <c r="A1706" s="12">
        <v>21</v>
      </c>
      <c r="B1706" s="1" t="s">
        <v>958</v>
      </c>
      <c r="D1706" s="20">
        <v>44215</v>
      </c>
      <c r="E1706" s="23" t="s">
        <v>346</v>
      </c>
      <c r="F1706" s="3" t="s">
        <v>962</v>
      </c>
      <c r="G1706" s="3" t="s">
        <v>340</v>
      </c>
      <c r="H1706" s="3" t="s">
        <v>366</v>
      </c>
      <c r="I1706" t="str">
        <f>VLOOKUP(H1706,'Product Line Lookup'!$A$2:$B$8,2,FALSE)</f>
        <v>AB20</v>
      </c>
      <c r="J1706" s="21">
        <v>24.41</v>
      </c>
      <c r="K1706" s="22">
        <v>8.9999999999999993E-3</v>
      </c>
      <c r="L1706" s="21">
        <v>18</v>
      </c>
      <c r="M1706" s="21">
        <v>439.38</v>
      </c>
      <c r="N1706" s="8">
        <f t="shared" si="58"/>
        <v>0.21969</v>
      </c>
      <c r="O1706" s="3" t="s">
        <v>406</v>
      </c>
      <c r="P1706" s="3" t="s">
        <v>407</v>
      </c>
      <c r="Q1706" s="1" t="str">
        <f>VLOOKUP(P1706,Vlookup!$A$2:$D$781,2,FALSE)</f>
        <v>Hartley</v>
      </c>
      <c r="R1706" s="1" t="s">
        <v>833</v>
      </c>
      <c r="S1706" s="15">
        <f>VLOOKUP(P1706,Vlookup!$A$2:$D$781,4,FALSE)</f>
        <v>76044</v>
      </c>
    </row>
    <row r="1707" spans="1:19" ht="14.4" x14ac:dyDescent="0.3">
      <c r="A1707" s="12">
        <v>21</v>
      </c>
      <c r="B1707" s="1" t="s">
        <v>958</v>
      </c>
      <c r="D1707" s="20">
        <v>44218</v>
      </c>
      <c r="E1707" s="23" t="s">
        <v>346</v>
      </c>
      <c r="F1707" s="3" t="s">
        <v>962</v>
      </c>
      <c r="G1707" s="3" t="s">
        <v>340</v>
      </c>
      <c r="H1707" s="3" t="s">
        <v>366</v>
      </c>
      <c r="I1707" t="str">
        <f>VLOOKUP(H1707,'Product Line Lookup'!$A$2:$B$8,2,FALSE)</f>
        <v>AB20</v>
      </c>
      <c r="J1707" s="21">
        <v>24.51</v>
      </c>
      <c r="K1707" s="22">
        <v>8.9999999999999993E-3</v>
      </c>
      <c r="L1707" s="21">
        <v>18</v>
      </c>
      <c r="M1707" s="21">
        <v>441.18</v>
      </c>
      <c r="N1707" s="8">
        <f t="shared" si="58"/>
        <v>0.22059000000000001</v>
      </c>
      <c r="O1707" s="3" t="s">
        <v>406</v>
      </c>
      <c r="P1707" s="3" t="s">
        <v>407</v>
      </c>
      <c r="Q1707" s="1" t="str">
        <f>VLOOKUP(P1707,Vlookup!$A$2:$D$781,2,FALSE)</f>
        <v>Hartley</v>
      </c>
      <c r="R1707" s="1" t="s">
        <v>833</v>
      </c>
      <c r="S1707" s="15">
        <f>VLOOKUP(P1707,Vlookup!$A$2:$D$781,4,FALSE)</f>
        <v>76044</v>
      </c>
    </row>
    <row r="1708" spans="1:19" ht="14.4" x14ac:dyDescent="0.3">
      <c r="A1708" s="12">
        <v>21</v>
      </c>
      <c r="B1708" s="1" t="s">
        <v>958</v>
      </c>
      <c r="D1708" s="20">
        <v>44222</v>
      </c>
      <c r="E1708" s="23" t="s">
        <v>346</v>
      </c>
      <c r="F1708" s="3" t="s">
        <v>962</v>
      </c>
      <c r="G1708" s="3" t="s">
        <v>340</v>
      </c>
      <c r="H1708" s="3" t="s">
        <v>366</v>
      </c>
      <c r="I1708" t="str">
        <f>VLOOKUP(H1708,'Product Line Lookup'!$A$2:$B$8,2,FALSE)</f>
        <v>AB20</v>
      </c>
      <c r="J1708" s="21">
        <v>24.66</v>
      </c>
      <c r="K1708" s="22">
        <v>8.9999999999999993E-3</v>
      </c>
      <c r="L1708" s="21">
        <v>18</v>
      </c>
      <c r="M1708" s="21">
        <v>443.88</v>
      </c>
      <c r="N1708" s="8">
        <f t="shared" si="58"/>
        <v>0.22194</v>
      </c>
      <c r="O1708" s="3" t="s">
        <v>406</v>
      </c>
      <c r="P1708" s="3" t="s">
        <v>407</v>
      </c>
      <c r="Q1708" s="1" t="str">
        <f>VLOOKUP(P1708,Vlookup!$A$2:$D$781,2,FALSE)</f>
        <v>Hartley</v>
      </c>
      <c r="R1708" s="1" t="s">
        <v>833</v>
      </c>
      <c r="S1708" s="15">
        <f>VLOOKUP(P1708,Vlookup!$A$2:$D$781,4,FALSE)</f>
        <v>76044</v>
      </c>
    </row>
    <row r="1709" spans="1:19" ht="14.4" x14ac:dyDescent="0.3">
      <c r="A1709" s="12">
        <v>21</v>
      </c>
      <c r="B1709" s="1" t="s">
        <v>958</v>
      </c>
      <c r="D1709" s="20">
        <v>44225</v>
      </c>
      <c r="E1709" s="23" t="s">
        <v>346</v>
      </c>
      <c r="F1709" s="3" t="s">
        <v>962</v>
      </c>
      <c r="G1709" s="3" t="s">
        <v>340</v>
      </c>
      <c r="H1709" s="3" t="s">
        <v>366</v>
      </c>
      <c r="I1709" t="str">
        <f>VLOOKUP(H1709,'Product Line Lookup'!$A$2:$B$8,2,FALSE)</f>
        <v>AB20</v>
      </c>
      <c r="J1709" s="21">
        <v>24.19</v>
      </c>
      <c r="K1709" s="22">
        <v>8.9999999999999993E-3</v>
      </c>
      <c r="L1709" s="21">
        <v>18</v>
      </c>
      <c r="M1709" s="21">
        <v>435.42</v>
      </c>
      <c r="N1709" s="8">
        <f t="shared" si="58"/>
        <v>0.21771000000000001</v>
      </c>
      <c r="O1709" s="3" t="s">
        <v>406</v>
      </c>
      <c r="P1709" s="3" t="s">
        <v>407</v>
      </c>
      <c r="Q1709" s="1" t="str">
        <f>VLOOKUP(P1709,Vlookup!$A$2:$D$781,2,FALSE)</f>
        <v>Hartley</v>
      </c>
      <c r="R1709" s="1" t="s">
        <v>833</v>
      </c>
      <c r="S1709" s="15">
        <f>VLOOKUP(P1709,Vlookup!$A$2:$D$781,4,FALSE)</f>
        <v>76044</v>
      </c>
    </row>
    <row r="1710" spans="1:19" ht="14.4" x14ac:dyDescent="0.3">
      <c r="A1710" s="12">
        <v>21</v>
      </c>
      <c r="B1710" s="1" t="s">
        <v>958</v>
      </c>
      <c r="D1710" s="20">
        <v>44216</v>
      </c>
      <c r="E1710" s="23" t="s">
        <v>362</v>
      </c>
      <c r="F1710" s="3" t="s">
        <v>963</v>
      </c>
      <c r="G1710" s="3" t="s">
        <v>340</v>
      </c>
      <c r="H1710" s="3" t="s">
        <v>366</v>
      </c>
      <c r="I1710" t="str">
        <f>VLOOKUP(H1710,'Product Line Lookup'!$A$2:$B$8,2,FALSE)</f>
        <v>AB20</v>
      </c>
      <c r="J1710" s="21">
        <v>1.925</v>
      </c>
      <c r="K1710" s="22">
        <v>2.3800000000000002E-2</v>
      </c>
      <c r="L1710" s="21">
        <v>47.6</v>
      </c>
      <c r="M1710" s="21">
        <v>91.63</v>
      </c>
      <c r="N1710" s="8">
        <f t="shared" si="58"/>
        <v>4.5814999999999995E-2</v>
      </c>
      <c r="O1710" s="3" t="s">
        <v>406</v>
      </c>
      <c r="P1710" s="3" t="s">
        <v>407</v>
      </c>
      <c r="Q1710" s="1" t="str">
        <f>VLOOKUP(P1710,Vlookup!$A$2:$D$781,2,FALSE)</f>
        <v>Hartley</v>
      </c>
      <c r="R1710" s="1" t="s">
        <v>833</v>
      </c>
      <c r="S1710" s="15">
        <f>VLOOKUP(P1710,Vlookup!$A$2:$D$781,4,FALSE)</f>
        <v>76044</v>
      </c>
    </row>
    <row r="1711" spans="1:19" ht="14.4" x14ac:dyDescent="0.3">
      <c r="A1711" s="12">
        <v>21</v>
      </c>
      <c r="B1711" s="1" t="s">
        <v>958</v>
      </c>
      <c r="D1711" s="20">
        <v>44208</v>
      </c>
      <c r="E1711" s="23" t="s">
        <v>361</v>
      </c>
      <c r="F1711" s="3" t="s">
        <v>964</v>
      </c>
      <c r="G1711" s="3" t="s">
        <v>340</v>
      </c>
      <c r="H1711" s="3" t="s">
        <v>366</v>
      </c>
      <c r="I1711" t="str">
        <f>VLOOKUP(H1711,'Product Line Lookup'!$A$2:$B$8,2,FALSE)</f>
        <v>AB20</v>
      </c>
      <c r="J1711" s="21">
        <v>2</v>
      </c>
      <c r="K1711" s="22">
        <v>5.7700000000000001E-2</v>
      </c>
      <c r="L1711" s="21">
        <v>115.4</v>
      </c>
      <c r="M1711" s="21">
        <v>230.8</v>
      </c>
      <c r="N1711" s="8">
        <f t="shared" si="58"/>
        <v>0.1154</v>
      </c>
      <c r="O1711" s="3" t="s">
        <v>406</v>
      </c>
      <c r="P1711" s="3" t="s">
        <v>407</v>
      </c>
      <c r="Q1711" s="1" t="str">
        <f>VLOOKUP(P1711,Vlookup!$A$2:$D$781,2,FALSE)</f>
        <v>Hartley</v>
      </c>
      <c r="R1711" s="1" t="s">
        <v>833</v>
      </c>
      <c r="S1711" s="15">
        <f>VLOOKUP(P1711,Vlookup!$A$2:$D$781,4,FALSE)</f>
        <v>76044</v>
      </c>
    </row>
    <row r="1712" spans="1:19" ht="14.4" x14ac:dyDescent="0.3">
      <c r="A1712" s="12">
        <v>21</v>
      </c>
      <c r="B1712" s="1" t="s">
        <v>1004</v>
      </c>
      <c r="D1712" s="24">
        <v>44247</v>
      </c>
      <c r="E1712" s="25" t="s">
        <v>351</v>
      </c>
      <c r="F1712" s="25" t="s">
        <v>961</v>
      </c>
      <c r="G1712" s="25" t="s">
        <v>340</v>
      </c>
      <c r="H1712" s="25" t="s">
        <v>366</v>
      </c>
      <c r="I1712" t="str">
        <f>VLOOKUP(H1712,'Product Line Lookup'!$A$2:$B$8,2,FALSE)</f>
        <v>AB20</v>
      </c>
      <c r="J1712" s="26">
        <v>23.28</v>
      </c>
      <c r="K1712" s="27">
        <v>4.7999999999999996E-3</v>
      </c>
      <c r="L1712" s="26">
        <v>9.6</v>
      </c>
      <c r="M1712" s="26">
        <v>223.488</v>
      </c>
      <c r="N1712" s="8">
        <f t="shared" si="58"/>
        <v>0.111744</v>
      </c>
      <c r="O1712" s="25" t="s">
        <v>406</v>
      </c>
      <c r="P1712" s="25" t="s">
        <v>407</v>
      </c>
      <c r="Q1712" s="1" t="str">
        <f>VLOOKUP(P1712,Vlookup!$A$2:$D$781,2,FALSE)</f>
        <v>Hartley</v>
      </c>
      <c r="R1712" s="1" t="s">
        <v>833</v>
      </c>
      <c r="S1712" s="15">
        <f>VLOOKUP(P1712,Vlookup!$A$2:$D$781,4,FALSE)</f>
        <v>76044</v>
      </c>
    </row>
    <row r="1713" spans="1:19" ht="14.4" x14ac:dyDescent="0.3">
      <c r="A1713" s="12">
        <v>21</v>
      </c>
      <c r="B1713" s="1" t="s">
        <v>1004</v>
      </c>
      <c r="D1713" s="24">
        <v>44228</v>
      </c>
      <c r="E1713" s="25" t="s">
        <v>346</v>
      </c>
      <c r="F1713" s="25" t="s">
        <v>962</v>
      </c>
      <c r="G1713" s="25" t="s">
        <v>340</v>
      </c>
      <c r="H1713" s="25" t="s">
        <v>366</v>
      </c>
      <c r="I1713" t="str">
        <f>VLOOKUP(H1713,'Product Line Lookup'!$A$2:$B$8,2,FALSE)</f>
        <v>AB20</v>
      </c>
      <c r="J1713" s="26">
        <v>24.49</v>
      </c>
      <c r="K1713" s="27">
        <v>8.9999999999999993E-3</v>
      </c>
      <c r="L1713" s="26">
        <v>18</v>
      </c>
      <c r="M1713" s="26">
        <v>440.82</v>
      </c>
      <c r="N1713" s="8">
        <f t="shared" si="58"/>
        <v>0.22040999999999999</v>
      </c>
      <c r="O1713" s="25" t="s">
        <v>406</v>
      </c>
      <c r="P1713" s="25" t="s">
        <v>407</v>
      </c>
      <c r="Q1713" s="1" t="str">
        <f>VLOOKUP(P1713,Vlookup!$A$2:$D$781,2,FALSE)</f>
        <v>Hartley</v>
      </c>
      <c r="R1713" s="28" t="s">
        <v>833</v>
      </c>
      <c r="S1713" s="15">
        <f>VLOOKUP(P1713,Vlookup!$A$2:$D$781,4,FALSE)</f>
        <v>76044</v>
      </c>
    </row>
    <row r="1714" spans="1:19" ht="14.4" x14ac:dyDescent="0.3">
      <c r="A1714" s="12">
        <v>21</v>
      </c>
      <c r="B1714" s="1" t="s">
        <v>1004</v>
      </c>
      <c r="D1714" s="24">
        <v>44231</v>
      </c>
      <c r="E1714" s="25" t="s">
        <v>346</v>
      </c>
      <c r="F1714" s="25" t="s">
        <v>962</v>
      </c>
      <c r="G1714" s="25" t="s">
        <v>340</v>
      </c>
      <c r="H1714" s="25" t="s">
        <v>366</v>
      </c>
      <c r="I1714" t="str">
        <f>VLOOKUP(H1714,'Product Line Lookup'!$A$2:$B$8,2,FALSE)</f>
        <v>AB20</v>
      </c>
      <c r="J1714" s="26">
        <v>24.85</v>
      </c>
      <c r="K1714" s="27">
        <v>8.9999999999999993E-3</v>
      </c>
      <c r="L1714" s="26">
        <v>18</v>
      </c>
      <c r="M1714" s="26">
        <v>447.3</v>
      </c>
      <c r="N1714" s="8">
        <f t="shared" si="58"/>
        <v>0.22365000000000002</v>
      </c>
      <c r="O1714" s="25" t="s">
        <v>406</v>
      </c>
      <c r="P1714" s="25" t="s">
        <v>407</v>
      </c>
      <c r="Q1714" s="1" t="str">
        <f>VLOOKUP(P1714,Vlookup!$A$2:$D$781,2,FALSE)</f>
        <v>Hartley</v>
      </c>
      <c r="R1714" s="28" t="s">
        <v>833</v>
      </c>
      <c r="S1714" s="15">
        <f>VLOOKUP(P1714,Vlookup!$A$2:$D$781,4,FALSE)</f>
        <v>76044</v>
      </c>
    </row>
    <row r="1715" spans="1:19" ht="14.4" x14ac:dyDescent="0.3">
      <c r="A1715" s="12">
        <v>21</v>
      </c>
      <c r="B1715" s="1" t="s">
        <v>1004</v>
      </c>
      <c r="D1715" s="24">
        <v>44235</v>
      </c>
      <c r="E1715" s="25" t="s">
        <v>346</v>
      </c>
      <c r="F1715" s="25" t="s">
        <v>962</v>
      </c>
      <c r="G1715" s="25" t="s">
        <v>340</v>
      </c>
      <c r="H1715" s="25" t="s">
        <v>366</v>
      </c>
      <c r="I1715" t="str">
        <f>VLOOKUP(H1715,'Product Line Lookup'!$A$2:$B$8,2,FALSE)</f>
        <v>AB20</v>
      </c>
      <c r="J1715" s="26">
        <v>24.66</v>
      </c>
      <c r="K1715" s="27">
        <v>8.9999999999999993E-3</v>
      </c>
      <c r="L1715" s="26">
        <v>18</v>
      </c>
      <c r="M1715" s="26">
        <v>443.88</v>
      </c>
      <c r="N1715" s="8">
        <f t="shared" si="58"/>
        <v>0.22194</v>
      </c>
      <c r="O1715" s="25" t="s">
        <v>406</v>
      </c>
      <c r="P1715" s="25" t="s">
        <v>407</v>
      </c>
      <c r="Q1715" s="1" t="str">
        <f>VLOOKUP(P1715,Vlookup!$A$2:$D$781,2,FALSE)</f>
        <v>Hartley</v>
      </c>
      <c r="R1715" s="28" t="s">
        <v>833</v>
      </c>
      <c r="S1715" s="15">
        <f>VLOOKUP(P1715,Vlookup!$A$2:$D$781,4,FALSE)</f>
        <v>76044</v>
      </c>
    </row>
    <row r="1716" spans="1:19" ht="14.4" x14ac:dyDescent="0.3">
      <c r="A1716" s="12">
        <v>21</v>
      </c>
      <c r="B1716" s="1" t="s">
        <v>1004</v>
      </c>
      <c r="D1716" s="24">
        <v>44237</v>
      </c>
      <c r="E1716" s="25" t="s">
        <v>346</v>
      </c>
      <c r="F1716" s="25" t="s">
        <v>962</v>
      </c>
      <c r="G1716" s="25" t="s">
        <v>340</v>
      </c>
      <c r="H1716" s="25" t="s">
        <v>366</v>
      </c>
      <c r="I1716" t="str">
        <f>VLOOKUP(H1716,'Product Line Lookup'!$A$2:$B$8,2,FALSE)</f>
        <v>AB20</v>
      </c>
      <c r="J1716" s="26">
        <v>24.71</v>
      </c>
      <c r="K1716" s="27">
        <v>8.9999999999999993E-3</v>
      </c>
      <c r="L1716" s="26">
        <v>18</v>
      </c>
      <c r="M1716" s="26">
        <v>444.78</v>
      </c>
      <c r="N1716" s="8">
        <f t="shared" si="58"/>
        <v>0.22238999999999998</v>
      </c>
      <c r="O1716" s="25" t="s">
        <v>406</v>
      </c>
      <c r="P1716" s="25" t="s">
        <v>407</v>
      </c>
      <c r="Q1716" s="1" t="str">
        <f>VLOOKUP(P1716,Vlookup!$A$2:$D$781,2,FALSE)</f>
        <v>Hartley</v>
      </c>
      <c r="R1716" s="28" t="s">
        <v>833</v>
      </c>
      <c r="S1716" s="15">
        <f>VLOOKUP(P1716,Vlookup!$A$2:$D$781,4,FALSE)</f>
        <v>76044</v>
      </c>
    </row>
    <row r="1717" spans="1:19" ht="14.4" x14ac:dyDescent="0.3">
      <c r="A1717" s="12">
        <v>21</v>
      </c>
      <c r="B1717" s="1" t="s">
        <v>1004</v>
      </c>
      <c r="D1717" s="24">
        <v>44245</v>
      </c>
      <c r="E1717" s="25" t="s">
        <v>346</v>
      </c>
      <c r="F1717" s="25" t="s">
        <v>962</v>
      </c>
      <c r="G1717" s="25" t="s">
        <v>340</v>
      </c>
      <c r="H1717" s="25" t="s">
        <v>366</v>
      </c>
      <c r="I1717" t="str">
        <f>VLOOKUP(H1717,'Product Line Lookup'!$A$2:$B$8,2,FALSE)</f>
        <v>AB20</v>
      </c>
      <c r="J1717" s="26">
        <v>24.26</v>
      </c>
      <c r="K1717" s="27">
        <v>8.9999999999999993E-3</v>
      </c>
      <c r="L1717" s="26">
        <v>18</v>
      </c>
      <c r="M1717" s="26">
        <v>436.68</v>
      </c>
      <c r="N1717" s="8">
        <f t="shared" si="58"/>
        <v>0.21834000000000001</v>
      </c>
      <c r="O1717" s="25" t="s">
        <v>406</v>
      </c>
      <c r="P1717" s="25" t="s">
        <v>407</v>
      </c>
      <c r="Q1717" s="1" t="str">
        <f>VLOOKUP(P1717,Vlookup!$A$2:$D$781,2,FALSE)</f>
        <v>Hartley</v>
      </c>
      <c r="R1717" s="28" t="s">
        <v>833</v>
      </c>
      <c r="S1717" s="15">
        <f>VLOOKUP(P1717,Vlookup!$A$2:$D$781,4,FALSE)</f>
        <v>76044</v>
      </c>
    </row>
    <row r="1718" spans="1:19" ht="14.4" x14ac:dyDescent="0.3">
      <c r="A1718" s="12">
        <v>21</v>
      </c>
      <c r="B1718" s="1" t="s">
        <v>1004</v>
      </c>
      <c r="D1718" s="24">
        <v>44246</v>
      </c>
      <c r="E1718" s="25" t="s">
        <v>346</v>
      </c>
      <c r="F1718" s="25" t="s">
        <v>962</v>
      </c>
      <c r="G1718" s="25" t="s">
        <v>340</v>
      </c>
      <c r="H1718" s="25" t="s">
        <v>366</v>
      </c>
      <c r="I1718" t="str">
        <f>VLOOKUP(H1718,'Product Line Lookup'!$A$2:$B$8,2,FALSE)</f>
        <v>AB20</v>
      </c>
      <c r="J1718" s="26">
        <v>24.54</v>
      </c>
      <c r="K1718" s="27">
        <v>8.9999999999999993E-3</v>
      </c>
      <c r="L1718" s="26">
        <v>18</v>
      </c>
      <c r="M1718" s="26">
        <v>441.72</v>
      </c>
      <c r="N1718" s="8">
        <f t="shared" si="58"/>
        <v>0.22086</v>
      </c>
      <c r="O1718" s="25" t="s">
        <v>406</v>
      </c>
      <c r="P1718" s="25" t="s">
        <v>407</v>
      </c>
      <c r="Q1718" s="1" t="str">
        <f>VLOOKUP(P1718,Vlookup!$A$2:$D$781,2,FALSE)</f>
        <v>Hartley</v>
      </c>
      <c r="R1718" s="28" t="s">
        <v>833</v>
      </c>
      <c r="S1718" s="15">
        <f>VLOOKUP(P1718,Vlookup!$A$2:$D$781,4,FALSE)</f>
        <v>76044</v>
      </c>
    </row>
    <row r="1719" spans="1:19" ht="14.4" x14ac:dyDescent="0.3">
      <c r="A1719" s="12">
        <v>21</v>
      </c>
      <c r="B1719" s="1" t="s">
        <v>1004</v>
      </c>
      <c r="D1719" s="24">
        <v>44250</v>
      </c>
      <c r="E1719" s="25" t="s">
        <v>346</v>
      </c>
      <c r="F1719" s="25" t="s">
        <v>962</v>
      </c>
      <c r="G1719" s="25" t="s">
        <v>340</v>
      </c>
      <c r="H1719" s="25" t="s">
        <v>366</v>
      </c>
      <c r="I1719" t="str">
        <f>VLOOKUP(H1719,'Product Line Lookup'!$A$2:$B$8,2,FALSE)</f>
        <v>AB20</v>
      </c>
      <c r="J1719" s="26">
        <v>23.82</v>
      </c>
      <c r="K1719" s="27">
        <v>8.9999999999999993E-3</v>
      </c>
      <c r="L1719" s="26">
        <v>18</v>
      </c>
      <c r="M1719" s="26">
        <v>428.76</v>
      </c>
      <c r="N1719" s="8">
        <f t="shared" si="58"/>
        <v>0.21437999999999999</v>
      </c>
      <c r="O1719" s="25" t="s">
        <v>406</v>
      </c>
      <c r="P1719" s="25" t="s">
        <v>407</v>
      </c>
      <c r="Q1719" s="1" t="str">
        <f>VLOOKUP(P1719,Vlookup!$A$2:$D$781,2,FALSE)</f>
        <v>Hartley</v>
      </c>
      <c r="R1719" s="28" t="s">
        <v>833</v>
      </c>
      <c r="S1719" s="15">
        <f>VLOOKUP(P1719,Vlookup!$A$2:$D$781,4,FALSE)</f>
        <v>76044</v>
      </c>
    </row>
    <row r="1720" spans="1:19" ht="14.4" x14ac:dyDescent="0.3">
      <c r="A1720" s="12">
        <v>21</v>
      </c>
      <c r="B1720" s="1" t="s">
        <v>1004</v>
      </c>
      <c r="D1720" s="24">
        <v>44253</v>
      </c>
      <c r="E1720" s="25" t="s">
        <v>346</v>
      </c>
      <c r="F1720" s="25" t="s">
        <v>962</v>
      </c>
      <c r="G1720" s="25" t="s">
        <v>340</v>
      </c>
      <c r="H1720" s="25" t="s">
        <v>366</v>
      </c>
      <c r="I1720" t="str">
        <f>VLOOKUP(H1720,'Product Line Lookup'!$A$2:$B$8,2,FALSE)</f>
        <v>AB20</v>
      </c>
      <c r="J1720" s="26">
        <v>23.29</v>
      </c>
      <c r="K1720" s="27">
        <v>8.9999999999999993E-3</v>
      </c>
      <c r="L1720" s="26">
        <v>18</v>
      </c>
      <c r="M1720" s="26">
        <v>419.22</v>
      </c>
      <c r="N1720" s="8">
        <f t="shared" si="58"/>
        <v>0.20961000000000002</v>
      </c>
      <c r="O1720" s="25" t="s">
        <v>406</v>
      </c>
      <c r="P1720" s="25" t="s">
        <v>407</v>
      </c>
      <c r="Q1720" s="1" t="str">
        <f>VLOOKUP(P1720,Vlookup!$A$2:$D$781,2,FALSE)</f>
        <v>Hartley</v>
      </c>
      <c r="R1720" s="28" t="s">
        <v>833</v>
      </c>
      <c r="S1720" s="15">
        <f>VLOOKUP(P1720,Vlookup!$A$2:$D$781,4,FALSE)</f>
        <v>76044</v>
      </c>
    </row>
    <row r="1721" spans="1:19" ht="14.4" x14ac:dyDescent="0.3">
      <c r="A1721" s="12">
        <v>21</v>
      </c>
      <c r="B1721" s="1" t="s">
        <v>1004</v>
      </c>
      <c r="D1721" s="24">
        <v>44254</v>
      </c>
      <c r="E1721" s="25" t="s">
        <v>346</v>
      </c>
      <c r="F1721" s="25" t="s">
        <v>962</v>
      </c>
      <c r="G1721" s="25" t="s">
        <v>340</v>
      </c>
      <c r="H1721" s="25" t="s">
        <v>366</v>
      </c>
      <c r="I1721" t="str">
        <f>VLOOKUP(H1721,'Product Line Lookup'!$A$2:$B$8,2,FALSE)</f>
        <v>AB20</v>
      </c>
      <c r="J1721" s="26">
        <v>23.66</v>
      </c>
      <c r="K1721" s="27">
        <v>8.9999999999999993E-3</v>
      </c>
      <c r="L1721" s="26">
        <v>18</v>
      </c>
      <c r="M1721" s="26">
        <v>425.88</v>
      </c>
      <c r="N1721" s="8">
        <f t="shared" si="58"/>
        <v>0.21293999999999999</v>
      </c>
      <c r="O1721" s="25" t="s">
        <v>406</v>
      </c>
      <c r="P1721" s="25" t="s">
        <v>407</v>
      </c>
      <c r="Q1721" s="1" t="str">
        <f>VLOOKUP(P1721,Vlookup!$A$2:$D$781,2,FALSE)</f>
        <v>Hartley</v>
      </c>
      <c r="R1721" s="28" t="s">
        <v>833</v>
      </c>
      <c r="S1721" s="15">
        <f>VLOOKUP(P1721,Vlookup!$A$2:$D$781,4,FALSE)</f>
        <v>76044</v>
      </c>
    </row>
    <row r="1722" spans="1:19" ht="14.4" x14ac:dyDescent="0.3">
      <c r="A1722" s="12">
        <v>21</v>
      </c>
      <c r="B1722" s="1" t="s">
        <v>1004</v>
      </c>
      <c r="D1722" s="24">
        <v>44246</v>
      </c>
      <c r="E1722" s="25" t="s">
        <v>362</v>
      </c>
      <c r="F1722" s="25" t="s">
        <v>963</v>
      </c>
      <c r="G1722" s="25" t="s">
        <v>340</v>
      </c>
      <c r="H1722" s="25" t="s">
        <v>366</v>
      </c>
      <c r="I1722" t="str">
        <f>VLOOKUP(H1722,'Product Line Lookup'!$A$2:$B$8,2,FALSE)</f>
        <v>AB20</v>
      </c>
      <c r="J1722" s="26">
        <v>1.925</v>
      </c>
      <c r="K1722" s="27">
        <v>2.3800000000000002E-2</v>
      </c>
      <c r="L1722" s="26">
        <v>47.6</v>
      </c>
      <c r="M1722" s="26">
        <v>91.63</v>
      </c>
      <c r="N1722" s="8">
        <f t="shared" si="58"/>
        <v>4.5814999999999995E-2</v>
      </c>
      <c r="O1722" s="25" t="s">
        <v>406</v>
      </c>
      <c r="P1722" s="25" t="s">
        <v>407</v>
      </c>
      <c r="Q1722" s="1" t="str">
        <f>VLOOKUP(P1722,Vlookup!$A$2:$D$781,2,FALSE)</f>
        <v>Hartley</v>
      </c>
      <c r="R1722" s="28" t="s">
        <v>833</v>
      </c>
      <c r="S1722" s="15">
        <f>VLOOKUP(P1722,Vlookup!$A$2:$D$781,4,FALSE)</f>
        <v>76044</v>
      </c>
    </row>
    <row r="1723" spans="1:19" ht="14.4" x14ac:dyDescent="0.3">
      <c r="A1723" s="12">
        <v>21</v>
      </c>
      <c r="B1723" s="1" t="s">
        <v>1004</v>
      </c>
      <c r="D1723" s="24">
        <v>44229</v>
      </c>
      <c r="E1723" s="25" t="s">
        <v>361</v>
      </c>
      <c r="F1723" s="25" t="s">
        <v>964</v>
      </c>
      <c r="G1723" s="25" t="s">
        <v>340</v>
      </c>
      <c r="H1723" s="25" t="s">
        <v>366</v>
      </c>
      <c r="I1723" t="str">
        <f>VLOOKUP(H1723,'Product Line Lookup'!$A$2:$B$8,2,FALSE)</f>
        <v>AB20</v>
      </c>
      <c r="J1723" s="26">
        <v>2</v>
      </c>
      <c r="K1723" s="27">
        <v>5.7700000000000001E-2</v>
      </c>
      <c r="L1723" s="26">
        <v>115.4</v>
      </c>
      <c r="M1723" s="26">
        <v>230.8</v>
      </c>
      <c r="N1723" s="8">
        <f t="shared" si="58"/>
        <v>0.1154</v>
      </c>
      <c r="O1723" s="25" t="s">
        <v>406</v>
      </c>
      <c r="P1723" s="25" t="s">
        <v>407</v>
      </c>
      <c r="Q1723" s="1" t="str">
        <f>VLOOKUP(P1723,Vlookup!$A$2:$D$781,2,FALSE)</f>
        <v>Hartley</v>
      </c>
      <c r="R1723" s="28" t="s">
        <v>833</v>
      </c>
      <c r="S1723" s="15">
        <f>VLOOKUP(P1723,Vlookup!$A$2:$D$781,4,FALSE)</f>
        <v>76044</v>
      </c>
    </row>
    <row r="1724" spans="1:19" ht="14.4" x14ac:dyDescent="0.3">
      <c r="A1724" s="12">
        <v>21</v>
      </c>
      <c r="B1724" s="1" t="s">
        <v>1004</v>
      </c>
      <c r="D1724" s="24">
        <v>44246</v>
      </c>
      <c r="E1724" s="25" t="s">
        <v>361</v>
      </c>
      <c r="F1724" s="25" t="s">
        <v>964</v>
      </c>
      <c r="G1724" s="25" t="s">
        <v>340</v>
      </c>
      <c r="H1724" s="25" t="s">
        <v>366</v>
      </c>
      <c r="I1724" t="str">
        <f>VLOOKUP(H1724,'Product Line Lookup'!$A$2:$B$8,2,FALSE)</f>
        <v>AB20</v>
      </c>
      <c r="J1724" s="26">
        <v>1.925</v>
      </c>
      <c r="K1724" s="27">
        <v>5.7700000000000001E-2</v>
      </c>
      <c r="L1724" s="26">
        <v>115.4</v>
      </c>
      <c r="M1724" s="26">
        <v>222.14500000000001</v>
      </c>
      <c r="N1724" s="8">
        <f t="shared" si="58"/>
        <v>0.1110725</v>
      </c>
      <c r="O1724" s="25" t="s">
        <v>406</v>
      </c>
      <c r="P1724" s="25" t="s">
        <v>407</v>
      </c>
      <c r="Q1724" s="1" t="str">
        <f>VLOOKUP(P1724,Vlookup!$A$2:$D$781,2,FALSE)</f>
        <v>Hartley</v>
      </c>
      <c r="R1724" s="28" t="s">
        <v>833</v>
      </c>
      <c r="S1724" s="15">
        <f>VLOOKUP(P1724,Vlookup!$A$2:$D$781,4,FALSE)</f>
        <v>76044</v>
      </c>
    </row>
    <row r="1725" spans="1:19" ht="14.4" x14ac:dyDescent="0.3">
      <c r="A1725" s="12">
        <v>21</v>
      </c>
      <c r="B1725" s="1" t="s">
        <v>866</v>
      </c>
      <c r="D1725" s="20">
        <v>44282</v>
      </c>
      <c r="E1725" s="3" t="s">
        <v>351</v>
      </c>
      <c r="F1725" s="3" t="s">
        <v>961</v>
      </c>
      <c r="G1725" s="3" t="s">
        <v>340</v>
      </c>
      <c r="H1725" s="3" t="s">
        <v>366</v>
      </c>
      <c r="I1725" t="str">
        <f>VLOOKUP(H1725,'Product Line Lookup'!$A$2:$B$8,2,FALSE)</f>
        <v>AB20</v>
      </c>
      <c r="J1725" s="21">
        <v>23.2</v>
      </c>
      <c r="K1725" s="22">
        <v>4.7999999999999996E-3</v>
      </c>
      <c r="L1725" s="21">
        <v>9.6</v>
      </c>
      <c r="M1725" s="21">
        <v>222.72</v>
      </c>
      <c r="N1725" s="8">
        <f t="shared" si="58"/>
        <v>0.11136</v>
      </c>
      <c r="O1725" s="3" t="s">
        <v>406</v>
      </c>
      <c r="P1725" s="3" t="s">
        <v>407</v>
      </c>
      <c r="Q1725" s="1" t="str">
        <f>VLOOKUP(P1725,Vlookup!$A$2:$D$781,2,FALSE)</f>
        <v>Hartley</v>
      </c>
      <c r="R1725" s="1" t="s">
        <v>833</v>
      </c>
      <c r="S1725" s="15">
        <f>VLOOKUP(P1725,Vlookup!$A$2:$D$781,4,FALSE)</f>
        <v>76044</v>
      </c>
    </row>
    <row r="1726" spans="1:19" ht="14.4" x14ac:dyDescent="0.3">
      <c r="A1726" s="12">
        <v>21</v>
      </c>
      <c r="B1726" s="1" t="s">
        <v>866</v>
      </c>
      <c r="D1726" s="20">
        <v>44258</v>
      </c>
      <c r="E1726" s="3" t="s">
        <v>346</v>
      </c>
      <c r="F1726" s="3" t="s">
        <v>962</v>
      </c>
      <c r="G1726" s="3" t="s">
        <v>340</v>
      </c>
      <c r="H1726" s="3" t="s">
        <v>366</v>
      </c>
      <c r="I1726" t="str">
        <f>VLOOKUP(H1726,'Product Line Lookup'!$A$2:$B$8,2,FALSE)</f>
        <v>AB20</v>
      </c>
      <c r="J1726" s="21">
        <v>24.03</v>
      </c>
      <c r="K1726" s="22">
        <v>8.9999999999999993E-3</v>
      </c>
      <c r="L1726" s="21">
        <v>18</v>
      </c>
      <c r="M1726" s="21">
        <v>432.54</v>
      </c>
      <c r="N1726" s="8">
        <f t="shared" si="58"/>
        <v>0.21627000000000002</v>
      </c>
      <c r="O1726" s="3" t="s">
        <v>406</v>
      </c>
      <c r="P1726" s="3" t="s">
        <v>407</v>
      </c>
      <c r="Q1726" s="1" t="str">
        <f>VLOOKUP(P1726,Vlookup!$A$2:$D$781,2,FALSE)</f>
        <v>Hartley</v>
      </c>
      <c r="R1726" s="1" t="s">
        <v>833</v>
      </c>
      <c r="S1726" s="15">
        <f>VLOOKUP(P1726,Vlookup!$A$2:$D$781,4,FALSE)</f>
        <v>76044</v>
      </c>
    </row>
    <row r="1727" spans="1:19" ht="14.4" x14ac:dyDescent="0.3">
      <c r="A1727" s="12">
        <v>21</v>
      </c>
      <c r="B1727" s="1" t="s">
        <v>866</v>
      </c>
      <c r="D1727" s="20">
        <v>44263</v>
      </c>
      <c r="E1727" s="3" t="s">
        <v>346</v>
      </c>
      <c r="F1727" s="3" t="s">
        <v>962</v>
      </c>
      <c r="G1727" s="3" t="s">
        <v>340</v>
      </c>
      <c r="H1727" s="3" t="s">
        <v>366</v>
      </c>
      <c r="I1727" t="str">
        <f>VLOOKUP(H1727,'Product Line Lookup'!$A$2:$B$8,2,FALSE)</f>
        <v>AB20</v>
      </c>
      <c r="J1727" s="21">
        <v>23.85</v>
      </c>
      <c r="K1727" s="22">
        <v>8.9999999999999993E-3</v>
      </c>
      <c r="L1727" s="21">
        <v>18</v>
      </c>
      <c r="M1727" s="21">
        <v>429.3</v>
      </c>
      <c r="N1727" s="8">
        <f t="shared" si="58"/>
        <v>0.21465000000000001</v>
      </c>
      <c r="O1727" s="3" t="s">
        <v>406</v>
      </c>
      <c r="P1727" s="3" t="s">
        <v>407</v>
      </c>
      <c r="Q1727" s="1" t="str">
        <f>VLOOKUP(P1727,Vlookup!$A$2:$D$781,2,FALSE)</f>
        <v>Hartley</v>
      </c>
      <c r="R1727" s="1" t="s">
        <v>833</v>
      </c>
      <c r="S1727" s="15">
        <f>VLOOKUP(P1727,Vlookup!$A$2:$D$781,4,FALSE)</f>
        <v>76044</v>
      </c>
    </row>
    <row r="1728" spans="1:19" ht="14.4" x14ac:dyDescent="0.3">
      <c r="A1728" s="12">
        <v>21</v>
      </c>
      <c r="B1728" s="1" t="s">
        <v>866</v>
      </c>
      <c r="D1728" s="20">
        <v>44263</v>
      </c>
      <c r="E1728" s="3" t="s">
        <v>346</v>
      </c>
      <c r="F1728" s="3" t="s">
        <v>962</v>
      </c>
      <c r="G1728" s="3" t="s">
        <v>340</v>
      </c>
      <c r="H1728" s="3" t="s">
        <v>366</v>
      </c>
      <c r="I1728" t="str">
        <f>VLOOKUP(H1728,'Product Line Lookup'!$A$2:$B$8,2,FALSE)</f>
        <v>AB20</v>
      </c>
      <c r="J1728" s="21">
        <v>23.76</v>
      </c>
      <c r="K1728" s="22">
        <v>8.9999999999999993E-3</v>
      </c>
      <c r="L1728" s="21">
        <v>18</v>
      </c>
      <c r="M1728" s="21">
        <v>427.68</v>
      </c>
      <c r="N1728" s="8">
        <f t="shared" si="58"/>
        <v>0.21384</v>
      </c>
      <c r="O1728" s="3" t="s">
        <v>406</v>
      </c>
      <c r="P1728" s="3" t="s">
        <v>407</v>
      </c>
      <c r="Q1728" s="1" t="str">
        <f>VLOOKUP(P1728,Vlookup!$A$2:$D$781,2,FALSE)</f>
        <v>Hartley</v>
      </c>
      <c r="R1728" s="1" t="s">
        <v>833</v>
      </c>
      <c r="S1728" s="15">
        <f>VLOOKUP(P1728,Vlookup!$A$2:$D$781,4,FALSE)</f>
        <v>76044</v>
      </c>
    </row>
    <row r="1729" spans="1:19" ht="14.4" x14ac:dyDescent="0.3">
      <c r="A1729" s="12">
        <v>21</v>
      </c>
      <c r="B1729" s="1" t="s">
        <v>866</v>
      </c>
      <c r="D1729" s="20">
        <v>44268</v>
      </c>
      <c r="E1729" s="3" t="s">
        <v>346</v>
      </c>
      <c r="F1729" s="3" t="s">
        <v>962</v>
      </c>
      <c r="G1729" s="3" t="s">
        <v>340</v>
      </c>
      <c r="H1729" s="3" t="s">
        <v>366</v>
      </c>
      <c r="I1729" t="str">
        <f>VLOOKUP(H1729,'Product Line Lookup'!$A$2:$B$8,2,FALSE)</f>
        <v>AB20</v>
      </c>
      <c r="J1729" s="21">
        <v>23.77</v>
      </c>
      <c r="K1729" s="22">
        <v>8.9999999999999993E-3</v>
      </c>
      <c r="L1729" s="21">
        <v>18</v>
      </c>
      <c r="M1729" s="21">
        <v>427.86</v>
      </c>
      <c r="N1729" s="8">
        <f t="shared" si="58"/>
        <v>0.21393000000000001</v>
      </c>
      <c r="O1729" s="3" t="s">
        <v>406</v>
      </c>
      <c r="P1729" s="3" t="s">
        <v>407</v>
      </c>
      <c r="Q1729" s="1" t="str">
        <f>VLOOKUP(P1729,Vlookup!$A$2:$D$781,2,FALSE)</f>
        <v>Hartley</v>
      </c>
      <c r="R1729" s="1" t="s">
        <v>833</v>
      </c>
      <c r="S1729" s="15">
        <f>VLOOKUP(P1729,Vlookup!$A$2:$D$781,4,FALSE)</f>
        <v>76044</v>
      </c>
    </row>
    <row r="1730" spans="1:19" ht="14.4" x14ac:dyDescent="0.3">
      <c r="A1730" s="12">
        <v>21</v>
      </c>
      <c r="B1730" s="1" t="s">
        <v>866</v>
      </c>
      <c r="D1730" s="20">
        <v>44274</v>
      </c>
      <c r="E1730" s="3" t="s">
        <v>346</v>
      </c>
      <c r="F1730" s="3" t="s">
        <v>962</v>
      </c>
      <c r="G1730" s="3" t="s">
        <v>340</v>
      </c>
      <c r="H1730" s="3" t="s">
        <v>366</v>
      </c>
      <c r="I1730" t="str">
        <f>VLOOKUP(H1730,'Product Line Lookup'!$A$2:$B$8,2,FALSE)</f>
        <v>AB20</v>
      </c>
      <c r="J1730" s="21">
        <v>24.13</v>
      </c>
      <c r="K1730" s="22">
        <v>8.9999999999999993E-3</v>
      </c>
      <c r="L1730" s="21">
        <v>18</v>
      </c>
      <c r="M1730" s="21">
        <v>434.34</v>
      </c>
      <c r="N1730" s="8">
        <f t="shared" si="58"/>
        <v>0.21716999999999997</v>
      </c>
      <c r="O1730" s="3" t="s">
        <v>406</v>
      </c>
      <c r="P1730" s="3" t="s">
        <v>407</v>
      </c>
      <c r="Q1730" s="1" t="str">
        <f>VLOOKUP(P1730,Vlookup!$A$2:$D$781,2,FALSE)</f>
        <v>Hartley</v>
      </c>
      <c r="R1730" s="1" t="s">
        <v>833</v>
      </c>
      <c r="S1730" s="15">
        <f>VLOOKUP(P1730,Vlookup!$A$2:$D$781,4,FALSE)</f>
        <v>76044</v>
      </c>
    </row>
    <row r="1731" spans="1:19" ht="14.4" x14ac:dyDescent="0.3">
      <c r="A1731" s="12">
        <v>21</v>
      </c>
      <c r="B1731" s="1" t="s">
        <v>866</v>
      </c>
      <c r="D1731" s="20">
        <v>44274</v>
      </c>
      <c r="E1731" s="3" t="s">
        <v>346</v>
      </c>
      <c r="F1731" s="3" t="s">
        <v>962</v>
      </c>
      <c r="G1731" s="3" t="s">
        <v>340</v>
      </c>
      <c r="H1731" s="3" t="s">
        <v>366</v>
      </c>
      <c r="I1731" t="str">
        <f>VLOOKUP(H1731,'Product Line Lookup'!$A$2:$B$8,2,FALSE)</f>
        <v>AB20</v>
      </c>
      <c r="J1731" s="21">
        <v>23.62</v>
      </c>
      <c r="K1731" s="22">
        <v>8.9999999999999993E-3</v>
      </c>
      <c r="L1731" s="21">
        <v>18</v>
      </c>
      <c r="M1731" s="21">
        <v>425.16</v>
      </c>
      <c r="N1731" s="8">
        <f t="shared" si="58"/>
        <v>0.21258000000000002</v>
      </c>
      <c r="O1731" s="3" t="s">
        <v>406</v>
      </c>
      <c r="P1731" s="3" t="s">
        <v>407</v>
      </c>
      <c r="Q1731" s="1" t="str">
        <f>VLOOKUP(P1731,Vlookup!$A$2:$D$781,2,FALSE)</f>
        <v>Hartley</v>
      </c>
      <c r="R1731" s="1" t="s">
        <v>833</v>
      </c>
      <c r="S1731" s="15">
        <f>VLOOKUP(P1731,Vlookup!$A$2:$D$781,4,FALSE)</f>
        <v>76044</v>
      </c>
    </row>
    <row r="1732" spans="1:19" ht="14.4" x14ac:dyDescent="0.3">
      <c r="A1732" s="12">
        <v>21</v>
      </c>
      <c r="B1732" s="1" t="s">
        <v>866</v>
      </c>
      <c r="D1732" s="20">
        <v>44277</v>
      </c>
      <c r="E1732" s="3" t="s">
        <v>346</v>
      </c>
      <c r="F1732" s="3" t="s">
        <v>962</v>
      </c>
      <c r="G1732" s="3" t="s">
        <v>340</v>
      </c>
      <c r="H1732" s="3" t="s">
        <v>366</v>
      </c>
      <c r="I1732" t="str">
        <f>VLOOKUP(H1732,'Product Line Lookup'!$A$2:$B$8,2,FALSE)</f>
        <v>AB20</v>
      </c>
      <c r="J1732" s="21">
        <v>23.7</v>
      </c>
      <c r="K1732" s="22">
        <v>8.9999999999999993E-3</v>
      </c>
      <c r="L1732" s="21">
        <v>18</v>
      </c>
      <c r="M1732" s="21">
        <v>426.6</v>
      </c>
      <c r="N1732" s="8">
        <f t="shared" si="58"/>
        <v>0.21330000000000002</v>
      </c>
      <c r="O1732" s="3" t="s">
        <v>406</v>
      </c>
      <c r="P1732" s="3" t="s">
        <v>407</v>
      </c>
      <c r="Q1732" s="1" t="str">
        <f>VLOOKUP(P1732,Vlookup!$A$2:$D$781,2,FALSE)</f>
        <v>Hartley</v>
      </c>
      <c r="R1732" s="1" t="s">
        <v>833</v>
      </c>
      <c r="S1732" s="15">
        <f>VLOOKUP(P1732,Vlookup!$A$2:$D$781,4,FALSE)</f>
        <v>76044</v>
      </c>
    </row>
    <row r="1733" spans="1:19" ht="14.4" x14ac:dyDescent="0.3">
      <c r="A1733" s="12">
        <v>21</v>
      </c>
      <c r="B1733" s="1" t="s">
        <v>866</v>
      </c>
      <c r="D1733" s="20">
        <v>44279</v>
      </c>
      <c r="E1733" s="3" t="s">
        <v>346</v>
      </c>
      <c r="F1733" s="3" t="s">
        <v>962</v>
      </c>
      <c r="G1733" s="3" t="s">
        <v>340</v>
      </c>
      <c r="H1733" s="3" t="s">
        <v>366</v>
      </c>
      <c r="I1733" t="str">
        <f>VLOOKUP(H1733,'Product Line Lookup'!$A$2:$B$8,2,FALSE)</f>
        <v>AB20</v>
      </c>
      <c r="J1733" s="21">
        <v>23.46</v>
      </c>
      <c r="K1733" s="22">
        <v>8.9999999999999993E-3</v>
      </c>
      <c r="L1733" s="21">
        <v>18</v>
      </c>
      <c r="M1733" s="21">
        <v>422.28</v>
      </c>
      <c r="N1733" s="8">
        <f t="shared" si="58"/>
        <v>0.21113999999999999</v>
      </c>
      <c r="O1733" s="3" t="s">
        <v>406</v>
      </c>
      <c r="P1733" s="3" t="s">
        <v>407</v>
      </c>
      <c r="Q1733" s="1" t="str">
        <f>VLOOKUP(P1733,Vlookup!$A$2:$D$781,2,FALSE)</f>
        <v>Hartley</v>
      </c>
      <c r="R1733" s="1" t="s">
        <v>833</v>
      </c>
      <c r="S1733" s="15">
        <f>VLOOKUP(P1733,Vlookup!$A$2:$D$781,4,FALSE)</f>
        <v>76044</v>
      </c>
    </row>
    <row r="1734" spans="1:19" ht="14.4" x14ac:dyDescent="0.3">
      <c r="A1734" s="12">
        <v>21</v>
      </c>
      <c r="B1734" s="1" t="s">
        <v>866</v>
      </c>
      <c r="D1734" s="20">
        <v>44280</v>
      </c>
      <c r="E1734" s="3" t="s">
        <v>346</v>
      </c>
      <c r="F1734" s="3" t="s">
        <v>962</v>
      </c>
      <c r="G1734" s="3" t="s">
        <v>340</v>
      </c>
      <c r="H1734" s="3" t="s">
        <v>366</v>
      </c>
      <c r="I1734" t="str">
        <f>VLOOKUP(H1734,'Product Line Lookup'!$A$2:$B$8,2,FALSE)</f>
        <v>AB20</v>
      </c>
      <c r="J1734" s="21">
        <v>23.69</v>
      </c>
      <c r="K1734" s="22">
        <v>8.9999999999999993E-3</v>
      </c>
      <c r="L1734" s="21">
        <v>18</v>
      </c>
      <c r="M1734" s="21">
        <v>426.42</v>
      </c>
      <c r="N1734" s="8">
        <f t="shared" si="58"/>
        <v>0.21321000000000001</v>
      </c>
      <c r="O1734" s="3" t="s">
        <v>406</v>
      </c>
      <c r="P1734" s="3" t="s">
        <v>407</v>
      </c>
      <c r="Q1734" s="1" t="str">
        <f>VLOOKUP(P1734,Vlookup!$A$2:$D$781,2,FALSE)</f>
        <v>Hartley</v>
      </c>
      <c r="R1734" s="1" t="s">
        <v>833</v>
      </c>
      <c r="S1734" s="15">
        <f>VLOOKUP(P1734,Vlookup!$A$2:$D$781,4,FALSE)</f>
        <v>76044</v>
      </c>
    </row>
    <row r="1735" spans="1:19" ht="14.4" x14ac:dyDescent="0.3">
      <c r="A1735" s="12">
        <v>21</v>
      </c>
      <c r="B1735" s="1" t="s">
        <v>866</v>
      </c>
      <c r="D1735" s="20">
        <v>44284</v>
      </c>
      <c r="E1735" s="3" t="s">
        <v>346</v>
      </c>
      <c r="F1735" s="3" t="s">
        <v>962</v>
      </c>
      <c r="G1735" s="3" t="s">
        <v>340</v>
      </c>
      <c r="H1735" s="3" t="s">
        <v>366</v>
      </c>
      <c r="I1735" t="str">
        <f>VLOOKUP(H1735,'Product Line Lookup'!$A$2:$B$8,2,FALSE)</f>
        <v>AB20</v>
      </c>
      <c r="J1735" s="21">
        <v>23.39</v>
      </c>
      <c r="K1735" s="22">
        <v>8.9999999999999993E-3</v>
      </c>
      <c r="L1735" s="21">
        <v>18</v>
      </c>
      <c r="M1735" s="21">
        <v>421.02</v>
      </c>
      <c r="N1735" s="8">
        <f t="shared" si="58"/>
        <v>0.21051</v>
      </c>
      <c r="O1735" s="3" t="s">
        <v>406</v>
      </c>
      <c r="P1735" s="3" t="s">
        <v>407</v>
      </c>
      <c r="Q1735" s="1" t="str">
        <f>VLOOKUP(P1735,Vlookup!$A$2:$D$781,2,FALSE)</f>
        <v>Hartley</v>
      </c>
      <c r="R1735" s="1" t="s">
        <v>833</v>
      </c>
      <c r="S1735" s="15">
        <f>VLOOKUP(P1735,Vlookup!$A$2:$D$781,4,FALSE)</f>
        <v>76044</v>
      </c>
    </row>
    <row r="1736" spans="1:19" ht="14.4" x14ac:dyDescent="0.3">
      <c r="A1736" s="12">
        <v>21</v>
      </c>
      <c r="B1736" s="1" t="s">
        <v>866</v>
      </c>
      <c r="D1736" s="20">
        <v>44270</v>
      </c>
      <c r="E1736" s="3" t="s">
        <v>362</v>
      </c>
      <c r="F1736" s="3" t="s">
        <v>963</v>
      </c>
      <c r="G1736" s="3" t="s">
        <v>340</v>
      </c>
      <c r="H1736" s="3" t="s">
        <v>366</v>
      </c>
      <c r="I1736" t="str">
        <f>VLOOKUP(H1736,'Product Line Lookup'!$A$2:$B$8,2,FALSE)</f>
        <v>AB20</v>
      </c>
      <c r="J1736" s="21">
        <v>1.925</v>
      </c>
      <c r="K1736" s="22">
        <v>2.3800000000000002E-2</v>
      </c>
      <c r="L1736" s="21">
        <v>47.6</v>
      </c>
      <c r="M1736" s="21">
        <v>91.63</v>
      </c>
      <c r="N1736" s="8">
        <f t="shared" si="58"/>
        <v>4.5814999999999995E-2</v>
      </c>
      <c r="O1736" s="3" t="s">
        <v>406</v>
      </c>
      <c r="P1736" s="3" t="s">
        <v>407</v>
      </c>
      <c r="Q1736" s="1" t="str">
        <f>VLOOKUP(P1736,Vlookup!$A$2:$D$781,2,FALSE)</f>
        <v>Hartley</v>
      </c>
      <c r="R1736" s="1" t="s">
        <v>833</v>
      </c>
      <c r="S1736" s="15">
        <f>VLOOKUP(P1736,Vlookup!$A$2:$D$781,4,FALSE)</f>
        <v>76044</v>
      </c>
    </row>
    <row r="1737" spans="1:19" ht="14.4" x14ac:dyDescent="0.3">
      <c r="A1737" s="12">
        <v>21</v>
      </c>
      <c r="B1737" s="1" t="s">
        <v>866</v>
      </c>
      <c r="D1737" s="20">
        <v>44285</v>
      </c>
      <c r="E1737" s="3" t="s">
        <v>362</v>
      </c>
      <c r="F1737" s="3" t="s">
        <v>963</v>
      </c>
      <c r="G1737" s="3" t="s">
        <v>340</v>
      </c>
      <c r="H1737" s="3" t="s">
        <v>366</v>
      </c>
      <c r="I1737" t="str">
        <f>VLOOKUP(H1737,'Product Line Lookup'!$A$2:$B$8,2,FALSE)</f>
        <v>AB20</v>
      </c>
      <c r="J1737" s="21">
        <v>2.1</v>
      </c>
      <c r="K1737" s="22">
        <v>2.3800000000000002E-2</v>
      </c>
      <c r="L1737" s="21">
        <v>47.6</v>
      </c>
      <c r="M1737" s="21">
        <v>99.96</v>
      </c>
      <c r="N1737" s="8">
        <f t="shared" si="58"/>
        <v>4.9979999999999997E-2</v>
      </c>
      <c r="O1737" s="3" t="s">
        <v>406</v>
      </c>
      <c r="P1737" s="3" t="s">
        <v>407</v>
      </c>
      <c r="Q1737" s="1" t="str">
        <f>VLOOKUP(P1737,Vlookup!$A$2:$D$781,2,FALSE)</f>
        <v>Hartley</v>
      </c>
      <c r="R1737" s="1" t="s">
        <v>833</v>
      </c>
      <c r="S1737" s="15">
        <f>VLOOKUP(P1737,Vlookup!$A$2:$D$781,4,FALSE)</f>
        <v>76044</v>
      </c>
    </row>
    <row r="1738" spans="1:19" ht="14.4" x14ac:dyDescent="0.3">
      <c r="A1738" s="12">
        <v>21</v>
      </c>
      <c r="B1738" s="1" t="s">
        <v>866</v>
      </c>
      <c r="D1738" s="20">
        <v>44264</v>
      </c>
      <c r="E1738" s="3" t="s">
        <v>361</v>
      </c>
      <c r="F1738" s="3" t="s">
        <v>964</v>
      </c>
      <c r="G1738" s="3" t="s">
        <v>340</v>
      </c>
      <c r="H1738" s="3" t="s">
        <v>366</v>
      </c>
      <c r="I1738" t="str">
        <f>VLOOKUP(H1738,'Product Line Lookup'!$A$2:$B$8,2,FALSE)</f>
        <v>AB20</v>
      </c>
      <c r="J1738" s="21">
        <v>2</v>
      </c>
      <c r="K1738" s="22">
        <v>5.7700000000000001E-2</v>
      </c>
      <c r="L1738" s="21">
        <v>115.4</v>
      </c>
      <c r="M1738" s="21">
        <v>230.8</v>
      </c>
      <c r="N1738" s="8">
        <f t="shared" si="58"/>
        <v>0.1154</v>
      </c>
      <c r="O1738" s="3" t="s">
        <v>406</v>
      </c>
      <c r="P1738" s="3" t="s">
        <v>407</v>
      </c>
      <c r="Q1738" s="1" t="str">
        <f>VLOOKUP(P1738,Vlookup!$A$2:$D$781,2,FALSE)</f>
        <v>Hartley</v>
      </c>
      <c r="R1738" s="1" t="s">
        <v>833</v>
      </c>
      <c r="S1738" s="15">
        <f>VLOOKUP(P1738,Vlookup!$A$2:$D$781,4,FALSE)</f>
        <v>76044</v>
      </c>
    </row>
    <row r="1739" spans="1:19" ht="14.4" x14ac:dyDescent="0.3">
      <c r="A1739" s="12">
        <v>21</v>
      </c>
      <c r="B1739" s="1" t="s">
        <v>866</v>
      </c>
      <c r="D1739" s="20">
        <v>44285</v>
      </c>
      <c r="E1739" s="3" t="s">
        <v>361</v>
      </c>
      <c r="F1739" s="3" t="s">
        <v>964</v>
      </c>
      <c r="G1739" s="3" t="s">
        <v>340</v>
      </c>
      <c r="H1739" s="3" t="s">
        <v>366</v>
      </c>
      <c r="I1739" t="str">
        <f>VLOOKUP(H1739,'Product Line Lookup'!$A$2:$B$8,2,FALSE)</f>
        <v>AB20</v>
      </c>
      <c r="J1739" s="21">
        <v>2</v>
      </c>
      <c r="K1739" s="22">
        <v>5.7700000000000001E-2</v>
      </c>
      <c r="L1739" s="21">
        <v>115.4</v>
      </c>
      <c r="M1739" s="21">
        <v>230.8</v>
      </c>
      <c r="N1739" s="8">
        <f t="shared" si="58"/>
        <v>0.1154</v>
      </c>
      <c r="O1739" s="3" t="s">
        <v>406</v>
      </c>
      <c r="P1739" s="3" t="s">
        <v>407</v>
      </c>
      <c r="Q1739" s="1" t="str">
        <f>VLOOKUP(P1739,Vlookup!$A$2:$D$781,2,FALSE)</f>
        <v>Hartley</v>
      </c>
      <c r="R1739" s="1" t="s">
        <v>833</v>
      </c>
      <c r="S1739" s="15">
        <f>VLOOKUP(P1739,Vlookup!$A$2:$D$781,4,FALSE)</f>
        <v>76044</v>
      </c>
    </row>
    <row r="1740" spans="1:19" ht="14.4" x14ac:dyDescent="0.3">
      <c r="A1740" s="12">
        <v>21</v>
      </c>
      <c r="B1740" s="1" t="s">
        <v>881</v>
      </c>
      <c r="D1740" s="20">
        <v>44313</v>
      </c>
      <c r="E1740" s="3" t="s">
        <v>351</v>
      </c>
      <c r="F1740" s="3" t="s">
        <v>896</v>
      </c>
      <c r="G1740" s="3" t="s">
        <v>340</v>
      </c>
      <c r="H1740" s="3" t="s">
        <v>366</v>
      </c>
      <c r="I1740" t="str">
        <f>VLOOKUP(H1740,'Product Line Lookup'!$A$2:$B$8,2,FALSE)</f>
        <v>AB20</v>
      </c>
      <c r="J1740" s="1">
        <v>24.14</v>
      </c>
      <c r="K1740" s="1">
        <v>4.7999999999999996E-3</v>
      </c>
      <c r="L1740" s="1">
        <v>9.6</v>
      </c>
      <c r="M1740" s="1">
        <v>231.744</v>
      </c>
      <c r="N1740" s="8">
        <f t="shared" si="58"/>
        <v>0.115872</v>
      </c>
      <c r="O1740" s="3" t="s">
        <v>406</v>
      </c>
      <c r="P1740" s="3" t="s">
        <v>407</v>
      </c>
      <c r="Q1740" s="1" t="str">
        <f>VLOOKUP(P1740,Vlookup!$A$2:$D$781,2,FALSE)</f>
        <v>Hartley</v>
      </c>
      <c r="R1740" s="1" t="s">
        <v>833</v>
      </c>
      <c r="S1740" s="15">
        <f>VLOOKUP(P1740,Vlookup!$A$2:$D$781,4,FALSE)</f>
        <v>76044</v>
      </c>
    </row>
    <row r="1741" spans="1:19" ht="14.4" x14ac:dyDescent="0.3">
      <c r="A1741" s="12">
        <v>21</v>
      </c>
      <c r="B1741" s="1" t="s">
        <v>881</v>
      </c>
      <c r="D1741" s="20">
        <v>44291</v>
      </c>
      <c r="E1741" s="3" t="s">
        <v>346</v>
      </c>
      <c r="F1741" s="3" t="s">
        <v>594</v>
      </c>
      <c r="G1741" s="3" t="s">
        <v>340</v>
      </c>
      <c r="H1741" s="3" t="s">
        <v>366</v>
      </c>
      <c r="I1741" t="str">
        <f>VLOOKUP(H1741,'Product Line Lookup'!$A$2:$B$8,2,FALSE)</f>
        <v>AB20</v>
      </c>
      <c r="J1741" s="1">
        <v>21.48</v>
      </c>
      <c r="K1741" s="1">
        <v>8.9999999999999993E-3</v>
      </c>
      <c r="L1741" s="1">
        <v>18</v>
      </c>
      <c r="M1741" s="1">
        <v>386.64</v>
      </c>
      <c r="N1741" s="8">
        <f t="shared" si="58"/>
        <v>0.19331999999999999</v>
      </c>
      <c r="O1741" s="3" t="s">
        <v>406</v>
      </c>
      <c r="P1741" s="3" t="s">
        <v>407</v>
      </c>
      <c r="Q1741" s="1" t="str">
        <f>VLOOKUP(P1741,Vlookup!$A$2:$D$781,2,FALSE)</f>
        <v>Hartley</v>
      </c>
      <c r="R1741" s="1" t="s">
        <v>833</v>
      </c>
      <c r="S1741" s="15">
        <f>VLOOKUP(P1741,Vlookup!$A$2:$D$781,4,FALSE)</f>
        <v>76044</v>
      </c>
    </row>
    <row r="1742" spans="1:19" ht="14.4" x14ac:dyDescent="0.3">
      <c r="A1742" s="12">
        <v>21</v>
      </c>
      <c r="B1742" s="1" t="s">
        <v>881</v>
      </c>
      <c r="D1742" s="20">
        <v>44288</v>
      </c>
      <c r="E1742" s="3" t="s">
        <v>346</v>
      </c>
      <c r="F1742" s="3" t="s">
        <v>594</v>
      </c>
      <c r="G1742" s="3" t="s">
        <v>340</v>
      </c>
      <c r="H1742" s="3" t="s">
        <v>366</v>
      </c>
      <c r="I1742" t="str">
        <f>VLOOKUP(H1742,'Product Line Lookup'!$A$2:$B$8,2,FALSE)</f>
        <v>AB20</v>
      </c>
      <c r="J1742" s="1">
        <v>23.11</v>
      </c>
      <c r="K1742" s="1">
        <v>8.9999999999999993E-3</v>
      </c>
      <c r="L1742" s="1">
        <v>18</v>
      </c>
      <c r="M1742" s="1">
        <v>415.98</v>
      </c>
      <c r="N1742" s="8">
        <f t="shared" ref="N1742:N1805" si="59">M1742/2000</f>
        <v>0.20799000000000001</v>
      </c>
      <c r="O1742" s="3" t="s">
        <v>406</v>
      </c>
      <c r="P1742" s="3" t="s">
        <v>407</v>
      </c>
      <c r="Q1742" s="1" t="str">
        <f>VLOOKUP(P1742,Vlookup!$A$2:$D$781,2,FALSE)</f>
        <v>Hartley</v>
      </c>
      <c r="R1742" s="1" t="s">
        <v>833</v>
      </c>
      <c r="S1742" s="15">
        <f>VLOOKUP(P1742,Vlookup!$A$2:$D$781,4,FALSE)</f>
        <v>76044</v>
      </c>
    </row>
    <row r="1743" spans="1:19" ht="14.4" x14ac:dyDescent="0.3">
      <c r="A1743" s="12">
        <v>21</v>
      </c>
      <c r="B1743" s="1" t="s">
        <v>881</v>
      </c>
      <c r="D1743" s="20">
        <v>44295</v>
      </c>
      <c r="E1743" s="3" t="s">
        <v>346</v>
      </c>
      <c r="F1743" s="3" t="s">
        <v>594</v>
      </c>
      <c r="G1743" s="3" t="s">
        <v>340</v>
      </c>
      <c r="H1743" s="3" t="s">
        <v>366</v>
      </c>
      <c r="I1743" t="str">
        <f>VLOOKUP(H1743,'Product Line Lookup'!$A$2:$B$8,2,FALSE)</f>
        <v>AB20</v>
      </c>
      <c r="J1743" s="1">
        <v>24.1</v>
      </c>
      <c r="K1743" s="1">
        <v>8.9999999999999993E-3</v>
      </c>
      <c r="L1743" s="1">
        <v>18</v>
      </c>
      <c r="M1743" s="1">
        <v>433.8</v>
      </c>
      <c r="N1743" s="8">
        <f t="shared" si="59"/>
        <v>0.21690000000000001</v>
      </c>
      <c r="O1743" s="3" t="s">
        <v>406</v>
      </c>
      <c r="P1743" s="3" t="s">
        <v>407</v>
      </c>
      <c r="Q1743" s="1" t="str">
        <f>VLOOKUP(P1743,Vlookup!$A$2:$D$781,2,FALSE)</f>
        <v>Hartley</v>
      </c>
      <c r="R1743" s="1" t="s">
        <v>833</v>
      </c>
      <c r="S1743" s="15">
        <f>VLOOKUP(P1743,Vlookup!$A$2:$D$781,4,FALSE)</f>
        <v>76044</v>
      </c>
    </row>
    <row r="1744" spans="1:19" ht="14.4" x14ac:dyDescent="0.3">
      <c r="A1744" s="12">
        <v>21</v>
      </c>
      <c r="B1744" s="1" t="s">
        <v>881</v>
      </c>
      <c r="D1744" s="20">
        <v>44299</v>
      </c>
      <c r="E1744" s="3" t="s">
        <v>346</v>
      </c>
      <c r="F1744" s="3" t="s">
        <v>594</v>
      </c>
      <c r="G1744" s="3" t="s">
        <v>340</v>
      </c>
      <c r="H1744" s="3" t="s">
        <v>366</v>
      </c>
      <c r="I1744" t="str">
        <f>VLOOKUP(H1744,'Product Line Lookup'!$A$2:$B$8,2,FALSE)</f>
        <v>AB20</v>
      </c>
      <c r="J1744" s="1">
        <v>23.45</v>
      </c>
      <c r="K1744" s="1">
        <v>8.9999999999999993E-3</v>
      </c>
      <c r="L1744" s="1">
        <v>18</v>
      </c>
      <c r="M1744" s="1">
        <v>422.1</v>
      </c>
      <c r="N1744" s="8">
        <f t="shared" si="59"/>
        <v>0.21105000000000002</v>
      </c>
      <c r="O1744" s="3" t="s">
        <v>406</v>
      </c>
      <c r="P1744" s="3" t="s">
        <v>407</v>
      </c>
      <c r="Q1744" s="1" t="str">
        <f>VLOOKUP(P1744,Vlookup!$A$2:$D$781,2,FALSE)</f>
        <v>Hartley</v>
      </c>
      <c r="R1744" s="1" t="s">
        <v>833</v>
      </c>
      <c r="S1744" s="15">
        <f>VLOOKUP(P1744,Vlookup!$A$2:$D$781,4,FALSE)</f>
        <v>76044</v>
      </c>
    </row>
    <row r="1745" spans="1:19" ht="14.4" x14ac:dyDescent="0.3">
      <c r="A1745" s="12">
        <v>21</v>
      </c>
      <c r="B1745" s="1" t="s">
        <v>881</v>
      </c>
      <c r="D1745" s="20">
        <v>44300</v>
      </c>
      <c r="E1745" s="3" t="s">
        <v>346</v>
      </c>
      <c r="F1745" s="3" t="s">
        <v>594</v>
      </c>
      <c r="G1745" s="3" t="s">
        <v>340</v>
      </c>
      <c r="H1745" s="3" t="s">
        <v>366</v>
      </c>
      <c r="I1745" t="str">
        <f>VLOOKUP(H1745,'Product Line Lookup'!$A$2:$B$8,2,FALSE)</f>
        <v>AB20</v>
      </c>
      <c r="J1745" s="1">
        <v>23.72</v>
      </c>
      <c r="K1745" s="1">
        <v>8.9999999999999993E-3</v>
      </c>
      <c r="L1745" s="1">
        <v>18</v>
      </c>
      <c r="M1745" s="1">
        <v>426.96</v>
      </c>
      <c r="N1745" s="8">
        <f t="shared" si="59"/>
        <v>0.21348</v>
      </c>
      <c r="O1745" s="3" t="s">
        <v>406</v>
      </c>
      <c r="P1745" s="3" t="s">
        <v>407</v>
      </c>
      <c r="Q1745" s="1" t="str">
        <f>VLOOKUP(P1745,Vlookup!$A$2:$D$781,2,FALSE)</f>
        <v>Hartley</v>
      </c>
      <c r="R1745" s="1" t="s">
        <v>833</v>
      </c>
      <c r="S1745" s="15">
        <f>VLOOKUP(P1745,Vlookup!$A$2:$D$781,4,FALSE)</f>
        <v>76044</v>
      </c>
    </row>
    <row r="1746" spans="1:19" ht="14.4" x14ac:dyDescent="0.3">
      <c r="A1746" s="12">
        <v>21</v>
      </c>
      <c r="B1746" s="1" t="s">
        <v>881</v>
      </c>
      <c r="D1746" s="20">
        <v>44303</v>
      </c>
      <c r="E1746" s="3" t="s">
        <v>346</v>
      </c>
      <c r="F1746" s="3" t="s">
        <v>594</v>
      </c>
      <c r="G1746" s="3" t="s">
        <v>340</v>
      </c>
      <c r="H1746" s="3" t="s">
        <v>366</v>
      </c>
      <c r="I1746" t="str">
        <f>VLOOKUP(H1746,'Product Line Lookup'!$A$2:$B$8,2,FALSE)</f>
        <v>AB20</v>
      </c>
      <c r="J1746" s="1">
        <v>23.82</v>
      </c>
      <c r="K1746" s="1">
        <v>8.9999999999999993E-3</v>
      </c>
      <c r="L1746" s="1">
        <v>18</v>
      </c>
      <c r="M1746" s="1">
        <v>428.76</v>
      </c>
      <c r="N1746" s="8">
        <f t="shared" si="59"/>
        <v>0.21437999999999999</v>
      </c>
      <c r="O1746" s="3" t="s">
        <v>406</v>
      </c>
      <c r="P1746" s="3" t="s">
        <v>407</v>
      </c>
      <c r="Q1746" s="1" t="str">
        <f>VLOOKUP(P1746,Vlookup!$A$2:$D$781,2,FALSE)</f>
        <v>Hartley</v>
      </c>
      <c r="R1746" s="1" t="s">
        <v>833</v>
      </c>
      <c r="S1746" s="15">
        <f>VLOOKUP(P1746,Vlookup!$A$2:$D$781,4,FALSE)</f>
        <v>76044</v>
      </c>
    </row>
    <row r="1747" spans="1:19" ht="14.4" x14ac:dyDescent="0.3">
      <c r="A1747" s="12">
        <v>21</v>
      </c>
      <c r="B1747" s="1" t="s">
        <v>881</v>
      </c>
      <c r="D1747" s="20">
        <v>44306</v>
      </c>
      <c r="E1747" s="3" t="s">
        <v>346</v>
      </c>
      <c r="F1747" s="3" t="s">
        <v>594</v>
      </c>
      <c r="G1747" s="3" t="s">
        <v>340</v>
      </c>
      <c r="H1747" s="3" t="s">
        <v>366</v>
      </c>
      <c r="I1747" t="str">
        <f>VLOOKUP(H1747,'Product Line Lookup'!$A$2:$B$8,2,FALSE)</f>
        <v>AB20</v>
      </c>
      <c r="J1747" s="1">
        <v>24.09</v>
      </c>
      <c r="K1747" s="1">
        <v>8.9999999999999993E-3</v>
      </c>
      <c r="L1747" s="1">
        <v>18</v>
      </c>
      <c r="M1747" s="1">
        <v>433.62</v>
      </c>
      <c r="N1747" s="8">
        <f t="shared" si="59"/>
        <v>0.21681</v>
      </c>
      <c r="O1747" s="3" t="s">
        <v>406</v>
      </c>
      <c r="P1747" s="3" t="s">
        <v>407</v>
      </c>
      <c r="Q1747" s="1" t="str">
        <f>VLOOKUP(P1747,Vlookup!$A$2:$D$781,2,FALSE)</f>
        <v>Hartley</v>
      </c>
      <c r="R1747" s="1" t="s">
        <v>833</v>
      </c>
      <c r="S1747" s="15">
        <f>VLOOKUP(P1747,Vlookup!$A$2:$D$781,4,FALSE)</f>
        <v>76044</v>
      </c>
    </row>
    <row r="1748" spans="1:19" ht="14.4" x14ac:dyDescent="0.3">
      <c r="A1748" s="12">
        <v>21</v>
      </c>
      <c r="B1748" s="1" t="s">
        <v>881</v>
      </c>
      <c r="D1748" s="20">
        <v>44307</v>
      </c>
      <c r="E1748" s="3" t="s">
        <v>346</v>
      </c>
      <c r="F1748" s="3" t="s">
        <v>594</v>
      </c>
      <c r="G1748" s="3" t="s">
        <v>340</v>
      </c>
      <c r="H1748" s="3" t="s">
        <v>366</v>
      </c>
      <c r="I1748" t="str">
        <f>VLOOKUP(H1748,'Product Line Lookup'!$A$2:$B$8,2,FALSE)</f>
        <v>AB20</v>
      </c>
      <c r="J1748" s="1">
        <v>23.64</v>
      </c>
      <c r="K1748" s="1">
        <v>8.9999999999999993E-3</v>
      </c>
      <c r="L1748" s="1">
        <v>18</v>
      </c>
      <c r="M1748" s="1">
        <v>425.52</v>
      </c>
      <c r="N1748" s="8">
        <f t="shared" si="59"/>
        <v>0.21276</v>
      </c>
      <c r="O1748" s="3" t="s">
        <v>406</v>
      </c>
      <c r="P1748" s="3" t="s">
        <v>407</v>
      </c>
      <c r="Q1748" s="1" t="str">
        <f>VLOOKUP(P1748,Vlookup!$A$2:$D$781,2,FALSE)</f>
        <v>Hartley</v>
      </c>
      <c r="R1748" s="1" t="s">
        <v>833</v>
      </c>
      <c r="S1748" s="15">
        <f>VLOOKUP(P1748,Vlookup!$A$2:$D$781,4,FALSE)</f>
        <v>76044</v>
      </c>
    </row>
    <row r="1749" spans="1:19" ht="14.4" x14ac:dyDescent="0.3">
      <c r="A1749" s="12">
        <v>21</v>
      </c>
      <c r="B1749" s="1" t="s">
        <v>881</v>
      </c>
      <c r="D1749" s="20">
        <v>44310</v>
      </c>
      <c r="E1749" s="3" t="s">
        <v>346</v>
      </c>
      <c r="F1749" s="3" t="s">
        <v>594</v>
      </c>
      <c r="G1749" s="3" t="s">
        <v>340</v>
      </c>
      <c r="H1749" s="3" t="s">
        <v>366</v>
      </c>
      <c r="I1749" t="str">
        <f>VLOOKUP(H1749,'Product Line Lookup'!$A$2:$B$8,2,FALSE)</f>
        <v>AB20</v>
      </c>
      <c r="J1749" s="1">
        <v>23.59</v>
      </c>
      <c r="K1749" s="1">
        <v>8.9999999999999993E-3</v>
      </c>
      <c r="L1749" s="1">
        <v>18</v>
      </c>
      <c r="M1749" s="1">
        <v>424.62</v>
      </c>
      <c r="N1749" s="8">
        <f t="shared" si="59"/>
        <v>0.21231</v>
      </c>
      <c r="O1749" s="3" t="s">
        <v>406</v>
      </c>
      <c r="P1749" s="3" t="s">
        <v>407</v>
      </c>
      <c r="Q1749" s="1" t="str">
        <f>VLOOKUP(P1749,Vlookup!$A$2:$D$781,2,FALSE)</f>
        <v>Hartley</v>
      </c>
      <c r="R1749" s="1" t="s">
        <v>833</v>
      </c>
      <c r="S1749" s="15">
        <f>VLOOKUP(P1749,Vlookup!$A$2:$D$781,4,FALSE)</f>
        <v>76044</v>
      </c>
    </row>
    <row r="1750" spans="1:19" ht="14.4" x14ac:dyDescent="0.3">
      <c r="A1750" s="12">
        <v>21</v>
      </c>
      <c r="B1750" s="1" t="s">
        <v>881</v>
      </c>
      <c r="D1750" s="20">
        <v>44314</v>
      </c>
      <c r="E1750" s="3" t="s">
        <v>346</v>
      </c>
      <c r="F1750" s="3" t="s">
        <v>594</v>
      </c>
      <c r="G1750" s="3" t="s">
        <v>340</v>
      </c>
      <c r="H1750" s="3" t="s">
        <v>366</v>
      </c>
      <c r="I1750" t="str">
        <f>VLOOKUP(H1750,'Product Line Lookup'!$A$2:$B$8,2,FALSE)</f>
        <v>AB20</v>
      </c>
      <c r="J1750" s="1">
        <v>24.09</v>
      </c>
      <c r="K1750" s="1">
        <v>8.9999999999999993E-3</v>
      </c>
      <c r="L1750" s="1">
        <v>18</v>
      </c>
      <c r="M1750" s="1">
        <v>433.62</v>
      </c>
      <c r="N1750" s="8">
        <f t="shared" si="59"/>
        <v>0.21681</v>
      </c>
      <c r="O1750" s="3" t="s">
        <v>406</v>
      </c>
      <c r="P1750" s="3" t="s">
        <v>407</v>
      </c>
      <c r="Q1750" s="1" t="str">
        <f>VLOOKUP(P1750,Vlookup!$A$2:$D$781,2,FALSE)</f>
        <v>Hartley</v>
      </c>
      <c r="R1750" s="1" t="s">
        <v>833</v>
      </c>
      <c r="S1750" s="15">
        <f>VLOOKUP(P1750,Vlookup!$A$2:$D$781,4,FALSE)</f>
        <v>76044</v>
      </c>
    </row>
    <row r="1751" spans="1:19" ht="14.4" x14ac:dyDescent="0.3">
      <c r="A1751" s="12">
        <v>21</v>
      </c>
      <c r="B1751" s="1" t="s">
        <v>881</v>
      </c>
      <c r="D1751" s="20">
        <v>44316</v>
      </c>
      <c r="E1751" s="3" t="s">
        <v>346</v>
      </c>
      <c r="F1751" s="3" t="s">
        <v>594</v>
      </c>
      <c r="G1751" s="3" t="s">
        <v>340</v>
      </c>
      <c r="H1751" s="3" t="s">
        <v>366</v>
      </c>
      <c r="I1751" t="str">
        <f>VLOOKUP(H1751,'Product Line Lookup'!$A$2:$B$8,2,FALSE)</f>
        <v>AB20</v>
      </c>
      <c r="J1751" s="1">
        <v>24.86</v>
      </c>
      <c r="K1751" s="1">
        <v>8.9999999999999993E-3</v>
      </c>
      <c r="L1751" s="1">
        <v>18</v>
      </c>
      <c r="M1751" s="1">
        <v>447.48</v>
      </c>
      <c r="N1751" s="8">
        <f t="shared" si="59"/>
        <v>0.22374000000000002</v>
      </c>
      <c r="O1751" s="3" t="s">
        <v>406</v>
      </c>
      <c r="P1751" s="3" t="s">
        <v>407</v>
      </c>
      <c r="Q1751" s="1" t="str">
        <f>VLOOKUP(P1751,Vlookup!$A$2:$D$781,2,FALSE)</f>
        <v>Hartley</v>
      </c>
      <c r="R1751" s="1" t="s">
        <v>833</v>
      </c>
      <c r="S1751" s="15">
        <f>VLOOKUP(P1751,Vlookup!$A$2:$D$781,4,FALSE)</f>
        <v>76044</v>
      </c>
    </row>
    <row r="1752" spans="1:19" ht="14.4" x14ac:dyDescent="0.3">
      <c r="A1752" s="12">
        <v>21</v>
      </c>
      <c r="B1752" s="1" t="s">
        <v>881</v>
      </c>
      <c r="D1752" s="20">
        <v>44302</v>
      </c>
      <c r="E1752" s="3" t="s">
        <v>362</v>
      </c>
      <c r="F1752" s="3" t="s">
        <v>388</v>
      </c>
      <c r="G1752" s="3" t="s">
        <v>340</v>
      </c>
      <c r="H1752" s="3" t="s">
        <v>366</v>
      </c>
      <c r="I1752" t="str">
        <f>VLOOKUP(H1752,'Product Line Lookup'!$A$2:$B$8,2,FALSE)</f>
        <v>AB20</v>
      </c>
      <c r="J1752" s="1">
        <v>2.1</v>
      </c>
      <c r="K1752" s="1">
        <v>2.3800000000000002E-2</v>
      </c>
      <c r="L1752" s="1">
        <v>47.6</v>
      </c>
      <c r="M1752" s="1">
        <v>99.96</v>
      </c>
      <c r="N1752" s="8">
        <f t="shared" si="59"/>
        <v>4.9979999999999997E-2</v>
      </c>
      <c r="O1752" s="3" t="s">
        <v>406</v>
      </c>
      <c r="P1752" s="3" t="s">
        <v>407</v>
      </c>
      <c r="Q1752" s="1" t="str">
        <f>VLOOKUP(P1752,Vlookup!$A$2:$D$781,2,FALSE)</f>
        <v>Hartley</v>
      </c>
      <c r="R1752" s="1" t="s">
        <v>833</v>
      </c>
      <c r="S1752" s="15">
        <f>VLOOKUP(P1752,Vlookup!$A$2:$D$781,4,FALSE)</f>
        <v>76044</v>
      </c>
    </row>
    <row r="1753" spans="1:19" ht="14.4" x14ac:dyDescent="0.3">
      <c r="A1753" s="12">
        <v>21</v>
      </c>
      <c r="B1753" s="1" t="s">
        <v>881</v>
      </c>
      <c r="D1753" s="20">
        <v>44302</v>
      </c>
      <c r="E1753" s="3" t="s">
        <v>361</v>
      </c>
      <c r="F1753" s="3" t="s">
        <v>1018</v>
      </c>
      <c r="G1753" s="3" t="s">
        <v>340</v>
      </c>
      <c r="H1753" s="3" t="s">
        <v>366</v>
      </c>
      <c r="I1753" t="str">
        <f>VLOOKUP(H1753,'Product Line Lookup'!$A$2:$B$8,2,FALSE)</f>
        <v>AB20</v>
      </c>
      <c r="J1753" s="1">
        <v>1.875</v>
      </c>
      <c r="K1753" s="1">
        <v>5.7700000000000001E-2</v>
      </c>
      <c r="L1753" s="1">
        <v>115.4</v>
      </c>
      <c r="M1753" s="1">
        <v>216.375</v>
      </c>
      <c r="N1753" s="8">
        <f t="shared" si="59"/>
        <v>0.10818750000000001</v>
      </c>
      <c r="O1753" s="3" t="s">
        <v>406</v>
      </c>
      <c r="P1753" s="3" t="s">
        <v>407</v>
      </c>
      <c r="Q1753" s="1" t="str">
        <f>VLOOKUP(P1753,Vlookup!$A$2:$D$781,2,FALSE)</f>
        <v>Hartley</v>
      </c>
      <c r="R1753" s="1" t="s">
        <v>833</v>
      </c>
      <c r="S1753" s="15">
        <f>VLOOKUP(P1753,Vlookup!$A$2:$D$781,4,FALSE)</f>
        <v>76044</v>
      </c>
    </row>
    <row r="1754" spans="1:19" ht="14.4" x14ac:dyDescent="0.3">
      <c r="A1754" s="12">
        <v>21</v>
      </c>
      <c r="B1754" s="1" t="s">
        <v>882</v>
      </c>
      <c r="D1754" s="20">
        <v>44320</v>
      </c>
      <c r="E1754" s="3" t="s">
        <v>346</v>
      </c>
      <c r="F1754" s="3" t="s">
        <v>594</v>
      </c>
      <c r="G1754" s="3" t="s">
        <v>340</v>
      </c>
      <c r="H1754" s="3" t="s">
        <v>366</v>
      </c>
      <c r="I1754" t="str">
        <f>VLOOKUP(H1754,'Product Line Lookup'!$A$2:$B$8,2,FALSE)</f>
        <v>AB20</v>
      </c>
      <c r="J1754" s="1">
        <v>23.6</v>
      </c>
      <c r="K1754" s="1">
        <v>8.9999999999999993E-3</v>
      </c>
      <c r="L1754" s="1">
        <v>18</v>
      </c>
      <c r="M1754" s="1">
        <v>424.8</v>
      </c>
      <c r="N1754" s="8">
        <f t="shared" si="59"/>
        <v>0.21240000000000001</v>
      </c>
      <c r="O1754" s="1" t="s">
        <v>406</v>
      </c>
      <c r="P1754" s="3" t="s">
        <v>407</v>
      </c>
      <c r="Q1754" s="1" t="str">
        <f>VLOOKUP(P1754,Vlookup!$A$2:$D$781,2,FALSE)</f>
        <v>Hartley</v>
      </c>
      <c r="R1754" s="1" t="s">
        <v>833</v>
      </c>
      <c r="S1754" s="15">
        <f>VLOOKUP(P1754,Vlookup!$A$2:$D$781,4,FALSE)</f>
        <v>76044</v>
      </c>
    </row>
    <row r="1755" spans="1:19" ht="14.4" x14ac:dyDescent="0.3">
      <c r="A1755" s="12">
        <v>21</v>
      </c>
      <c r="B1755" s="1" t="s">
        <v>882</v>
      </c>
      <c r="D1755" s="20">
        <v>44323</v>
      </c>
      <c r="E1755" s="3" t="s">
        <v>346</v>
      </c>
      <c r="F1755" s="3" t="s">
        <v>594</v>
      </c>
      <c r="G1755" s="3" t="s">
        <v>340</v>
      </c>
      <c r="H1755" s="3" t="s">
        <v>366</v>
      </c>
      <c r="I1755" t="str">
        <f>VLOOKUP(H1755,'Product Line Lookup'!$A$2:$B$8,2,FALSE)</f>
        <v>AB20</v>
      </c>
      <c r="J1755" s="1">
        <v>23.38</v>
      </c>
      <c r="K1755" s="1">
        <v>8.9999999999999993E-3</v>
      </c>
      <c r="L1755" s="1">
        <v>18</v>
      </c>
      <c r="M1755" s="1">
        <v>420.84</v>
      </c>
      <c r="N1755" s="8">
        <f t="shared" si="59"/>
        <v>0.21042</v>
      </c>
      <c r="O1755" s="1" t="s">
        <v>406</v>
      </c>
      <c r="P1755" s="3" t="s">
        <v>407</v>
      </c>
      <c r="Q1755" s="1" t="str">
        <f>VLOOKUP(P1755,Vlookup!$A$2:$D$781,2,FALSE)</f>
        <v>Hartley</v>
      </c>
      <c r="R1755" s="1" t="s">
        <v>833</v>
      </c>
      <c r="S1755" s="15">
        <f>VLOOKUP(P1755,Vlookup!$A$2:$D$781,4,FALSE)</f>
        <v>76044</v>
      </c>
    </row>
    <row r="1756" spans="1:19" ht="14.4" x14ac:dyDescent="0.3">
      <c r="A1756" s="12">
        <v>21</v>
      </c>
      <c r="B1756" s="1" t="s">
        <v>882</v>
      </c>
      <c r="D1756" s="20">
        <v>44326</v>
      </c>
      <c r="E1756" s="3" t="s">
        <v>346</v>
      </c>
      <c r="F1756" s="3" t="s">
        <v>594</v>
      </c>
      <c r="G1756" s="3" t="s">
        <v>340</v>
      </c>
      <c r="H1756" s="3" t="s">
        <v>366</v>
      </c>
      <c r="I1756" t="str">
        <f>VLOOKUP(H1756,'Product Line Lookup'!$A$2:$B$8,2,FALSE)</f>
        <v>AB20</v>
      </c>
      <c r="J1756" s="1">
        <v>24.15</v>
      </c>
      <c r="K1756" s="1">
        <v>8.9999999999999993E-3</v>
      </c>
      <c r="L1756" s="1">
        <v>18</v>
      </c>
      <c r="M1756" s="1">
        <v>434.7</v>
      </c>
      <c r="N1756" s="8">
        <f t="shared" si="59"/>
        <v>0.21734999999999999</v>
      </c>
      <c r="O1756" s="1" t="s">
        <v>406</v>
      </c>
      <c r="P1756" s="3" t="s">
        <v>407</v>
      </c>
      <c r="Q1756" s="1" t="str">
        <f>VLOOKUP(P1756,Vlookup!$A$2:$D$781,2,FALSE)</f>
        <v>Hartley</v>
      </c>
      <c r="R1756" s="1" t="s">
        <v>833</v>
      </c>
      <c r="S1756" s="15">
        <f>VLOOKUP(P1756,Vlookup!$A$2:$D$781,4,FALSE)</f>
        <v>76044</v>
      </c>
    </row>
    <row r="1757" spans="1:19" ht="14.4" x14ac:dyDescent="0.3">
      <c r="A1757" s="12">
        <v>21</v>
      </c>
      <c r="B1757" s="1" t="s">
        <v>882</v>
      </c>
      <c r="D1757" s="20">
        <v>44330</v>
      </c>
      <c r="E1757" s="3" t="s">
        <v>346</v>
      </c>
      <c r="F1757" s="3" t="s">
        <v>594</v>
      </c>
      <c r="G1757" s="3" t="s">
        <v>340</v>
      </c>
      <c r="H1757" s="3" t="s">
        <v>366</v>
      </c>
      <c r="I1757" t="str">
        <f>VLOOKUP(H1757,'Product Line Lookup'!$A$2:$B$8,2,FALSE)</f>
        <v>AB20</v>
      </c>
      <c r="J1757" s="1">
        <v>24.75</v>
      </c>
      <c r="K1757" s="1">
        <v>8.9999999999999993E-3</v>
      </c>
      <c r="L1757" s="1">
        <v>18</v>
      </c>
      <c r="M1757" s="1">
        <v>445.5</v>
      </c>
      <c r="N1757" s="8">
        <f t="shared" si="59"/>
        <v>0.22275</v>
      </c>
      <c r="O1757" s="1" t="s">
        <v>406</v>
      </c>
      <c r="P1757" s="3" t="s">
        <v>407</v>
      </c>
      <c r="Q1757" s="1" t="str">
        <f>VLOOKUP(P1757,Vlookup!$A$2:$D$781,2,FALSE)</f>
        <v>Hartley</v>
      </c>
      <c r="R1757" s="1" t="s">
        <v>833</v>
      </c>
      <c r="S1757" s="15">
        <f>VLOOKUP(P1757,Vlookup!$A$2:$D$781,4,FALSE)</f>
        <v>76044</v>
      </c>
    </row>
    <row r="1758" spans="1:19" ht="14.4" x14ac:dyDescent="0.3">
      <c r="A1758" s="12">
        <v>21</v>
      </c>
      <c r="B1758" s="1" t="s">
        <v>882</v>
      </c>
      <c r="D1758" s="20">
        <v>44333</v>
      </c>
      <c r="E1758" s="3" t="s">
        <v>346</v>
      </c>
      <c r="F1758" s="3" t="s">
        <v>594</v>
      </c>
      <c r="G1758" s="3" t="s">
        <v>340</v>
      </c>
      <c r="H1758" s="3" t="s">
        <v>366</v>
      </c>
      <c r="I1758" t="str">
        <f>VLOOKUP(H1758,'Product Line Lookup'!$A$2:$B$8,2,FALSE)</f>
        <v>AB20</v>
      </c>
      <c r="J1758" s="1">
        <v>24.25</v>
      </c>
      <c r="K1758" s="1">
        <v>8.9999999999999993E-3</v>
      </c>
      <c r="L1758" s="1">
        <v>18</v>
      </c>
      <c r="M1758" s="1">
        <v>436.5</v>
      </c>
      <c r="N1758" s="8">
        <f t="shared" si="59"/>
        <v>0.21825</v>
      </c>
      <c r="O1758" s="1" t="s">
        <v>406</v>
      </c>
      <c r="P1758" s="3" t="s">
        <v>407</v>
      </c>
      <c r="Q1758" s="1" t="str">
        <f>VLOOKUP(P1758,Vlookup!$A$2:$D$781,2,FALSE)</f>
        <v>Hartley</v>
      </c>
      <c r="R1758" s="1" t="s">
        <v>833</v>
      </c>
      <c r="S1758" s="15">
        <f>VLOOKUP(P1758,Vlookup!$A$2:$D$781,4,FALSE)</f>
        <v>76044</v>
      </c>
    </row>
    <row r="1759" spans="1:19" ht="14.4" x14ac:dyDescent="0.3">
      <c r="A1759" s="12">
        <v>21</v>
      </c>
      <c r="B1759" s="1" t="s">
        <v>882</v>
      </c>
      <c r="D1759" s="20">
        <v>44338</v>
      </c>
      <c r="E1759" s="3" t="s">
        <v>346</v>
      </c>
      <c r="F1759" s="3" t="s">
        <v>594</v>
      </c>
      <c r="G1759" s="3" t="s">
        <v>340</v>
      </c>
      <c r="H1759" s="3" t="s">
        <v>366</v>
      </c>
      <c r="I1759" t="str">
        <f>VLOOKUP(H1759,'Product Line Lookup'!$A$2:$B$8,2,FALSE)</f>
        <v>AB20</v>
      </c>
      <c r="J1759" s="1">
        <v>23.75</v>
      </c>
      <c r="K1759" s="1">
        <v>8.9999999999999993E-3</v>
      </c>
      <c r="L1759" s="1">
        <v>18</v>
      </c>
      <c r="M1759" s="1">
        <v>427.5</v>
      </c>
      <c r="N1759" s="8">
        <f t="shared" si="59"/>
        <v>0.21375</v>
      </c>
      <c r="O1759" s="1" t="s">
        <v>406</v>
      </c>
      <c r="P1759" s="3" t="s">
        <v>407</v>
      </c>
      <c r="Q1759" s="1" t="str">
        <f>VLOOKUP(P1759,Vlookup!$A$2:$D$781,2,FALSE)</f>
        <v>Hartley</v>
      </c>
      <c r="R1759" s="1" t="s">
        <v>833</v>
      </c>
      <c r="S1759" s="15">
        <f>VLOOKUP(P1759,Vlookup!$A$2:$D$781,4,FALSE)</f>
        <v>76044</v>
      </c>
    </row>
    <row r="1760" spans="1:19" ht="14.4" x14ac:dyDescent="0.3">
      <c r="A1760" s="12">
        <v>21</v>
      </c>
      <c r="B1760" s="1" t="s">
        <v>882</v>
      </c>
      <c r="D1760" s="20">
        <v>44340</v>
      </c>
      <c r="E1760" s="3" t="s">
        <v>346</v>
      </c>
      <c r="F1760" s="3" t="s">
        <v>594</v>
      </c>
      <c r="G1760" s="3" t="s">
        <v>340</v>
      </c>
      <c r="H1760" s="3" t="s">
        <v>366</v>
      </c>
      <c r="I1760" t="str">
        <f>VLOOKUP(H1760,'Product Line Lookup'!$A$2:$B$8,2,FALSE)</f>
        <v>AB20</v>
      </c>
      <c r="J1760" s="1">
        <v>24.03</v>
      </c>
      <c r="K1760" s="1">
        <v>8.9999999999999993E-3</v>
      </c>
      <c r="L1760" s="1">
        <v>18</v>
      </c>
      <c r="M1760" s="1">
        <v>432.54</v>
      </c>
      <c r="N1760" s="8">
        <f t="shared" si="59"/>
        <v>0.21627000000000002</v>
      </c>
      <c r="O1760" s="1" t="s">
        <v>406</v>
      </c>
      <c r="P1760" s="3" t="s">
        <v>407</v>
      </c>
      <c r="Q1760" s="1" t="str">
        <f>VLOOKUP(P1760,Vlookup!$A$2:$D$781,2,FALSE)</f>
        <v>Hartley</v>
      </c>
      <c r="R1760" s="1" t="s">
        <v>833</v>
      </c>
      <c r="S1760" s="15">
        <f>VLOOKUP(P1760,Vlookup!$A$2:$D$781,4,FALSE)</f>
        <v>76044</v>
      </c>
    </row>
    <row r="1761" spans="1:19" ht="14.4" x14ac:dyDescent="0.3">
      <c r="A1761" s="12">
        <v>21</v>
      </c>
      <c r="B1761" s="1" t="s">
        <v>882</v>
      </c>
      <c r="D1761" s="20">
        <v>44344</v>
      </c>
      <c r="E1761" s="3" t="s">
        <v>346</v>
      </c>
      <c r="F1761" s="3" t="s">
        <v>594</v>
      </c>
      <c r="G1761" s="3" t="s">
        <v>340</v>
      </c>
      <c r="H1761" s="3" t="s">
        <v>366</v>
      </c>
      <c r="I1761" t="str">
        <f>VLOOKUP(H1761,'Product Line Lookup'!$A$2:$B$8,2,FALSE)</f>
        <v>AB20</v>
      </c>
      <c r="J1761" s="1">
        <v>23.67</v>
      </c>
      <c r="K1761" s="1">
        <v>8.9999999999999993E-3</v>
      </c>
      <c r="L1761" s="1">
        <v>18</v>
      </c>
      <c r="M1761" s="1">
        <v>426.06</v>
      </c>
      <c r="N1761" s="8">
        <f t="shared" si="59"/>
        <v>0.21303</v>
      </c>
      <c r="O1761" s="1" t="s">
        <v>406</v>
      </c>
      <c r="P1761" s="3" t="s">
        <v>407</v>
      </c>
      <c r="Q1761" s="1" t="str">
        <f>VLOOKUP(P1761,Vlookup!$A$2:$D$781,2,FALSE)</f>
        <v>Hartley</v>
      </c>
      <c r="R1761" s="1" t="s">
        <v>833</v>
      </c>
      <c r="S1761" s="15">
        <f>VLOOKUP(P1761,Vlookup!$A$2:$D$781,4,FALSE)</f>
        <v>76044</v>
      </c>
    </row>
    <row r="1762" spans="1:19" ht="14.4" x14ac:dyDescent="0.3">
      <c r="A1762" s="12">
        <v>21</v>
      </c>
      <c r="B1762" s="1" t="s">
        <v>882</v>
      </c>
      <c r="D1762" s="20">
        <v>44344</v>
      </c>
      <c r="E1762" s="3" t="s">
        <v>346</v>
      </c>
      <c r="F1762" s="3" t="s">
        <v>594</v>
      </c>
      <c r="G1762" s="3" t="s">
        <v>340</v>
      </c>
      <c r="H1762" s="3" t="s">
        <v>366</v>
      </c>
      <c r="I1762" t="str">
        <f>VLOOKUP(H1762,'Product Line Lookup'!$A$2:$B$8,2,FALSE)</f>
        <v>AB20</v>
      </c>
      <c r="J1762" s="1">
        <v>23.5</v>
      </c>
      <c r="K1762" s="1">
        <v>8.9999999999999993E-3</v>
      </c>
      <c r="L1762" s="1">
        <v>18</v>
      </c>
      <c r="M1762" s="1">
        <v>423</v>
      </c>
      <c r="N1762" s="8">
        <f t="shared" si="59"/>
        <v>0.21149999999999999</v>
      </c>
      <c r="O1762" s="1" t="s">
        <v>406</v>
      </c>
      <c r="P1762" s="3" t="s">
        <v>407</v>
      </c>
      <c r="Q1762" s="1" t="str">
        <f>VLOOKUP(P1762,Vlookup!$A$2:$D$781,2,FALSE)</f>
        <v>Hartley</v>
      </c>
      <c r="R1762" s="1" t="s">
        <v>833</v>
      </c>
      <c r="S1762" s="15">
        <f>VLOOKUP(P1762,Vlookup!$A$2:$D$781,4,FALSE)</f>
        <v>76044</v>
      </c>
    </row>
    <row r="1763" spans="1:19" ht="14.4" x14ac:dyDescent="0.3">
      <c r="A1763" s="12">
        <v>21</v>
      </c>
      <c r="B1763" s="1" t="s">
        <v>882</v>
      </c>
      <c r="D1763" s="20">
        <v>44320</v>
      </c>
      <c r="E1763" s="3" t="s">
        <v>362</v>
      </c>
      <c r="F1763" s="3" t="s">
        <v>388</v>
      </c>
      <c r="G1763" s="3" t="s">
        <v>340</v>
      </c>
      <c r="H1763" s="3" t="s">
        <v>366</v>
      </c>
      <c r="I1763" t="str">
        <f>VLOOKUP(H1763,'Product Line Lookup'!$A$2:$B$8,2,FALSE)</f>
        <v>AB20</v>
      </c>
      <c r="J1763" s="1">
        <v>2</v>
      </c>
      <c r="K1763" s="1">
        <v>2.3800000000000002E-2</v>
      </c>
      <c r="L1763" s="1">
        <v>47.6</v>
      </c>
      <c r="M1763" s="1">
        <v>95.2</v>
      </c>
      <c r="N1763" s="8">
        <f t="shared" si="59"/>
        <v>4.7600000000000003E-2</v>
      </c>
      <c r="O1763" s="1" t="s">
        <v>406</v>
      </c>
      <c r="P1763" s="3" t="s">
        <v>407</v>
      </c>
      <c r="Q1763" s="1" t="str">
        <f>VLOOKUP(P1763,Vlookup!$A$2:$D$781,2,FALSE)</f>
        <v>Hartley</v>
      </c>
      <c r="R1763" s="1" t="s">
        <v>833</v>
      </c>
      <c r="S1763" s="15">
        <f>VLOOKUP(P1763,Vlookup!$A$2:$D$781,4,FALSE)</f>
        <v>76044</v>
      </c>
    </row>
    <row r="1764" spans="1:19" ht="14.4" x14ac:dyDescent="0.3">
      <c r="A1764" s="12">
        <v>21</v>
      </c>
      <c r="B1764" s="1" t="s">
        <v>882</v>
      </c>
      <c r="D1764" s="20">
        <v>44335</v>
      </c>
      <c r="E1764" s="3" t="s">
        <v>362</v>
      </c>
      <c r="F1764" s="3" t="s">
        <v>388</v>
      </c>
      <c r="G1764" s="3" t="s">
        <v>340</v>
      </c>
      <c r="H1764" s="3" t="s">
        <v>366</v>
      </c>
      <c r="I1764" t="str">
        <f>VLOOKUP(H1764,'Product Line Lookup'!$A$2:$B$8,2,FALSE)</f>
        <v>AB20</v>
      </c>
      <c r="J1764" s="1">
        <v>1.85</v>
      </c>
      <c r="K1764" s="1">
        <v>2.3800000000000002E-2</v>
      </c>
      <c r="L1764" s="1">
        <v>47.6</v>
      </c>
      <c r="M1764" s="1">
        <v>88.06</v>
      </c>
      <c r="N1764" s="8">
        <f t="shared" si="59"/>
        <v>4.403E-2</v>
      </c>
      <c r="O1764" s="1" t="s">
        <v>406</v>
      </c>
      <c r="P1764" s="3" t="s">
        <v>407</v>
      </c>
      <c r="Q1764" s="1" t="str">
        <f>VLOOKUP(P1764,Vlookup!$A$2:$D$781,2,FALSE)</f>
        <v>Hartley</v>
      </c>
      <c r="R1764" s="1" t="s">
        <v>833</v>
      </c>
      <c r="S1764" s="15">
        <f>VLOOKUP(P1764,Vlookup!$A$2:$D$781,4,FALSE)</f>
        <v>76044</v>
      </c>
    </row>
    <row r="1765" spans="1:19" ht="14.4" x14ac:dyDescent="0.3">
      <c r="A1765" s="12">
        <v>21</v>
      </c>
      <c r="B1765" s="1" t="s">
        <v>882</v>
      </c>
      <c r="D1765" s="20">
        <v>44320</v>
      </c>
      <c r="E1765" s="3" t="s">
        <v>361</v>
      </c>
      <c r="F1765" s="3" t="s">
        <v>1018</v>
      </c>
      <c r="G1765" s="3" t="s">
        <v>340</v>
      </c>
      <c r="H1765" s="3" t="s">
        <v>366</v>
      </c>
      <c r="I1765" t="str">
        <f>VLOOKUP(H1765,'Product Line Lookup'!$A$2:$B$8,2,FALSE)</f>
        <v>AB20</v>
      </c>
      <c r="J1765" s="1">
        <v>2</v>
      </c>
      <c r="K1765" s="1">
        <v>5.7700000000000001E-2</v>
      </c>
      <c r="L1765" s="1">
        <v>115.4</v>
      </c>
      <c r="M1765" s="1">
        <v>230.8</v>
      </c>
      <c r="N1765" s="8">
        <f t="shared" si="59"/>
        <v>0.1154</v>
      </c>
      <c r="O1765" s="1" t="s">
        <v>406</v>
      </c>
      <c r="P1765" s="3" t="s">
        <v>407</v>
      </c>
      <c r="Q1765" s="1" t="str">
        <f>VLOOKUP(P1765,Vlookup!$A$2:$D$781,2,FALSE)</f>
        <v>Hartley</v>
      </c>
      <c r="R1765" s="1" t="s">
        <v>833</v>
      </c>
      <c r="S1765" s="15">
        <f>VLOOKUP(P1765,Vlookup!$A$2:$D$781,4,FALSE)</f>
        <v>76044</v>
      </c>
    </row>
    <row r="1766" spans="1:19" ht="14.4" x14ac:dyDescent="0.3">
      <c r="A1766" s="12">
        <v>21</v>
      </c>
      <c r="B1766" s="1" t="s">
        <v>882</v>
      </c>
      <c r="D1766" s="20">
        <v>44335</v>
      </c>
      <c r="E1766" s="3" t="s">
        <v>361</v>
      </c>
      <c r="F1766" s="3" t="s">
        <v>1018</v>
      </c>
      <c r="G1766" s="3" t="s">
        <v>340</v>
      </c>
      <c r="H1766" s="3" t="s">
        <v>366</v>
      </c>
      <c r="I1766" t="str">
        <f>VLOOKUP(H1766,'Product Line Lookup'!$A$2:$B$8,2,FALSE)</f>
        <v>AB20</v>
      </c>
      <c r="J1766" s="1">
        <v>1.9750000000000001</v>
      </c>
      <c r="K1766" s="1">
        <v>5.7700000000000001E-2</v>
      </c>
      <c r="L1766" s="1">
        <v>115.4</v>
      </c>
      <c r="M1766" s="1">
        <v>227.91499999999999</v>
      </c>
      <c r="N1766" s="8">
        <f t="shared" si="59"/>
        <v>0.11395749999999999</v>
      </c>
      <c r="O1766" s="1" t="s">
        <v>406</v>
      </c>
      <c r="P1766" s="3" t="s">
        <v>407</v>
      </c>
      <c r="Q1766" s="1" t="str">
        <f>VLOOKUP(P1766,Vlookup!$A$2:$D$781,2,FALSE)</f>
        <v>Hartley</v>
      </c>
      <c r="R1766" s="1" t="s">
        <v>833</v>
      </c>
      <c r="S1766" s="15">
        <f>VLOOKUP(P1766,Vlookup!$A$2:$D$781,4,FALSE)</f>
        <v>76044</v>
      </c>
    </row>
    <row r="1767" spans="1:19" ht="14.4" x14ac:dyDescent="0.3">
      <c r="A1767" s="12">
        <v>21</v>
      </c>
      <c r="B1767" s="1" t="s">
        <v>893</v>
      </c>
      <c r="D1767" s="20">
        <v>44370</v>
      </c>
      <c r="E1767" s="3" t="s">
        <v>351</v>
      </c>
      <c r="F1767" s="3" t="s">
        <v>896</v>
      </c>
      <c r="G1767" s="3" t="s">
        <v>340</v>
      </c>
      <c r="H1767" s="3" t="s">
        <v>366</v>
      </c>
      <c r="I1767" t="str">
        <f>VLOOKUP(H1767,'Product Line Lookup'!$A$2:$B$8,2,FALSE)</f>
        <v>AB20</v>
      </c>
      <c r="J1767" s="21">
        <v>24.02</v>
      </c>
      <c r="K1767" s="22">
        <v>4.7999999999999996E-3</v>
      </c>
      <c r="L1767" s="21">
        <v>9.6</v>
      </c>
      <c r="M1767" s="21">
        <v>230.59200000000001</v>
      </c>
      <c r="N1767" s="8">
        <f t="shared" si="59"/>
        <v>0.11529600000000001</v>
      </c>
      <c r="O1767" s="3" t="s">
        <v>406</v>
      </c>
      <c r="P1767" s="3" t="s">
        <v>407</v>
      </c>
      <c r="Q1767" s="1" t="str">
        <f>VLOOKUP(P1767,Vlookup!$A$2:$D$781,2,FALSE)</f>
        <v>Hartley</v>
      </c>
      <c r="R1767" s="1" t="s">
        <v>833</v>
      </c>
      <c r="S1767" s="15">
        <f>VLOOKUP(P1767,Vlookup!$A$2:$D$781,4,FALSE)</f>
        <v>76044</v>
      </c>
    </row>
    <row r="1768" spans="1:19" ht="14.4" x14ac:dyDescent="0.3">
      <c r="A1768" s="12">
        <v>21</v>
      </c>
      <c r="B1768" s="1" t="s">
        <v>893</v>
      </c>
      <c r="D1768" s="20">
        <v>44349</v>
      </c>
      <c r="E1768" s="3" t="s">
        <v>346</v>
      </c>
      <c r="F1768" s="3" t="s">
        <v>594</v>
      </c>
      <c r="G1768" s="3" t="s">
        <v>340</v>
      </c>
      <c r="H1768" s="3" t="s">
        <v>366</v>
      </c>
      <c r="I1768" t="str">
        <f>VLOOKUP(H1768,'Product Line Lookup'!$A$2:$B$8,2,FALSE)</f>
        <v>AB20</v>
      </c>
      <c r="J1768" s="21">
        <v>23.91</v>
      </c>
      <c r="K1768" s="22">
        <v>8.9999999999999993E-3</v>
      </c>
      <c r="L1768" s="21">
        <v>18</v>
      </c>
      <c r="M1768" s="21">
        <v>430.38</v>
      </c>
      <c r="N1768" s="8">
        <f t="shared" si="59"/>
        <v>0.21518999999999999</v>
      </c>
      <c r="O1768" s="3" t="s">
        <v>406</v>
      </c>
      <c r="P1768" s="3" t="s">
        <v>407</v>
      </c>
      <c r="Q1768" s="1" t="str">
        <f>VLOOKUP(P1768,Vlookup!$A$2:$D$781,2,FALSE)</f>
        <v>Hartley</v>
      </c>
      <c r="R1768" s="1" t="s">
        <v>833</v>
      </c>
      <c r="S1768" s="15">
        <f>VLOOKUP(P1768,Vlookup!$A$2:$D$781,4,FALSE)</f>
        <v>76044</v>
      </c>
    </row>
    <row r="1769" spans="1:19" ht="14.4" x14ac:dyDescent="0.3">
      <c r="A1769" s="12">
        <v>21</v>
      </c>
      <c r="B1769" s="1" t="s">
        <v>893</v>
      </c>
      <c r="D1769" s="20">
        <v>44354</v>
      </c>
      <c r="E1769" s="3" t="s">
        <v>346</v>
      </c>
      <c r="F1769" s="3" t="s">
        <v>594</v>
      </c>
      <c r="G1769" s="3" t="s">
        <v>340</v>
      </c>
      <c r="H1769" s="3" t="s">
        <v>366</v>
      </c>
      <c r="I1769" t="str">
        <f>VLOOKUP(H1769,'Product Line Lookup'!$A$2:$B$8,2,FALSE)</f>
        <v>AB20</v>
      </c>
      <c r="J1769" s="21">
        <v>24.18</v>
      </c>
      <c r="K1769" s="22">
        <v>8.9999999999999993E-3</v>
      </c>
      <c r="L1769" s="21">
        <v>18</v>
      </c>
      <c r="M1769" s="21">
        <v>435.24</v>
      </c>
      <c r="N1769" s="8">
        <f t="shared" si="59"/>
        <v>0.21762000000000001</v>
      </c>
      <c r="O1769" s="3" t="s">
        <v>406</v>
      </c>
      <c r="P1769" s="3" t="s">
        <v>407</v>
      </c>
      <c r="Q1769" s="1" t="str">
        <f>VLOOKUP(P1769,Vlookup!$A$2:$D$781,2,FALSE)</f>
        <v>Hartley</v>
      </c>
      <c r="R1769" s="1" t="s">
        <v>833</v>
      </c>
      <c r="S1769" s="15">
        <f>VLOOKUP(P1769,Vlookup!$A$2:$D$781,4,FALSE)</f>
        <v>76044</v>
      </c>
    </row>
    <row r="1770" spans="1:19" ht="14.4" x14ac:dyDescent="0.3">
      <c r="A1770" s="12">
        <v>21</v>
      </c>
      <c r="B1770" s="1" t="s">
        <v>893</v>
      </c>
      <c r="D1770" s="20">
        <v>44357</v>
      </c>
      <c r="E1770" s="3" t="s">
        <v>346</v>
      </c>
      <c r="F1770" s="3" t="s">
        <v>594</v>
      </c>
      <c r="G1770" s="3" t="s">
        <v>340</v>
      </c>
      <c r="H1770" s="3" t="s">
        <v>366</v>
      </c>
      <c r="I1770" t="str">
        <f>VLOOKUP(H1770,'Product Line Lookup'!$A$2:$B$8,2,FALSE)</f>
        <v>AB20</v>
      </c>
      <c r="J1770" s="21">
        <v>23.71</v>
      </c>
      <c r="K1770" s="22">
        <v>8.9999999999999993E-3</v>
      </c>
      <c r="L1770" s="21">
        <v>18</v>
      </c>
      <c r="M1770" s="21">
        <v>426.78</v>
      </c>
      <c r="N1770" s="8">
        <f t="shared" si="59"/>
        <v>0.21339</v>
      </c>
      <c r="O1770" s="3" t="s">
        <v>406</v>
      </c>
      <c r="P1770" s="3" t="s">
        <v>407</v>
      </c>
      <c r="Q1770" s="1" t="str">
        <f>VLOOKUP(P1770,Vlookup!$A$2:$D$781,2,FALSE)</f>
        <v>Hartley</v>
      </c>
      <c r="R1770" s="1" t="s">
        <v>833</v>
      </c>
      <c r="S1770" s="15">
        <f>VLOOKUP(P1770,Vlookup!$A$2:$D$781,4,FALSE)</f>
        <v>76044</v>
      </c>
    </row>
    <row r="1771" spans="1:19" ht="14.4" x14ac:dyDescent="0.3">
      <c r="A1771" s="12">
        <v>21</v>
      </c>
      <c r="B1771" s="1" t="s">
        <v>893</v>
      </c>
      <c r="D1771" s="20">
        <v>44359</v>
      </c>
      <c r="E1771" s="3" t="s">
        <v>346</v>
      </c>
      <c r="F1771" s="3" t="s">
        <v>594</v>
      </c>
      <c r="G1771" s="3" t="s">
        <v>340</v>
      </c>
      <c r="H1771" s="3" t="s">
        <v>366</v>
      </c>
      <c r="I1771" t="str">
        <f>VLOOKUP(H1771,'Product Line Lookup'!$A$2:$B$8,2,FALSE)</f>
        <v>AB20</v>
      </c>
      <c r="J1771" s="21">
        <v>24.03</v>
      </c>
      <c r="K1771" s="22">
        <v>8.9999999999999993E-3</v>
      </c>
      <c r="L1771" s="21">
        <v>18</v>
      </c>
      <c r="M1771" s="21">
        <v>432.54</v>
      </c>
      <c r="N1771" s="8">
        <f t="shared" si="59"/>
        <v>0.21627000000000002</v>
      </c>
      <c r="O1771" s="3" t="s">
        <v>406</v>
      </c>
      <c r="P1771" s="3" t="s">
        <v>407</v>
      </c>
      <c r="Q1771" s="1" t="str">
        <f>VLOOKUP(P1771,Vlookup!$A$2:$D$781,2,FALSE)</f>
        <v>Hartley</v>
      </c>
      <c r="R1771" s="1" t="s">
        <v>833</v>
      </c>
      <c r="S1771" s="15">
        <f>VLOOKUP(P1771,Vlookup!$A$2:$D$781,4,FALSE)</f>
        <v>76044</v>
      </c>
    </row>
    <row r="1772" spans="1:19" ht="14.4" x14ac:dyDescent="0.3">
      <c r="A1772" s="12">
        <v>21</v>
      </c>
      <c r="B1772" s="1" t="s">
        <v>893</v>
      </c>
      <c r="D1772" s="20">
        <v>44363</v>
      </c>
      <c r="E1772" s="3" t="s">
        <v>346</v>
      </c>
      <c r="F1772" s="3" t="s">
        <v>594</v>
      </c>
      <c r="G1772" s="3" t="s">
        <v>340</v>
      </c>
      <c r="H1772" s="3" t="s">
        <v>366</v>
      </c>
      <c r="I1772" t="str">
        <f>VLOOKUP(H1772,'Product Line Lookup'!$A$2:$B$8,2,FALSE)</f>
        <v>AB20</v>
      </c>
      <c r="J1772" s="21">
        <v>23.85</v>
      </c>
      <c r="K1772" s="22">
        <v>8.9999999999999993E-3</v>
      </c>
      <c r="L1772" s="21">
        <v>18</v>
      </c>
      <c r="M1772" s="21">
        <v>429.3</v>
      </c>
      <c r="N1772" s="8">
        <f t="shared" si="59"/>
        <v>0.21465000000000001</v>
      </c>
      <c r="O1772" s="3" t="s">
        <v>406</v>
      </c>
      <c r="P1772" s="3" t="s">
        <v>407</v>
      </c>
      <c r="Q1772" s="1" t="str">
        <f>VLOOKUP(P1772,Vlookup!$A$2:$D$781,2,FALSE)</f>
        <v>Hartley</v>
      </c>
      <c r="R1772" s="1" t="s">
        <v>833</v>
      </c>
      <c r="S1772" s="15">
        <f>VLOOKUP(P1772,Vlookup!$A$2:$D$781,4,FALSE)</f>
        <v>76044</v>
      </c>
    </row>
    <row r="1773" spans="1:19" ht="14.4" x14ac:dyDescent="0.3">
      <c r="A1773" s="12">
        <v>21</v>
      </c>
      <c r="B1773" s="1" t="s">
        <v>893</v>
      </c>
      <c r="D1773" s="20">
        <v>44366</v>
      </c>
      <c r="E1773" s="3" t="s">
        <v>346</v>
      </c>
      <c r="F1773" s="3" t="s">
        <v>594</v>
      </c>
      <c r="G1773" s="3" t="s">
        <v>340</v>
      </c>
      <c r="H1773" s="3" t="s">
        <v>366</v>
      </c>
      <c r="I1773" t="str">
        <f>VLOOKUP(H1773,'Product Line Lookup'!$A$2:$B$8,2,FALSE)</f>
        <v>AB20</v>
      </c>
      <c r="J1773" s="21">
        <v>23.09</v>
      </c>
      <c r="K1773" s="22">
        <v>8.9999999999999993E-3</v>
      </c>
      <c r="L1773" s="21">
        <v>18</v>
      </c>
      <c r="M1773" s="21">
        <v>415.62</v>
      </c>
      <c r="N1773" s="8">
        <f t="shared" si="59"/>
        <v>0.20780999999999999</v>
      </c>
      <c r="O1773" s="3" t="s">
        <v>406</v>
      </c>
      <c r="P1773" s="3" t="s">
        <v>407</v>
      </c>
      <c r="Q1773" s="1" t="str">
        <f>VLOOKUP(P1773,Vlookup!$A$2:$D$781,2,FALSE)</f>
        <v>Hartley</v>
      </c>
      <c r="R1773" s="1" t="s">
        <v>833</v>
      </c>
      <c r="S1773" s="15">
        <f>VLOOKUP(P1773,Vlookup!$A$2:$D$781,4,FALSE)</f>
        <v>76044</v>
      </c>
    </row>
    <row r="1774" spans="1:19" ht="14.4" x14ac:dyDescent="0.3">
      <c r="A1774" s="12">
        <v>21</v>
      </c>
      <c r="B1774" s="1" t="s">
        <v>893</v>
      </c>
      <c r="D1774" s="20">
        <v>44371</v>
      </c>
      <c r="E1774" s="3" t="s">
        <v>346</v>
      </c>
      <c r="F1774" s="3" t="s">
        <v>594</v>
      </c>
      <c r="G1774" s="3" t="s">
        <v>340</v>
      </c>
      <c r="H1774" s="3" t="s">
        <v>366</v>
      </c>
      <c r="I1774" t="str">
        <f>VLOOKUP(H1774,'Product Line Lookup'!$A$2:$B$8,2,FALSE)</f>
        <v>AB20</v>
      </c>
      <c r="J1774" s="21">
        <v>22.89</v>
      </c>
      <c r="K1774" s="22">
        <v>8.9999999999999993E-3</v>
      </c>
      <c r="L1774" s="21">
        <v>18</v>
      </c>
      <c r="M1774" s="21">
        <v>412.02</v>
      </c>
      <c r="N1774" s="8">
        <f t="shared" si="59"/>
        <v>0.20601</v>
      </c>
      <c r="O1774" s="3" t="s">
        <v>406</v>
      </c>
      <c r="P1774" s="3" t="s">
        <v>407</v>
      </c>
      <c r="Q1774" s="1" t="str">
        <f>VLOOKUP(P1774,Vlookup!$A$2:$D$781,2,FALSE)</f>
        <v>Hartley</v>
      </c>
      <c r="R1774" s="1" t="s">
        <v>833</v>
      </c>
      <c r="S1774" s="15">
        <f>VLOOKUP(P1774,Vlookup!$A$2:$D$781,4,FALSE)</f>
        <v>76044</v>
      </c>
    </row>
    <row r="1775" spans="1:19" ht="14.4" x14ac:dyDescent="0.3">
      <c r="A1775" s="12">
        <v>21</v>
      </c>
      <c r="B1775" s="1" t="s">
        <v>893</v>
      </c>
      <c r="D1775" s="20">
        <v>44373</v>
      </c>
      <c r="E1775" s="3" t="s">
        <v>346</v>
      </c>
      <c r="F1775" s="3" t="s">
        <v>594</v>
      </c>
      <c r="G1775" s="3" t="s">
        <v>340</v>
      </c>
      <c r="H1775" s="3" t="s">
        <v>366</v>
      </c>
      <c r="I1775" t="str">
        <f>VLOOKUP(H1775,'Product Line Lookup'!$A$2:$B$8,2,FALSE)</f>
        <v>AB20</v>
      </c>
      <c r="J1775" s="21">
        <v>24.1</v>
      </c>
      <c r="K1775" s="22">
        <v>8.9999999999999993E-3</v>
      </c>
      <c r="L1775" s="21">
        <v>18</v>
      </c>
      <c r="M1775" s="21">
        <v>433.8</v>
      </c>
      <c r="N1775" s="8">
        <f t="shared" si="59"/>
        <v>0.21690000000000001</v>
      </c>
      <c r="O1775" s="3" t="s">
        <v>406</v>
      </c>
      <c r="P1775" s="3" t="s">
        <v>407</v>
      </c>
      <c r="Q1775" s="1" t="str">
        <f>VLOOKUP(P1775,Vlookup!$A$2:$D$781,2,FALSE)</f>
        <v>Hartley</v>
      </c>
      <c r="R1775" s="1" t="s">
        <v>833</v>
      </c>
      <c r="S1775" s="15">
        <f>VLOOKUP(P1775,Vlookup!$A$2:$D$781,4,FALSE)</f>
        <v>76044</v>
      </c>
    </row>
    <row r="1776" spans="1:19" ht="14.4" x14ac:dyDescent="0.3">
      <c r="A1776" s="12">
        <v>21</v>
      </c>
      <c r="B1776" s="1" t="s">
        <v>893</v>
      </c>
      <c r="D1776" s="20">
        <v>44359</v>
      </c>
      <c r="E1776" s="3" t="s">
        <v>362</v>
      </c>
      <c r="F1776" s="3" t="s">
        <v>388</v>
      </c>
      <c r="G1776" s="3" t="s">
        <v>340</v>
      </c>
      <c r="H1776" s="3" t="s">
        <v>366</v>
      </c>
      <c r="I1776" t="str">
        <f>VLOOKUP(H1776,'Product Line Lookup'!$A$2:$B$8,2,FALSE)</f>
        <v>AB20</v>
      </c>
      <c r="J1776" s="21">
        <v>2</v>
      </c>
      <c r="K1776" s="22">
        <v>2.3800000000000002E-2</v>
      </c>
      <c r="L1776" s="21">
        <v>47.6</v>
      </c>
      <c r="M1776" s="21">
        <v>95.2</v>
      </c>
      <c r="N1776" s="8">
        <f t="shared" si="59"/>
        <v>4.7600000000000003E-2</v>
      </c>
      <c r="O1776" s="3" t="s">
        <v>406</v>
      </c>
      <c r="P1776" s="3" t="s">
        <v>407</v>
      </c>
      <c r="Q1776" s="1" t="str">
        <f>VLOOKUP(P1776,Vlookup!$A$2:$D$781,2,FALSE)</f>
        <v>Hartley</v>
      </c>
      <c r="R1776" s="1" t="s">
        <v>833</v>
      </c>
      <c r="S1776" s="15">
        <f>VLOOKUP(P1776,Vlookup!$A$2:$D$781,4,FALSE)</f>
        <v>76044</v>
      </c>
    </row>
    <row r="1777" spans="1:19" ht="14.4" x14ac:dyDescent="0.3">
      <c r="A1777" s="12">
        <v>21</v>
      </c>
      <c r="B1777" s="1" t="s">
        <v>893</v>
      </c>
      <c r="D1777" s="20">
        <v>44377</v>
      </c>
      <c r="E1777" s="3" t="s">
        <v>362</v>
      </c>
      <c r="F1777" s="3" t="s">
        <v>388</v>
      </c>
      <c r="G1777" s="3" t="s">
        <v>340</v>
      </c>
      <c r="H1777" s="3" t="s">
        <v>366</v>
      </c>
      <c r="I1777" t="str">
        <f>VLOOKUP(H1777,'Product Line Lookup'!$A$2:$B$8,2,FALSE)</f>
        <v>AB20</v>
      </c>
      <c r="J1777" s="21">
        <v>2</v>
      </c>
      <c r="K1777" s="22">
        <v>2.3800000000000002E-2</v>
      </c>
      <c r="L1777" s="21">
        <v>47.6</v>
      </c>
      <c r="M1777" s="21">
        <v>95.2</v>
      </c>
      <c r="N1777" s="8">
        <f t="shared" si="59"/>
        <v>4.7600000000000003E-2</v>
      </c>
      <c r="O1777" s="3" t="s">
        <v>406</v>
      </c>
      <c r="P1777" s="3" t="s">
        <v>407</v>
      </c>
      <c r="Q1777" s="1" t="str">
        <f>VLOOKUP(P1777,Vlookup!$A$2:$D$781,2,FALSE)</f>
        <v>Hartley</v>
      </c>
      <c r="R1777" s="1" t="s">
        <v>833</v>
      </c>
      <c r="S1777" s="15">
        <f>VLOOKUP(P1777,Vlookup!$A$2:$D$781,4,FALSE)</f>
        <v>76044</v>
      </c>
    </row>
    <row r="1778" spans="1:19" ht="14.4" x14ac:dyDescent="0.3">
      <c r="A1778" s="12">
        <v>21</v>
      </c>
      <c r="B1778" s="1" t="s">
        <v>893</v>
      </c>
      <c r="D1778" s="20">
        <v>44359</v>
      </c>
      <c r="E1778" s="3" t="s">
        <v>361</v>
      </c>
      <c r="F1778" s="3" t="s">
        <v>1018</v>
      </c>
      <c r="G1778" s="3" t="s">
        <v>340</v>
      </c>
      <c r="H1778" s="3" t="s">
        <v>366</v>
      </c>
      <c r="I1778" t="str">
        <f>VLOOKUP(H1778,'Product Line Lookup'!$A$2:$B$8,2,FALSE)</f>
        <v>AB20</v>
      </c>
      <c r="J1778" s="21">
        <v>2</v>
      </c>
      <c r="K1778" s="22">
        <v>5.7700000000000001E-2</v>
      </c>
      <c r="L1778" s="21">
        <v>115.4</v>
      </c>
      <c r="M1778" s="21">
        <v>230.8</v>
      </c>
      <c r="N1778" s="8">
        <f t="shared" si="59"/>
        <v>0.1154</v>
      </c>
      <c r="O1778" s="3" t="s">
        <v>406</v>
      </c>
      <c r="P1778" s="3" t="s">
        <v>407</v>
      </c>
      <c r="Q1778" s="1" t="str">
        <f>VLOOKUP(P1778,Vlookup!$A$2:$D$781,2,FALSE)</f>
        <v>Hartley</v>
      </c>
      <c r="R1778" s="1" t="s">
        <v>833</v>
      </c>
      <c r="S1778" s="15">
        <f>VLOOKUP(P1778,Vlookup!$A$2:$D$781,4,FALSE)</f>
        <v>76044</v>
      </c>
    </row>
    <row r="1779" spans="1:19" ht="14.4" x14ac:dyDescent="0.3">
      <c r="A1779" s="12">
        <v>21</v>
      </c>
      <c r="B1779" s="1" t="s">
        <v>893</v>
      </c>
      <c r="D1779" s="20">
        <v>44377</v>
      </c>
      <c r="E1779" s="3" t="s">
        <v>361</v>
      </c>
      <c r="F1779" s="3" t="s">
        <v>1018</v>
      </c>
      <c r="G1779" s="3" t="s">
        <v>340</v>
      </c>
      <c r="H1779" s="3" t="s">
        <v>366</v>
      </c>
      <c r="I1779" t="str">
        <f>VLOOKUP(H1779,'Product Line Lookup'!$A$2:$B$8,2,FALSE)</f>
        <v>AB20</v>
      </c>
      <c r="J1779" s="21">
        <v>2</v>
      </c>
      <c r="K1779" s="22">
        <v>5.7700000000000001E-2</v>
      </c>
      <c r="L1779" s="21">
        <v>115.4</v>
      </c>
      <c r="M1779" s="21">
        <v>230.8</v>
      </c>
      <c r="N1779" s="8">
        <f t="shared" si="59"/>
        <v>0.1154</v>
      </c>
      <c r="O1779" s="3" t="s">
        <v>406</v>
      </c>
      <c r="P1779" s="3" t="s">
        <v>407</v>
      </c>
      <c r="Q1779" s="1" t="str">
        <f>VLOOKUP(P1779,Vlookup!$A$2:$D$781,2,FALSE)</f>
        <v>Hartley</v>
      </c>
      <c r="R1779" s="1" t="s">
        <v>833</v>
      </c>
      <c r="S1779" s="15">
        <f>VLOOKUP(P1779,Vlookup!$A$2:$D$781,4,FALSE)</f>
        <v>76044</v>
      </c>
    </row>
    <row r="1780" spans="1:19" ht="14.4" x14ac:dyDescent="0.3">
      <c r="A1780" s="12">
        <v>22</v>
      </c>
      <c r="B1780" s="1" t="s">
        <v>483</v>
      </c>
      <c r="D1780" s="20">
        <v>44399</v>
      </c>
      <c r="E1780" s="3" t="s">
        <v>351</v>
      </c>
      <c r="F1780" s="3" t="s">
        <v>896</v>
      </c>
      <c r="G1780" s="3" t="s">
        <v>340</v>
      </c>
      <c r="H1780" s="3" t="s">
        <v>366</v>
      </c>
      <c r="I1780" t="str">
        <f>VLOOKUP(H1780,'Product Line Lookup'!$A$2:$B$8,2,FALSE)</f>
        <v>AB20</v>
      </c>
      <c r="J1780" s="21">
        <v>24.04</v>
      </c>
      <c r="K1780" s="22">
        <v>4.7999999999999996E-3</v>
      </c>
      <c r="L1780" s="21">
        <v>9.6</v>
      </c>
      <c r="M1780" s="21">
        <v>230.78399999999999</v>
      </c>
      <c r="N1780" s="8">
        <f t="shared" si="59"/>
        <v>0.11539199999999999</v>
      </c>
      <c r="O1780" s="3" t="s">
        <v>406</v>
      </c>
      <c r="P1780" s="3" t="s">
        <v>407</v>
      </c>
      <c r="Q1780" s="31" t="str">
        <f>VLOOKUP(P1780,Vlookup!$A$2:$D$142,2,FALSE)</f>
        <v>Hartley</v>
      </c>
      <c r="R1780" s="1" t="str">
        <f>VLOOKUP(P1780,Vlookup!$A$2:$D$142,3,FALSE)</f>
        <v>TX</v>
      </c>
      <c r="S1780" s="49">
        <f>VLOOKUP(P1780,Vlookup!$A$2:$D$781,4,FALSE)</f>
        <v>76044</v>
      </c>
    </row>
    <row r="1781" spans="1:19" ht="14.4" x14ac:dyDescent="0.3">
      <c r="A1781" s="12">
        <v>22</v>
      </c>
      <c r="B1781" s="1" t="s">
        <v>483</v>
      </c>
      <c r="D1781" s="20">
        <v>44400</v>
      </c>
      <c r="E1781" s="3" t="s">
        <v>362</v>
      </c>
      <c r="F1781" s="3" t="s">
        <v>388</v>
      </c>
      <c r="G1781" s="3" t="s">
        <v>340</v>
      </c>
      <c r="H1781" s="3" t="s">
        <v>366</v>
      </c>
      <c r="I1781" t="str">
        <f>VLOOKUP(H1781,'Product Line Lookup'!$A$2:$B$8,2,FALSE)</f>
        <v>AB20</v>
      </c>
      <c r="J1781" s="21">
        <v>2</v>
      </c>
      <c r="K1781" s="22">
        <v>2.3800000000000002E-2</v>
      </c>
      <c r="L1781" s="21">
        <v>47.6</v>
      </c>
      <c r="M1781" s="21">
        <v>95.2</v>
      </c>
      <c r="N1781" s="8">
        <f t="shared" si="59"/>
        <v>4.7600000000000003E-2</v>
      </c>
      <c r="O1781" s="3" t="s">
        <v>406</v>
      </c>
      <c r="P1781" s="3" t="s">
        <v>407</v>
      </c>
      <c r="Q1781" s="31" t="str">
        <f>VLOOKUP(P1781,Vlookup!$A$2:$D$142,2,FALSE)</f>
        <v>Hartley</v>
      </c>
      <c r="R1781" s="1" t="str">
        <f>VLOOKUP(P1781,Vlookup!$A$2:$D$142,3,FALSE)</f>
        <v>TX</v>
      </c>
      <c r="S1781" s="49">
        <f>VLOOKUP(P1781,Vlookup!$A$2:$D$781,4,FALSE)</f>
        <v>76044</v>
      </c>
    </row>
    <row r="1782" spans="1:19" ht="14.4" x14ac:dyDescent="0.3">
      <c r="A1782" s="12">
        <v>22</v>
      </c>
      <c r="B1782" s="1" t="s">
        <v>483</v>
      </c>
      <c r="D1782" s="20">
        <v>44400</v>
      </c>
      <c r="E1782" s="3" t="s">
        <v>361</v>
      </c>
      <c r="F1782" s="3" t="s">
        <v>1018</v>
      </c>
      <c r="G1782" s="3" t="s">
        <v>340</v>
      </c>
      <c r="H1782" s="3" t="s">
        <v>366</v>
      </c>
      <c r="I1782" t="str">
        <f>VLOOKUP(H1782,'Product Line Lookup'!$A$2:$B$8,2,FALSE)</f>
        <v>AB20</v>
      </c>
      <c r="J1782" s="21">
        <v>2</v>
      </c>
      <c r="K1782" s="22">
        <v>5.7700000000000001E-2</v>
      </c>
      <c r="L1782" s="21">
        <v>115.4</v>
      </c>
      <c r="M1782" s="21">
        <v>230.8</v>
      </c>
      <c r="N1782" s="8">
        <f t="shared" si="59"/>
        <v>0.1154</v>
      </c>
      <c r="O1782" s="3" t="s">
        <v>406</v>
      </c>
      <c r="P1782" s="3" t="s">
        <v>407</v>
      </c>
      <c r="Q1782" s="31" t="str">
        <f>VLOOKUP(P1782,Vlookup!$A$2:$D$142,2,FALSE)</f>
        <v>Hartley</v>
      </c>
      <c r="R1782" s="1" t="str">
        <f>VLOOKUP(P1782,Vlookup!$A$2:$D$142,3,FALSE)</f>
        <v>TX</v>
      </c>
      <c r="S1782" s="49">
        <f>VLOOKUP(P1782,Vlookup!$A$2:$D$781,4,FALSE)</f>
        <v>76044</v>
      </c>
    </row>
    <row r="1783" spans="1:19" ht="14.4" x14ac:dyDescent="0.3">
      <c r="A1783" s="12">
        <v>22</v>
      </c>
      <c r="B1783" s="1" t="s">
        <v>483</v>
      </c>
      <c r="D1783" s="20">
        <v>44379</v>
      </c>
      <c r="E1783" s="3" t="s">
        <v>346</v>
      </c>
      <c r="F1783" s="3" t="s">
        <v>594</v>
      </c>
      <c r="G1783" s="3" t="s">
        <v>340</v>
      </c>
      <c r="H1783" s="3" t="s">
        <v>366</v>
      </c>
      <c r="I1783" t="str">
        <f>VLOOKUP(H1783,'Product Line Lookup'!$A$2:$B$8,2,FALSE)</f>
        <v>AB20</v>
      </c>
      <c r="J1783" s="21">
        <v>24.14</v>
      </c>
      <c r="K1783" s="22">
        <v>8.9999999999999993E-3</v>
      </c>
      <c r="L1783" s="21">
        <v>18</v>
      </c>
      <c r="M1783" s="21">
        <v>434.52</v>
      </c>
      <c r="N1783" s="8">
        <f t="shared" si="59"/>
        <v>0.21725999999999998</v>
      </c>
      <c r="O1783" s="3" t="s">
        <v>406</v>
      </c>
      <c r="P1783" s="3" t="s">
        <v>407</v>
      </c>
      <c r="Q1783" s="31" t="str">
        <f>VLOOKUP(P1783,Vlookup!$A$2:$D$142,2,FALSE)</f>
        <v>Hartley</v>
      </c>
      <c r="R1783" s="1" t="str">
        <f>VLOOKUP(P1783,Vlookup!$A$2:$D$142,3,FALSE)</f>
        <v>TX</v>
      </c>
      <c r="S1783" s="49">
        <f>VLOOKUP(P1783,Vlookup!$A$2:$D$781,4,FALSE)</f>
        <v>76044</v>
      </c>
    </row>
    <row r="1784" spans="1:19" ht="14.4" x14ac:dyDescent="0.3">
      <c r="A1784" s="12">
        <v>22</v>
      </c>
      <c r="B1784" s="1" t="s">
        <v>483</v>
      </c>
      <c r="D1784" s="20">
        <v>44379</v>
      </c>
      <c r="E1784" s="3" t="s">
        <v>346</v>
      </c>
      <c r="F1784" s="3" t="s">
        <v>594</v>
      </c>
      <c r="G1784" s="3" t="s">
        <v>340</v>
      </c>
      <c r="H1784" s="3" t="s">
        <v>366</v>
      </c>
      <c r="I1784" t="str">
        <f>VLOOKUP(H1784,'Product Line Lookup'!$A$2:$B$8,2,FALSE)</f>
        <v>AB20</v>
      </c>
      <c r="J1784" s="21">
        <v>24.07</v>
      </c>
      <c r="K1784" s="22">
        <v>8.9999999999999993E-3</v>
      </c>
      <c r="L1784" s="21">
        <v>18</v>
      </c>
      <c r="M1784" s="21">
        <v>433.26</v>
      </c>
      <c r="N1784" s="8">
        <f t="shared" si="59"/>
        <v>0.21662999999999999</v>
      </c>
      <c r="O1784" s="3" t="s">
        <v>406</v>
      </c>
      <c r="P1784" s="3" t="s">
        <v>407</v>
      </c>
      <c r="Q1784" s="31" t="str">
        <f>VLOOKUP(P1784,Vlookup!$A$2:$D$142,2,FALSE)</f>
        <v>Hartley</v>
      </c>
      <c r="R1784" s="1" t="str">
        <f>VLOOKUP(P1784,Vlookup!$A$2:$D$142,3,FALSE)</f>
        <v>TX</v>
      </c>
      <c r="S1784" s="49">
        <f>VLOOKUP(P1784,Vlookup!$A$2:$D$781,4,FALSE)</f>
        <v>76044</v>
      </c>
    </row>
    <row r="1785" spans="1:19" ht="14.4" x14ac:dyDescent="0.3">
      <c r="A1785" s="12">
        <v>22</v>
      </c>
      <c r="B1785" s="1" t="s">
        <v>483</v>
      </c>
      <c r="D1785" s="20">
        <v>44384</v>
      </c>
      <c r="E1785" s="3" t="s">
        <v>346</v>
      </c>
      <c r="F1785" s="3" t="s">
        <v>594</v>
      </c>
      <c r="G1785" s="3" t="s">
        <v>340</v>
      </c>
      <c r="H1785" s="3" t="s">
        <v>366</v>
      </c>
      <c r="I1785" t="str">
        <f>VLOOKUP(H1785,'Product Line Lookup'!$A$2:$B$8,2,FALSE)</f>
        <v>AB20</v>
      </c>
      <c r="J1785" s="21">
        <v>23.72</v>
      </c>
      <c r="K1785" s="22">
        <v>8.9999999999999993E-3</v>
      </c>
      <c r="L1785" s="21">
        <v>18</v>
      </c>
      <c r="M1785" s="21">
        <v>426.96</v>
      </c>
      <c r="N1785" s="8">
        <f t="shared" si="59"/>
        <v>0.21348</v>
      </c>
      <c r="O1785" s="3" t="s">
        <v>406</v>
      </c>
      <c r="P1785" s="3" t="s">
        <v>407</v>
      </c>
      <c r="Q1785" s="31" t="str">
        <f>VLOOKUP(P1785,Vlookup!$A$2:$D$142,2,FALSE)</f>
        <v>Hartley</v>
      </c>
      <c r="R1785" s="1" t="str">
        <f>VLOOKUP(P1785,Vlookup!$A$2:$D$142,3,FALSE)</f>
        <v>TX</v>
      </c>
      <c r="S1785" s="49">
        <f>VLOOKUP(P1785,Vlookup!$A$2:$D$781,4,FALSE)</f>
        <v>76044</v>
      </c>
    </row>
    <row r="1786" spans="1:19" ht="14.4" x14ac:dyDescent="0.3">
      <c r="A1786" s="12">
        <v>22</v>
      </c>
      <c r="B1786" s="1" t="s">
        <v>483</v>
      </c>
      <c r="D1786" s="20">
        <v>44385</v>
      </c>
      <c r="E1786" s="3" t="s">
        <v>346</v>
      </c>
      <c r="F1786" s="3" t="s">
        <v>594</v>
      </c>
      <c r="G1786" s="3" t="s">
        <v>340</v>
      </c>
      <c r="H1786" s="3" t="s">
        <v>366</v>
      </c>
      <c r="I1786" t="str">
        <f>VLOOKUP(H1786,'Product Line Lookup'!$A$2:$B$8,2,FALSE)</f>
        <v>AB20</v>
      </c>
      <c r="J1786" s="21">
        <v>24.27</v>
      </c>
      <c r="K1786" s="22">
        <v>8.9999999999999993E-3</v>
      </c>
      <c r="L1786" s="21">
        <v>18</v>
      </c>
      <c r="M1786" s="21">
        <v>436.86</v>
      </c>
      <c r="N1786" s="8">
        <f t="shared" si="59"/>
        <v>0.21843000000000001</v>
      </c>
      <c r="O1786" s="3" t="s">
        <v>406</v>
      </c>
      <c r="P1786" s="3" t="s">
        <v>407</v>
      </c>
      <c r="Q1786" s="31" t="str">
        <f>VLOOKUP(P1786,Vlookup!$A$2:$D$142,2,FALSE)</f>
        <v>Hartley</v>
      </c>
      <c r="R1786" s="1" t="str">
        <f>VLOOKUP(P1786,Vlookup!$A$2:$D$142,3,FALSE)</f>
        <v>TX</v>
      </c>
      <c r="S1786" s="49">
        <f>VLOOKUP(P1786,Vlookup!$A$2:$D$781,4,FALSE)</f>
        <v>76044</v>
      </c>
    </row>
    <row r="1787" spans="1:19" ht="14.4" x14ac:dyDescent="0.3">
      <c r="A1787" s="12">
        <v>22</v>
      </c>
      <c r="B1787" s="1" t="s">
        <v>483</v>
      </c>
      <c r="D1787" s="20">
        <v>44387</v>
      </c>
      <c r="E1787" s="3" t="s">
        <v>346</v>
      </c>
      <c r="F1787" s="3" t="s">
        <v>594</v>
      </c>
      <c r="G1787" s="3" t="s">
        <v>340</v>
      </c>
      <c r="H1787" s="3" t="s">
        <v>366</v>
      </c>
      <c r="I1787" t="str">
        <f>VLOOKUP(H1787,'Product Line Lookup'!$A$2:$B$8,2,FALSE)</f>
        <v>AB20</v>
      </c>
      <c r="J1787" s="21">
        <v>23.9</v>
      </c>
      <c r="K1787" s="22">
        <v>8.9999999999999993E-3</v>
      </c>
      <c r="L1787" s="21">
        <v>18</v>
      </c>
      <c r="M1787" s="21">
        <v>430.2</v>
      </c>
      <c r="N1787" s="8">
        <f t="shared" si="59"/>
        <v>0.21509999999999999</v>
      </c>
      <c r="O1787" s="3" t="s">
        <v>406</v>
      </c>
      <c r="P1787" s="3" t="s">
        <v>407</v>
      </c>
      <c r="Q1787" s="31" t="str">
        <f>VLOOKUP(P1787,Vlookup!$A$2:$D$142,2,FALSE)</f>
        <v>Hartley</v>
      </c>
      <c r="R1787" s="1" t="str">
        <f>VLOOKUP(P1787,Vlookup!$A$2:$D$142,3,FALSE)</f>
        <v>TX</v>
      </c>
      <c r="S1787" s="49">
        <f>VLOOKUP(P1787,Vlookup!$A$2:$D$781,4,FALSE)</f>
        <v>76044</v>
      </c>
    </row>
    <row r="1788" spans="1:19" ht="14.4" x14ac:dyDescent="0.3">
      <c r="A1788" s="12">
        <v>22</v>
      </c>
      <c r="B1788" s="1" t="s">
        <v>483</v>
      </c>
      <c r="D1788" s="20">
        <v>44391</v>
      </c>
      <c r="E1788" s="3" t="s">
        <v>346</v>
      </c>
      <c r="F1788" s="3" t="s">
        <v>594</v>
      </c>
      <c r="G1788" s="3" t="s">
        <v>340</v>
      </c>
      <c r="H1788" s="3" t="s">
        <v>366</v>
      </c>
      <c r="I1788" t="str">
        <f>VLOOKUP(H1788,'Product Line Lookup'!$A$2:$B$8,2,FALSE)</f>
        <v>AB20</v>
      </c>
      <c r="J1788" s="21">
        <v>24.17</v>
      </c>
      <c r="K1788" s="22">
        <v>8.9999999999999993E-3</v>
      </c>
      <c r="L1788" s="21">
        <v>18</v>
      </c>
      <c r="M1788" s="21">
        <v>435.06</v>
      </c>
      <c r="N1788" s="8">
        <f t="shared" si="59"/>
        <v>0.21753</v>
      </c>
      <c r="O1788" s="3" t="s">
        <v>406</v>
      </c>
      <c r="P1788" s="3" t="s">
        <v>407</v>
      </c>
      <c r="Q1788" s="31" t="str">
        <f>VLOOKUP(P1788,Vlookup!$A$2:$D$142,2,FALSE)</f>
        <v>Hartley</v>
      </c>
      <c r="R1788" s="1" t="str">
        <f>VLOOKUP(P1788,Vlookup!$A$2:$D$142,3,FALSE)</f>
        <v>TX</v>
      </c>
      <c r="S1788" s="49">
        <f>VLOOKUP(P1788,Vlookup!$A$2:$D$781,4,FALSE)</f>
        <v>76044</v>
      </c>
    </row>
    <row r="1789" spans="1:19" ht="14.4" x14ac:dyDescent="0.3">
      <c r="A1789" s="12">
        <v>22</v>
      </c>
      <c r="B1789" s="1" t="s">
        <v>483</v>
      </c>
      <c r="D1789" s="20">
        <v>44396</v>
      </c>
      <c r="E1789" s="3" t="s">
        <v>346</v>
      </c>
      <c r="F1789" s="3" t="s">
        <v>594</v>
      </c>
      <c r="G1789" s="3" t="s">
        <v>340</v>
      </c>
      <c r="H1789" s="3" t="s">
        <v>366</v>
      </c>
      <c r="I1789" t="str">
        <f>VLOOKUP(H1789,'Product Line Lookup'!$A$2:$B$8,2,FALSE)</f>
        <v>AB20</v>
      </c>
      <c r="J1789" s="21">
        <v>24.64</v>
      </c>
      <c r="K1789" s="22">
        <v>8.9999999999999993E-3</v>
      </c>
      <c r="L1789" s="21">
        <v>18</v>
      </c>
      <c r="M1789" s="21">
        <v>443.52</v>
      </c>
      <c r="N1789" s="8">
        <f t="shared" si="59"/>
        <v>0.22175999999999998</v>
      </c>
      <c r="O1789" s="3" t="s">
        <v>406</v>
      </c>
      <c r="P1789" s="3" t="s">
        <v>407</v>
      </c>
      <c r="Q1789" s="31" t="str">
        <f>VLOOKUP(P1789,Vlookup!$A$2:$D$142,2,FALSE)</f>
        <v>Hartley</v>
      </c>
      <c r="R1789" s="1" t="str">
        <f>VLOOKUP(P1789,Vlookup!$A$2:$D$142,3,FALSE)</f>
        <v>TX</v>
      </c>
      <c r="S1789" s="49">
        <f>VLOOKUP(P1789,Vlookup!$A$2:$D$781,4,FALSE)</f>
        <v>76044</v>
      </c>
    </row>
    <row r="1790" spans="1:19" ht="14.4" x14ac:dyDescent="0.3">
      <c r="A1790" s="12">
        <v>22</v>
      </c>
      <c r="B1790" s="1" t="s">
        <v>483</v>
      </c>
      <c r="D1790" s="20">
        <v>44398</v>
      </c>
      <c r="E1790" s="3" t="s">
        <v>346</v>
      </c>
      <c r="F1790" s="3" t="s">
        <v>594</v>
      </c>
      <c r="G1790" s="3" t="s">
        <v>340</v>
      </c>
      <c r="H1790" s="3" t="s">
        <v>366</v>
      </c>
      <c r="I1790" t="str">
        <f>VLOOKUP(H1790,'Product Line Lookup'!$A$2:$B$8,2,FALSE)</f>
        <v>AB20</v>
      </c>
      <c r="J1790" s="21">
        <v>24.54</v>
      </c>
      <c r="K1790" s="22">
        <v>8.9999999999999993E-3</v>
      </c>
      <c r="L1790" s="21">
        <v>18</v>
      </c>
      <c r="M1790" s="21">
        <v>441.72</v>
      </c>
      <c r="N1790" s="8">
        <f t="shared" si="59"/>
        <v>0.22086</v>
      </c>
      <c r="O1790" s="3" t="s">
        <v>406</v>
      </c>
      <c r="P1790" s="3" t="s">
        <v>407</v>
      </c>
      <c r="Q1790" s="31" t="str">
        <f>VLOOKUP(P1790,Vlookup!$A$2:$D$142,2,FALSE)</f>
        <v>Hartley</v>
      </c>
      <c r="R1790" s="1" t="str">
        <f>VLOOKUP(P1790,Vlookup!$A$2:$D$142,3,FALSE)</f>
        <v>TX</v>
      </c>
      <c r="S1790" s="49">
        <f>VLOOKUP(P1790,Vlookup!$A$2:$D$781,4,FALSE)</f>
        <v>76044</v>
      </c>
    </row>
    <row r="1791" spans="1:19" ht="14.4" x14ac:dyDescent="0.3">
      <c r="A1791" s="12">
        <v>22</v>
      </c>
      <c r="B1791" s="1" t="s">
        <v>483</v>
      </c>
      <c r="D1791" s="20">
        <v>44403</v>
      </c>
      <c r="E1791" s="3" t="s">
        <v>346</v>
      </c>
      <c r="F1791" s="3" t="s">
        <v>594</v>
      </c>
      <c r="G1791" s="3" t="s">
        <v>340</v>
      </c>
      <c r="H1791" s="3" t="s">
        <v>366</v>
      </c>
      <c r="I1791" t="str">
        <f>VLOOKUP(H1791,'Product Line Lookup'!$A$2:$B$8,2,FALSE)</f>
        <v>AB20</v>
      </c>
      <c r="J1791" s="21">
        <v>24.6</v>
      </c>
      <c r="K1791" s="22">
        <v>8.9999999999999993E-3</v>
      </c>
      <c r="L1791" s="21">
        <v>18</v>
      </c>
      <c r="M1791" s="21">
        <v>442.8</v>
      </c>
      <c r="N1791" s="8">
        <f t="shared" si="59"/>
        <v>0.22140000000000001</v>
      </c>
      <c r="O1791" s="3" t="s">
        <v>406</v>
      </c>
      <c r="P1791" s="3" t="s">
        <v>407</v>
      </c>
      <c r="Q1791" s="31" t="str">
        <f>VLOOKUP(P1791,Vlookup!$A$2:$D$142,2,FALSE)</f>
        <v>Hartley</v>
      </c>
      <c r="R1791" s="1" t="str">
        <f>VLOOKUP(P1791,Vlookup!$A$2:$D$142,3,FALSE)</f>
        <v>TX</v>
      </c>
      <c r="S1791" s="49">
        <f>VLOOKUP(P1791,Vlookup!$A$2:$D$781,4,FALSE)</f>
        <v>76044</v>
      </c>
    </row>
    <row r="1792" spans="1:19" ht="14.4" x14ac:dyDescent="0.3">
      <c r="A1792" s="12">
        <v>22</v>
      </c>
      <c r="B1792" s="1" t="s">
        <v>483</v>
      </c>
      <c r="D1792" s="20">
        <v>44404</v>
      </c>
      <c r="E1792" s="3" t="s">
        <v>346</v>
      </c>
      <c r="F1792" s="3" t="s">
        <v>594</v>
      </c>
      <c r="G1792" s="3" t="s">
        <v>340</v>
      </c>
      <c r="H1792" s="3" t="s">
        <v>366</v>
      </c>
      <c r="I1792" t="str">
        <f>VLOOKUP(H1792,'Product Line Lookup'!$A$2:$B$8,2,FALSE)</f>
        <v>AB20</v>
      </c>
      <c r="J1792" s="21">
        <v>23.94</v>
      </c>
      <c r="K1792" s="22">
        <v>8.9999999999999993E-3</v>
      </c>
      <c r="L1792" s="21">
        <v>18</v>
      </c>
      <c r="M1792" s="21">
        <v>430.92</v>
      </c>
      <c r="N1792" s="8">
        <f t="shared" si="59"/>
        <v>0.21546000000000001</v>
      </c>
      <c r="O1792" s="3" t="s">
        <v>406</v>
      </c>
      <c r="P1792" s="3" t="s">
        <v>407</v>
      </c>
      <c r="Q1792" s="31" t="str">
        <f>VLOOKUP(P1792,Vlookup!$A$2:$D$142,2,FALSE)</f>
        <v>Hartley</v>
      </c>
      <c r="R1792" s="1" t="str">
        <f>VLOOKUP(P1792,Vlookup!$A$2:$D$142,3,FALSE)</f>
        <v>TX</v>
      </c>
      <c r="S1792" s="49">
        <f>VLOOKUP(P1792,Vlookup!$A$2:$D$781,4,FALSE)</f>
        <v>76044</v>
      </c>
    </row>
    <row r="1793" spans="1:19" ht="14.4" x14ac:dyDescent="0.3">
      <c r="A1793" s="12">
        <v>22</v>
      </c>
      <c r="B1793" s="1" t="s">
        <v>483</v>
      </c>
      <c r="D1793" s="20">
        <v>44405</v>
      </c>
      <c r="E1793" s="3" t="s">
        <v>346</v>
      </c>
      <c r="F1793" s="3" t="s">
        <v>594</v>
      </c>
      <c r="G1793" s="3" t="s">
        <v>340</v>
      </c>
      <c r="H1793" s="3" t="s">
        <v>366</v>
      </c>
      <c r="I1793" t="str">
        <f>VLOOKUP(H1793,'Product Line Lookup'!$A$2:$B$8,2,FALSE)</f>
        <v>AB20</v>
      </c>
      <c r="J1793" s="21">
        <v>21.5</v>
      </c>
      <c r="K1793" s="22">
        <v>8.9999999999999993E-3</v>
      </c>
      <c r="L1793" s="21">
        <v>18</v>
      </c>
      <c r="M1793" s="21">
        <v>387</v>
      </c>
      <c r="N1793" s="8">
        <f t="shared" si="59"/>
        <v>0.19350000000000001</v>
      </c>
      <c r="O1793" s="3" t="s">
        <v>406</v>
      </c>
      <c r="P1793" s="3" t="s">
        <v>407</v>
      </c>
      <c r="Q1793" s="31" t="str">
        <f>VLOOKUP(P1793,Vlookup!$A$2:$D$142,2,FALSE)</f>
        <v>Hartley</v>
      </c>
      <c r="R1793" s="1" t="str">
        <f>VLOOKUP(P1793,Vlookup!$A$2:$D$142,3,FALSE)</f>
        <v>TX</v>
      </c>
      <c r="S1793" s="49">
        <f>VLOOKUP(P1793,Vlookup!$A$2:$D$781,4,FALSE)</f>
        <v>76044</v>
      </c>
    </row>
    <row r="1794" spans="1:19" ht="14.4" x14ac:dyDescent="0.3">
      <c r="A1794" s="12">
        <v>22</v>
      </c>
      <c r="B1794" s="1" t="s">
        <v>903</v>
      </c>
      <c r="D1794" s="20">
        <v>44431</v>
      </c>
      <c r="E1794" s="3" t="s">
        <v>351</v>
      </c>
      <c r="F1794" s="3" t="s">
        <v>896</v>
      </c>
      <c r="G1794" s="3" t="s">
        <v>340</v>
      </c>
      <c r="H1794" s="3" t="s">
        <v>366</v>
      </c>
      <c r="I1794" t="str">
        <f>VLOOKUP(H1794,'Product Line Lookup'!$A$2:$B$8,2,FALSE)</f>
        <v>AB20</v>
      </c>
      <c r="J1794" s="21">
        <v>24.22</v>
      </c>
      <c r="K1794" s="22">
        <v>4.7999999999999996E-3</v>
      </c>
      <c r="L1794" s="21">
        <v>9.6</v>
      </c>
      <c r="M1794" s="21">
        <v>232.512</v>
      </c>
      <c r="N1794" s="8">
        <f t="shared" si="59"/>
        <v>0.116256</v>
      </c>
      <c r="O1794" s="3" t="s">
        <v>406</v>
      </c>
      <c r="P1794" s="3" t="s">
        <v>407</v>
      </c>
      <c r="Q1794" s="31" t="str">
        <f>VLOOKUP(P1794,Vlookup!$A$2:$D$142,2,FALSE)</f>
        <v>Hartley</v>
      </c>
      <c r="R1794" s="1" t="str">
        <f>VLOOKUP(P1794,Vlookup!$A$2:$D$142,3,FALSE)</f>
        <v>TX</v>
      </c>
      <c r="S1794" s="49">
        <f>VLOOKUP(P1794,Vlookup!$A$2:$D$781,4,FALSE)</f>
        <v>76044</v>
      </c>
    </row>
    <row r="1795" spans="1:19" ht="14.4" x14ac:dyDescent="0.3">
      <c r="A1795" s="12">
        <v>22</v>
      </c>
      <c r="B1795" s="1" t="s">
        <v>903</v>
      </c>
      <c r="D1795" s="20">
        <v>44412</v>
      </c>
      <c r="E1795" s="3" t="s">
        <v>346</v>
      </c>
      <c r="F1795" s="3" t="s">
        <v>594</v>
      </c>
      <c r="G1795" s="3" t="s">
        <v>340</v>
      </c>
      <c r="H1795" s="3" t="s">
        <v>366</v>
      </c>
      <c r="I1795" t="str">
        <f>VLOOKUP(H1795,'Product Line Lookup'!$A$2:$B$8,2,FALSE)</f>
        <v>AB20</v>
      </c>
      <c r="J1795" s="21">
        <v>24.14</v>
      </c>
      <c r="K1795" s="22">
        <v>8.9999999999999993E-3</v>
      </c>
      <c r="L1795" s="21">
        <v>18</v>
      </c>
      <c r="M1795" s="21">
        <v>434.52</v>
      </c>
      <c r="N1795" s="8">
        <f t="shared" si="59"/>
        <v>0.21725999999999998</v>
      </c>
      <c r="O1795" s="3" t="s">
        <v>406</v>
      </c>
      <c r="P1795" s="3" t="s">
        <v>407</v>
      </c>
      <c r="Q1795" s="31" t="str">
        <f>VLOOKUP(P1795,Vlookup!$A$2:$D$142,2,FALSE)</f>
        <v>Hartley</v>
      </c>
      <c r="R1795" s="1" t="str">
        <f>VLOOKUP(P1795,Vlookup!$A$2:$D$142,3,FALSE)</f>
        <v>TX</v>
      </c>
      <c r="S1795" s="49">
        <f>VLOOKUP(P1795,Vlookup!$A$2:$D$781,4,FALSE)</f>
        <v>76044</v>
      </c>
    </row>
    <row r="1796" spans="1:19" ht="14.4" x14ac:dyDescent="0.3">
      <c r="A1796" s="12">
        <v>22</v>
      </c>
      <c r="B1796" s="1" t="s">
        <v>903</v>
      </c>
      <c r="D1796" s="20">
        <v>44417</v>
      </c>
      <c r="E1796" s="3" t="s">
        <v>346</v>
      </c>
      <c r="F1796" s="3" t="s">
        <v>594</v>
      </c>
      <c r="G1796" s="3" t="s">
        <v>340</v>
      </c>
      <c r="H1796" s="3" t="s">
        <v>366</v>
      </c>
      <c r="I1796" t="str">
        <f>VLOOKUP(H1796,'Product Line Lookup'!$A$2:$B$8,2,FALSE)</f>
        <v>AB20</v>
      </c>
      <c r="J1796" s="21">
        <v>24.67</v>
      </c>
      <c r="K1796" s="22">
        <v>8.9999999999999993E-3</v>
      </c>
      <c r="L1796" s="21">
        <v>18</v>
      </c>
      <c r="M1796" s="21">
        <v>444.06</v>
      </c>
      <c r="N1796" s="8">
        <f t="shared" si="59"/>
        <v>0.22203000000000001</v>
      </c>
      <c r="O1796" s="3" t="s">
        <v>406</v>
      </c>
      <c r="P1796" s="3" t="s">
        <v>407</v>
      </c>
      <c r="Q1796" s="31" t="str">
        <f>VLOOKUP(P1796,Vlookup!$A$2:$D$142,2,FALSE)</f>
        <v>Hartley</v>
      </c>
      <c r="R1796" s="1" t="str">
        <f>VLOOKUP(P1796,Vlookup!$A$2:$D$142,3,FALSE)</f>
        <v>TX</v>
      </c>
      <c r="S1796" s="49">
        <f>VLOOKUP(P1796,Vlookup!$A$2:$D$781,4,FALSE)</f>
        <v>76044</v>
      </c>
    </row>
    <row r="1797" spans="1:19" ht="14.4" x14ac:dyDescent="0.3">
      <c r="A1797" s="12">
        <v>22</v>
      </c>
      <c r="B1797" s="1" t="s">
        <v>903</v>
      </c>
      <c r="D1797" s="20">
        <v>44419</v>
      </c>
      <c r="E1797" s="3" t="s">
        <v>346</v>
      </c>
      <c r="F1797" s="3" t="s">
        <v>594</v>
      </c>
      <c r="G1797" s="3" t="s">
        <v>340</v>
      </c>
      <c r="H1797" s="3" t="s">
        <v>366</v>
      </c>
      <c r="I1797" t="str">
        <f>VLOOKUP(H1797,'Product Line Lookup'!$A$2:$B$8,2,FALSE)</f>
        <v>AB20</v>
      </c>
      <c r="J1797" s="21">
        <v>23.84</v>
      </c>
      <c r="K1797" s="22">
        <v>8.9999999999999993E-3</v>
      </c>
      <c r="L1797" s="21">
        <v>18</v>
      </c>
      <c r="M1797" s="21">
        <v>429.12</v>
      </c>
      <c r="N1797" s="8">
        <f t="shared" si="59"/>
        <v>0.21456</v>
      </c>
      <c r="O1797" s="3" t="s">
        <v>406</v>
      </c>
      <c r="P1797" s="3" t="s">
        <v>407</v>
      </c>
      <c r="Q1797" s="31" t="str">
        <f>VLOOKUP(P1797,Vlookup!$A$2:$D$142,2,FALSE)</f>
        <v>Hartley</v>
      </c>
      <c r="R1797" s="1" t="str">
        <f>VLOOKUP(P1797,Vlookup!$A$2:$D$142,3,FALSE)</f>
        <v>TX</v>
      </c>
      <c r="S1797" s="49">
        <f>VLOOKUP(P1797,Vlookup!$A$2:$D$781,4,FALSE)</f>
        <v>76044</v>
      </c>
    </row>
    <row r="1798" spans="1:19" ht="14.4" x14ac:dyDescent="0.3">
      <c r="A1798" s="12">
        <v>22</v>
      </c>
      <c r="B1798" s="1" t="s">
        <v>903</v>
      </c>
      <c r="D1798" s="20">
        <v>44422</v>
      </c>
      <c r="E1798" s="3" t="s">
        <v>346</v>
      </c>
      <c r="F1798" s="3" t="s">
        <v>594</v>
      </c>
      <c r="G1798" s="3" t="s">
        <v>340</v>
      </c>
      <c r="H1798" s="3" t="s">
        <v>366</v>
      </c>
      <c r="I1798" t="str">
        <f>VLOOKUP(H1798,'Product Line Lookup'!$A$2:$B$8,2,FALSE)</f>
        <v>AB20</v>
      </c>
      <c r="J1798" s="21">
        <v>24.08</v>
      </c>
      <c r="K1798" s="22">
        <v>8.9999999999999993E-3</v>
      </c>
      <c r="L1798" s="21">
        <v>18</v>
      </c>
      <c r="M1798" s="21">
        <v>433.44</v>
      </c>
      <c r="N1798" s="8">
        <f t="shared" si="59"/>
        <v>0.21672</v>
      </c>
      <c r="O1798" s="3" t="s">
        <v>406</v>
      </c>
      <c r="P1798" s="3" t="s">
        <v>407</v>
      </c>
      <c r="Q1798" s="31" t="str">
        <f>VLOOKUP(P1798,Vlookup!$A$2:$D$142,2,FALSE)</f>
        <v>Hartley</v>
      </c>
      <c r="R1798" s="1" t="str">
        <f>VLOOKUP(P1798,Vlookup!$A$2:$D$142,3,FALSE)</f>
        <v>TX</v>
      </c>
      <c r="S1798" s="49">
        <f>VLOOKUP(P1798,Vlookup!$A$2:$D$781,4,FALSE)</f>
        <v>76044</v>
      </c>
    </row>
    <row r="1799" spans="1:19" ht="14.4" x14ac:dyDescent="0.3">
      <c r="A1799" s="12">
        <v>22</v>
      </c>
      <c r="B1799" s="1" t="s">
        <v>903</v>
      </c>
      <c r="D1799" s="20">
        <v>44427</v>
      </c>
      <c r="E1799" s="3" t="s">
        <v>346</v>
      </c>
      <c r="F1799" s="3" t="s">
        <v>594</v>
      </c>
      <c r="G1799" s="3" t="s">
        <v>340</v>
      </c>
      <c r="H1799" s="3" t="s">
        <v>366</v>
      </c>
      <c r="I1799" t="str">
        <f>VLOOKUP(H1799,'Product Line Lookup'!$A$2:$B$8,2,FALSE)</f>
        <v>AB20</v>
      </c>
      <c r="J1799" s="21">
        <v>23.54</v>
      </c>
      <c r="K1799" s="22">
        <v>8.9999999999999993E-3</v>
      </c>
      <c r="L1799" s="21">
        <v>18</v>
      </c>
      <c r="M1799" s="21">
        <v>423.72</v>
      </c>
      <c r="N1799" s="8">
        <f t="shared" si="59"/>
        <v>0.21186000000000002</v>
      </c>
      <c r="O1799" s="3" t="s">
        <v>406</v>
      </c>
      <c r="P1799" s="3" t="s">
        <v>407</v>
      </c>
      <c r="Q1799" s="31" t="str">
        <f>VLOOKUP(P1799,Vlookup!$A$2:$D$142,2,FALSE)</f>
        <v>Hartley</v>
      </c>
      <c r="R1799" s="1" t="str">
        <f>VLOOKUP(P1799,Vlookup!$A$2:$D$142,3,FALSE)</f>
        <v>TX</v>
      </c>
      <c r="S1799" s="49">
        <f>VLOOKUP(P1799,Vlookup!$A$2:$D$781,4,FALSE)</f>
        <v>76044</v>
      </c>
    </row>
    <row r="1800" spans="1:19" ht="14.4" x14ac:dyDescent="0.3">
      <c r="A1800" s="12">
        <v>22</v>
      </c>
      <c r="B1800" s="1" t="s">
        <v>903</v>
      </c>
      <c r="D1800" s="20">
        <v>44428</v>
      </c>
      <c r="E1800" s="3" t="s">
        <v>362</v>
      </c>
      <c r="F1800" s="3" t="s">
        <v>388</v>
      </c>
      <c r="G1800" s="3" t="s">
        <v>340</v>
      </c>
      <c r="H1800" s="3" t="s">
        <v>366</v>
      </c>
      <c r="I1800" t="str">
        <f>VLOOKUP(H1800,'Product Line Lookup'!$A$2:$B$8,2,FALSE)</f>
        <v>AB20</v>
      </c>
      <c r="J1800" s="21">
        <v>1.925</v>
      </c>
      <c r="K1800" s="22">
        <v>2.3800000000000002E-2</v>
      </c>
      <c r="L1800" s="21">
        <v>47.6</v>
      </c>
      <c r="M1800" s="21">
        <v>91.63</v>
      </c>
      <c r="N1800" s="8">
        <f t="shared" si="59"/>
        <v>4.5814999999999995E-2</v>
      </c>
      <c r="O1800" s="3" t="s">
        <v>406</v>
      </c>
      <c r="P1800" s="3" t="s">
        <v>407</v>
      </c>
      <c r="Q1800" s="31" t="str">
        <f>VLOOKUP(P1800,Vlookup!$A$2:$D$142,2,FALSE)</f>
        <v>Hartley</v>
      </c>
      <c r="R1800" s="1" t="str">
        <f>VLOOKUP(P1800,Vlookup!$A$2:$D$142,3,FALSE)</f>
        <v>TX</v>
      </c>
      <c r="S1800" s="49">
        <f>VLOOKUP(P1800,Vlookup!$A$2:$D$781,4,FALSE)</f>
        <v>76044</v>
      </c>
    </row>
    <row r="1801" spans="1:19" ht="14.4" x14ac:dyDescent="0.3">
      <c r="A1801" s="12">
        <v>22</v>
      </c>
      <c r="B1801" s="1" t="s">
        <v>903</v>
      </c>
      <c r="D1801" s="20">
        <v>44428</v>
      </c>
      <c r="E1801" s="3" t="s">
        <v>361</v>
      </c>
      <c r="F1801" s="3" t="s">
        <v>1018</v>
      </c>
      <c r="G1801" s="3" t="s">
        <v>340</v>
      </c>
      <c r="H1801" s="3" t="s">
        <v>366</v>
      </c>
      <c r="I1801" t="str">
        <f>VLOOKUP(H1801,'Product Line Lookup'!$A$2:$B$8,2,FALSE)</f>
        <v>AB20</v>
      </c>
      <c r="J1801" s="21">
        <v>1.9750000000000001</v>
      </c>
      <c r="K1801" s="22">
        <v>5.7700000000000001E-2</v>
      </c>
      <c r="L1801" s="21">
        <v>115.4</v>
      </c>
      <c r="M1801" s="21">
        <v>227.91499999999999</v>
      </c>
      <c r="N1801" s="8">
        <f t="shared" si="59"/>
        <v>0.11395749999999999</v>
      </c>
      <c r="O1801" s="3" t="s">
        <v>406</v>
      </c>
      <c r="P1801" s="3" t="s">
        <v>407</v>
      </c>
      <c r="Q1801" s="31" t="str">
        <f>VLOOKUP(P1801,Vlookup!$A$2:$D$142,2,FALSE)</f>
        <v>Hartley</v>
      </c>
      <c r="R1801" s="1" t="str">
        <f>VLOOKUP(P1801,Vlookup!$A$2:$D$142,3,FALSE)</f>
        <v>TX</v>
      </c>
      <c r="S1801" s="49">
        <f>VLOOKUP(P1801,Vlookup!$A$2:$D$781,4,FALSE)</f>
        <v>76044</v>
      </c>
    </row>
    <row r="1802" spans="1:19" ht="14.4" x14ac:dyDescent="0.3">
      <c r="A1802" s="12">
        <v>22</v>
      </c>
      <c r="B1802" s="1" t="s">
        <v>928</v>
      </c>
      <c r="D1802" s="20">
        <v>44511</v>
      </c>
      <c r="E1802" s="3" t="s">
        <v>351</v>
      </c>
      <c r="F1802" s="3" t="s">
        <v>896</v>
      </c>
      <c r="G1802" s="3" t="s">
        <v>340</v>
      </c>
      <c r="H1802" s="3" t="s">
        <v>366</v>
      </c>
      <c r="I1802" t="str">
        <f>VLOOKUP(H1802,'Product Line Lookup'!$A$2:$B$8,2,FALSE)</f>
        <v>AB20</v>
      </c>
      <c r="J1802" s="21">
        <v>24.38</v>
      </c>
      <c r="K1802" s="22">
        <v>4.7999999999999996E-3</v>
      </c>
      <c r="L1802" s="21">
        <v>9.6</v>
      </c>
      <c r="M1802" s="21">
        <v>234.048</v>
      </c>
      <c r="N1802" s="8">
        <f t="shared" si="59"/>
        <v>0.117024</v>
      </c>
      <c r="O1802" s="3" t="s">
        <v>406</v>
      </c>
      <c r="P1802" s="3" t="s">
        <v>407</v>
      </c>
      <c r="Q1802" s="31" t="str">
        <f>VLOOKUP(P1802,Vlookup!$A$2:$D$142,2,FALSE)</f>
        <v>Hartley</v>
      </c>
      <c r="R1802" s="1" t="str">
        <f>VLOOKUP(P1802,Vlookup!$A$2:$D$142,3,FALSE)</f>
        <v>TX</v>
      </c>
      <c r="S1802" s="49">
        <f>VLOOKUP(P1802,Vlookup!$A$2:$D$781,4,FALSE)</f>
        <v>76044</v>
      </c>
    </row>
    <row r="1803" spans="1:19" ht="14.4" x14ac:dyDescent="0.3">
      <c r="A1803" s="12">
        <v>22</v>
      </c>
      <c r="B1803" s="1" t="s">
        <v>928</v>
      </c>
      <c r="D1803" s="20">
        <v>44516</v>
      </c>
      <c r="E1803" s="3" t="s">
        <v>362</v>
      </c>
      <c r="F1803" s="3" t="s">
        <v>388</v>
      </c>
      <c r="G1803" s="3" t="s">
        <v>340</v>
      </c>
      <c r="H1803" s="3" t="s">
        <v>366</v>
      </c>
      <c r="I1803" t="str">
        <f>VLOOKUP(H1803,'Product Line Lookup'!$A$2:$B$8,2,FALSE)</f>
        <v>AB20</v>
      </c>
      <c r="J1803" s="21">
        <v>1.825</v>
      </c>
      <c r="K1803" s="22">
        <v>2.3800000000000002E-2</v>
      </c>
      <c r="L1803" s="21">
        <v>47.6</v>
      </c>
      <c r="M1803" s="21">
        <v>86.87</v>
      </c>
      <c r="N1803" s="8">
        <f t="shared" si="59"/>
        <v>4.3435000000000001E-2</v>
      </c>
      <c r="O1803" s="3" t="s">
        <v>406</v>
      </c>
      <c r="P1803" s="3" t="s">
        <v>407</v>
      </c>
      <c r="Q1803" s="31" t="str">
        <f>VLOOKUP(P1803,Vlookup!$A$2:$D$142,2,FALSE)</f>
        <v>Hartley</v>
      </c>
      <c r="R1803" s="1" t="str">
        <f>VLOOKUP(P1803,Vlookup!$A$2:$D$142,3,FALSE)</f>
        <v>TX</v>
      </c>
      <c r="S1803" s="49">
        <f>VLOOKUP(P1803,Vlookup!$A$2:$D$781,4,FALSE)</f>
        <v>76044</v>
      </c>
    </row>
    <row r="1804" spans="1:19" ht="14.4" x14ac:dyDescent="0.3">
      <c r="A1804" s="12">
        <v>22</v>
      </c>
      <c r="B1804" s="1" t="s">
        <v>928</v>
      </c>
      <c r="D1804" s="20">
        <v>44516</v>
      </c>
      <c r="E1804" s="3" t="s">
        <v>361</v>
      </c>
      <c r="F1804" s="3" t="s">
        <v>1018</v>
      </c>
      <c r="G1804" s="3" t="s">
        <v>340</v>
      </c>
      <c r="H1804" s="3" t="s">
        <v>366</v>
      </c>
      <c r="I1804" t="str">
        <f>VLOOKUP(H1804,'Product Line Lookup'!$A$2:$B$8,2,FALSE)</f>
        <v>AB20</v>
      </c>
      <c r="J1804" s="21">
        <v>1.875</v>
      </c>
      <c r="K1804" s="22">
        <v>5.7700000000000001E-2</v>
      </c>
      <c r="L1804" s="21">
        <v>115.4</v>
      </c>
      <c r="M1804" s="21">
        <v>216.375</v>
      </c>
      <c r="N1804" s="8">
        <f t="shared" si="59"/>
        <v>0.10818750000000001</v>
      </c>
      <c r="O1804" s="3" t="s">
        <v>406</v>
      </c>
      <c r="P1804" s="3" t="s">
        <v>407</v>
      </c>
      <c r="Q1804" s="31" t="str">
        <f>VLOOKUP(P1804,Vlookup!$A$2:$D$142,2,FALSE)</f>
        <v>Hartley</v>
      </c>
      <c r="R1804" s="1" t="str">
        <f>VLOOKUP(P1804,Vlookup!$A$2:$D$142,3,FALSE)</f>
        <v>TX</v>
      </c>
      <c r="S1804" s="49">
        <f>VLOOKUP(P1804,Vlookup!$A$2:$D$781,4,FALSE)</f>
        <v>76044</v>
      </c>
    </row>
    <row r="1805" spans="1:19" ht="14.4" x14ac:dyDescent="0.3">
      <c r="A1805" s="12">
        <v>22</v>
      </c>
      <c r="B1805" s="1" t="s">
        <v>914</v>
      </c>
      <c r="D1805" s="20">
        <v>44485</v>
      </c>
      <c r="E1805" s="3" t="s">
        <v>351</v>
      </c>
      <c r="F1805" s="3" t="s">
        <v>896</v>
      </c>
      <c r="G1805" s="3" t="s">
        <v>340</v>
      </c>
      <c r="H1805" s="3" t="s">
        <v>366</v>
      </c>
      <c r="I1805" t="str">
        <f>VLOOKUP(H1805,'Product Line Lookup'!$A$2:$B$8,2,FALSE)</f>
        <v>AB20</v>
      </c>
      <c r="J1805" s="21">
        <v>24.53</v>
      </c>
      <c r="K1805" s="22">
        <v>4.7999999999999996E-3</v>
      </c>
      <c r="L1805" s="21">
        <v>9.6</v>
      </c>
      <c r="M1805" s="21">
        <v>235.488</v>
      </c>
      <c r="N1805" s="8">
        <f t="shared" si="59"/>
        <v>0.117744</v>
      </c>
      <c r="O1805" s="3" t="s">
        <v>406</v>
      </c>
      <c r="P1805" s="3" t="s">
        <v>407</v>
      </c>
      <c r="Q1805" s="31" t="str">
        <f>VLOOKUP(P1805,Vlookup!$A$2:$D$142,2,FALSE)</f>
        <v>Hartley</v>
      </c>
      <c r="R1805" s="1" t="str">
        <f>VLOOKUP(P1805,Vlookup!$A$2:$D$142,3,FALSE)</f>
        <v>TX</v>
      </c>
      <c r="S1805" s="49">
        <f>VLOOKUP(P1805,Vlookup!$A$2:$D$781,4,FALSE)</f>
        <v>76044</v>
      </c>
    </row>
    <row r="1806" spans="1:19" ht="14.4" x14ac:dyDescent="0.3">
      <c r="A1806" s="12">
        <v>22</v>
      </c>
      <c r="B1806" s="1" t="s">
        <v>914</v>
      </c>
      <c r="D1806" s="20">
        <v>44474</v>
      </c>
      <c r="E1806" s="3" t="s">
        <v>362</v>
      </c>
      <c r="F1806" s="3" t="s">
        <v>388</v>
      </c>
      <c r="G1806" s="3" t="s">
        <v>340</v>
      </c>
      <c r="H1806" s="3" t="s">
        <v>366</v>
      </c>
      <c r="I1806" t="str">
        <f>VLOOKUP(H1806,'Product Line Lookup'!$A$2:$B$8,2,FALSE)</f>
        <v>AB20</v>
      </c>
      <c r="J1806" s="21">
        <v>4</v>
      </c>
      <c r="K1806" s="22">
        <v>2.3800000000000002E-2</v>
      </c>
      <c r="L1806" s="21">
        <v>47.6</v>
      </c>
      <c r="M1806" s="21">
        <v>190.4</v>
      </c>
      <c r="N1806" s="8">
        <f t="shared" ref="N1806:N1869" si="60">M1806/2000</f>
        <v>9.5200000000000007E-2</v>
      </c>
      <c r="O1806" s="3" t="s">
        <v>406</v>
      </c>
      <c r="P1806" s="3" t="s">
        <v>407</v>
      </c>
      <c r="Q1806" s="31" t="str">
        <f>VLOOKUP(P1806,Vlookup!$A$2:$D$142,2,FALSE)</f>
        <v>Hartley</v>
      </c>
      <c r="R1806" s="1" t="str">
        <f>VLOOKUP(P1806,Vlookup!$A$2:$D$142,3,FALSE)</f>
        <v>TX</v>
      </c>
      <c r="S1806" s="49">
        <f>VLOOKUP(P1806,Vlookup!$A$2:$D$781,4,FALSE)</f>
        <v>76044</v>
      </c>
    </row>
    <row r="1807" spans="1:19" ht="14.4" x14ac:dyDescent="0.3">
      <c r="A1807" s="12">
        <v>22</v>
      </c>
      <c r="B1807" s="1" t="s">
        <v>914</v>
      </c>
      <c r="D1807" s="20">
        <v>44487</v>
      </c>
      <c r="E1807" s="3" t="s">
        <v>362</v>
      </c>
      <c r="F1807" s="3" t="s">
        <v>388</v>
      </c>
      <c r="G1807" s="3" t="s">
        <v>340</v>
      </c>
      <c r="H1807" s="3" t="s">
        <v>366</v>
      </c>
      <c r="I1807" t="str">
        <f>VLOOKUP(H1807,'Product Line Lookup'!$A$2:$B$8,2,FALSE)</f>
        <v>AB20</v>
      </c>
      <c r="J1807" s="21">
        <v>1.7749999999999999</v>
      </c>
      <c r="K1807" s="22">
        <v>2.3800000000000002E-2</v>
      </c>
      <c r="L1807" s="21">
        <v>47.6</v>
      </c>
      <c r="M1807" s="21">
        <v>84.49</v>
      </c>
      <c r="N1807" s="8">
        <f t="shared" si="60"/>
        <v>4.2244999999999998E-2</v>
      </c>
      <c r="O1807" s="3" t="s">
        <v>406</v>
      </c>
      <c r="P1807" s="3" t="s">
        <v>407</v>
      </c>
      <c r="Q1807" s="31" t="str">
        <f>VLOOKUP(P1807,Vlookup!$A$2:$D$142,2,FALSE)</f>
        <v>Hartley</v>
      </c>
      <c r="R1807" s="1" t="str">
        <f>VLOOKUP(P1807,Vlookup!$A$2:$D$142,3,FALSE)</f>
        <v>TX</v>
      </c>
      <c r="S1807" s="49">
        <f>VLOOKUP(P1807,Vlookup!$A$2:$D$781,4,FALSE)</f>
        <v>76044</v>
      </c>
    </row>
    <row r="1808" spans="1:19" ht="14.4" x14ac:dyDescent="0.3">
      <c r="A1808" s="12">
        <v>22</v>
      </c>
      <c r="B1808" s="1" t="s">
        <v>914</v>
      </c>
      <c r="D1808" s="20">
        <v>44480</v>
      </c>
      <c r="E1808" s="3" t="s">
        <v>361</v>
      </c>
      <c r="F1808" s="3" t="s">
        <v>1018</v>
      </c>
      <c r="G1808" s="3" t="s">
        <v>340</v>
      </c>
      <c r="H1808" s="3" t="s">
        <v>366</v>
      </c>
      <c r="I1808" t="str">
        <f>VLOOKUP(H1808,'Product Line Lookup'!$A$2:$B$8,2,FALSE)</f>
        <v>AB20</v>
      </c>
      <c r="J1808" s="21">
        <v>2</v>
      </c>
      <c r="K1808" s="22">
        <v>5.7700000000000001E-2</v>
      </c>
      <c r="L1808" s="21">
        <v>115.4</v>
      </c>
      <c r="M1808" s="21">
        <v>230.8</v>
      </c>
      <c r="N1808" s="8">
        <f t="shared" si="60"/>
        <v>0.1154</v>
      </c>
      <c r="O1808" s="3" t="s">
        <v>406</v>
      </c>
      <c r="P1808" s="3" t="s">
        <v>407</v>
      </c>
      <c r="Q1808" s="31" t="str">
        <f>VLOOKUP(P1808,Vlookup!$A$2:$D$142,2,FALSE)</f>
        <v>Hartley</v>
      </c>
      <c r="R1808" s="1" t="str">
        <f>VLOOKUP(P1808,Vlookup!$A$2:$D$142,3,FALSE)</f>
        <v>TX</v>
      </c>
      <c r="S1808" s="49">
        <f>VLOOKUP(P1808,Vlookup!$A$2:$D$781,4,FALSE)</f>
        <v>76044</v>
      </c>
    </row>
    <row r="1809" spans="1:19" ht="14.4" x14ac:dyDescent="0.3">
      <c r="A1809" s="12">
        <v>22</v>
      </c>
      <c r="B1809" s="1" t="s">
        <v>914</v>
      </c>
      <c r="D1809" s="20">
        <v>44487</v>
      </c>
      <c r="E1809" s="3" t="s">
        <v>361</v>
      </c>
      <c r="F1809" s="3" t="s">
        <v>1018</v>
      </c>
      <c r="G1809" s="3" t="s">
        <v>340</v>
      </c>
      <c r="H1809" s="3" t="s">
        <v>366</v>
      </c>
      <c r="I1809" t="str">
        <f>VLOOKUP(H1809,'Product Line Lookup'!$A$2:$B$8,2,FALSE)</f>
        <v>AB20</v>
      </c>
      <c r="J1809" s="21">
        <v>1.925</v>
      </c>
      <c r="K1809" s="22">
        <v>5.7700000000000001E-2</v>
      </c>
      <c r="L1809" s="21">
        <v>115.4</v>
      </c>
      <c r="M1809" s="21">
        <v>222.14500000000001</v>
      </c>
      <c r="N1809" s="8">
        <f t="shared" si="60"/>
        <v>0.1110725</v>
      </c>
      <c r="O1809" s="3" t="s">
        <v>406</v>
      </c>
      <c r="P1809" s="3" t="s">
        <v>407</v>
      </c>
      <c r="Q1809" s="31" t="str">
        <f>VLOOKUP(P1809,Vlookup!$A$2:$D$142,2,FALSE)</f>
        <v>Hartley</v>
      </c>
      <c r="R1809" s="1" t="str">
        <f>VLOOKUP(P1809,Vlookup!$A$2:$D$142,3,FALSE)</f>
        <v>TX</v>
      </c>
      <c r="S1809" s="49">
        <f>VLOOKUP(P1809,Vlookup!$A$2:$D$781,4,FALSE)</f>
        <v>76044</v>
      </c>
    </row>
    <row r="1810" spans="1:19" ht="14.4" x14ac:dyDescent="0.3">
      <c r="A1810" s="12">
        <v>22</v>
      </c>
      <c r="B1810" s="1" t="s">
        <v>948</v>
      </c>
      <c r="D1810" s="20">
        <v>44533</v>
      </c>
      <c r="E1810" s="3" t="s">
        <v>351</v>
      </c>
      <c r="F1810" s="3" t="s">
        <v>896</v>
      </c>
      <c r="G1810" s="3" t="s">
        <v>340</v>
      </c>
      <c r="H1810" s="3" t="s">
        <v>366</v>
      </c>
      <c r="I1810" t="str">
        <f>VLOOKUP(H1810,'Product Line Lookup'!$A$2:$B$8,2,FALSE)</f>
        <v>AB20</v>
      </c>
      <c r="J1810" s="21">
        <v>24.33</v>
      </c>
      <c r="K1810" s="22">
        <v>4.7999999999999996E-3</v>
      </c>
      <c r="L1810" s="21">
        <v>9.6</v>
      </c>
      <c r="M1810" s="21">
        <v>233.56800000000001</v>
      </c>
      <c r="N1810" s="8">
        <f t="shared" si="60"/>
        <v>0.11678400000000001</v>
      </c>
      <c r="O1810" s="3" t="s">
        <v>406</v>
      </c>
      <c r="P1810" s="3" t="s">
        <v>407</v>
      </c>
      <c r="Q1810" s="31" t="str">
        <f>VLOOKUP(P1810,Vlookup!$A$2:$D$142,2,FALSE)</f>
        <v>Hartley</v>
      </c>
      <c r="R1810" s="1" t="str">
        <f>VLOOKUP(P1810,Vlookup!$A$2:$D$142,3,FALSE)</f>
        <v>TX</v>
      </c>
      <c r="S1810" s="49">
        <f>VLOOKUP(P1810,Vlookup!$A$2:$D$781,4,FALSE)</f>
        <v>76044</v>
      </c>
    </row>
    <row r="1811" spans="1:19" ht="14.4" x14ac:dyDescent="0.3">
      <c r="A1811" s="12">
        <v>22</v>
      </c>
      <c r="B1811" s="1" t="s">
        <v>948</v>
      </c>
      <c r="D1811" s="20">
        <v>44553</v>
      </c>
      <c r="E1811" s="3" t="s">
        <v>351</v>
      </c>
      <c r="F1811" s="3" t="s">
        <v>896</v>
      </c>
      <c r="G1811" s="3" t="s">
        <v>340</v>
      </c>
      <c r="H1811" s="3" t="s">
        <v>366</v>
      </c>
      <c r="I1811" t="str">
        <f>VLOOKUP(H1811,'Product Line Lookup'!$A$2:$B$8,2,FALSE)</f>
        <v>AB20</v>
      </c>
      <c r="J1811" s="21">
        <v>12.17</v>
      </c>
      <c r="K1811" s="22">
        <v>4.7999999999999996E-3</v>
      </c>
      <c r="L1811" s="21">
        <v>9.6</v>
      </c>
      <c r="M1811" s="21">
        <v>116.83199999999999</v>
      </c>
      <c r="N1811" s="8">
        <f t="shared" si="60"/>
        <v>5.8415999999999996E-2</v>
      </c>
      <c r="O1811" s="3" t="s">
        <v>406</v>
      </c>
      <c r="P1811" s="3" t="s">
        <v>407</v>
      </c>
      <c r="Q1811" s="31" t="str">
        <f>VLOOKUP(P1811,Vlookup!$A$2:$D$142,2,FALSE)</f>
        <v>Hartley</v>
      </c>
      <c r="R1811" s="1" t="str">
        <f>VLOOKUP(P1811,Vlookup!$A$2:$D$142,3,FALSE)</f>
        <v>TX</v>
      </c>
      <c r="S1811" s="49">
        <f>VLOOKUP(P1811,Vlookup!$A$2:$D$781,4,FALSE)</f>
        <v>76044</v>
      </c>
    </row>
    <row r="1812" spans="1:19" ht="14.4" x14ac:dyDescent="0.3">
      <c r="A1812" s="12">
        <v>22</v>
      </c>
      <c r="B1812" s="1" t="s">
        <v>948</v>
      </c>
      <c r="D1812" s="20">
        <v>44544</v>
      </c>
      <c r="E1812" s="3" t="s">
        <v>362</v>
      </c>
      <c r="F1812" s="3" t="s">
        <v>388</v>
      </c>
      <c r="G1812" s="3" t="s">
        <v>340</v>
      </c>
      <c r="H1812" s="3" t="s">
        <v>366</v>
      </c>
      <c r="I1812" t="str">
        <f>VLOOKUP(H1812,'Product Line Lookup'!$A$2:$B$8,2,FALSE)</f>
        <v>AB20</v>
      </c>
      <c r="J1812" s="21">
        <v>2</v>
      </c>
      <c r="K1812" s="22">
        <v>2.3800000000000002E-2</v>
      </c>
      <c r="L1812" s="21">
        <v>47.6</v>
      </c>
      <c r="M1812" s="21">
        <v>95.2</v>
      </c>
      <c r="N1812" s="8">
        <f t="shared" si="60"/>
        <v>4.7600000000000003E-2</v>
      </c>
      <c r="O1812" s="3" t="s">
        <v>406</v>
      </c>
      <c r="P1812" s="3" t="s">
        <v>407</v>
      </c>
      <c r="Q1812" s="31" t="str">
        <f>VLOOKUP(P1812,Vlookup!$A$2:$D$142,2,FALSE)</f>
        <v>Hartley</v>
      </c>
      <c r="R1812" s="1" t="str">
        <f>VLOOKUP(P1812,Vlookup!$A$2:$D$142,3,FALSE)</f>
        <v>TX</v>
      </c>
      <c r="S1812" s="49">
        <f>VLOOKUP(P1812,Vlookup!$A$2:$D$781,4,FALSE)</f>
        <v>76044</v>
      </c>
    </row>
    <row r="1813" spans="1:19" ht="14.4" x14ac:dyDescent="0.3">
      <c r="A1813" s="12">
        <v>22</v>
      </c>
      <c r="B1813" s="1" t="s">
        <v>948</v>
      </c>
      <c r="D1813" s="20">
        <v>44551</v>
      </c>
      <c r="E1813" s="3" t="s">
        <v>362</v>
      </c>
      <c r="F1813" s="3" t="s">
        <v>388</v>
      </c>
      <c r="G1813" s="3" t="s">
        <v>340</v>
      </c>
      <c r="H1813" s="3" t="s">
        <v>366</v>
      </c>
      <c r="I1813" t="str">
        <f>VLOOKUP(H1813,'Product Line Lookup'!$A$2:$B$8,2,FALSE)</f>
        <v>AB20</v>
      </c>
      <c r="J1813" s="21">
        <v>1.875</v>
      </c>
      <c r="K1813" s="22">
        <v>2.3800000000000002E-2</v>
      </c>
      <c r="L1813" s="21">
        <v>47.6</v>
      </c>
      <c r="M1813" s="21">
        <v>89.25</v>
      </c>
      <c r="N1813" s="8">
        <f t="shared" si="60"/>
        <v>4.4624999999999998E-2</v>
      </c>
      <c r="O1813" s="3" t="s">
        <v>406</v>
      </c>
      <c r="P1813" s="3" t="s">
        <v>407</v>
      </c>
      <c r="Q1813" s="31" t="str">
        <f>VLOOKUP(P1813,Vlookup!$A$2:$D$142,2,FALSE)</f>
        <v>Hartley</v>
      </c>
      <c r="R1813" s="1" t="str">
        <f>VLOOKUP(P1813,Vlookup!$A$2:$D$142,3,FALSE)</f>
        <v>TX</v>
      </c>
      <c r="S1813" s="49">
        <f>VLOOKUP(P1813,Vlookup!$A$2:$D$781,4,FALSE)</f>
        <v>76044</v>
      </c>
    </row>
    <row r="1814" spans="1:19" ht="14.4" x14ac:dyDescent="0.3">
      <c r="A1814" s="12">
        <v>22</v>
      </c>
      <c r="B1814" s="1" t="s">
        <v>948</v>
      </c>
      <c r="D1814" s="20">
        <v>44531</v>
      </c>
      <c r="E1814" s="3" t="s">
        <v>361</v>
      </c>
      <c r="F1814" s="3" t="s">
        <v>1018</v>
      </c>
      <c r="G1814" s="3" t="s">
        <v>340</v>
      </c>
      <c r="H1814" s="3" t="s">
        <v>366</v>
      </c>
      <c r="I1814" t="str">
        <f>VLOOKUP(H1814,'Product Line Lookup'!$A$2:$B$8,2,FALSE)</f>
        <v>AB20</v>
      </c>
      <c r="J1814" s="21">
        <v>1</v>
      </c>
      <c r="K1814" s="22">
        <v>5.7700000000000001E-2</v>
      </c>
      <c r="L1814" s="21">
        <v>115.4</v>
      </c>
      <c r="M1814" s="21">
        <v>115.4</v>
      </c>
      <c r="N1814" s="8">
        <f t="shared" si="60"/>
        <v>5.7700000000000001E-2</v>
      </c>
      <c r="O1814" s="3" t="s">
        <v>406</v>
      </c>
      <c r="P1814" s="3" t="s">
        <v>407</v>
      </c>
      <c r="Q1814" s="31" t="str">
        <f>VLOOKUP(P1814,Vlookup!$A$2:$D$142,2,FALSE)</f>
        <v>Hartley</v>
      </c>
      <c r="R1814" s="1" t="str">
        <f>VLOOKUP(P1814,Vlookup!$A$2:$D$142,3,FALSE)</f>
        <v>TX</v>
      </c>
      <c r="S1814" s="49">
        <f>VLOOKUP(P1814,Vlookup!$A$2:$D$781,4,FALSE)</f>
        <v>76044</v>
      </c>
    </row>
    <row r="1815" spans="1:19" ht="14.4" x14ac:dyDescent="0.3">
      <c r="A1815" s="12">
        <v>22</v>
      </c>
      <c r="B1815" s="1" t="s">
        <v>948</v>
      </c>
      <c r="D1815" s="20">
        <v>44544</v>
      </c>
      <c r="E1815" s="3" t="s">
        <v>361</v>
      </c>
      <c r="F1815" s="3" t="s">
        <v>1018</v>
      </c>
      <c r="G1815" s="3" t="s">
        <v>340</v>
      </c>
      <c r="H1815" s="3" t="s">
        <v>366</v>
      </c>
      <c r="I1815" t="str">
        <f>VLOOKUP(H1815,'Product Line Lookup'!$A$2:$B$8,2,FALSE)</f>
        <v>AB20</v>
      </c>
      <c r="J1815" s="21">
        <v>3.25</v>
      </c>
      <c r="K1815" s="22">
        <v>5.7700000000000001E-2</v>
      </c>
      <c r="L1815" s="21">
        <v>115.4</v>
      </c>
      <c r="M1815" s="21">
        <v>375.05</v>
      </c>
      <c r="N1815" s="8">
        <f t="shared" si="60"/>
        <v>0.187525</v>
      </c>
      <c r="O1815" s="3" t="s">
        <v>406</v>
      </c>
      <c r="P1815" s="3" t="s">
        <v>407</v>
      </c>
      <c r="Q1815" s="31" t="str">
        <f>VLOOKUP(P1815,Vlookup!$A$2:$D$142,2,FALSE)</f>
        <v>Hartley</v>
      </c>
      <c r="R1815" s="1" t="str">
        <f>VLOOKUP(P1815,Vlookup!$A$2:$D$142,3,FALSE)</f>
        <v>TX</v>
      </c>
      <c r="S1815" s="49">
        <f>VLOOKUP(P1815,Vlookup!$A$2:$D$781,4,FALSE)</f>
        <v>76044</v>
      </c>
    </row>
    <row r="1816" spans="1:19" ht="14.4" x14ac:dyDescent="0.3">
      <c r="A1816" s="12">
        <v>22</v>
      </c>
      <c r="B1816" s="1" t="s">
        <v>948</v>
      </c>
      <c r="D1816" s="20">
        <v>44551</v>
      </c>
      <c r="E1816" s="3" t="s">
        <v>361</v>
      </c>
      <c r="F1816" s="3" t="s">
        <v>1018</v>
      </c>
      <c r="G1816" s="3" t="s">
        <v>340</v>
      </c>
      <c r="H1816" s="3" t="s">
        <v>366</v>
      </c>
      <c r="I1816" t="str">
        <f>VLOOKUP(H1816,'Product Line Lookup'!$A$2:$B$8,2,FALSE)</f>
        <v>AB20</v>
      </c>
      <c r="J1816" s="21">
        <v>1.375</v>
      </c>
      <c r="K1816" s="22">
        <v>5.7700000000000001E-2</v>
      </c>
      <c r="L1816" s="21">
        <v>115.4</v>
      </c>
      <c r="M1816" s="21">
        <v>158.67500000000001</v>
      </c>
      <c r="N1816" s="8">
        <f t="shared" si="60"/>
        <v>7.9337500000000005E-2</v>
      </c>
      <c r="O1816" s="3" t="s">
        <v>406</v>
      </c>
      <c r="P1816" s="3" t="s">
        <v>407</v>
      </c>
      <c r="Q1816" s="31" t="str">
        <f>VLOOKUP(P1816,Vlookup!$A$2:$D$142,2,FALSE)</f>
        <v>Hartley</v>
      </c>
      <c r="R1816" s="1" t="str">
        <f>VLOOKUP(P1816,Vlookup!$A$2:$D$142,3,FALSE)</f>
        <v>TX</v>
      </c>
      <c r="S1816" s="49">
        <f>VLOOKUP(P1816,Vlookup!$A$2:$D$781,4,FALSE)</f>
        <v>76044</v>
      </c>
    </row>
    <row r="1817" spans="1:19" ht="14.4" x14ac:dyDescent="0.3">
      <c r="A1817" s="12">
        <v>22</v>
      </c>
      <c r="B1817" s="1" t="s">
        <v>958</v>
      </c>
      <c r="D1817" s="45">
        <v>44579</v>
      </c>
      <c r="E1817" s="37" t="s">
        <v>361</v>
      </c>
      <c r="F1817" s="37" t="s">
        <v>1018</v>
      </c>
      <c r="G1817" s="37" t="s">
        <v>340</v>
      </c>
      <c r="H1817" s="37" t="s">
        <v>366</v>
      </c>
      <c r="I1817" s="35" t="str">
        <f>VLOOKUP(H1817,'Product Line Lookup'!$A$2:$B$8,2,FALSE)</f>
        <v>AB20</v>
      </c>
      <c r="J1817" s="46">
        <v>1.825</v>
      </c>
      <c r="K1817" s="47">
        <v>5.7700000000000001E-2</v>
      </c>
      <c r="L1817" s="46">
        <v>115.4</v>
      </c>
      <c r="M1817" s="46">
        <v>210.60499999999999</v>
      </c>
      <c r="N1817" s="48">
        <f t="shared" si="60"/>
        <v>0.10530249999999999</v>
      </c>
      <c r="O1817" s="37" t="s">
        <v>406</v>
      </c>
      <c r="P1817" s="37" t="s">
        <v>407</v>
      </c>
      <c r="Q1817" s="31" t="str">
        <f>VLOOKUP(P1817,Vlookup!$A$2:$D$142,2,FALSE)</f>
        <v>Hartley</v>
      </c>
      <c r="R1817" s="1" t="str">
        <f>VLOOKUP(P1817,Vlookup!$A$2:$D$142,3,FALSE)</f>
        <v>TX</v>
      </c>
      <c r="S1817" s="49">
        <f>VLOOKUP(P1817,Vlookup!$A$2:$D$781,4,FALSE)</f>
        <v>76044</v>
      </c>
    </row>
    <row r="1818" spans="1:19" ht="14.4" x14ac:dyDescent="0.3">
      <c r="A1818" s="12">
        <v>22</v>
      </c>
      <c r="B1818" s="1" t="s">
        <v>881</v>
      </c>
      <c r="D1818" s="20">
        <v>44662</v>
      </c>
      <c r="E1818" s="3" t="s">
        <v>340</v>
      </c>
      <c r="F1818" s="3" t="s">
        <v>366</v>
      </c>
      <c r="G1818" s="3" t="s">
        <v>340</v>
      </c>
      <c r="H1818" s="3" t="s">
        <v>366</v>
      </c>
      <c r="I1818" s="35" t="str">
        <f>VLOOKUP(H1818,'Product Line Lookup'!$A$2:$B$8,2,FALSE)</f>
        <v>AB20</v>
      </c>
      <c r="J1818" s="21">
        <v>1.1020000000000001</v>
      </c>
      <c r="K1818" s="22">
        <v>1</v>
      </c>
      <c r="L1818" s="21">
        <v>2000</v>
      </c>
      <c r="M1818" s="21">
        <v>2204</v>
      </c>
      <c r="N1818" s="48">
        <f t="shared" si="60"/>
        <v>1.1020000000000001</v>
      </c>
      <c r="O1818" s="3" t="s">
        <v>1170</v>
      </c>
      <c r="P1818" s="3" t="s">
        <v>1171</v>
      </c>
      <c r="Q1818" s="31" t="str">
        <f>VLOOKUP(P1818,Vlookup!$A$2:$D$142,2,FALSE)</f>
        <v>Hereford</v>
      </c>
      <c r="R1818" s="1" t="str">
        <f>VLOOKUP(P1818,Vlookup!$A$2:$D$142,3,FALSE)</f>
        <v>TX</v>
      </c>
      <c r="S1818" s="49">
        <f>VLOOKUP(P1818,Vlookup!$A$2:$D$781,4,FALSE)</f>
        <v>79045</v>
      </c>
    </row>
    <row r="1819" spans="1:19" ht="14.4" x14ac:dyDescent="0.3">
      <c r="A1819" s="12">
        <v>22</v>
      </c>
      <c r="B1819" s="1" t="s">
        <v>881</v>
      </c>
      <c r="D1819" s="20">
        <v>44662</v>
      </c>
      <c r="E1819" s="3" t="s">
        <v>340</v>
      </c>
      <c r="F1819" s="3" t="s">
        <v>366</v>
      </c>
      <c r="G1819" s="3" t="s">
        <v>340</v>
      </c>
      <c r="H1819" s="3" t="s">
        <v>366</v>
      </c>
      <c r="I1819" s="35" t="str">
        <f>VLOOKUP(H1819,'Product Line Lookup'!$A$2:$B$8,2,FALSE)</f>
        <v>AB20</v>
      </c>
      <c r="J1819" s="21">
        <v>1.1020000000000001</v>
      </c>
      <c r="K1819" s="22">
        <v>1</v>
      </c>
      <c r="L1819" s="21">
        <v>2000</v>
      </c>
      <c r="M1819" s="21">
        <v>2204</v>
      </c>
      <c r="N1819" s="48">
        <f t="shared" si="60"/>
        <v>1.1020000000000001</v>
      </c>
      <c r="O1819" s="3" t="s">
        <v>1170</v>
      </c>
      <c r="P1819" s="3" t="s">
        <v>1171</v>
      </c>
      <c r="Q1819" s="31" t="str">
        <f>VLOOKUP(P1819,Vlookup!$A$2:$D$142,2,FALSE)</f>
        <v>Hereford</v>
      </c>
      <c r="R1819" s="1" t="str">
        <f>VLOOKUP(P1819,Vlookup!$A$2:$D$142,3,FALSE)</f>
        <v>TX</v>
      </c>
      <c r="S1819" s="49">
        <f>VLOOKUP(P1819,Vlookup!$A$2:$D$781,4,FALSE)</f>
        <v>79045</v>
      </c>
    </row>
    <row r="1820" spans="1:19" ht="14.4" x14ac:dyDescent="0.3">
      <c r="A1820" s="12">
        <v>22</v>
      </c>
      <c r="B1820" s="1" t="s">
        <v>881</v>
      </c>
      <c r="D1820" s="20">
        <v>44658</v>
      </c>
      <c r="E1820" s="3" t="s">
        <v>346</v>
      </c>
      <c r="F1820" s="3" t="s">
        <v>594</v>
      </c>
      <c r="G1820" s="3" t="s">
        <v>340</v>
      </c>
      <c r="H1820" s="3" t="s">
        <v>366</v>
      </c>
      <c r="I1820" s="35" t="str">
        <f>VLOOKUP(H1820,'Product Line Lookup'!$A$2:$B$8,2,FALSE)</f>
        <v>AB20</v>
      </c>
      <c r="J1820" s="21">
        <v>23.72</v>
      </c>
      <c r="K1820" s="22">
        <v>3.1399999999999997E-2</v>
      </c>
      <c r="L1820" s="21">
        <v>62.8</v>
      </c>
      <c r="M1820" s="21">
        <v>1489.616</v>
      </c>
      <c r="N1820" s="48">
        <f t="shared" si="60"/>
        <v>0.74480800000000003</v>
      </c>
      <c r="O1820" s="3" t="s">
        <v>406</v>
      </c>
      <c r="P1820" s="3" t="s">
        <v>407</v>
      </c>
      <c r="Q1820" s="31" t="str">
        <f>VLOOKUP(P1820,Vlookup!$A$2:$D$142,2,FALSE)</f>
        <v>Hartley</v>
      </c>
      <c r="R1820" s="1" t="str">
        <f>VLOOKUP(P1820,Vlookup!$A$2:$D$142,3,FALSE)</f>
        <v>TX</v>
      </c>
      <c r="S1820" s="49">
        <f>VLOOKUP(P1820,Vlookup!$A$2:$D$781,4,FALSE)</f>
        <v>76044</v>
      </c>
    </row>
    <row r="1821" spans="1:19" ht="14.4" x14ac:dyDescent="0.3">
      <c r="A1821" s="12">
        <v>22</v>
      </c>
      <c r="B1821" s="1" t="s">
        <v>881</v>
      </c>
      <c r="D1821" s="20">
        <v>44659</v>
      </c>
      <c r="E1821" s="3" t="s">
        <v>346</v>
      </c>
      <c r="F1821" s="3" t="s">
        <v>594</v>
      </c>
      <c r="G1821" s="3" t="s">
        <v>340</v>
      </c>
      <c r="H1821" s="3" t="s">
        <v>366</v>
      </c>
      <c r="I1821" s="35" t="str">
        <f>VLOOKUP(H1821,'Product Line Lookup'!$A$2:$B$8,2,FALSE)</f>
        <v>AB20</v>
      </c>
      <c r="J1821" s="21">
        <v>23.58</v>
      </c>
      <c r="K1821" s="22">
        <v>3.1399999999999997E-2</v>
      </c>
      <c r="L1821" s="21">
        <v>62.8</v>
      </c>
      <c r="M1821" s="21">
        <v>1480.8240000000001</v>
      </c>
      <c r="N1821" s="48">
        <f t="shared" si="60"/>
        <v>0.74041200000000007</v>
      </c>
      <c r="O1821" s="3" t="s">
        <v>406</v>
      </c>
      <c r="P1821" s="3" t="s">
        <v>407</v>
      </c>
      <c r="Q1821" s="31" t="str">
        <f>VLOOKUP(P1821,Vlookup!$A$2:$D$142,2,FALSE)</f>
        <v>Hartley</v>
      </c>
      <c r="R1821" s="1" t="str">
        <f>VLOOKUP(P1821,Vlookup!$A$2:$D$142,3,FALSE)</f>
        <v>TX</v>
      </c>
      <c r="S1821" s="49">
        <f>VLOOKUP(P1821,Vlookup!$A$2:$D$781,4,FALSE)</f>
        <v>76044</v>
      </c>
    </row>
    <row r="1822" spans="1:19" ht="14.4" x14ac:dyDescent="0.3">
      <c r="A1822" s="12">
        <v>22</v>
      </c>
      <c r="B1822" s="1" t="s">
        <v>881</v>
      </c>
      <c r="D1822" s="20">
        <v>44662</v>
      </c>
      <c r="E1822" s="3" t="s">
        <v>346</v>
      </c>
      <c r="F1822" s="3" t="s">
        <v>594</v>
      </c>
      <c r="G1822" s="3" t="s">
        <v>340</v>
      </c>
      <c r="H1822" s="3" t="s">
        <v>366</v>
      </c>
      <c r="I1822" s="35" t="str">
        <f>VLOOKUP(H1822,'Product Line Lookup'!$A$2:$B$8,2,FALSE)</f>
        <v>AB20</v>
      </c>
      <c r="J1822" s="21">
        <v>24.08</v>
      </c>
      <c r="K1822" s="22">
        <v>3.1399999999999997E-2</v>
      </c>
      <c r="L1822" s="21">
        <v>62.8</v>
      </c>
      <c r="M1822" s="21">
        <v>1512.2239999999999</v>
      </c>
      <c r="N1822" s="48">
        <f t="shared" si="60"/>
        <v>0.75611200000000001</v>
      </c>
      <c r="O1822" s="3" t="s">
        <v>406</v>
      </c>
      <c r="P1822" s="3" t="s">
        <v>407</v>
      </c>
      <c r="Q1822" s="31" t="str">
        <f>VLOOKUP(P1822,Vlookup!$A$2:$D$142,2,FALSE)</f>
        <v>Hartley</v>
      </c>
      <c r="R1822" s="1" t="str">
        <f>VLOOKUP(P1822,Vlookup!$A$2:$D$142,3,FALSE)</f>
        <v>TX</v>
      </c>
      <c r="S1822" s="49">
        <f>VLOOKUP(P1822,Vlookup!$A$2:$D$781,4,FALSE)</f>
        <v>76044</v>
      </c>
    </row>
    <row r="1823" spans="1:19" ht="14.4" x14ac:dyDescent="0.3">
      <c r="A1823" s="12">
        <v>22</v>
      </c>
      <c r="B1823" s="1" t="s">
        <v>881</v>
      </c>
      <c r="D1823" s="20">
        <v>44667</v>
      </c>
      <c r="E1823" s="3" t="s">
        <v>346</v>
      </c>
      <c r="F1823" s="3" t="s">
        <v>1166</v>
      </c>
      <c r="G1823" s="3" t="s">
        <v>340</v>
      </c>
      <c r="H1823" s="3" t="s">
        <v>366</v>
      </c>
      <c r="I1823" s="35" t="str">
        <f>VLOOKUP(H1823,'Product Line Lookup'!$A$2:$B$8,2,FALSE)</f>
        <v>AB20</v>
      </c>
      <c r="J1823" s="21">
        <v>23.38</v>
      </c>
      <c r="K1823" s="22">
        <v>3.143E-2</v>
      </c>
      <c r="L1823" s="21">
        <v>62.86</v>
      </c>
      <c r="M1823" s="21">
        <v>1469.6669999999999</v>
      </c>
      <c r="N1823" s="48">
        <f t="shared" si="60"/>
        <v>0.73483349999999992</v>
      </c>
      <c r="O1823" s="3" t="s">
        <v>406</v>
      </c>
      <c r="P1823" s="3" t="s">
        <v>407</v>
      </c>
      <c r="Q1823" s="31" t="str">
        <f>VLOOKUP(P1823,Vlookup!$A$2:$D$142,2,FALSE)</f>
        <v>Hartley</v>
      </c>
      <c r="R1823" s="1" t="str">
        <f>VLOOKUP(P1823,Vlookup!$A$2:$D$142,3,FALSE)</f>
        <v>TX</v>
      </c>
      <c r="S1823" s="49">
        <f>VLOOKUP(P1823,Vlookup!$A$2:$D$781,4,FALSE)</f>
        <v>76044</v>
      </c>
    </row>
    <row r="1824" spans="1:19" ht="14.4" x14ac:dyDescent="0.3">
      <c r="A1824" s="12">
        <v>22</v>
      </c>
      <c r="B1824" s="1" t="s">
        <v>881</v>
      </c>
      <c r="D1824" s="20">
        <v>44670</v>
      </c>
      <c r="E1824" s="3" t="s">
        <v>346</v>
      </c>
      <c r="F1824" s="3" t="s">
        <v>1166</v>
      </c>
      <c r="G1824" s="3" t="s">
        <v>340</v>
      </c>
      <c r="H1824" s="3" t="s">
        <v>366</v>
      </c>
      <c r="I1824" s="35" t="str">
        <f>VLOOKUP(H1824,'Product Line Lookup'!$A$2:$B$8,2,FALSE)</f>
        <v>AB20</v>
      </c>
      <c r="J1824" s="21">
        <v>23.92</v>
      </c>
      <c r="K1824" s="22">
        <v>3.143E-2</v>
      </c>
      <c r="L1824" s="21">
        <v>62.86</v>
      </c>
      <c r="M1824" s="21">
        <v>1503.6110000000001</v>
      </c>
      <c r="N1824" s="48">
        <f t="shared" si="60"/>
        <v>0.75180550000000002</v>
      </c>
      <c r="O1824" s="3" t="s">
        <v>406</v>
      </c>
      <c r="P1824" s="3" t="s">
        <v>407</v>
      </c>
      <c r="Q1824" s="31" t="str">
        <f>VLOOKUP(P1824,Vlookup!$A$2:$D$142,2,FALSE)</f>
        <v>Hartley</v>
      </c>
      <c r="R1824" s="1" t="str">
        <f>VLOOKUP(P1824,Vlookup!$A$2:$D$142,3,FALSE)</f>
        <v>TX</v>
      </c>
      <c r="S1824" s="49">
        <f>VLOOKUP(P1824,Vlookup!$A$2:$D$781,4,FALSE)</f>
        <v>76044</v>
      </c>
    </row>
    <row r="1825" spans="1:19" ht="14.4" x14ac:dyDescent="0.3">
      <c r="A1825" s="12">
        <v>22</v>
      </c>
      <c r="B1825" s="1" t="s">
        <v>881</v>
      </c>
      <c r="D1825" s="20">
        <v>44673</v>
      </c>
      <c r="E1825" s="3" t="s">
        <v>346</v>
      </c>
      <c r="F1825" s="3" t="s">
        <v>1166</v>
      </c>
      <c r="G1825" s="3" t="s">
        <v>340</v>
      </c>
      <c r="H1825" s="3" t="s">
        <v>366</v>
      </c>
      <c r="I1825" s="35" t="str">
        <f>VLOOKUP(H1825,'Product Line Lookup'!$A$2:$B$8,2,FALSE)</f>
        <v>AB20</v>
      </c>
      <c r="J1825" s="21">
        <v>23.81</v>
      </c>
      <c r="K1825" s="22">
        <v>3.143E-2</v>
      </c>
      <c r="L1825" s="21">
        <v>62.86</v>
      </c>
      <c r="M1825" s="21">
        <v>1496.6969999999999</v>
      </c>
      <c r="N1825" s="48">
        <f t="shared" si="60"/>
        <v>0.74834849999999997</v>
      </c>
      <c r="O1825" s="3" t="s">
        <v>406</v>
      </c>
      <c r="P1825" s="3" t="s">
        <v>407</v>
      </c>
      <c r="Q1825" s="31" t="str">
        <f>VLOOKUP(P1825,Vlookup!$A$2:$D$142,2,FALSE)</f>
        <v>Hartley</v>
      </c>
      <c r="R1825" s="1" t="str">
        <f>VLOOKUP(P1825,Vlookup!$A$2:$D$142,3,FALSE)</f>
        <v>TX</v>
      </c>
      <c r="S1825" s="49">
        <f>VLOOKUP(P1825,Vlookup!$A$2:$D$781,4,FALSE)</f>
        <v>76044</v>
      </c>
    </row>
    <row r="1826" spans="1:19" ht="14.4" x14ac:dyDescent="0.3">
      <c r="A1826" s="12">
        <v>22</v>
      </c>
      <c r="B1826" s="1" t="s">
        <v>881</v>
      </c>
      <c r="D1826" s="20">
        <v>44677</v>
      </c>
      <c r="E1826" s="3" t="s">
        <v>346</v>
      </c>
      <c r="F1826" s="3" t="s">
        <v>1166</v>
      </c>
      <c r="G1826" s="3" t="s">
        <v>340</v>
      </c>
      <c r="H1826" s="3" t="s">
        <v>366</v>
      </c>
      <c r="I1826" s="35" t="str">
        <f>VLOOKUP(H1826,'Product Line Lookup'!$A$2:$B$8,2,FALSE)</f>
        <v>AB20</v>
      </c>
      <c r="J1826" s="21">
        <v>23.93</v>
      </c>
      <c r="K1826" s="22">
        <v>3.143E-2</v>
      </c>
      <c r="L1826" s="21">
        <v>62.86</v>
      </c>
      <c r="M1826" s="21">
        <v>1504.24</v>
      </c>
      <c r="N1826" s="48">
        <f t="shared" si="60"/>
        <v>0.75212000000000001</v>
      </c>
      <c r="O1826" s="3" t="s">
        <v>406</v>
      </c>
      <c r="P1826" s="3" t="s">
        <v>407</v>
      </c>
      <c r="Q1826" s="31" t="str">
        <f>VLOOKUP(P1826,Vlookup!$A$2:$D$142,2,FALSE)</f>
        <v>Hartley</v>
      </c>
      <c r="R1826" s="1" t="str">
        <f>VLOOKUP(P1826,Vlookup!$A$2:$D$142,3,FALSE)</f>
        <v>TX</v>
      </c>
      <c r="S1826" s="49">
        <f>VLOOKUP(P1826,Vlookup!$A$2:$D$781,4,FALSE)</f>
        <v>76044</v>
      </c>
    </row>
    <row r="1827" spans="1:19" ht="14.4" x14ac:dyDescent="0.3">
      <c r="A1827" s="12">
        <v>22</v>
      </c>
      <c r="B1827" s="1" t="s">
        <v>881</v>
      </c>
      <c r="D1827" s="20">
        <v>44679</v>
      </c>
      <c r="E1827" s="3" t="s">
        <v>346</v>
      </c>
      <c r="F1827" s="3" t="s">
        <v>1166</v>
      </c>
      <c r="G1827" s="3" t="s">
        <v>340</v>
      </c>
      <c r="H1827" s="3" t="s">
        <v>366</v>
      </c>
      <c r="I1827" s="35" t="str">
        <f>VLOOKUP(H1827,'Product Line Lookup'!$A$2:$B$8,2,FALSE)</f>
        <v>AB20</v>
      </c>
      <c r="J1827" s="21">
        <v>23.7</v>
      </c>
      <c r="K1827" s="22">
        <v>3.143E-2</v>
      </c>
      <c r="L1827" s="21">
        <v>62.86</v>
      </c>
      <c r="M1827" s="21">
        <v>1489.7819999999999</v>
      </c>
      <c r="N1827" s="48">
        <f t="shared" si="60"/>
        <v>0.74489099999999997</v>
      </c>
      <c r="O1827" s="3" t="s">
        <v>406</v>
      </c>
      <c r="P1827" s="3" t="s">
        <v>407</v>
      </c>
      <c r="Q1827" s="31" t="str">
        <f>VLOOKUP(P1827,Vlookup!$A$2:$D$142,2,FALSE)</f>
        <v>Hartley</v>
      </c>
      <c r="R1827" s="1" t="str">
        <f>VLOOKUP(P1827,Vlookup!$A$2:$D$142,3,FALSE)</f>
        <v>TX</v>
      </c>
      <c r="S1827" s="49">
        <f>VLOOKUP(P1827,Vlookup!$A$2:$D$781,4,FALSE)</f>
        <v>76044</v>
      </c>
    </row>
    <row r="1828" spans="1:19" ht="14.4" x14ac:dyDescent="0.3">
      <c r="A1828" s="12">
        <v>22</v>
      </c>
      <c r="B1828" s="1" t="s">
        <v>866</v>
      </c>
      <c r="D1828" s="45">
        <v>44642</v>
      </c>
      <c r="E1828" s="37" t="s">
        <v>1104</v>
      </c>
      <c r="F1828" s="37" t="s">
        <v>1105</v>
      </c>
      <c r="G1828" s="37" t="s">
        <v>342</v>
      </c>
      <c r="H1828" s="37" t="s">
        <v>368</v>
      </c>
      <c r="I1828" s="35" t="str">
        <f>VLOOKUP(H1828,'Product Line Lookup'!$A$2:$B$8,2,FALSE)</f>
        <v>Animate</v>
      </c>
      <c r="J1828" s="46">
        <v>4.2</v>
      </c>
      <c r="K1828" s="47">
        <v>6.2770000000000006E-2</v>
      </c>
      <c r="L1828" s="46">
        <v>125.54</v>
      </c>
      <c r="M1828" s="46">
        <v>527.26800000000003</v>
      </c>
      <c r="N1828" s="48">
        <f t="shared" si="60"/>
        <v>0.26363400000000003</v>
      </c>
      <c r="O1828" s="37" t="s">
        <v>1114</v>
      </c>
      <c r="P1828" s="37" t="s">
        <v>1115</v>
      </c>
      <c r="Q1828" s="31" t="str">
        <f>VLOOKUP(P1828,Vlookup!$A$2:$D$142,2,FALSE)</f>
        <v>Kingsburg</v>
      </c>
      <c r="R1828" s="1" t="str">
        <f>VLOOKUP(P1828,Vlookup!$A$2:$D$142,3,FALSE)</f>
        <v>CA</v>
      </c>
      <c r="S1828" s="49">
        <f>VLOOKUP(P1828,Vlookup!$A$2:$D$781,4,FALSE)</f>
        <v>93631</v>
      </c>
    </row>
    <row r="1829" spans="1:19" ht="14.4" x14ac:dyDescent="0.3">
      <c r="A1829" s="12">
        <v>22</v>
      </c>
      <c r="B1829" s="1" t="s">
        <v>1004</v>
      </c>
      <c r="D1829" s="20">
        <v>44615</v>
      </c>
      <c r="E1829" s="3" t="s">
        <v>1104</v>
      </c>
      <c r="F1829" s="3" t="s">
        <v>1105</v>
      </c>
      <c r="G1829" s="3" t="s">
        <v>342</v>
      </c>
      <c r="H1829" s="3" t="s">
        <v>368</v>
      </c>
      <c r="I1829" s="35" t="str">
        <f>VLOOKUP(H1829,'Product Line Lookup'!$A$2:$B$8,2,FALSE)</f>
        <v>Animate</v>
      </c>
      <c r="J1829" s="21">
        <v>3.9750000000000001</v>
      </c>
      <c r="K1829" s="22">
        <v>6.2770000000000006E-2</v>
      </c>
      <c r="L1829" s="21">
        <v>125.54</v>
      </c>
      <c r="M1829" s="21">
        <v>499.02199999999999</v>
      </c>
      <c r="N1829" s="48">
        <f t="shared" si="60"/>
        <v>0.24951099999999998</v>
      </c>
      <c r="O1829" s="3" t="s">
        <v>1114</v>
      </c>
      <c r="P1829" s="3" t="s">
        <v>1115</v>
      </c>
      <c r="Q1829" s="31" t="str">
        <f>VLOOKUP(P1829,Vlookup!$A$2:$D$142,2,FALSE)</f>
        <v>Kingsburg</v>
      </c>
      <c r="R1829" s="1" t="str">
        <f>VLOOKUP(P1829,Vlookup!$A$2:$D$142,3,FALSE)</f>
        <v>CA</v>
      </c>
      <c r="S1829" s="49">
        <f>VLOOKUP(P1829,Vlookup!$A$2:$D$781,4,FALSE)</f>
        <v>93631</v>
      </c>
    </row>
    <row r="1830" spans="1:19" ht="14.4" x14ac:dyDescent="0.3">
      <c r="A1830" s="12">
        <v>22</v>
      </c>
      <c r="B1830" s="1" t="s">
        <v>958</v>
      </c>
      <c r="D1830" s="45">
        <v>44564</v>
      </c>
      <c r="E1830" s="37" t="s">
        <v>1104</v>
      </c>
      <c r="F1830" s="37" t="s">
        <v>1105</v>
      </c>
      <c r="G1830" s="37" t="s">
        <v>342</v>
      </c>
      <c r="H1830" s="37" t="s">
        <v>368</v>
      </c>
      <c r="I1830" s="35" t="str">
        <f>VLOOKUP(H1830,'Product Line Lookup'!$A$2:$B$8,2,FALSE)</f>
        <v>Animate</v>
      </c>
      <c r="J1830" s="46">
        <v>3.9249999999999998</v>
      </c>
      <c r="K1830" s="47">
        <v>6.2770000000000006E-2</v>
      </c>
      <c r="L1830" s="46">
        <v>125.54</v>
      </c>
      <c r="M1830" s="46">
        <v>492.745</v>
      </c>
      <c r="N1830" s="48">
        <f t="shared" si="60"/>
        <v>0.24637249999999999</v>
      </c>
      <c r="O1830" s="37" t="s">
        <v>1114</v>
      </c>
      <c r="P1830" s="37" t="s">
        <v>1115</v>
      </c>
      <c r="Q1830" s="31" t="str">
        <f>VLOOKUP(P1830,Vlookup!$A$2:$D$142,2,FALSE)</f>
        <v>Kingsburg</v>
      </c>
      <c r="R1830" s="1" t="str">
        <f>VLOOKUP(P1830,Vlookup!$A$2:$D$142,3,FALSE)</f>
        <v>CA</v>
      </c>
      <c r="S1830" s="49">
        <f>VLOOKUP(P1830,Vlookup!$A$2:$D$781,4,FALSE)</f>
        <v>93631</v>
      </c>
    </row>
    <row r="1831" spans="1:19" ht="14.4" x14ac:dyDescent="0.3">
      <c r="A1831" s="12">
        <v>22</v>
      </c>
      <c r="B1831" s="1" t="s">
        <v>958</v>
      </c>
      <c r="D1831" s="45">
        <v>44585</v>
      </c>
      <c r="E1831" s="37" t="s">
        <v>1104</v>
      </c>
      <c r="F1831" s="37" t="s">
        <v>1105</v>
      </c>
      <c r="G1831" s="37" t="s">
        <v>342</v>
      </c>
      <c r="H1831" s="37" t="s">
        <v>368</v>
      </c>
      <c r="I1831" s="35" t="str">
        <f>VLOOKUP(H1831,'Product Line Lookup'!$A$2:$B$8,2,FALSE)</f>
        <v>Animate</v>
      </c>
      <c r="J1831" s="46">
        <v>3.8250000000000002</v>
      </c>
      <c r="K1831" s="47">
        <v>6.2770000000000006E-2</v>
      </c>
      <c r="L1831" s="46">
        <v>125.54</v>
      </c>
      <c r="M1831" s="46">
        <v>480.19099999999997</v>
      </c>
      <c r="N1831" s="48">
        <f t="shared" si="60"/>
        <v>0.24009549999999999</v>
      </c>
      <c r="O1831" s="37" t="s">
        <v>1114</v>
      </c>
      <c r="P1831" s="37" t="s">
        <v>1115</v>
      </c>
      <c r="Q1831" s="31" t="str">
        <f>VLOOKUP(P1831,Vlookup!$A$2:$D$142,2,FALSE)</f>
        <v>Kingsburg</v>
      </c>
      <c r="R1831" s="1" t="str">
        <f>VLOOKUP(P1831,Vlookup!$A$2:$D$142,3,FALSE)</f>
        <v>CA</v>
      </c>
      <c r="S1831" s="49">
        <f>VLOOKUP(P1831,Vlookup!$A$2:$D$781,4,FALSE)</f>
        <v>93631</v>
      </c>
    </row>
    <row r="1832" spans="1:19" ht="14.4" x14ac:dyDescent="0.3">
      <c r="A1832" s="12">
        <v>22</v>
      </c>
      <c r="B1832" s="1" t="s">
        <v>928</v>
      </c>
      <c r="D1832" s="20">
        <v>44515</v>
      </c>
      <c r="E1832" s="3" t="s">
        <v>1104</v>
      </c>
      <c r="F1832" s="3" t="s">
        <v>1105</v>
      </c>
      <c r="G1832" s="3" t="s">
        <v>342</v>
      </c>
      <c r="H1832" s="3" t="s">
        <v>368</v>
      </c>
      <c r="I1832" t="str">
        <f>VLOOKUP(H1832,'Product Line Lookup'!$A$2:$B$8,2,FALSE)</f>
        <v>Animate</v>
      </c>
      <c r="J1832" s="21">
        <v>2.9249999999999998</v>
      </c>
      <c r="K1832" s="22">
        <v>6.2770000000000006E-2</v>
      </c>
      <c r="L1832" s="21">
        <v>125.54</v>
      </c>
      <c r="M1832" s="21">
        <v>367.20499999999998</v>
      </c>
      <c r="N1832" s="8">
        <f t="shared" si="60"/>
        <v>0.1836025</v>
      </c>
      <c r="O1832" s="3" t="s">
        <v>1114</v>
      </c>
      <c r="P1832" s="3" t="s">
        <v>1115</v>
      </c>
      <c r="Q1832" s="31" t="str">
        <f>VLOOKUP(P1832,Vlookup!$A$2:$D$142,2,FALSE)</f>
        <v>Kingsburg</v>
      </c>
      <c r="R1832" s="1" t="str">
        <f>VLOOKUP(P1832,Vlookup!$A$2:$D$142,3,FALSE)</f>
        <v>CA</v>
      </c>
      <c r="S1832" s="49">
        <f>VLOOKUP(P1832,Vlookup!$A$2:$D$781,4,FALSE)</f>
        <v>93631</v>
      </c>
    </row>
    <row r="1833" spans="1:19" ht="14.4" x14ac:dyDescent="0.3">
      <c r="A1833" s="12">
        <v>22</v>
      </c>
      <c r="B1833" s="1" t="s">
        <v>914</v>
      </c>
      <c r="D1833" s="20">
        <v>44491</v>
      </c>
      <c r="E1833" s="3" t="s">
        <v>1104</v>
      </c>
      <c r="F1833" s="3" t="s">
        <v>1105</v>
      </c>
      <c r="G1833" s="3" t="s">
        <v>342</v>
      </c>
      <c r="H1833" s="3" t="s">
        <v>368</v>
      </c>
      <c r="I1833" t="str">
        <f>VLOOKUP(H1833,'Product Line Lookup'!$A$2:$B$8,2,FALSE)</f>
        <v>Animate</v>
      </c>
      <c r="J1833" s="1">
        <v>4.3</v>
      </c>
      <c r="K1833" s="1">
        <v>6.2770000000000006E-2</v>
      </c>
      <c r="L1833" s="1">
        <v>125.54</v>
      </c>
      <c r="M1833" s="1">
        <v>539.822</v>
      </c>
      <c r="N1833" s="8">
        <f t="shared" si="60"/>
        <v>0.26991100000000001</v>
      </c>
      <c r="O1833" s="9" t="s">
        <v>1114</v>
      </c>
      <c r="P1833" s="14" t="s">
        <v>1115</v>
      </c>
      <c r="Q1833" s="31" t="str">
        <f>VLOOKUP(P1833,Vlookup!$A$2:$D$142,2,FALSE)</f>
        <v>Kingsburg</v>
      </c>
      <c r="R1833" s="1" t="str">
        <f>VLOOKUP(P1833,Vlookup!$A$2:$D$142,3,FALSE)</f>
        <v>CA</v>
      </c>
      <c r="S1833" s="49">
        <f>VLOOKUP(P1833,Vlookup!$A$2:$D$781,4,FALSE)</f>
        <v>93631</v>
      </c>
    </row>
    <row r="1834" spans="1:19" ht="14.4" x14ac:dyDescent="0.3">
      <c r="A1834" s="12">
        <v>22</v>
      </c>
      <c r="B1834" s="1" t="s">
        <v>948</v>
      </c>
      <c r="D1834" s="20">
        <v>44538</v>
      </c>
      <c r="E1834" s="3" t="s">
        <v>1104</v>
      </c>
      <c r="F1834" s="3" t="s">
        <v>1105</v>
      </c>
      <c r="G1834" s="3" t="s">
        <v>342</v>
      </c>
      <c r="H1834" s="3" t="s">
        <v>368</v>
      </c>
      <c r="I1834" t="str">
        <f>VLOOKUP(H1834,'Product Line Lookup'!$A$2:$B$8,2,FALSE)</f>
        <v>Animate</v>
      </c>
      <c r="J1834" s="21">
        <v>4.0750000000000002</v>
      </c>
      <c r="K1834" s="22">
        <v>6.2770000000000006E-2</v>
      </c>
      <c r="L1834" s="21">
        <v>125.54</v>
      </c>
      <c r="M1834" s="21">
        <v>511.57600000000002</v>
      </c>
      <c r="N1834" s="8">
        <f t="shared" si="60"/>
        <v>0.25578800000000002</v>
      </c>
      <c r="O1834" s="3" t="s">
        <v>1114</v>
      </c>
      <c r="P1834" s="3" t="s">
        <v>1115</v>
      </c>
      <c r="Q1834" s="31" t="str">
        <f>VLOOKUP(P1834,Vlookup!$A$2:$D$142,2,FALSE)</f>
        <v>Kingsburg</v>
      </c>
      <c r="R1834" s="1" t="str">
        <f>VLOOKUP(P1834,Vlookup!$A$2:$D$142,3,FALSE)</f>
        <v>CA</v>
      </c>
      <c r="S1834" s="49">
        <f>VLOOKUP(P1834,Vlookup!$A$2:$D$781,4,FALSE)</f>
        <v>93631</v>
      </c>
    </row>
    <row r="1835" spans="1:19" ht="14.4" x14ac:dyDescent="0.3">
      <c r="A1835" s="12">
        <v>22</v>
      </c>
      <c r="B1835" s="1" t="s">
        <v>913</v>
      </c>
      <c r="D1835" s="20">
        <v>44451</v>
      </c>
      <c r="E1835" s="3" t="s">
        <v>1067</v>
      </c>
      <c r="F1835" s="3" t="s">
        <v>1072</v>
      </c>
      <c r="G1835" s="3" t="s">
        <v>889</v>
      </c>
      <c r="H1835" s="3" t="s">
        <v>890</v>
      </c>
      <c r="I1835" t="str">
        <f>VLOOKUP(H1835,'Product Line Lookup'!$A$2:$B$8,2,FALSE)</f>
        <v>OmniGen Pro</v>
      </c>
      <c r="J1835" s="21">
        <v>24.29</v>
      </c>
      <c r="K1835" s="22">
        <v>6.2199999999999998E-2</v>
      </c>
      <c r="L1835" s="21">
        <v>124.4</v>
      </c>
      <c r="M1835" s="21">
        <v>3021.6759999999999</v>
      </c>
      <c r="N1835" s="8">
        <f t="shared" si="60"/>
        <v>1.5108379999999999</v>
      </c>
      <c r="O1835" s="3" t="s">
        <v>1058</v>
      </c>
      <c r="P1835" s="3" t="s">
        <v>1060</v>
      </c>
      <c r="Q1835" s="31" t="str">
        <f>VLOOKUP(P1835,Vlookup!$A$2:$D$142,2,FALSE)</f>
        <v>Tulare</v>
      </c>
      <c r="R1835" s="1" t="str">
        <f>VLOOKUP(P1835,Vlookup!$A$2:$D$142,3,FALSE)</f>
        <v>CA</v>
      </c>
      <c r="S1835" s="49" t="str">
        <f>VLOOKUP(P1835,Vlookup!$A$2:$D$781,4,FALSE)</f>
        <v> 93274</v>
      </c>
    </row>
    <row r="1836" spans="1:19" ht="14.4" x14ac:dyDescent="0.3">
      <c r="A1836" s="12">
        <v>22</v>
      </c>
      <c r="B1836" s="1" t="s">
        <v>913</v>
      </c>
      <c r="D1836" s="20">
        <v>44463</v>
      </c>
      <c r="E1836" s="3" t="s">
        <v>1067</v>
      </c>
      <c r="F1836" s="3" t="s">
        <v>1072</v>
      </c>
      <c r="G1836" s="3" t="s">
        <v>889</v>
      </c>
      <c r="H1836" s="3" t="s">
        <v>890</v>
      </c>
      <c r="I1836" t="str">
        <f>VLOOKUP(H1836,'Product Line Lookup'!$A$2:$B$8,2,FALSE)</f>
        <v>OmniGen Pro</v>
      </c>
      <c r="J1836" s="21">
        <v>23.97</v>
      </c>
      <c r="K1836" s="22">
        <v>6.2199999999999998E-2</v>
      </c>
      <c r="L1836" s="21">
        <v>124.4</v>
      </c>
      <c r="M1836" s="21">
        <v>2981.8679999999999</v>
      </c>
      <c r="N1836" s="8">
        <f t="shared" si="60"/>
        <v>1.490934</v>
      </c>
      <c r="O1836" s="3" t="s">
        <v>1058</v>
      </c>
      <c r="P1836" s="3" t="s">
        <v>1060</v>
      </c>
      <c r="Q1836" s="31" t="str">
        <f>VLOOKUP(P1836,Vlookup!$A$2:$D$142,2,FALSE)</f>
        <v>Tulare</v>
      </c>
      <c r="R1836" s="1" t="str">
        <f>VLOOKUP(P1836,Vlookup!$A$2:$D$142,3,FALSE)</f>
        <v>CA</v>
      </c>
      <c r="S1836" s="49" t="str">
        <f>VLOOKUP(P1836,Vlookup!$A$2:$D$781,4,FALSE)</f>
        <v> 93274</v>
      </c>
    </row>
    <row r="1837" spans="1:19" ht="14.4" x14ac:dyDescent="0.3">
      <c r="A1837" s="12">
        <v>22</v>
      </c>
      <c r="B1837" s="1" t="s">
        <v>913</v>
      </c>
      <c r="D1837" s="20">
        <v>44446</v>
      </c>
      <c r="E1837" s="3" t="s">
        <v>1080</v>
      </c>
      <c r="F1837" s="3" t="s">
        <v>1081</v>
      </c>
      <c r="G1837" s="3" t="s">
        <v>889</v>
      </c>
      <c r="H1837" s="3" t="s">
        <v>890</v>
      </c>
      <c r="I1837" t="str">
        <f>VLOOKUP(H1837,'Product Line Lookup'!$A$2:$B$8,2,FALSE)</f>
        <v>OmniGen Pro</v>
      </c>
      <c r="J1837" s="21">
        <v>5.0999999999999996</v>
      </c>
      <c r="K1837" s="22">
        <v>0.21540000000000001</v>
      </c>
      <c r="L1837" s="21">
        <v>430.8</v>
      </c>
      <c r="M1837" s="21">
        <v>2197.08</v>
      </c>
      <c r="N1837" s="8">
        <f t="shared" si="60"/>
        <v>1.0985400000000001</v>
      </c>
      <c r="O1837" s="3" t="s">
        <v>1058</v>
      </c>
      <c r="P1837" s="3" t="s">
        <v>1060</v>
      </c>
      <c r="Q1837" s="31" t="str">
        <f>VLOOKUP(P1837,Vlookup!$A$2:$D$142,2,FALSE)</f>
        <v>Tulare</v>
      </c>
      <c r="R1837" s="1" t="str">
        <f>VLOOKUP(P1837,Vlookup!$A$2:$D$142,3,FALSE)</f>
        <v>CA</v>
      </c>
      <c r="S1837" s="49" t="str">
        <f>VLOOKUP(P1837,Vlookup!$A$2:$D$781,4,FALSE)</f>
        <v> 93274</v>
      </c>
    </row>
    <row r="1838" spans="1:19" ht="14.4" x14ac:dyDescent="0.3">
      <c r="A1838" s="12">
        <v>22</v>
      </c>
      <c r="B1838" s="1" t="s">
        <v>913</v>
      </c>
      <c r="D1838" s="20">
        <v>44453</v>
      </c>
      <c r="E1838" s="3" t="s">
        <v>1080</v>
      </c>
      <c r="F1838" s="3" t="s">
        <v>1081</v>
      </c>
      <c r="G1838" s="3" t="s">
        <v>889</v>
      </c>
      <c r="H1838" s="3" t="s">
        <v>890</v>
      </c>
      <c r="I1838" t="str">
        <f>VLOOKUP(H1838,'Product Line Lookup'!$A$2:$B$8,2,FALSE)</f>
        <v>OmniGen Pro</v>
      </c>
      <c r="J1838" s="21">
        <v>2.95</v>
      </c>
      <c r="K1838" s="22">
        <v>0.21540000000000001</v>
      </c>
      <c r="L1838" s="21">
        <v>430.8</v>
      </c>
      <c r="M1838" s="21">
        <v>1270.8599999999999</v>
      </c>
      <c r="N1838" s="8">
        <f t="shared" si="60"/>
        <v>0.63542999999999994</v>
      </c>
      <c r="O1838" s="3" t="s">
        <v>1058</v>
      </c>
      <c r="P1838" s="3" t="s">
        <v>1060</v>
      </c>
      <c r="Q1838" s="31" t="str">
        <f>VLOOKUP(P1838,Vlookup!$A$2:$D$142,2,FALSE)</f>
        <v>Tulare</v>
      </c>
      <c r="R1838" s="1" t="str">
        <f>VLOOKUP(P1838,Vlookup!$A$2:$D$142,3,FALSE)</f>
        <v>CA</v>
      </c>
      <c r="S1838" s="49" t="str">
        <f>VLOOKUP(P1838,Vlookup!$A$2:$D$781,4,FALSE)</f>
        <v> 93274</v>
      </c>
    </row>
    <row r="1839" spans="1:19" ht="14.4" x14ac:dyDescent="0.3">
      <c r="A1839" s="12">
        <v>22</v>
      </c>
      <c r="B1839" s="1" t="s">
        <v>913</v>
      </c>
      <c r="D1839" s="20">
        <v>44453</v>
      </c>
      <c r="E1839" s="3" t="s">
        <v>1055</v>
      </c>
      <c r="F1839" s="3" t="s">
        <v>1057</v>
      </c>
      <c r="G1839" s="3" t="s">
        <v>889</v>
      </c>
      <c r="H1839" s="3" t="s">
        <v>890</v>
      </c>
      <c r="I1839" t="str">
        <f>VLOOKUP(H1839,'Product Line Lookup'!$A$2:$B$8,2,FALSE)</f>
        <v>OmniGen Pro</v>
      </c>
      <c r="J1839" s="21">
        <v>3</v>
      </c>
      <c r="K1839" s="22">
        <v>0.112</v>
      </c>
      <c r="L1839" s="21">
        <v>224</v>
      </c>
      <c r="M1839" s="21">
        <v>672</v>
      </c>
      <c r="N1839" s="8">
        <f t="shared" si="60"/>
        <v>0.33600000000000002</v>
      </c>
      <c r="O1839" s="3" t="s">
        <v>1058</v>
      </c>
      <c r="P1839" s="3" t="s">
        <v>1060</v>
      </c>
      <c r="Q1839" s="31" t="str">
        <f>VLOOKUP(P1839,Vlookup!$A$2:$D$142,2,FALSE)</f>
        <v>Tulare</v>
      </c>
      <c r="R1839" s="1" t="str">
        <f>VLOOKUP(P1839,Vlookup!$A$2:$D$142,3,FALSE)</f>
        <v>CA</v>
      </c>
      <c r="S1839" s="49" t="str">
        <f>VLOOKUP(P1839,Vlookup!$A$2:$D$781,4,FALSE)</f>
        <v> 93274</v>
      </c>
    </row>
    <row r="1840" spans="1:19" ht="14.4" x14ac:dyDescent="0.3">
      <c r="A1840" s="12">
        <v>21</v>
      </c>
      <c r="B1840" s="1" t="s">
        <v>893</v>
      </c>
      <c r="D1840" s="20">
        <v>44362</v>
      </c>
      <c r="E1840" s="3" t="s">
        <v>1055</v>
      </c>
      <c r="F1840" s="3" t="s">
        <v>1057</v>
      </c>
      <c r="G1840" s="3" t="s">
        <v>889</v>
      </c>
      <c r="H1840" s="3" t="s">
        <v>890</v>
      </c>
      <c r="I1840" t="str">
        <f>VLOOKUP(H1840,'Product Line Lookup'!$A$2:$B$8,2,FALSE)</f>
        <v>OmniGen Pro</v>
      </c>
      <c r="J1840" s="21">
        <v>3</v>
      </c>
      <c r="K1840" s="22">
        <v>0.112</v>
      </c>
      <c r="L1840" s="21">
        <v>224</v>
      </c>
      <c r="M1840" s="21">
        <v>672</v>
      </c>
      <c r="N1840" s="8">
        <f t="shared" si="60"/>
        <v>0.33600000000000002</v>
      </c>
      <c r="O1840" s="3" t="s">
        <v>1058</v>
      </c>
      <c r="P1840" s="3" t="s">
        <v>1060</v>
      </c>
      <c r="Q1840" s="1" t="str">
        <f>VLOOKUP(P1840,Vlookup!$A$2:$D$781,2,FALSE)</f>
        <v>Tulare</v>
      </c>
      <c r="R1840" s="1" t="s">
        <v>817</v>
      </c>
      <c r="S1840" s="15" t="str">
        <f>VLOOKUP(P1840,Vlookup!$A$2:$D$781,4,FALSE)</f>
        <v> 93274</v>
      </c>
    </row>
    <row r="1841" spans="1:19" ht="14.4" x14ac:dyDescent="0.3">
      <c r="A1841" s="12">
        <v>22</v>
      </c>
      <c r="B1841" s="1" t="s">
        <v>483</v>
      </c>
      <c r="D1841" s="20">
        <v>44398</v>
      </c>
      <c r="E1841" s="3" t="s">
        <v>1055</v>
      </c>
      <c r="F1841" s="3" t="s">
        <v>1057</v>
      </c>
      <c r="G1841" s="3" t="s">
        <v>889</v>
      </c>
      <c r="H1841" s="3" t="s">
        <v>890</v>
      </c>
      <c r="I1841" t="str">
        <f>VLOOKUP(H1841,'Product Line Lookup'!$A$2:$B$8,2,FALSE)</f>
        <v>OmniGen Pro</v>
      </c>
      <c r="J1841" s="21">
        <v>2.95</v>
      </c>
      <c r="K1841" s="22">
        <v>0.112</v>
      </c>
      <c r="L1841" s="21">
        <v>224</v>
      </c>
      <c r="M1841" s="21">
        <v>660.8</v>
      </c>
      <c r="N1841" s="8">
        <f t="shared" si="60"/>
        <v>0.33039999999999997</v>
      </c>
      <c r="O1841" s="3" t="s">
        <v>1058</v>
      </c>
      <c r="P1841" s="3" t="s">
        <v>1060</v>
      </c>
      <c r="Q1841" s="31" t="str">
        <f>VLOOKUP(P1841,Vlookup!$A$2:$D$142,2,FALSE)</f>
        <v>Tulare</v>
      </c>
      <c r="R1841" s="1" t="str">
        <f>VLOOKUP(P1841,Vlookup!$A$2:$D$142,3,FALSE)</f>
        <v>CA</v>
      </c>
      <c r="S1841" s="49" t="str">
        <f>VLOOKUP(P1841,Vlookup!$A$2:$D$781,4,FALSE)</f>
        <v> 93274</v>
      </c>
    </row>
    <row r="1842" spans="1:19" ht="14.4" x14ac:dyDescent="0.3">
      <c r="A1842" s="12">
        <v>22</v>
      </c>
      <c r="B1842" s="1" t="s">
        <v>903</v>
      </c>
      <c r="D1842" s="20">
        <v>44431</v>
      </c>
      <c r="E1842" s="3" t="s">
        <v>1067</v>
      </c>
      <c r="F1842" s="3" t="s">
        <v>1072</v>
      </c>
      <c r="G1842" s="3" t="s">
        <v>889</v>
      </c>
      <c r="H1842" s="3" t="s">
        <v>890</v>
      </c>
      <c r="I1842" t="str">
        <f>VLOOKUP(H1842,'Product Line Lookup'!$A$2:$B$8,2,FALSE)</f>
        <v>OmniGen Pro</v>
      </c>
      <c r="J1842" s="21">
        <v>24.43</v>
      </c>
      <c r="K1842" s="22">
        <v>6.2199999999999998E-2</v>
      </c>
      <c r="L1842" s="21">
        <v>124.4</v>
      </c>
      <c r="M1842" s="21">
        <v>3039.0920000000001</v>
      </c>
      <c r="N1842" s="8">
        <f t="shared" si="60"/>
        <v>1.5195460000000001</v>
      </c>
      <c r="O1842" s="3" t="s">
        <v>1058</v>
      </c>
      <c r="P1842" s="3" t="s">
        <v>1060</v>
      </c>
      <c r="Q1842" s="31" t="str">
        <f>VLOOKUP(P1842,Vlookup!$A$2:$D$142,2,FALSE)</f>
        <v>Tulare</v>
      </c>
      <c r="R1842" s="1" t="str">
        <f>VLOOKUP(P1842,Vlookup!$A$2:$D$142,3,FALSE)</f>
        <v>CA</v>
      </c>
      <c r="S1842" s="49" t="str">
        <f>VLOOKUP(P1842,Vlookup!$A$2:$D$781,4,FALSE)</f>
        <v> 93274</v>
      </c>
    </row>
    <row r="1843" spans="1:19" ht="14.4" x14ac:dyDescent="0.3">
      <c r="A1843" s="12">
        <v>22</v>
      </c>
      <c r="B1843" s="1" t="s">
        <v>903</v>
      </c>
      <c r="D1843" s="20">
        <v>44427</v>
      </c>
      <c r="E1843" s="3" t="s">
        <v>1055</v>
      </c>
      <c r="F1843" s="3" t="s">
        <v>1057</v>
      </c>
      <c r="G1843" s="3" t="s">
        <v>889</v>
      </c>
      <c r="H1843" s="3" t="s">
        <v>890</v>
      </c>
      <c r="I1843" t="str">
        <f>VLOOKUP(H1843,'Product Line Lookup'!$A$2:$B$8,2,FALSE)</f>
        <v>OmniGen Pro</v>
      </c>
      <c r="J1843" s="21">
        <v>2.9249999999999998</v>
      </c>
      <c r="K1843" s="22">
        <v>0.112</v>
      </c>
      <c r="L1843" s="21">
        <v>224</v>
      </c>
      <c r="M1843" s="21">
        <v>655.20000000000005</v>
      </c>
      <c r="N1843" s="8">
        <f t="shared" si="60"/>
        <v>0.3276</v>
      </c>
      <c r="O1843" s="3" t="s">
        <v>1058</v>
      </c>
      <c r="P1843" s="3" t="s">
        <v>1060</v>
      </c>
      <c r="Q1843" s="31" t="str">
        <f>VLOOKUP(P1843,Vlookup!$A$2:$D$142,2,FALSE)</f>
        <v>Tulare</v>
      </c>
      <c r="R1843" s="1" t="str">
        <f>VLOOKUP(P1843,Vlookup!$A$2:$D$142,3,FALSE)</f>
        <v>CA</v>
      </c>
      <c r="S1843" s="49" t="str">
        <f>VLOOKUP(P1843,Vlookup!$A$2:$D$781,4,FALSE)</f>
        <v> 93274</v>
      </c>
    </row>
    <row r="1844" spans="1:19" ht="14.4" x14ac:dyDescent="0.3">
      <c r="A1844" s="12">
        <v>22</v>
      </c>
      <c r="B1844" s="1" t="s">
        <v>903</v>
      </c>
      <c r="D1844" s="20">
        <v>44419</v>
      </c>
      <c r="E1844" s="3" t="s">
        <v>889</v>
      </c>
      <c r="F1844" s="3" t="s">
        <v>890</v>
      </c>
      <c r="G1844" s="3" t="s">
        <v>889</v>
      </c>
      <c r="H1844" s="3" t="s">
        <v>890</v>
      </c>
      <c r="I1844" t="str">
        <f>VLOOKUP(H1844,'Product Line Lookup'!$A$2:$B$8,2,FALSE)</f>
        <v>OmniGen Pro</v>
      </c>
      <c r="J1844" s="21">
        <v>1.1020000000000001</v>
      </c>
      <c r="K1844" s="22">
        <v>1</v>
      </c>
      <c r="L1844" s="21">
        <v>2000</v>
      </c>
      <c r="M1844" s="21">
        <v>2204</v>
      </c>
      <c r="N1844" s="8">
        <f t="shared" si="60"/>
        <v>1.1020000000000001</v>
      </c>
      <c r="O1844" s="3" t="s">
        <v>1058</v>
      </c>
      <c r="P1844" s="3" t="s">
        <v>1060</v>
      </c>
      <c r="Q1844" s="31" t="str">
        <f>VLOOKUP(P1844,Vlookup!$A$2:$D$142,2,FALSE)</f>
        <v>Tulare</v>
      </c>
      <c r="R1844" s="1" t="str">
        <f>VLOOKUP(P1844,Vlookup!$A$2:$D$142,3,FALSE)</f>
        <v>CA</v>
      </c>
      <c r="S1844" s="49" t="str">
        <f>VLOOKUP(P1844,Vlookup!$A$2:$D$781,4,FALSE)</f>
        <v> 93274</v>
      </c>
    </row>
    <row r="1845" spans="1:19" ht="14.4" x14ac:dyDescent="0.3">
      <c r="A1845" s="12">
        <v>22</v>
      </c>
      <c r="B1845" s="1" t="s">
        <v>914</v>
      </c>
      <c r="D1845" s="20">
        <v>44475</v>
      </c>
      <c r="E1845" s="3" t="s">
        <v>1067</v>
      </c>
      <c r="F1845" s="3" t="s">
        <v>1088</v>
      </c>
      <c r="G1845" s="3" t="s">
        <v>889</v>
      </c>
      <c r="H1845" s="3" t="s">
        <v>890</v>
      </c>
      <c r="I1845" t="str">
        <f>VLOOKUP(H1845,'Product Line Lookup'!$A$2:$B$8,2,FALSE)</f>
        <v>OmniGen Pro</v>
      </c>
      <c r="J1845" s="21">
        <v>24.2</v>
      </c>
      <c r="K1845" s="22">
        <v>6.2199999999999998E-2</v>
      </c>
      <c r="L1845" s="21">
        <v>124.4</v>
      </c>
      <c r="M1845" s="21">
        <v>3010.48</v>
      </c>
      <c r="N1845" s="8">
        <f t="shared" si="60"/>
        <v>1.5052399999999999</v>
      </c>
      <c r="O1845" s="3" t="s">
        <v>1058</v>
      </c>
      <c r="P1845" s="3" t="s">
        <v>1060</v>
      </c>
      <c r="Q1845" s="31" t="str">
        <f>VLOOKUP(P1845,Vlookup!$A$2:$D$142,2,FALSE)</f>
        <v>Tulare</v>
      </c>
      <c r="R1845" s="1" t="str">
        <f>VLOOKUP(P1845,Vlookup!$A$2:$D$142,3,FALSE)</f>
        <v>CA</v>
      </c>
      <c r="S1845" s="49" t="str">
        <f>VLOOKUP(P1845,Vlookup!$A$2:$D$781,4,FALSE)</f>
        <v> 93274</v>
      </c>
    </row>
    <row r="1846" spans="1:19" ht="14.4" x14ac:dyDescent="0.3">
      <c r="A1846" s="12">
        <v>22</v>
      </c>
      <c r="B1846" s="1" t="s">
        <v>914</v>
      </c>
      <c r="D1846" s="20">
        <v>44492</v>
      </c>
      <c r="E1846" s="3" t="s">
        <v>1067</v>
      </c>
      <c r="F1846" s="3" t="s">
        <v>1088</v>
      </c>
      <c r="G1846" s="3" t="s">
        <v>889</v>
      </c>
      <c r="H1846" s="3" t="s">
        <v>890</v>
      </c>
      <c r="I1846" t="str">
        <f>VLOOKUP(H1846,'Product Line Lookup'!$A$2:$B$8,2,FALSE)</f>
        <v>OmniGen Pro</v>
      </c>
      <c r="J1846" s="21">
        <v>24.03</v>
      </c>
      <c r="K1846" s="22">
        <v>6.2199999999999998E-2</v>
      </c>
      <c r="L1846" s="21">
        <v>124.4</v>
      </c>
      <c r="M1846" s="21">
        <v>2989.3319999999999</v>
      </c>
      <c r="N1846" s="8">
        <f t="shared" si="60"/>
        <v>1.4946660000000001</v>
      </c>
      <c r="O1846" s="3" t="s">
        <v>1058</v>
      </c>
      <c r="P1846" s="3" t="s">
        <v>1060</v>
      </c>
      <c r="Q1846" s="31" t="str">
        <f>VLOOKUP(P1846,Vlookup!$A$2:$D$142,2,FALSE)</f>
        <v>Tulare</v>
      </c>
      <c r="R1846" s="1" t="str">
        <f>VLOOKUP(P1846,Vlookup!$A$2:$D$142,3,FALSE)</f>
        <v>CA</v>
      </c>
      <c r="S1846" s="49" t="str">
        <f>VLOOKUP(P1846,Vlookup!$A$2:$D$781,4,FALSE)</f>
        <v> 93274</v>
      </c>
    </row>
    <row r="1847" spans="1:19" ht="14.4" x14ac:dyDescent="0.3">
      <c r="A1847" s="12">
        <v>22</v>
      </c>
      <c r="B1847" s="1" t="s">
        <v>914</v>
      </c>
      <c r="D1847" s="20">
        <v>44476</v>
      </c>
      <c r="E1847" s="3" t="s">
        <v>1080</v>
      </c>
      <c r="F1847" s="3" t="s">
        <v>1089</v>
      </c>
      <c r="G1847" s="3" t="s">
        <v>889</v>
      </c>
      <c r="H1847" s="3" t="s">
        <v>890</v>
      </c>
      <c r="I1847" t="str">
        <f>VLOOKUP(H1847,'Product Line Lookup'!$A$2:$B$8,2,FALSE)</f>
        <v>OmniGen Pro</v>
      </c>
      <c r="J1847" s="21">
        <v>3.5</v>
      </c>
      <c r="K1847" s="22">
        <v>0.21540000000000001</v>
      </c>
      <c r="L1847" s="21">
        <v>430.8</v>
      </c>
      <c r="M1847" s="21">
        <v>1507.8</v>
      </c>
      <c r="N1847" s="8">
        <f t="shared" si="60"/>
        <v>0.75390000000000001</v>
      </c>
      <c r="O1847" s="3" t="s">
        <v>1058</v>
      </c>
      <c r="P1847" s="3" t="s">
        <v>1060</v>
      </c>
      <c r="Q1847" s="31" t="str">
        <f>VLOOKUP(P1847,Vlookup!$A$2:$D$142,2,FALSE)</f>
        <v>Tulare</v>
      </c>
      <c r="R1847" s="1" t="str">
        <f>VLOOKUP(P1847,Vlookup!$A$2:$D$142,3,FALSE)</f>
        <v>CA</v>
      </c>
      <c r="S1847" s="49" t="str">
        <f>VLOOKUP(P1847,Vlookup!$A$2:$D$781,4,FALSE)</f>
        <v> 93274</v>
      </c>
    </row>
    <row r="1848" spans="1:19" ht="14.4" x14ac:dyDescent="0.3">
      <c r="A1848" s="12">
        <v>22</v>
      </c>
      <c r="B1848" s="1" t="s">
        <v>914</v>
      </c>
      <c r="D1848" s="20">
        <v>44476</v>
      </c>
      <c r="E1848" s="3" t="s">
        <v>1080</v>
      </c>
      <c r="F1848" s="3" t="s">
        <v>1089</v>
      </c>
      <c r="G1848" s="3" t="s">
        <v>889</v>
      </c>
      <c r="H1848" s="3" t="s">
        <v>890</v>
      </c>
      <c r="I1848" t="str">
        <f>VLOOKUP(H1848,'Product Line Lookup'!$A$2:$B$8,2,FALSE)</f>
        <v>OmniGen Pro</v>
      </c>
      <c r="J1848" s="21">
        <v>3.5</v>
      </c>
      <c r="K1848" s="22">
        <v>0.21540000000000001</v>
      </c>
      <c r="L1848" s="21">
        <v>430.8</v>
      </c>
      <c r="M1848" s="21">
        <v>1507.8</v>
      </c>
      <c r="N1848" s="8">
        <f t="shared" si="60"/>
        <v>0.75390000000000001</v>
      </c>
      <c r="O1848" s="3" t="s">
        <v>1058</v>
      </c>
      <c r="P1848" s="3" t="s">
        <v>1060</v>
      </c>
      <c r="Q1848" s="31" t="str">
        <f>VLOOKUP(P1848,Vlookup!$A$2:$D$142,2,FALSE)</f>
        <v>Tulare</v>
      </c>
      <c r="R1848" s="1" t="str">
        <f>VLOOKUP(P1848,Vlookup!$A$2:$D$142,3,FALSE)</f>
        <v>CA</v>
      </c>
      <c r="S1848" s="49" t="str">
        <f>VLOOKUP(P1848,Vlookup!$A$2:$D$781,4,FALSE)</f>
        <v> 93274</v>
      </c>
    </row>
    <row r="1849" spans="1:19" ht="14.4" x14ac:dyDescent="0.3">
      <c r="A1849" s="12">
        <v>22</v>
      </c>
      <c r="B1849" s="1" t="s">
        <v>914</v>
      </c>
      <c r="D1849" s="20">
        <v>44480</v>
      </c>
      <c r="E1849" s="3" t="s">
        <v>1055</v>
      </c>
      <c r="F1849" s="3" t="s">
        <v>1057</v>
      </c>
      <c r="G1849" s="3" t="s">
        <v>889</v>
      </c>
      <c r="H1849" s="3" t="s">
        <v>890</v>
      </c>
      <c r="I1849" t="str">
        <f>VLOOKUP(H1849,'Product Line Lookup'!$A$2:$B$8,2,FALSE)</f>
        <v>OmniGen Pro</v>
      </c>
      <c r="J1849" s="21">
        <v>3.95</v>
      </c>
      <c r="K1849" s="22">
        <v>0.112</v>
      </c>
      <c r="L1849" s="21">
        <v>224</v>
      </c>
      <c r="M1849" s="21">
        <v>884.8</v>
      </c>
      <c r="N1849" s="8">
        <f t="shared" si="60"/>
        <v>0.44239999999999996</v>
      </c>
      <c r="O1849" s="3" t="s">
        <v>1058</v>
      </c>
      <c r="P1849" s="3" t="s">
        <v>1060</v>
      </c>
      <c r="Q1849" s="31" t="str">
        <f>VLOOKUP(P1849,Vlookup!$A$2:$D$142,2,FALSE)</f>
        <v>Tulare</v>
      </c>
      <c r="R1849" s="1" t="str">
        <f>VLOOKUP(P1849,Vlookup!$A$2:$D$142,3,FALSE)</f>
        <v>CA</v>
      </c>
      <c r="S1849" s="49" t="str">
        <f>VLOOKUP(P1849,Vlookup!$A$2:$D$781,4,FALSE)</f>
        <v> 93274</v>
      </c>
    </row>
    <row r="1850" spans="1:19" ht="14.4" x14ac:dyDescent="0.3">
      <c r="A1850" s="12">
        <v>22</v>
      </c>
      <c r="B1850" s="1" t="s">
        <v>928</v>
      </c>
      <c r="D1850" s="20">
        <v>44506</v>
      </c>
      <c r="E1850" s="3" t="s">
        <v>1067</v>
      </c>
      <c r="F1850" s="3" t="s">
        <v>1127</v>
      </c>
      <c r="G1850" s="3" t="s">
        <v>889</v>
      </c>
      <c r="H1850" s="3" t="s">
        <v>890</v>
      </c>
      <c r="I1850" t="str">
        <f>VLOOKUP(H1850,'Product Line Lookup'!$A$2:$B$8,2,FALSE)</f>
        <v>OmniGen Pro</v>
      </c>
      <c r="J1850" s="21">
        <v>23.09</v>
      </c>
      <c r="K1850" s="22">
        <v>6.2199999999999998E-2</v>
      </c>
      <c r="L1850" s="21">
        <v>124.4</v>
      </c>
      <c r="M1850" s="21">
        <v>2872.3960000000002</v>
      </c>
      <c r="N1850" s="8">
        <f t="shared" si="60"/>
        <v>1.4361980000000001</v>
      </c>
      <c r="O1850" s="3" t="s">
        <v>1058</v>
      </c>
      <c r="P1850" s="3" t="s">
        <v>1060</v>
      </c>
      <c r="Q1850" s="31" t="str">
        <f>VLOOKUP(P1850,Vlookup!$A$2:$D$142,2,FALSE)</f>
        <v>Tulare</v>
      </c>
      <c r="R1850" s="1" t="str">
        <f>VLOOKUP(P1850,Vlookup!$A$2:$D$142,3,FALSE)</f>
        <v>CA</v>
      </c>
      <c r="S1850" s="49" t="str">
        <f>VLOOKUP(P1850,Vlookup!$A$2:$D$781,4,FALSE)</f>
        <v> 93274</v>
      </c>
    </row>
    <row r="1851" spans="1:19" ht="14.4" x14ac:dyDescent="0.3">
      <c r="A1851" s="12">
        <v>22</v>
      </c>
      <c r="B1851" s="1" t="s">
        <v>928</v>
      </c>
      <c r="D1851" s="20">
        <v>44520</v>
      </c>
      <c r="E1851" s="3" t="s">
        <v>1067</v>
      </c>
      <c r="F1851" s="3" t="s">
        <v>1127</v>
      </c>
      <c r="G1851" s="3" t="s">
        <v>889</v>
      </c>
      <c r="H1851" s="3" t="s">
        <v>890</v>
      </c>
      <c r="I1851" t="str">
        <f>VLOOKUP(H1851,'Product Line Lookup'!$A$2:$B$8,2,FALSE)</f>
        <v>OmniGen Pro</v>
      </c>
      <c r="J1851" s="21">
        <v>24.07</v>
      </c>
      <c r="K1851" s="22">
        <v>6.2199999999999998E-2</v>
      </c>
      <c r="L1851" s="21">
        <v>124.4</v>
      </c>
      <c r="M1851" s="21">
        <v>2994.308</v>
      </c>
      <c r="N1851" s="8">
        <f t="shared" si="60"/>
        <v>1.4971540000000001</v>
      </c>
      <c r="O1851" s="3" t="s">
        <v>1058</v>
      </c>
      <c r="P1851" s="3" t="s">
        <v>1060</v>
      </c>
      <c r="Q1851" s="31" t="str">
        <f>VLOOKUP(P1851,Vlookup!$A$2:$D$142,2,FALSE)</f>
        <v>Tulare</v>
      </c>
      <c r="R1851" s="1" t="str">
        <f>VLOOKUP(P1851,Vlookup!$A$2:$D$142,3,FALSE)</f>
        <v>CA</v>
      </c>
      <c r="S1851" s="49" t="str">
        <f>VLOOKUP(P1851,Vlookup!$A$2:$D$781,4,FALSE)</f>
        <v> 93274</v>
      </c>
    </row>
    <row r="1852" spans="1:19" ht="14.4" x14ac:dyDescent="0.3">
      <c r="A1852" s="12">
        <v>22</v>
      </c>
      <c r="B1852" s="1" t="s">
        <v>928</v>
      </c>
      <c r="D1852" s="20">
        <v>44502</v>
      </c>
      <c r="E1852" s="3" t="s">
        <v>1055</v>
      </c>
      <c r="F1852" s="3" t="s">
        <v>1057</v>
      </c>
      <c r="G1852" s="3" t="s">
        <v>889</v>
      </c>
      <c r="H1852" s="3" t="s">
        <v>890</v>
      </c>
      <c r="I1852" t="str">
        <f>VLOOKUP(H1852,'Product Line Lookup'!$A$2:$B$8,2,FALSE)</f>
        <v>OmniGen Pro</v>
      </c>
      <c r="J1852" s="21">
        <v>4</v>
      </c>
      <c r="K1852" s="22">
        <v>0.112</v>
      </c>
      <c r="L1852" s="21">
        <v>224</v>
      </c>
      <c r="M1852" s="21">
        <v>896</v>
      </c>
      <c r="N1852" s="8">
        <f t="shared" si="60"/>
        <v>0.44800000000000001</v>
      </c>
      <c r="O1852" s="3" t="s">
        <v>1058</v>
      </c>
      <c r="P1852" s="3" t="s">
        <v>1060</v>
      </c>
      <c r="Q1852" s="31" t="str">
        <f>VLOOKUP(P1852,Vlookup!$A$2:$D$142,2,FALSE)</f>
        <v>Tulare</v>
      </c>
      <c r="R1852" s="1" t="str">
        <f>VLOOKUP(P1852,Vlookup!$A$2:$D$142,3,FALSE)</f>
        <v>CA</v>
      </c>
      <c r="S1852" s="49" t="str">
        <f>VLOOKUP(P1852,Vlookup!$A$2:$D$781,4,FALSE)</f>
        <v> 93274</v>
      </c>
    </row>
    <row r="1853" spans="1:19" ht="14.4" x14ac:dyDescent="0.3">
      <c r="A1853" s="12">
        <v>22</v>
      </c>
      <c r="B1853" s="1" t="s">
        <v>928</v>
      </c>
      <c r="D1853" s="20">
        <v>44517</v>
      </c>
      <c r="E1853" s="3" t="s">
        <v>1055</v>
      </c>
      <c r="F1853" s="3" t="s">
        <v>1057</v>
      </c>
      <c r="G1853" s="3" t="s">
        <v>889</v>
      </c>
      <c r="H1853" s="3" t="s">
        <v>890</v>
      </c>
      <c r="I1853" t="str">
        <f>VLOOKUP(H1853,'Product Line Lookup'!$A$2:$B$8,2,FALSE)</f>
        <v>OmniGen Pro</v>
      </c>
      <c r="J1853" s="21">
        <v>4</v>
      </c>
      <c r="K1853" s="22">
        <v>0.112</v>
      </c>
      <c r="L1853" s="21">
        <v>224</v>
      </c>
      <c r="M1853" s="21">
        <v>896</v>
      </c>
      <c r="N1853" s="8">
        <f t="shared" si="60"/>
        <v>0.44800000000000001</v>
      </c>
      <c r="O1853" s="3" t="s">
        <v>1058</v>
      </c>
      <c r="P1853" s="3" t="s">
        <v>1060</v>
      </c>
      <c r="Q1853" s="31" t="str">
        <f>VLOOKUP(P1853,Vlookup!$A$2:$D$142,2,FALSE)</f>
        <v>Tulare</v>
      </c>
      <c r="R1853" s="1" t="str">
        <f>VLOOKUP(P1853,Vlookup!$A$2:$D$142,3,FALSE)</f>
        <v>CA</v>
      </c>
      <c r="S1853" s="49" t="str">
        <f>VLOOKUP(P1853,Vlookup!$A$2:$D$781,4,FALSE)</f>
        <v> 93274</v>
      </c>
    </row>
    <row r="1854" spans="1:19" ht="14.4" x14ac:dyDescent="0.3">
      <c r="A1854" s="12">
        <v>22</v>
      </c>
      <c r="B1854" s="1" t="s">
        <v>866</v>
      </c>
      <c r="D1854" s="20">
        <v>44636</v>
      </c>
      <c r="E1854" s="16" t="s">
        <v>969</v>
      </c>
      <c r="F1854" s="3" t="s">
        <v>970</v>
      </c>
      <c r="G1854" s="3" t="s">
        <v>921</v>
      </c>
      <c r="H1854" s="3" t="s">
        <v>922</v>
      </c>
      <c r="I1854" s="35" t="str">
        <f>VLOOKUP(H1854,'Product Line Lookup'!$A$2:$B$8,2,FALSE)</f>
        <v>Animate</v>
      </c>
      <c r="J1854" s="21">
        <v>2.0249999999999999</v>
      </c>
      <c r="K1854" s="22">
        <v>0.26090000000000002</v>
      </c>
      <c r="L1854" s="21">
        <v>521.79999999999995</v>
      </c>
      <c r="M1854" s="21">
        <v>1056.645</v>
      </c>
      <c r="N1854" s="48">
        <f t="shared" si="60"/>
        <v>0.52832250000000003</v>
      </c>
      <c r="O1854" s="3" t="s">
        <v>972</v>
      </c>
      <c r="P1854" s="3" t="s">
        <v>973</v>
      </c>
      <c r="Q1854" s="31" t="str">
        <f>VLOOKUP(P1854,Vlookup!$A$2:$D$142,2,FALSE)</f>
        <v>Golden City</v>
      </c>
      <c r="R1854" s="1" t="str">
        <f>VLOOKUP(P1854,Vlookup!$A$2:$D$142,3,FALSE)</f>
        <v>MO</v>
      </c>
      <c r="S1854" s="49">
        <f>VLOOKUP(P1854,Vlookup!$A$2:$D$781,4,FALSE)</f>
        <v>64748</v>
      </c>
    </row>
    <row r="1855" spans="1:19" ht="14.4" x14ac:dyDescent="0.3">
      <c r="A1855" s="12">
        <v>21</v>
      </c>
      <c r="B1855" s="1" t="s">
        <v>958</v>
      </c>
      <c r="D1855" s="20">
        <v>44218</v>
      </c>
      <c r="E1855" s="23" t="s">
        <v>969</v>
      </c>
      <c r="F1855" s="3" t="s">
        <v>970</v>
      </c>
      <c r="G1855" s="16" t="s">
        <v>921</v>
      </c>
      <c r="H1855" s="3" t="s">
        <v>922</v>
      </c>
      <c r="I1855" t="str">
        <f>VLOOKUP(H1855,'Product Line Lookup'!$A$2:$B$8,2,FALSE)</f>
        <v>Animate</v>
      </c>
      <c r="J1855" s="21">
        <v>12.2</v>
      </c>
      <c r="K1855" s="22">
        <v>0.26090000000000002</v>
      </c>
      <c r="L1855" s="21">
        <v>521.79999999999995</v>
      </c>
      <c r="M1855" s="21">
        <v>6365.96</v>
      </c>
      <c r="N1855" s="8">
        <f t="shared" si="60"/>
        <v>3.1829800000000001</v>
      </c>
      <c r="O1855" s="3" t="s">
        <v>972</v>
      </c>
      <c r="P1855" s="3" t="s">
        <v>973</v>
      </c>
      <c r="Q1855" s="1" t="str">
        <f>VLOOKUP(P1855,Vlookup!$A$2:$D$781,2,FALSE)</f>
        <v>Golden City</v>
      </c>
      <c r="R1855" s="1" t="s">
        <v>1000</v>
      </c>
      <c r="S1855" s="15">
        <f>VLOOKUP(P1855,Vlookup!$A$2:$D$781,4,FALSE)</f>
        <v>64748</v>
      </c>
    </row>
    <row r="1856" spans="1:19" ht="14.4" x14ac:dyDescent="0.3">
      <c r="A1856" s="12">
        <v>22</v>
      </c>
      <c r="B1856" s="1" t="s">
        <v>914</v>
      </c>
      <c r="D1856" s="20">
        <v>44487</v>
      </c>
      <c r="E1856" s="3" t="s">
        <v>340</v>
      </c>
      <c r="F1856" s="3" t="s">
        <v>366</v>
      </c>
      <c r="G1856" s="3" t="s">
        <v>340</v>
      </c>
      <c r="H1856" s="3" t="s">
        <v>366</v>
      </c>
      <c r="I1856" t="str">
        <f>VLOOKUP(H1856,'Product Line Lookup'!$A$2:$B$8,2,FALSE)</f>
        <v>AB20</v>
      </c>
      <c r="J1856" s="21">
        <v>2.2050000000000001</v>
      </c>
      <c r="K1856" s="22">
        <v>1</v>
      </c>
      <c r="L1856" s="21">
        <v>2000</v>
      </c>
      <c r="M1856" s="21">
        <v>4410</v>
      </c>
      <c r="N1856" s="8">
        <f t="shared" si="60"/>
        <v>2.2050000000000001</v>
      </c>
      <c r="O1856" s="3" t="s">
        <v>1091</v>
      </c>
      <c r="P1856" s="17" t="s">
        <v>1092</v>
      </c>
      <c r="Q1856" s="31" t="e">
        <f>VLOOKUP(P1856,Vlookup!$A$2:$D$142,2,FALSE)</f>
        <v>#N/A</v>
      </c>
      <c r="R1856" s="1" t="e">
        <f>VLOOKUP(P1856,Vlookup!$A$2:$D$142,3,FALSE)</f>
        <v>#N/A</v>
      </c>
      <c r="S1856" s="49" t="e">
        <f>VLOOKUP(P1856,Vlookup!$A$2:$D$781,4,FALSE)</f>
        <v>#N/A</v>
      </c>
    </row>
    <row r="1857" spans="1:19" ht="14.4" x14ac:dyDescent="0.3">
      <c r="A1857" s="12">
        <v>22</v>
      </c>
      <c r="B1857" s="1" t="s">
        <v>866</v>
      </c>
      <c r="D1857" s="45">
        <v>44621</v>
      </c>
      <c r="E1857" s="37" t="s">
        <v>1108</v>
      </c>
      <c r="F1857" s="37" t="s">
        <v>1109</v>
      </c>
      <c r="G1857" s="37" t="s">
        <v>342</v>
      </c>
      <c r="H1857" s="37" t="s">
        <v>368</v>
      </c>
      <c r="I1857" s="35" t="str">
        <f>VLOOKUP(H1857,'Product Line Lookup'!$A$2:$B$8,2,FALSE)</f>
        <v>Animate</v>
      </c>
      <c r="J1857" s="46">
        <v>6.17</v>
      </c>
      <c r="K1857" s="47">
        <v>7.4645000000000003E-2</v>
      </c>
      <c r="L1857" s="46">
        <v>149.29</v>
      </c>
      <c r="M1857" s="46">
        <v>921.11900000000003</v>
      </c>
      <c r="N1857" s="48">
        <f t="shared" si="60"/>
        <v>0.46055950000000001</v>
      </c>
      <c r="O1857" s="37" t="s">
        <v>1118</v>
      </c>
      <c r="P1857" s="37" t="s">
        <v>1119</v>
      </c>
      <c r="Q1857" s="31" t="str">
        <f>VLOOKUP(P1857,Vlookup!$A$2:$D$142,2,FALSE)</f>
        <v>Tracy</v>
      </c>
      <c r="R1857" s="1" t="str">
        <f>VLOOKUP(P1857,Vlookup!$A$2:$D$142,3,FALSE)</f>
        <v>CA</v>
      </c>
      <c r="S1857" s="49">
        <f>VLOOKUP(P1857,Vlookup!$A$2:$D$781,4,FALSE)</f>
        <v>95304</v>
      </c>
    </row>
    <row r="1858" spans="1:19" ht="14.4" x14ac:dyDescent="0.3">
      <c r="A1858" s="12">
        <v>22</v>
      </c>
      <c r="B1858" s="1" t="s">
        <v>958</v>
      </c>
      <c r="D1858" s="45">
        <v>44569</v>
      </c>
      <c r="E1858" s="37" t="s">
        <v>1108</v>
      </c>
      <c r="F1858" s="37" t="s">
        <v>1109</v>
      </c>
      <c r="G1858" s="37" t="s">
        <v>342</v>
      </c>
      <c r="H1858" s="37" t="s">
        <v>368</v>
      </c>
      <c r="I1858" s="35" t="str">
        <f>VLOOKUP(H1858,'Product Line Lookup'!$A$2:$B$8,2,FALSE)</f>
        <v>Animate</v>
      </c>
      <c r="J1858" s="46">
        <v>2.91</v>
      </c>
      <c r="K1858" s="47">
        <v>7.4645000000000003E-2</v>
      </c>
      <c r="L1858" s="46">
        <v>149.29</v>
      </c>
      <c r="M1858" s="46">
        <v>882.30399999999997</v>
      </c>
      <c r="N1858" s="48">
        <f t="shared" si="60"/>
        <v>0.44115199999999999</v>
      </c>
      <c r="O1858" s="37" t="s">
        <v>1118</v>
      </c>
      <c r="P1858" s="37" t="s">
        <v>1119</v>
      </c>
      <c r="Q1858" s="31" t="str">
        <f>VLOOKUP(P1858,Vlookup!$A$2:$D$142,2,FALSE)</f>
        <v>Tracy</v>
      </c>
      <c r="R1858" s="1" t="str">
        <f>VLOOKUP(P1858,Vlookup!$A$2:$D$142,3,FALSE)</f>
        <v>CA</v>
      </c>
      <c r="S1858" s="49">
        <f>VLOOKUP(P1858,Vlookup!$A$2:$D$781,4,FALSE)</f>
        <v>95304</v>
      </c>
    </row>
    <row r="1859" spans="1:19" ht="14.4" x14ac:dyDescent="0.3">
      <c r="A1859" s="12">
        <v>22</v>
      </c>
      <c r="B1859" s="1" t="s">
        <v>928</v>
      </c>
      <c r="D1859" s="20">
        <v>44527</v>
      </c>
      <c r="E1859" s="3" t="s">
        <v>1108</v>
      </c>
      <c r="F1859" s="3" t="s">
        <v>1109</v>
      </c>
      <c r="G1859" s="3" t="s">
        <v>342</v>
      </c>
      <c r="H1859" s="3" t="s">
        <v>368</v>
      </c>
      <c r="I1859" t="str">
        <f>VLOOKUP(H1859,'Product Line Lookup'!$A$2:$B$8,2,FALSE)</f>
        <v>Animate</v>
      </c>
      <c r="J1859" s="21">
        <v>2.93</v>
      </c>
      <c r="K1859" s="22">
        <v>7.4645000000000003E-2</v>
      </c>
      <c r="L1859" s="21">
        <v>149.29</v>
      </c>
      <c r="M1859" s="21">
        <v>437.42</v>
      </c>
      <c r="N1859" s="8">
        <f t="shared" si="60"/>
        <v>0.21871000000000002</v>
      </c>
      <c r="O1859" s="3" t="s">
        <v>1118</v>
      </c>
      <c r="P1859" s="3" t="s">
        <v>1119</v>
      </c>
      <c r="Q1859" s="31" t="str">
        <f>VLOOKUP(P1859,Vlookup!$A$2:$D$142,2,FALSE)</f>
        <v>Tracy</v>
      </c>
      <c r="R1859" s="1" t="str">
        <f>VLOOKUP(P1859,Vlookup!$A$2:$D$142,3,FALSE)</f>
        <v>CA</v>
      </c>
      <c r="S1859" s="49">
        <f>VLOOKUP(P1859,Vlookup!$A$2:$D$781,4,FALSE)</f>
        <v>95304</v>
      </c>
    </row>
    <row r="1860" spans="1:19" ht="14.4" x14ac:dyDescent="0.3">
      <c r="A1860" s="12">
        <v>22</v>
      </c>
      <c r="B1860" s="1" t="s">
        <v>914</v>
      </c>
      <c r="D1860" s="20">
        <v>44496</v>
      </c>
      <c r="E1860" s="3" t="s">
        <v>1108</v>
      </c>
      <c r="F1860" s="3" t="s">
        <v>1109</v>
      </c>
      <c r="G1860" s="3" t="s">
        <v>342</v>
      </c>
      <c r="H1860" s="3" t="s">
        <v>368</v>
      </c>
      <c r="I1860" t="str">
        <f>VLOOKUP(H1860,'Product Line Lookup'!$A$2:$B$8,2,FALSE)</f>
        <v>Animate</v>
      </c>
      <c r="J1860" s="1">
        <v>3.09</v>
      </c>
      <c r="K1860" s="1">
        <v>7.4645000000000003E-2</v>
      </c>
      <c r="L1860" s="1">
        <v>149.29</v>
      </c>
      <c r="M1860" s="1">
        <v>461.30599999999998</v>
      </c>
      <c r="N1860" s="8">
        <f t="shared" si="60"/>
        <v>0.230653</v>
      </c>
      <c r="O1860" s="9" t="s">
        <v>1118</v>
      </c>
      <c r="P1860" s="14" t="s">
        <v>1119</v>
      </c>
      <c r="Q1860" s="31" t="str">
        <f>VLOOKUP(P1860,Vlookup!$A$2:$D$142,2,FALSE)</f>
        <v>Tracy</v>
      </c>
      <c r="R1860" s="1" t="str">
        <f>VLOOKUP(P1860,Vlookup!$A$2:$D$142,3,FALSE)</f>
        <v>CA</v>
      </c>
      <c r="S1860" s="49">
        <f>VLOOKUP(P1860,Vlookup!$A$2:$D$781,4,FALSE)</f>
        <v>95304</v>
      </c>
    </row>
    <row r="1861" spans="1:19" ht="14.4" x14ac:dyDescent="0.3">
      <c r="A1861" s="12">
        <v>22</v>
      </c>
      <c r="B1861" s="1" t="s">
        <v>948</v>
      </c>
      <c r="D1861" s="20">
        <v>44551</v>
      </c>
      <c r="E1861" s="3" t="s">
        <v>1108</v>
      </c>
      <c r="F1861" s="3" t="s">
        <v>1109</v>
      </c>
      <c r="G1861" s="3" t="s">
        <v>342</v>
      </c>
      <c r="H1861" s="3" t="s">
        <v>368</v>
      </c>
      <c r="I1861" t="str">
        <f>VLOOKUP(H1861,'Product Line Lookup'!$A$2:$B$8,2,FALSE)</f>
        <v>Animate</v>
      </c>
      <c r="J1861" s="21">
        <v>3.07</v>
      </c>
      <c r="K1861" s="22">
        <v>7.4645000000000003E-2</v>
      </c>
      <c r="L1861" s="21">
        <v>149.29</v>
      </c>
      <c r="M1861" s="21">
        <v>458.32</v>
      </c>
      <c r="N1861" s="8">
        <f t="shared" si="60"/>
        <v>0.22916</v>
      </c>
      <c r="O1861" s="3" t="s">
        <v>1118</v>
      </c>
      <c r="P1861" s="3" t="s">
        <v>1119</v>
      </c>
      <c r="Q1861" s="31" t="str">
        <f>VLOOKUP(P1861,Vlookup!$A$2:$D$142,2,FALSE)</f>
        <v>Tracy</v>
      </c>
      <c r="R1861" s="1" t="str">
        <f>VLOOKUP(P1861,Vlookup!$A$2:$D$142,3,FALSE)</f>
        <v>CA</v>
      </c>
      <c r="S1861" s="49">
        <f>VLOOKUP(P1861,Vlookup!$A$2:$D$781,4,FALSE)</f>
        <v>95304</v>
      </c>
    </row>
    <row r="1862" spans="1:19" ht="14.4" x14ac:dyDescent="0.3">
      <c r="A1862" s="12">
        <v>22</v>
      </c>
      <c r="B1862" s="1" t="s">
        <v>881</v>
      </c>
      <c r="D1862" s="20">
        <v>44669</v>
      </c>
      <c r="E1862" s="3" t="s">
        <v>362</v>
      </c>
      <c r="F1862" s="3" t="s">
        <v>388</v>
      </c>
      <c r="G1862" s="3" t="s">
        <v>340</v>
      </c>
      <c r="H1862" s="3" t="s">
        <v>366</v>
      </c>
      <c r="I1862" s="35" t="str">
        <f>VLOOKUP(H1862,'Product Line Lookup'!$A$2:$B$8,2,FALSE)</f>
        <v>AB20</v>
      </c>
      <c r="J1862" s="21">
        <v>2</v>
      </c>
      <c r="K1862" s="22">
        <v>2.3800000000000002E-2</v>
      </c>
      <c r="L1862" s="21">
        <v>47.6</v>
      </c>
      <c r="M1862" s="21">
        <v>95.2</v>
      </c>
      <c r="N1862" s="48">
        <f t="shared" si="60"/>
        <v>4.7600000000000003E-2</v>
      </c>
      <c r="O1862" s="3" t="s">
        <v>406</v>
      </c>
      <c r="P1862" s="3" t="s">
        <v>407</v>
      </c>
      <c r="Q1862" s="31" t="str">
        <f>VLOOKUP(P1862,Vlookup!$A$2:$D$142,2,FALSE)</f>
        <v>Hartley</v>
      </c>
      <c r="R1862" s="1" t="str">
        <f>VLOOKUP(P1862,Vlookup!$A$2:$D$142,3,FALSE)</f>
        <v>TX</v>
      </c>
      <c r="S1862" s="49">
        <f>VLOOKUP(P1862,Vlookup!$A$2:$D$781,4,FALSE)</f>
        <v>76044</v>
      </c>
    </row>
    <row r="1863" spans="1:19" ht="14.4" x14ac:dyDescent="0.3">
      <c r="A1863" s="12">
        <v>22</v>
      </c>
      <c r="B1863" s="1" t="s">
        <v>866</v>
      </c>
      <c r="D1863" s="20">
        <v>44623</v>
      </c>
      <c r="E1863" s="3" t="s">
        <v>342</v>
      </c>
      <c r="F1863" s="3" t="s">
        <v>368</v>
      </c>
      <c r="G1863" s="3" t="s">
        <v>342</v>
      </c>
      <c r="H1863" s="3" t="s">
        <v>368</v>
      </c>
      <c r="I1863" s="35" t="str">
        <f>VLOOKUP(H1863,'Product Line Lookup'!$A$2:$B$8,2,FALSE)</f>
        <v>Animate</v>
      </c>
      <c r="J1863" s="21">
        <v>3.3069999999999999</v>
      </c>
      <c r="K1863" s="22">
        <v>1</v>
      </c>
      <c r="L1863" s="21">
        <v>2000</v>
      </c>
      <c r="M1863" s="21">
        <v>6614</v>
      </c>
      <c r="N1863" s="48">
        <f t="shared" si="60"/>
        <v>3.3069999999999999</v>
      </c>
      <c r="O1863" s="3" t="s">
        <v>420</v>
      </c>
      <c r="P1863" s="3" t="s">
        <v>421</v>
      </c>
      <c r="Q1863" s="31" t="str">
        <f>VLOOKUP(P1863,Vlookup!$A$2:$D$142,2,FALSE)</f>
        <v>Tipton</v>
      </c>
      <c r="R1863" s="1" t="str">
        <f>VLOOKUP(P1863,Vlookup!$A$2:$D$142,3,FALSE)</f>
        <v>CA</v>
      </c>
      <c r="S1863" s="49">
        <f>VLOOKUP(P1863,Vlookup!$A$2:$D$781,4,FALSE)</f>
        <v>93272</v>
      </c>
    </row>
    <row r="1864" spans="1:19" ht="14.4" x14ac:dyDescent="0.3">
      <c r="A1864" s="12">
        <v>22</v>
      </c>
      <c r="B1864" s="1" t="s">
        <v>958</v>
      </c>
      <c r="D1864" s="45">
        <v>44578</v>
      </c>
      <c r="E1864" s="37" t="s">
        <v>342</v>
      </c>
      <c r="F1864" s="37" t="s">
        <v>368</v>
      </c>
      <c r="G1864" s="37" t="s">
        <v>342</v>
      </c>
      <c r="H1864" s="37" t="s">
        <v>368</v>
      </c>
      <c r="I1864" s="35" t="str">
        <f>VLOOKUP(H1864,'Product Line Lookup'!$A$2:$B$8,2,FALSE)</f>
        <v>Animate</v>
      </c>
      <c r="J1864" s="46">
        <v>3.3069999999999999</v>
      </c>
      <c r="K1864" s="47">
        <v>1</v>
      </c>
      <c r="L1864" s="46">
        <v>2000</v>
      </c>
      <c r="M1864" s="46">
        <v>6614</v>
      </c>
      <c r="N1864" s="48">
        <f t="shared" si="60"/>
        <v>3.3069999999999999</v>
      </c>
      <c r="O1864" s="37" t="s">
        <v>420</v>
      </c>
      <c r="P1864" s="37" t="s">
        <v>421</v>
      </c>
      <c r="Q1864" s="31" t="str">
        <f>VLOOKUP(P1864,Vlookup!$A$2:$D$142,2,FALSE)</f>
        <v>Tipton</v>
      </c>
      <c r="R1864" s="1" t="str">
        <f>VLOOKUP(P1864,Vlookup!$A$2:$D$142,3,FALSE)</f>
        <v>CA</v>
      </c>
      <c r="S1864" s="49">
        <f>VLOOKUP(P1864,Vlookup!$A$2:$D$781,4,FALSE)</f>
        <v>93272</v>
      </c>
    </row>
    <row r="1865" spans="1:19" ht="14.4" x14ac:dyDescent="0.3">
      <c r="A1865" s="12">
        <v>22</v>
      </c>
      <c r="B1865" s="1" t="s">
        <v>913</v>
      </c>
      <c r="D1865" s="20">
        <v>44449</v>
      </c>
      <c r="E1865" s="3" t="s">
        <v>342</v>
      </c>
      <c r="F1865" s="3" t="s">
        <v>368</v>
      </c>
      <c r="G1865" s="3" t="s">
        <v>342</v>
      </c>
      <c r="H1865" s="3" t="s">
        <v>368</v>
      </c>
      <c r="I1865" t="str">
        <f>VLOOKUP(H1865,'Product Line Lookup'!$A$2:$B$8,2,FALSE)</f>
        <v>Animate</v>
      </c>
      <c r="J1865" s="21">
        <v>2.2050000000000001</v>
      </c>
      <c r="K1865" s="22">
        <v>1</v>
      </c>
      <c r="L1865" s="21">
        <v>2000</v>
      </c>
      <c r="M1865" s="21">
        <v>4410</v>
      </c>
      <c r="N1865" s="8">
        <f t="shared" si="60"/>
        <v>2.2050000000000001</v>
      </c>
      <c r="O1865" s="3" t="s">
        <v>420</v>
      </c>
      <c r="P1865" s="3" t="s">
        <v>421</v>
      </c>
      <c r="Q1865" s="31" t="str">
        <f>VLOOKUP(P1865,Vlookup!$A$2:$D$142,2,FALSE)</f>
        <v>Tipton</v>
      </c>
      <c r="R1865" s="1" t="str">
        <f>VLOOKUP(P1865,Vlookup!$A$2:$D$142,3,FALSE)</f>
        <v>CA</v>
      </c>
      <c r="S1865" s="49">
        <f>VLOOKUP(P1865,Vlookup!$A$2:$D$781,4,FALSE)</f>
        <v>93272</v>
      </c>
    </row>
    <row r="1866" spans="1:19" ht="14.4" x14ac:dyDescent="0.3">
      <c r="A1866" s="12">
        <v>21</v>
      </c>
      <c r="B1866" s="1" t="s">
        <v>882</v>
      </c>
      <c r="D1866" s="20">
        <v>44320</v>
      </c>
      <c r="E1866" s="3" t="s">
        <v>342</v>
      </c>
      <c r="F1866" s="3" t="s">
        <v>368</v>
      </c>
      <c r="G1866" s="3" t="s">
        <v>342</v>
      </c>
      <c r="H1866" s="3" t="s">
        <v>368</v>
      </c>
      <c r="I1866" t="str">
        <f>VLOOKUP(H1866,'Product Line Lookup'!$A$2:$B$8,2,FALSE)</f>
        <v>Animate</v>
      </c>
      <c r="J1866" s="1">
        <v>2.2050000000000001</v>
      </c>
      <c r="K1866" s="1">
        <v>1</v>
      </c>
      <c r="L1866" s="1">
        <v>2000</v>
      </c>
      <c r="M1866" s="1">
        <v>4410</v>
      </c>
      <c r="N1866" s="8">
        <f t="shared" si="60"/>
        <v>2.2050000000000001</v>
      </c>
      <c r="O1866" s="1" t="s">
        <v>420</v>
      </c>
      <c r="P1866" s="3" t="s">
        <v>421</v>
      </c>
      <c r="Q1866" s="1" t="str">
        <f>VLOOKUP(P1866,Vlookup!$A$2:$D$781,2,FALSE)</f>
        <v>Tipton</v>
      </c>
      <c r="R1866" s="1" t="s">
        <v>817</v>
      </c>
      <c r="S1866" s="15">
        <f>VLOOKUP(P1866,Vlookup!$A$2:$D$781,4,FALSE)</f>
        <v>93272</v>
      </c>
    </row>
    <row r="1867" spans="1:19" ht="14.4" x14ac:dyDescent="0.3">
      <c r="A1867" s="12">
        <v>21</v>
      </c>
      <c r="B1867" s="1" t="s">
        <v>948</v>
      </c>
      <c r="D1867" s="20">
        <v>44174</v>
      </c>
      <c r="E1867" s="3" t="s">
        <v>342</v>
      </c>
      <c r="F1867" s="3" t="s">
        <v>368</v>
      </c>
      <c r="G1867" s="3" t="s">
        <v>342</v>
      </c>
      <c r="H1867" s="3" t="s">
        <v>368</v>
      </c>
      <c r="I1867" t="str">
        <f>VLOOKUP(H1867,'Product Line Lookup'!$A$2:$B$8,2,FALSE)</f>
        <v>Animate</v>
      </c>
      <c r="J1867" s="21">
        <v>3.3069999999999999</v>
      </c>
      <c r="K1867" s="22">
        <v>1</v>
      </c>
      <c r="L1867" s="21">
        <v>2000</v>
      </c>
      <c r="M1867" s="21">
        <v>6614</v>
      </c>
      <c r="N1867" s="8">
        <f t="shared" si="60"/>
        <v>3.3069999999999999</v>
      </c>
      <c r="O1867" s="3" t="s">
        <v>420</v>
      </c>
      <c r="P1867" s="3" t="s">
        <v>421</v>
      </c>
      <c r="Q1867" s="1" t="str">
        <f>VLOOKUP(P1867,Vlookup!$A$2:$D$781,2,FALSE)</f>
        <v>Tipton</v>
      </c>
      <c r="R1867" s="1" t="s">
        <v>817</v>
      </c>
      <c r="S1867" s="15">
        <f>VLOOKUP(P1867,Vlookup!$A$2:$D$781,4,FALSE)</f>
        <v>93272</v>
      </c>
    </row>
    <row r="1868" spans="1:19" ht="14.4" x14ac:dyDescent="0.3">
      <c r="A1868" s="12">
        <v>21</v>
      </c>
      <c r="B1868" s="1" t="str">
        <f t="shared" ref="B1868:B1878" si="61">TEXT(D1868,"MMM")</f>
        <v>Sep</v>
      </c>
      <c r="D1868" s="20">
        <v>44095</v>
      </c>
      <c r="E1868" s="3" t="s">
        <v>342</v>
      </c>
      <c r="F1868" s="3" t="s">
        <v>368</v>
      </c>
      <c r="G1868" s="3" t="s">
        <v>342</v>
      </c>
      <c r="H1868" s="3" t="s">
        <v>368</v>
      </c>
      <c r="I1868" t="str">
        <f>VLOOKUP(H1868,'Product Line Lookup'!$A$2:$B$8,2,FALSE)</f>
        <v>Animate</v>
      </c>
      <c r="J1868" s="21">
        <v>2.2050000000000001</v>
      </c>
      <c r="K1868" s="22">
        <v>1</v>
      </c>
      <c r="L1868" s="21">
        <v>2000</v>
      </c>
      <c r="M1868" s="21">
        <v>4410</v>
      </c>
      <c r="N1868" s="8">
        <f t="shared" si="60"/>
        <v>2.2050000000000001</v>
      </c>
      <c r="O1868" s="3" t="s">
        <v>420</v>
      </c>
      <c r="P1868" s="3" t="s">
        <v>421</v>
      </c>
      <c r="Q1868" s="1" t="str">
        <f>VLOOKUP(P1868,Vlookup!$A$2:$D$781,2,FALSE)</f>
        <v>Tipton</v>
      </c>
      <c r="R1868" s="1" t="e">
        <f>VLOOKUP(P1868,Vlookup!$A$2:$D$76,3,FALSE)</f>
        <v>#N/A</v>
      </c>
      <c r="S1868" s="15">
        <f>VLOOKUP(P1868,Vlookup!$A$2:$D$781,4,FALSE)</f>
        <v>93272</v>
      </c>
    </row>
    <row r="1869" spans="1:19" ht="14.4" x14ac:dyDescent="0.3">
      <c r="A1869" s="12">
        <v>20</v>
      </c>
      <c r="B1869" s="1" t="str">
        <f t="shared" si="61"/>
        <v>Sep</v>
      </c>
      <c r="C1869" s="3" t="s">
        <v>226</v>
      </c>
      <c r="D1869" s="20">
        <v>43721</v>
      </c>
      <c r="E1869" s="3" t="s">
        <v>342</v>
      </c>
      <c r="F1869" s="3" t="s">
        <v>368</v>
      </c>
      <c r="G1869" s="3" t="s">
        <v>342</v>
      </c>
      <c r="H1869" s="3" t="s">
        <v>368</v>
      </c>
      <c r="I1869" t="str">
        <f>VLOOKUP(H1869,'Product Line Lookup'!$A$2:$B$7,2,FALSE)</f>
        <v>Animate</v>
      </c>
      <c r="J1869" s="21">
        <v>0.27600000000000002</v>
      </c>
      <c r="K1869" s="22">
        <v>1</v>
      </c>
      <c r="L1869" s="21">
        <v>2000</v>
      </c>
      <c r="M1869" s="21">
        <v>552</v>
      </c>
      <c r="N1869" s="8">
        <f t="shared" si="60"/>
        <v>0.27600000000000002</v>
      </c>
      <c r="O1869" s="3" t="s">
        <v>420</v>
      </c>
      <c r="P1869" s="3" t="s">
        <v>421</v>
      </c>
      <c r="Q1869" s="1" t="str">
        <f>VLOOKUP(P1869,Vlookup!$A$2:$D$781,2,FALSE)</f>
        <v>Tipton</v>
      </c>
      <c r="R1869" s="1" t="e">
        <f>VLOOKUP(P1869,Vlookup!$A$2:$D$76,3,FALSE)</f>
        <v>#N/A</v>
      </c>
      <c r="S1869" s="15">
        <f>VLOOKUP(P1869,Vlookup!$A$2:$D$781,4,FALSE)</f>
        <v>93272</v>
      </c>
    </row>
    <row r="1870" spans="1:19" ht="14.4" x14ac:dyDescent="0.3">
      <c r="A1870" s="12">
        <v>20</v>
      </c>
      <c r="B1870" s="1" t="str">
        <f t="shared" si="61"/>
        <v>Sep</v>
      </c>
      <c r="C1870" s="3" t="s">
        <v>228</v>
      </c>
      <c r="D1870" s="20">
        <v>43724</v>
      </c>
      <c r="E1870" s="3" t="s">
        <v>342</v>
      </c>
      <c r="F1870" s="3" t="s">
        <v>368</v>
      </c>
      <c r="G1870" s="3" t="s">
        <v>342</v>
      </c>
      <c r="H1870" s="3" t="s">
        <v>368</v>
      </c>
      <c r="I1870" t="str">
        <f>VLOOKUP(H1870,'Product Line Lookup'!$A$2:$B$7,2,FALSE)</f>
        <v>Animate</v>
      </c>
      <c r="J1870" s="21">
        <v>1.1020000000000001</v>
      </c>
      <c r="K1870" s="22">
        <v>1</v>
      </c>
      <c r="L1870" s="21">
        <v>2000</v>
      </c>
      <c r="M1870" s="21">
        <v>2204</v>
      </c>
      <c r="N1870" s="8">
        <f t="shared" ref="N1870:N1933" si="62">M1870/2000</f>
        <v>1.1020000000000001</v>
      </c>
      <c r="O1870" s="3" t="s">
        <v>420</v>
      </c>
      <c r="P1870" s="3" t="s">
        <v>421</v>
      </c>
      <c r="Q1870" s="1" t="str">
        <f>VLOOKUP(P1870,Vlookup!$A$2:$D$781,2,FALSE)</f>
        <v>Tipton</v>
      </c>
      <c r="R1870" s="1" t="e">
        <f>VLOOKUP(P1870,Vlookup!$A$2:$D$76,3,FALSE)</f>
        <v>#N/A</v>
      </c>
      <c r="S1870" s="15">
        <f>VLOOKUP(P1870,Vlookup!$A$2:$D$781,4,FALSE)</f>
        <v>93272</v>
      </c>
    </row>
    <row r="1871" spans="1:19" ht="14.4" x14ac:dyDescent="0.3">
      <c r="A1871" s="12">
        <v>20</v>
      </c>
      <c r="B1871" s="1" t="str">
        <f t="shared" si="61"/>
        <v>Jul</v>
      </c>
      <c r="C1871" s="3" t="s">
        <v>71</v>
      </c>
      <c r="D1871" s="20">
        <v>43658</v>
      </c>
      <c r="E1871" s="3" t="s">
        <v>342</v>
      </c>
      <c r="F1871" s="3" t="s">
        <v>368</v>
      </c>
      <c r="G1871" s="3" t="s">
        <v>342</v>
      </c>
      <c r="H1871" s="3" t="s">
        <v>368</v>
      </c>
      <c r="I1871" t="str">
        <f>VLOOKUP(H1871,'Product Line Lookup'!$A$2:$B$7,2,FALSE)</f>
        <v>Animate</v>
      </c>
      <c r="J1871" s="21">
        <v>1.1020000000000001</v>
      </c>
      <c r="K1871" s="22">
        <v>1</v>
      </c>
      <c r="L1871" s="21">
        <v>2000</v>
      </c>
      <c r="M1871" s="21">
        <v>2204</v>
      </c>
      <c r="N1871" s="8">
        <f t="shared" si="62"/>
        <v>1.1020000000000001</v>
      </c>
      <c r="O1871" s="3" t="s">
        <v>420</v>
      </c>
      <c r="P1871" s="3" t="s">
        <v>421</v>
      </c>
      <c r="Q1871" s="1" t="str">
        <f>VLOOKUP(P1871,Vlookup!$A$2:$D$781,2,FALSE)</f>
        <v>Tipton</v>
      </c>
      <c r="R1871" s="1" t="e">
        <f>VLOOKUP(P1871,Vlookup!$A$2:$D$76,3,FALSE)</f>
        <v>#N/A</v>
      </c>
      <c r="S1871" s="15">
        <f>VLOOKUP(P1871,Vlookup!$A$2:$D$781,4,FALSE)</f>
        <v>93272</v>
      </c>
    </row>
    <row r="1872" spans="1:19" ht="14.4" x14ac:dyDescent="0.3">
      <c r="A1872" s="12">
        <v>20</v>
      </c>
      <c r="B1872" s="1" t="str">
        <f t="shared" si="61"/>
        <v>Aug</v>
      </c>
      <c r="C1872" s="3" t="s">
        <v>128</v>
      </c>
      <c r="D1872" s="20">
        <v>43678</v>
      </c>
      <c r="E1872" s="3" t="s">
        <v>342</v>
      </c>
      <c r="F1872" s="3" t="s">
        <v>368</v>
      </c>
      <c r="G1872" s="3" t="s">
        <v>342</v>
      </c>
      <c r="H1872" s="3" t="s">
        <v>368</v>
      </c>
      <c r="I1872" t="str">
        <f>VLOOKUP(H1872,'Product Line Lookup'!$A$2:$B$7,2,FALSE)</f>
        <v>Animate</v>
      </c>
      <c r="J1872" s="21">
        <v>1.1020000000000001</v>
      </c>
      <c r="K1872" s="22">
        <v>1</v>
      </c>
      <c r="L1872" s="21">
        <v>2000</v>
      </c>
      <c r="M1872" s="21">
        <v>2204</v>
      </c>
      <c r="N1872" s="8">
        <f t="shared" si="62"/>
        <v>1.1020000000000001</v>
      </c>
      <c r="O1872" s="3" t="s">
        <v>420</v>
      </c>
      <c r="P1872" s="3" t="s">
        <v>421</v>
      </c>
      <c r="Q1872" s="1" t="str">
        <f>VLOOKUP(P1872,Vlookup!$A$2:$D$781,2,FALSE)</f>
        <v>Tipton</v>
      </c>
      <c r="R1872" s="1" t="e">
        <f>VLOOKUP(P1872,Vlookup!$A$2:$D$76,3,FALSE)</f>
        <v>#N/A</v>
      </c>
      <c r="S1872" s="15">
        <f>VLOOKUP(P1872,Vlookup!$A$2:$D$781,4,FALSE)</f>
        <v>93272</v>
      </c>
    </row>
    <row r="1873" spans="1:19" ht="14.4" x14ac:dyDescent="0.3">
      <c r="A1873" s="12">
        <v>20</v>
      </c>
      <c r="B1873" s="1" t="str">
        <f t="shared" si="61"/>
        <v>Aug</v>
      </c>
      <c r="C1873" s="3" t="s">
        <v>156</v>
      </c>
      <c r="D1873" s="20">
        <v>43693</v>
      </c>
      <c r="E1873" s="3" t="s">
        <v>342</v>
      </c>
      <c r="F1873" s="3" t="s">
        <v>368</v>
      </c>
      <c r="G1873" s="3" t="s">
        <v>342</v>
      </c>
      <c r="H1873" s="3" t="s">
        <v>368</v>
      </c>
      <c r="I1873" t="str">
        <f>VLOOKUP(H1873,'Product Line Lookup'!$A$2:$B$7,2,FALSE)</f>
        <v>Animate</v>
      </c>
      <c r="J1873" s="21">
        <v>1.1020000000000001</v>
      </c>
      <c r="K1873" s="22">
        <v>1</v>
      </c>
      <c r="L1873" s="21">
        <v>2000</v>
      </c>
      <c r="M1873" s="21">
        <v>2204</v>
      </c>
      <c r="N1873" s="8">
        <f t="shared" si="62"/>
        <v>1.1020000000000001</v>
      </c>
      <c r="O1873" s="3" t="s">
        <v>420</v>
      </c>
      <c r="P1873" s="3" t="s">
        <v>421</v>
      </c>
      <c r="Q1873" s="1" t="str">
        <f>VLOOKUP(P1873,Vlookup!$A$2:$D$781,2,FALSE)</f>
        <v>Tipton</v>
      </c>
      <c r="R1873" s="1" t="e">
        <f>VLOOKUP(P1873,Vlookup!$A$2:$D$76,3,FALSE)</f>
        <v>#N/A</v>
      </c>
      <c r="S1873" s="15">
        <f>VLOOKUP(P1873,Vlookup!$A$2:$D$781,4,FALSE)</f>
        <v>93272</v>
      </c>
    </row>
    <row r="1874" spans="1:19" ht="14.4" x14ac:dyDescent="0.3">
      <c r="A1874" s="12">
        <v>20</v>
      </c>
      <c r="B1874" s="1" t="str">
        <f t="shared" si="61"/>
        <v>Oct</v>
      </c>
      <c r="C1874" s="3" t="s">
        <v>269</v>
      </c>
      <c r="D1874" s="20">
        <v>43740</v>
      </c>
      <c r="E1874" s="3" t="s">
        <v>342</v>
      </c>
      <c r="F1874" s="3" t="s">
        <v>368</v>
      </c>
      <c r="G1874" s="3" t="s">
        <v>342</v>
      </c>
      <c r="H1874" s="3" t="s">
        <v>368</v>
      </c>
      <c r="I1874" t="str">
        <f>VLOOKUP(H1874,'Product Line Lookup'!$A$2:$B$7,2,FALSE)</f>
        <v>Animate</v>
      </c>
      <c r="J1874" s="21">
        <v>2.2050000000000001</v>
      </c>
      <c r="K1874" s="22">
        <v>1</v>
      </c>
      <c r="L1874" s="21">
        <v>2000</v>
      </c>
      <c r="M1874" s="21">
        <v>4410</v>
      </c>
      <c r="N1874" s="8">
        <f t="shared" si="62"/>
        <v>2.2050000000000001</v>
      </c>
      <c r="O1874" s="3" t="s">
        <v>420</v>
      </c>
      <c r="P1874" s="3" t="s">
        <v>421</v>
      </c>
      <c r="Q1874" s="1" t="str">
        <f>VLOOKUP(P1874,Vlookup!$A$2:$D$781,2,FALSE)</f>
        <v>Tipton</v>
      </c>
      <c r="R1874" s="1" t="e">
        <f>VLOOKUP(P1874,Vlookup!$A$2:$D$76,3,FALSE)</f>
        <v>#N/A</v>
      </c>
      <c r="S1874" s="15">
        <f>VLOOKUP(P1874,Vlookup!$A$2:$D$781,4,FALSE)</f>
        <v>93272</v>
      </c>
    </row>
    <row r="1875" spans="1:19" ht="14.4" x14ac:dyDescent="0.3">
      <c r="A1875" s="12">
        <v>20</v>
      </c>
      <c r="B1875" s="1" t="str">
        <f t="shared" si="61"/>
        <v>Nov</v>
      </c>
      <c r="C1875" s="3" t="s">
        <v>734</v>
      </c>
      <c r="D1875" s="20">
        <v>43794</v>
      </c>
      <c r="E1875" s="3" t="s">
        <v>342</v>
      </c>
      <c r="F1875" s="3" t="s">
        <v>368</v>
      </c>
      <c r="G1875" s="3" t="s">
        <v>342</v>
      </c>
      <c r="H1875" s="3" t="s">
        <v>368</v>
      </c>
      <c r="I1875" t="str">
        <f>VLOOKUP(H1875,'Product Line Lookup'!$A$2:$B$7,2,FALSE)</f>
        <v>Animate</v>
      </c>
      <c r="J1875" s="21">
        <v>1.1020000000000001</v>
      </c>
      <c r="K1875" s="22">
        <v>1</v>
      </c>
      <c r="L1875" s="21">
        <v>2000</v>
      </c>
      <c r="M1875" s="21">
        <v>2204</v>
      </c>
      <c r="N1875" s="8">
        <f t="shared" si="62"/>
        <v>1.1020000000000001</v>
      </c>
      <c r="O1875" s="3" t="s">
        <v>420</v>
      </c>
      <c r="P1875" s="3" t="s">
        <v>421</v>
      </c>
      <c r="Q1875" s="1" t="str">
        <f>VLOOKUP(P1875,Vlookup!$A$2:$D$781,2,FALSE)</f>
        <v>Tipton</v>
      </c>
      <c r="R1875" s="1" t="e">
        <f>VLOOKUP(P1875,Vlookup!$A$2:$D$76,3,FALSE)</f>
        <v>#N/A</v>
      </c>
      <c r="S1875" s="15">
        <f>VLOOKUP(P1875,Vlookup!$A$2:$D$781,4,FALSE)</f>
        <v>93272</v>
      </c>
    </row>
    <row r="1876" spans="1:19" ht="14.4" x14ac:dyDescent="0.3">
      <c r="A1876" s="12">
        <v>20</v>
      </c>
      <c r="B1876" s="1" t="str">
        <f t="shared" si="61"/>
        <v>Dec</v>
      </c>
      <c r="C1876" s="3" t="s">
        <v>738</v>
      </c>
      <c r="D1876" s="20">
        <v>43810</v>
      </c>
      <c r="E1876" s="3" t="s">
        <v>342</v>
      </c>
      <c r="F1876" s="3" t="s">
        <v>368</v>
      </c>
      <c r="G1876" s="3" t="s">
        <v>342</v>
      </c>
      <c r="H1876" s="3" t="s">
        <v>368</v>
      </c>
      <c r="I1876" t="str">
        <f>VLOOKUP(H1876,'Product Line Lookup'!$A$2:$B$7,2,FALSE)</f>
        <v>Animate</v>
      </c>
      <c r="J1876" s="21">
        <v>2.2050000000000001</v>
      </c>
      <c r="K1876" s="22">
        <v>1</v>
      </c>
      <c r="L1876" s="21">
        <v>2000</v>
      </c>
      <c r="M1876" s="21">
        <v>4410</v>
      </c>
      <c r="N1876" s="8">
        <f t="shared" si="62"/>
        <v>2.2050000000000001</v>
      </c>
      <c r="O1876" s="3" t="s">
        <v>420</v>
      </c>
      <c r="P1876" s="3" t="s">
        <v>421</v>
      </c>
      <c r="Q1876" s="1" t="str">
        <f>VLOOKUP(P1876,Vlookup!$A$2:$D$781,2,FALSE)</f>
        <v>Tipton</v>
      </c>
      <c r="R1876" s="1" t="e">
        <f>VLOOKUP(P1876,Vlookup!$A$2:$D$76,3,FALSE)</f>
        <v>#N/A</v>
      </c>
      <c r="S1876" s="15">
        <f>VLOOKUP(P1876,Vlookup!$A$2:$D$781,4,FALSE)</f>
        <v>93272</v>
      </c>
    </row>
    <row r="1877" spans="1:19" ht="14.4" x14ac:dyDescent="0.3">
      <c r="A1877" s="12">
        <v>20</v>
      </c>
      <c r="B1877" s="1" t="str">
        <f t="shared" si="61"/>
        <v>Jan</v>
      </c>
      <c r="C1877" s="3" t="s">
        <v>756</v>
      </c>
      <c r="D1877" s="20">
        <v>43860</v>
      </c>
      <c r="E1877" s="3" t="s">
        <v>342</v>
      </c>
      <c r="F1877" s="3" t="s">
        <v>368</v>
      </c>
      <c r="G1877" s="3" t="s">
        <v>342</v>
      </c>
      <c r="H1877" s="3" t="s">
        <v>368</v>
      </c>
      <c r="I1877" t="str">
        <f>VLOOKUP(H1877,'Product Line Lookup'!$A$2:$B$7,2,FALSE)</f>
        <v>Animate</v>
      </c>
      <c r="J1877" s="21">
        <v>1.1020000000000001</v>
      </c>
      <c r="K1877" s="22">
        <v>1</v>
      </c>
      <c r="L1877" s="21">
        <v>2000</v>
      </c>
      <c r="M1877" s="21">
        <v>2204</v>
      </c>
      <c r="N1877" s="8">
        <f t="shared" si="62"/>
        <v>1.1020000000000001</v>
      </c>
      <c r="O1877" s="3" t="s">
        <v>420</v>
      </c>
      <c r="P1877" s="3" t="s">
        <v>421</v>
      </c>
      <c r="Q1877" s="1" t="str">
        <f>VLOOKUP(P1877,Vlookup!$A$2:$D$781,2,FALSE)</f>
        <v>Tipton</v>
      </c>
      <c r="R1877" s="1" t="e">
        <f>VLOOKUP(P1877,Vlookup!$A$2:$D$76,3,FALSE)</f>
        <v>#N/A</v>
      </c>
      <c r="S1877" s="15">
        <f>VLOOKUP(P1877,Vlookup!$A$2:$D$781,4,FALSE)</f>
        <v>93272</v>
      </c>
    </row>
    <row r="1878" spans="1:19" ht="14.4" x14ac:dyDescent="0.3">
      <c r="A1878" s="12">
        <v>20</v>
      </c>
      <c r="B1878" s="1" t="str">
        <f t="shared" si="61"/>
        <v>Feb</v>
      </c>
      <c r="D1878" s="20">
        <v>43882</v>
      </c>
      <c r="E1878" s="3" t="s">
        <v>342</v>
      </c>
      <c r="F1878" s="3" t="s">
        <v>368</v>
      </c>
      <c r="G1878" s="3" t="s">
        <v>342</v>
      </c>
      <c r="H1878" s="3" t="s">
        <v>368</v>
      </c>
      <c r="I1878" t="str">
        <f>VLOOKUP(H1878,'Product Line Lookup'!$A$2:$B$7,2,FALSE)</f>
        <v>Animate</v>
      </c>
      <c r="J1878" s="21">
        <v>1.1020000000000001</v>
      </c>
      <c r="K1878" s="22">
        <v>1</v>
      </c>
      <c r="L1878" s="21">
        <v>2000</v>
      </c>
      <c r="M1878" s="21">
        <v>2204</v>
      </c>
      <c r="N1878" s="8">
        <f t="shared" si="62"/>
        <v>1.1020000000000001</v>
      </c>
      <c r="O1878" s="3" t="s">
        <v>420</v>
      </c>
      <c r="P1878" s="3" t="s">
        <v>421</v>
      </c>
      <c r="Q1878" s="1" t="str">
        <f>VLOOKUP(P1878,Vlookup!$A$2:$D$781,2,FALSE)</f>
        <v>Tipton</v>
      </c>
      <c r="R1878" s="1" t="e">
        <f>VLOOKUP(P1878,Vlookup!$A$2:$D$76,3,FALSE)</f>
        <v>#N/A</v>
      </c>
      <c r="S1878" s="15">
        <f>VLOOKUP(P1878,Vlookup!$A$2:$D$781,4,FALSE)</f>
        <v>93272</v>
      </c>
    </row>
    <row r="1879" spans="1:19" ht="14.4" x14ac:dyDescent="0.3">
      <c r="A1879" s="12">
        <v>20</v>
      </c>
      <c r="B1879" s="1" t="s">
        <v>866</v>
      </c>
      <c r="D1879" s="20">
        <v>43895</v>
      </c>
      <c r="E1879" s="3" t="s">
        <v>342</v>
      </c>
      <c r="F1879" s="3" t="s">
        <v>368</v>
      </c>
      <c r="G1879" s="3" t="s">
        <v>342</v>
      </c>
      <c r="H1879" s="3" t="s">
        <v>368</v>
      </c>
      <c r="I1879" t="str">
        <f>VLOOKUP(H1879,'Product Line Lookup'!$A$2:$B$7,2,FALSE)</f>
        <v>Animate</v>
      </c>
      <c r="J1879" s="21">
        <v>2.2050000000000001</v>
      </c>
      <c r="K1879" s="22">
        <v>1</v>
      </c>
      <c r="L1879" s="21">
        <v>2000</v>
      </c>
      <c r="M1879" s="21">
        <v>4410</v>
      </c>
      <c r="N1879" s="8">
        <f t="shared" si="62"/>
        <v>2.2050000000000001</v>
      </c>
      <c r="O1879" s="3" t="s">
        <v>420</v>
      </c>
      <c r="P1879" s="3" t="s">
        <v>421</v>
      </c>
      <c r="Q1879" s="1" t="str">
        <f>VLOOKUP(P1879,Vlookup!$A$2:$D$781,2,FALSE)</f>
        <v>Tipton</v>
      </c>
      <c r="R1879" s="1" t="e">
        <f>VLOOKUP(P1879,Vlookup!$A$2:$D$76,3,FALSE)</f>
        <v>#N/A</v>
      </c>
      <c r="S1879" s="15">
        <f>VLOOKUP(P1879,Vlookup!$A$2:$D$781,4,FALSE)</f>
        <v>93272</v>
      </c>
    </row>
    <row r="1880" spans="1:19" ht="14.4" x14ac:dyDescent="0.3">
      <c r="A1880" s="12">
        <v>20</v>
      </c>
      <c r="B1880" s="1" t="s">
        <v>881</v>
      </c>
      <c r="D1880" s="20">
        <v>43928</v>
      </c>
      <c r="E1880" s="3" t="s">
        <v>342</v>
      </c>
      <c r="F1880" s="3" t="s">
        <v>368</v>
      </c>
      <c r="G1880" s="3" t="s">
        <v>342</v>
      </c>
      <c r="H1880" s="3" t="s">
        <v>368</v>
      </c>
      <c r="I1880" t="str">
        <f>VLOOKUP(H1880,'Product Line Lookup'!$A$2:$B$7,2,FALSE)</f>
        <v>Animate</v>
      </c>
      <c r="J1880" s="21">
        <v>2.2050000000000001</v>
      </c>
      <c r="K1880" s="22">
        <v>1</v>
      </c>
      <c r="L1880" s="21">
        <v>2000</v>
      </c>
      <c r="M1880" s="21">
        <v>4410</v>
      </c>
      <c r="N1880" s="8">
        <f t="shared" si="62"/>
        <v>2.2050000000000001</v>
      </c>
      <c r="O1880" s="3" t="s">
        <v>420</v>
      </c>
      <c r="P1880" s="3" t="s">
        <v>421</v>
      </c>
      <c r="Q1880" s="1" t="str">
        <f>VLOOKUP(P1880,Vlookup!$A$2:$D$781,2,FALSE)</f>
        <v>Tipton</v>
      </c>
      <c r="R1880" s="1" t="e">
        <f>VLOOKUP(P1880,Vlookup!$A$2:$D$76,3,FALSE)</f>
        <v>#N/A</v>
      </c>
      <c r="S1880" s="15">
        <f>VLOOKUP(P1880,Vlookup!$A$2:$D$781,4,FALSE)</f>
        <v>93272</v>
      </c>
    </row>
    <row r="1881" spans="1:19" ht="14.4" x14ac:dyDescent="0.3">
      <c r="A1881" s="12">
        <v>20</v>
      </c>
      <c r="B1881" s="1" t="s">
        <v>882</v>
      </c>
      <c r="D1881" s="20">
        <v>43963</v>
      </c>
      <c r="E1881" s="3" t="s">
        <v>342</v>
      </c>
      <c r="F1881" s="3" t="s">
        <v>368</v>
      </c>
      <c r="G1881" s="3" t="s">
        <v>342</v>
      </c>
      <c r="H1881" s="3" t="s">
        <v>368</v>
      </c>
      <c r="I1881" t="str">
        <f>VLOOKUP(H1881,'Product Line Lookup'!$A$2:$B$7,2,FALSE)</f>
        <v>Animate</v>
      </c>
      <c r="J1881" s="21">
        <v>2.2050000000000001</v>
      </c>
      <c r="K1881" s="22">
        <v>1</v>
      </c>
      <c r="L1881" s="21">
        <v>2000</v>
      </c>
      <c r="M1881" s="21">
        <v>4410</v>
      </c>
      <c r="N1881" s="8">
        <f t="shared" si="62"/>
        <v>2.2050000000000001</v>
      </c>
      <c r="O1881" s="3" t="s">
        <v>420</v>
      </c>
      <c r="P1881" s="3" t="s">
        <v>421</v>
      </c>
      <c r="Q1881" s="1" t="str">
        <f>VLOOKUP(P1881,Vlookup!$A$2:$D$781,2,FALSE)</f>
        <v>Tipton</v>
      </c>
      <c r="R1881" s="1" t="e">
        <f>VLOOKUP(P1881,Vlookup!$A$2:$D$76,3,FALSE)</f>
        <v>#N/A</v>
      </c>
      <c r="S1881" s="15">
        <f>VLOOKUP(P1881,Vlookup!$A$2:$D$781,4,FALSE)</f>
        <v>93272</v>
      </c>
    </row>
    <row r="1882" spans="1:19" ht="14.4" x14ac:dyDescent="0.3">
      <c r="A1882" s="12">
        <v>20</v>
      </c>
      <c r="B1882" s="1" t="s">
        <v>893</v>
      </c>
      <c r="D1882" s="20">
        <v>43999</v>
      </c>
      <c r="E1882" s="3" t="s">
        <v>342</v>
      </c>
      <c r="F1882" s="3" t="s">
        <v>368</v>
      </c>
      <c r="G1882" s="3" t="s">
        <v>342</v>
      </c>
      <c r="H1882" s="3" t="s">
        <v>368</v>
      </c>
      <c r="I1882" t="str">
        <f>VLOOKUP(H1882,'Product Line Lookup'!$A$2:$B$8,2,FALSE)</f>
        <v>Animate</v>
      </c>
      <c r="J1882" s="21">
        <v>2.2050000000000001</v>
      </c>
      <c r="K1882" s="22">
        <v>1</v>
      </c>
      <c r="L1882" s="21">
        <v>2000</v>
      </c>
      <c r="M1882" s="21">
        <v>4410</v>
      </c>
      <c r="N1882" s="8">
        <f t="shared" si="62"/>
        <v>2.2050000000000001</v>
      </c>
      <c r="O1882" s="3" t="s">
        <v>420</v>
      </c>
      <c r="P1882" s="3" t="s">
        <v>421</v>
      </c>
      <c r="Q1882" s="1" t="str">
        <f>VLOOKUP(P1882,Vlookup!$A$2:$D$781,2,FALSE)</f>
        <v>Tipton</v>
      </c>
      <c r="R1882" s="1" t="e">
        <f>VLOOKUP(P1882,Vlookup!$A$2:$D$76,3,FALSE)</f>
        <v>#N/A</v>
      </c>
      <c r="S1882" s="15">
        <f>VLOOKUP(P1882,Vlookup!$A$2:$D$781,4,FALSE)</f>
        <v>93272</v>
      </c>
    </row>
    <row r="1883" spans="1:19" ht="14.4" x14ac:dyDescent="0.3">
      <c r="A1883" s="12">
        <v>21</v>
      </c>
      <c r="B1883" s="1" t="s">
        <v>483</v>
      </c>
      <c r="D1883" s="20">
        <v>44029</v>
      </c>
      <c r="E1883" s="3" t="s">
        <v>342</v>
      </c>
      <c r="F1883" s="3" t="s">
        <v>368</v>
      </c>
      <c r="G1883" s="3" t="s">
        <v>342</v>
      </c>
      <c r="H1883" s="3" t="s">
        <v>368</v>
      </c>
      <c r="I1883" t="str">
        <f>VLOOKUP(H1883,'Product Line Lookup'!$A$2:$B$8,2,FALSE)</f>
        <v>Animate</v>
      </c>
      <c r="J1883" s="21">
        <v>0.27600000000000002</v>
      </c>
      <c r="K1883" s="22">
        <v>1</v>
      </c>
      <c r="L1883" s="21">
        <v>2000</v>
      </c>
      <c r="M1883" s="21">
        <v>552</v>
      </c>
      <c r="N1883" s="8">
        <f t="shared" si="62"/>
        <v>0.27600000000000002</v>
      </c>
      <c r="O1883" s="3" t="s">
        <v>420</v>
      </c>
      <c r="P1883" s="3" t="s">
        <v>421</v>
      </c>
      <c r="Q1883" s="1" t="str">
        <f>VLOOKUP(P1883,Vlookup!$A$2:$D$781,2,FALSE)</f>
        <v>Tipton</v>
      </c>
      <c r="R1883" s="1" t="e">
        <f>VLOOKUP(P1883,Vlookup!$A$2:$D$76,3,FALSE)</f>
        <v>#N/A</v>
      </c>
      <c r="S1883" s="15">
        <f>VLOOKUP(P1883,Vlookup!$A$2:$D$781,4,FALSE)</f>
        <v>93272</v>
      </c>
    </row>
    <row r="1884" spans="1:19" ht="14.4" x14ac:dyDescent="0.3">
      <c r="A1884" s="12">
        <v>21</v>
      </c>
      <c r="B1884" s="1" t="s">
        <v>483</v>
      </c>
      <c r="D1884" s="20">
        <v>44032</v>
      </c>
      <c r="E1884" s="3" t="s">
        <v>342</v>
      </c>
      <c r="F1884" s="3" t="s">
        <v>368</v>
      </c>
      <c r="G1884" s="3" t="s">
        <v>342</v>
      </c>
      <c r="H1884" s="3" t="s">
        <v>368</v>
      </c>
      <c r="I1884" t="str">
        <f>VLOOKUP(H1884,'Product Line Lookup'!$A$2:$B$8,2,FALSE)</f>
        <v>Animate</v>
      </c>
      <c r="J1884" s="21">
        <v>2.2050000000000001</v>
      </c>
      <c r="K1884" s="22">
        <v>1</v>
      </c>
      <c r="L1884" s="21">
        <v>2000</v>
      </c>
      <c r="M1884" s="21">
        <v>4410</v>
      </c>
      <c r="N1884" s="8">
        <f t="shared" si="62"/>
        <v>2.2050000000000001</v>
      </c>
      <c r="O1884" s="3" t="s">
        <v>420</v>
      </c>
      <c r="P1884" s="3" t="s">
        <v>421</v>
      </c>
      <c r="Q1884" s="1" t="str">
        <f>VLOOKUP(P1884,Vlookup!$A$2:$D$781,2,FALSE)</f>
        <v>Tipton</v>
      </c>
      <c r="R1884" s="1" t="e">
        <f>VLOOKUP(P1884,Vlookup!$A$2:$D$76,3,FALSE)</f>
        <v>#N/A</v>
      </c>
      <c r="S1884" s="15">
        <f>VLOOKUP(P1884,Vlookup!$A$2:$D$781,4,FALSE)</f>
        <v>93272</v>
      </c>
    </row>
    <row r="1885" spans="1:19" ht="14.4" x14ac:dyDescent="0.3">
      <c r="A1885" s="12">
        <v>21</v>
      </c>
      <c r="B1885" s="1" t="s">
        <v>903</v>
      </c>
      <c r="D1885" s="20">
        <v>44055</v>
      </c>
      <c r="E1885" s="3" t="s">
        <v>342</v>
      </c>
      <c r="F1885" s="3" t="s">
        <v>368</v>
      </c>
      <c r="G1885" s="3" t="s">
        <v>342</v>
      </c>
      <c r="H1885" s="3" t="s">
        <v>368</v>
      </c>
      <c r="I1885" t="str">
        <f>VLOOKUP(H1885,'Product Line Lookup'!$A$2:$B$8,2,FALSE)</f>
        <v>Animate</v>
      </c>
      <c r="J1885" s="21">
        <v>2.2050000000000001</v>
      </c>
      <c r="K1885" s="22">
        <v>1</v>
      </c>
      <c r="L1885" s="21">
        <v>2000</v>
      </c>
      <c r="M1885" s="21">
        <v>4410</v>
      </c>
      <c r="N1885" s="8">
        <f t="shared" si="62"/>
        <v>2.2050000000000001</v>
      </c>
      <c r="O1885" s="3" t="s">
        <v>420</v>
      </c>
      <c r="P1885" s="3" t="s">
        <v>421</v>
      </c>
      <c r="Q1885" s="1" t="str">
        <f>VLOOKUP(P1885,Vlookup!$A$2:$D$781,2,FALSE)</f>
        <v>Tipton</v>
      </c>
      <c r="R1885" s="1" t="e">
        <f>VLOOKUP(P1885,Vlookup!$A$2:$D$76,3,FALSE)</f>
        <v>#N/A</v>
      </c>
      <c r="S1885" s="15">
        <f>VLOOKUP(P1885,Vlookup!$A$2:$D$781,4,FALSE)</f>
        <v>93272</v>
      </c>
    </row>
    <row r="1886" spans="1:19" ht="14.4" x14ac:dyDescent="0.3">
      <c r="A1886" s="12">
        <v>21</v>
      </c>
      <c r="B1886" s="1" t="s">
        <v>903</v>
      </c>
      <c r="D1886" s="20">
        <v>44074</v>
      </c>
      <c r="E1886" s="3" t="s">
        <v>342</v>
      </c>
      <c r="F1886" s="3" t="s">
        <v>368</v>
      </c>
      <c r="G1886" s="3" t="s">
        <v>342</v>
      </c>
      <c r="H1886" s="3" t="s">
        <v>368</v>
      </c>
      <c r="I1886" t="str">
        <f>VLOOKUP(H1886,'Product Line Lookup'!$A$2:$B$8,2,FALSE)</f>
        <v>Animate</v>
      </c>
      <c r="J1886" s="21">
        <v>2.2050000000000001</v>
      </c>
      <c r="K1886" s="22">
        <v>1</v>
      </c>
      <c r="L1886" s="21">
        <v>2000</v>
      </c>
      <c r="M1886" s="21">
        <v>4410</v>
      </c>
      <c r="N1886" s="8">
        <f t="shared" si="62"/>
        <v>2.2050000000000001</v>
      </c>
      <c r="O1886" s="3" t="s">
        <v>420</v>
      </c>
      <c r="P1886" s="3" t="s">
        <v>421</v>
      </c>
      <c r="Q1886" s="1" t="str">
        <f>VLOOKUP(P1886,Vlookup!$A$2:$D$781,2,FALSE)</f>
        <v>Tipton</v>
      </c>
      <c r="R1886" s="1" t="e">
        <f>VLOOKUP(P1886,Vlookup!$A$2:$D$76,3,FALSE)</f>
        <v>#N/A</v>
      </c>
      <c r="S1886" s="15">
        <f>VLOOKUP(P1886,Vlookup!$A$2:$D$781,4,FALSE)</f>
        <v>93272</v>
      </c>
    </row>
    <row r="1887" spans="1:19" ht="14.4" x14ac:dyDescent="0.3">
      <c r="A1887" s="12">
        <v>21</v>
      </c>
      <c r="B1887" s="1" t="s">
        <v>914</v>
      </c>
      <c r="D1887" s="20">
        <v>44113</v>
      </c>
      <c r="E1887" s="3" t="s">
        <v>342</v>
      </c>
      <c r="F1887" s="3" t="s">
        <v>368</v>
      </c>
      <c r="G1887" s="3" t="s">
        <v>342</v>
      </c>
      <c r="H1887" s="3" t="s">
        <v>368</v>
      </c>
      <c r="I1887" t="str">
        <f>VLOOKUP(H1887,'Product Line Lookup'!$A$2:$B$8,2,FALSE)</f>
        <v>Animate</v>
      </c>
      <c r="J1887" s="21">
        <v>2.2050000000000001</v>
      </c>
      <c r="K1887" s="22">
        <v>1</v>
      </c>
      <c r="L1887" s="21">
        <v>2000</v>
      </c>
      <c r="M1887" s="21">
        <v>4410</v>
      </c>
      <c r="N1887" s="8">
        <f t="shared" si="62"/>
        <v>2.2050000000000001</v>
      </c>
      <c r="O1887" s="3" t="s">
        <v>420</v>
      </c>
      <c r="P1887" s="3" t="s">
        <v>421</v>
      </c>
      <c r="Q1887" s="1" t="str">
        <f>VLOOKUP(P1887,Vlookup!$A$2:$D$781,2,FALSE)</f>
        <v>Tipton</v>
      </c>
      <c r="R1887" s="1" t="e">
        <f>VLOOKUP(P1887,Vlookup!$A$2:$D$76,3,FALSE)</f>
        <v>#N/A</v>
      </c>
      <c r="S1887" s="15">
        <f>VLOOKUP(P1887,Vlookup!$A$2:$D$781,4,FALSE)</f>
        <v>93272</v>
      </c>
    </row>
    <row r="1888" spans="1:19" ht="14.4" x14ac:dyDescent="0.3">
      <c r="A1888" s="12">
        <v>21</v>
      </c>
      <c r="B1888" s="1" t="s">
        <v>914</v>
      </c>
      <c r="D1888" s="20">
        <v>44133</v>
      </c>
      <c r="E1888" s="3" t="s">
        <v>342</v>
      </c>
      <c r="F1888" s="3" t="s">
        <v>368</v>
      </c>
      <c r="G1888" s="3" t="s">
        <v>342</v>
      </c>
      <c r="H1888" s="3" t="s">
        <v>368</v>
      </c>
      <c r="I1888" t="str">
        <f>VLOOKUP(H1888,'Product Line Lookup'!$A$2:$B$8,2,FALSE)</f>
        <v>Animate</v>
      </c>
      <c r="J1888" s="21">
        <v>0.22</v>
      </c>
      <c r="K1888" s="22">
        <v>1</v>
      </c>
      <c r="L1888" s="21">
        <v>2000</v>
      </c>
      <c r="M1888" s="21">
        <v>440</v>
      </c>
      <c r="N1888" s="8">
        <f t="shared" si="62"/>
        <v>0.22</v>
      </c>
      <c r="O1888" s="3" t="s">
        <v>420</v>
      </c>
      <c r="P1888" s="3" t="s">
        <v>421</v>
      </c>
      <c r="Q1888" s="1" t="str">
        <f>VLOOKUP(P1888,Vlookup!$A$2:$D$781,2,FALSE)</f>
        <v>Tipton</v>
      </c>
      <c r="R1888" s="1" t="e">
        <f>VLOOKUP(P1888,Vlookup!$A$2:$D$76,3,FALSE)</f>
        <v>#N/A</v>
      </c>
      <c r="S1888" s="15">
        <f>VLOOKUP(P1888,Vlookup!$A$2:$D$781,4,FALSE)</f>
        <v>93272</v>
      </c>
    </row>
    <row r="1889" spans="1:19" ht="14.4" x14ac:dyDescent="0.3">
      <c r="A1889" s="12">
        <v>21</v>
      </c>
      <c r="B1889" s="1" t="s">
        <v>928</v>
      </c>
      <c r="D1889" s="20">
        <v>44139</v>
      </c>
      <c r="E1889" s="3" t="s">
        <v>342</v>
      </c>
      <c r="F1889" s="3" t="s">
        <v>368</v>
      </c>
      <c r="G1889" s="3" t="s">
        <v>342</v>
      </c>
      <c r="H1889" s="3" t="s">
        <v>368</v>
      </c>
      <c r="I1889" t="str">
        <f>VLOOKUP(H1889,'Product Line Lookup'!$A$2:$B$8,2,FALSE)</f>
        <v>Animate</v>
      </c>
      <c r="J1889" s="1">
        <v>2.2050000000000001</v>
      </c>
      <c r="K1889" s="22">
        <v>1</v>
      </c>
      <c r="L1889" s="21">
        <v>2000</v>
      </c>
      <c r="M1889" s="21">
        <v>4410</v>
      </c>
      <c r="N1889" s="8">
        <f t="shared" si="62"/>
        <v>2.2050000000000001</v>
      </c>
      <c r="O1889" s="3" t="s">
        <v>420</v>
      </c>
      <c r="P1889" s="3" t="s">
        <v>421</v>
      </c>
      <c r="Q1889" s="1" t="str">
        <f>VLOOKUP(P1889,Vlookup!$A$2:$D$781,2,FALSE)</f>
        <v>Tipton</v>
      </c>
      <c r="R1889" s="1" t="e">
        <f>VLOOKUP(P1889,Vlookup!$A$2:$D$76,3,FALSE)</f>
        <v>#N/A</v>
      </c>
      <c r="S1889" s="15">
        <f>VLOOKUP(P1889,Vlookup!$A$2:$D$781,4,FALSE)</f>
        <v>93272</v>
      </c>
    </row>
    <row r="1890" spans="1:19" ht="14.4" x14ac:dyDescent="0.3">
      <c r="A1890" s="12">
        <v>21</v>
      </c>
      <c r="B1890" s="1" t="s">
        <v>928</v>
      </c>
      <c r="D1890" s="20">
        <v>44153</v>
      </c>
      <c r="E1890" s="3" t="s">
        <v>342</v>
      </c>
      <c r="F1890" s="3" t="s">
        <v>368</v>
      </c>
      <c r="G1890" s="3" t="s">
        <v>342</v>
      </c>
      <c r="H1890" s="3" t="s">
        <v>368</v>
      </c>
      <c r="I1890" t="str">
        <f>VLOOKUP(H1890,'Product Line Lookup'!$A$2:$B$8,2,FALSE)</f>
        <v>Animate</v>
      </c>
      <c r="J1890" s="1">
        <v>2.2050000000000001</v>
      </c>
      <c r="K1890" s="22">
        <v>1</v>
      </c>
      <c r="L1890" s="21">
        <v>2000</v>
      </c>
      <c r="M1890" s="21">
        <v>4410</v>
      </c>
      <c r="N1890" s="8">
        <f t="shared" si="62"/>
        <v>2.2050000000000001</v>
      </c>
      <c r="O1890" s="3" t="s">
        <v>420</v>
      </c>
      <c r="P1890" s="3" t="s">
        <v>421</v>
      </c>
      <c r="Q1890" s="1" t="str">
        <f>VLOOKUP(P1890,Vlookup!$A$2:$D$781,2,FALSE)</f>
        <v>Tipton</v>
      </c>
      <c r="R1890" s="1" t="e">
        <f>VLOOKUP(P1890,Vlookup!$A$2:$D$76,3,FALSE)</f>
        <v>#N/A</v>
      </c>
      <c r="S1890" s="15">
        <f>VLOOKUP(P1890,Vlookup!$A$2:$D$781,4,FALSE)</f>
        <v>93272</v>
      </c>
    </row>
    <row r="1891" spans="1:19" ht="14.4" x14ac:dyDescent="0.3">
      <c r="A1891" s="12">
        <v>21</v>
      </c>
      <c r="B1891" s="1" t="s">
        <v>958</v>
      </c>
      <c r="D1891" s="20">
        <v>44202</v>
      </c>
      <c r="E1891" s="23" t="s">
        <v>342</v>
      </c>
      <c r="F1891" s="3" t="s">
        <v>368</v>
      </c>
      <c r="G1891" s="3" t="s">
        <v>342</v>
      </c>
      <c r="H1891" s="3" t="s">
        <v>368</v>
      </c>
      <c r="I1891" t="str">
        <f>VLOOKUP(H1891,'Product Line Lookup'!$A$2:$B$8,2,FALSE)</f>
        <v>Animate</v>
      </c>
      <c r="J1891" s="21">
        <v>2.2050000000000001</v>
      </c>
      <c r="K1891" s="22">
        <v>1</v>
      </c>
      <c r="L1891" s="21">
        <v>2000</v>
      </c>
      <c r="M1891" s="21">
        <v>4410</v>
      </c>
      <c r="N1891" s="8">
        <f t="shared" si="62"/>
        <v>2.2050000000000001</v>
      </c>
      <c r="O1891" s="3" t="s">
        <v>420</v>
      </c>
      <c r="P1891" s="3" t="s">
        <v>421</v>
      </c>
      <c r="Q1891" s="1" t="str">
        <f>VLOOKUP(P1891,Vlookup!$A$2:$D$781,2,FALSE)</f>
        <v>Tipton</v>
      </c>
      <c r="R1891" s="1" t="s">
        <v>817</v>
      </c>
      <c r="S1891" s="15">
        <f>VLOOKUP(P1891,Vlookup!$A$2:$D$781,4,FALSE)</f>
        <v>93272</v>
      </c>
    </row>
    <row r="1892" spans="1:19" ht="14.4" x14ac:dyDescent="0.3">
      <c r="A1892" s="12">
        <v>21</v>
      </c>
      <c r="B1892" s="1" t="s">
        <v>1004</v>
      </c>
      <c r="D1892" s="24">
        <v>44228</v>
      </c>
      <c r="E1892" s="25" t="s">
        <v>342</v>
      </c>
      <c r="F1892" s="25" t="s">
        <v>368</v>
      </c>
      <c r="G1892" s="25" t="s">
        <v>342</v>
      </c>
      <c r="H1892" s="25" t="s">
        <v>368</v>
      </c>
      <c r="I1892" t="str">
        <f>VLOOKUP(H1892,'Product Line Lookup'!$A$2:$B$8,2,FALSE)</f>
        <v>Animate</v>
      </c>
      <c r="J1892" s="26">
        <v>2.2050000000000001</v>
      </c>
      <c r="K1892" s="27">
        <v>1</v>
      </c>
      <c r="L1892" s="26">
        <v>2000</v>
      </c>
      <c r="M1892" s="26">
        <v>4410</v>
      </c>
      <c r="N1892" s="8">
        <f t="shared" si="62"/>
        <v>2.2050000000000001</v>
      </c>
      <c r="O1892" s="25" t="s">
        <v>420</v>
      </c>
      <c r="P1892" s="25" t="s">
        <v>421</v>
      </c>
      <c r="Q1892" s="1" t="str">
        <f>VLOOKUP(P1892,Vlookup!$A$2:$D$781,2,FALSE)</f>
        <v>Tipton</v>
      </c>
      <c r="R1892" s="28" t="s">
        <v>817</v>
      </c>
      <c r="S1892" s="15">
        <f>VLOOKUP(P1892,Vlookup!$A$2:$D$781,4,FALSE)</f>
        <v>93272</v>
      </c>
    </row>
    <row r="1893" spans="1:19" ht="14.4" x14ac:dyDescent="0.3">
      <c r="A1893" s="12">
        <v>21</v>
      </c>
      <c r="B1893" s="1" t="s">
        <v>1004</v>
      </c>
      <c r="D1893" s="24">
        <v>44250</v>
      </c>
      <c r="E1893" s="25" t="s">
        <v>342</v>
      </c>
      <c r="F1893" s="25" t="s">
        <v>368</v>
      </c>
      <c r="G1893" s="25" t="s">
        <v>342</v>
      </c>
      <c r="H1893" s="25" t="s">
        <v>368</v>
      </c>
      <c r="I1893" t="str">
        <f>VLOOKUP(H1893,'Product Line Lookup'!$A$2:$B$8,2,FALSE)</f>
        <v>Animate</v>
      </c>
      <c r="J1893" s="26">
        <v>2.2050000000000001</v>
      </c>
      <c r="K1893" s="27">
        <v>1</v>
      </c>
      <c r="L1893" s="26">
        <v>2000</v>
      </c>
      <c r="M1893" s="26">
        <v>4410</v>
      </c>
      <c r="N1893" s="8">
        <f t="shared" si="62"/>
        <v>2.2050000000000001</v>
      </c>
      <c r="O1893" s="25" t="s">
        <v>420</v>
      </c>
      <c r="P1893" s="25" t="s">
        <v>421</v>
      </c>
      <c r="Q1893" s="1" t="str">
        <f>VLOOKUP(P1893,Vlookup!$A$2:$D$781,2,FALSE)</f>
        <v>Tipton</v>
      </c>
      <c r="R1893" s="28" t="s">
        <v>817</v>
      </c>
      <c r="S1893" s="15">
        <f>VLOOKUP(P1893,Vlookup!$A$2:$D$781,4,FALSE)</f>
        <v>93272</v>
      </c>
    </row>
    <row r="1894" spans="1:19" ht="14.4" x14ac:dyDescent="0.3">
      <c r="A1894" s="12">
        <v>21</v>
      </c>
      <c r="B1894" s="1" t="s">
        <v>866</v>
      </c>
      <c r="D1894" s="20">
        <v>44272</v>
      </c>
      <c r="E1894" s="3" t="s">
        <v>342</v>
      </c>
      <c r="F1894" s="3" t="s">
        <v>368</v>
      </c>
      <c r="G1894" s="3" t="s">
        <v>342</v>
      </c>
      <c r="H1894" s="3" t="s">
        <v>368</v>
      </c>
      <c r="I1894" t="str">
        <f>VLOOKUP(H1894,'Product Line Lookup'!$A$2:$B$8,2,FALSE)</f>
        <v>Animate</v>
      </c>
      <c r="J1894" s="21">
        <v>2.2050000000000001</v>
      </c>
      <c r="K1894" s="22">
        <v>1</v>
      </c>
      <c r="L1894" s="21">
        <v>2000</v>
      </c>
      <c r="M1894" s="21">
        <v>4410</v>
      </c>
      <c r="N1894" s="8">
        <f t="shared" si="62"/>
        <v>2.2050000000000001</v>
      </c>
      <c r="O1894" s="3" t="s">
        <v>420</v>
      </c>
      <c r="P1894" s="3" t="s">
        <v>421</v>
      </c>
      <c r="Q1894" s="1" t="str">
        <f>VLOOKUP(P1894,Vlookup!$A$2:$D$781,2,FALSE)</f>
        <v>Tipton</v>
      </c>
      <c r="R1894" s="1" t="s">
        <v>817</v>
      </c>
      <c r="S1894" s="15">
        <f>VLOOKUP(P1894,Vlookup!$A$2:$D$781,4,FALSE)</f>
        <v>93272</v>
      </c>
    </row>
    <row r="1895" spans="1:19" ht="14.4" x14ac:dyDescent="0.3">
      <c r="A1895" s="12">
        <v>21</v>
      </c>
      <c r="B1895" s="1" t="s">
        <v>881</v>
      </c>
      <c r="D1895" s="20">
        <v>44294</v>
      </c>
      <c r="E1895" s="3" t="s">
        <v>342</v>
      </c>
      <c r="F1895" s="3" t="s">
        <v>368</v>
      </c>
      <c r="G1895" s="3" t="s">
        <v>342</v>
      </c>
      <c r="H1895" s="3" t="s">
        <v>368</v>
      </c>
      <c r="I1895" t="str">
        <f>VLOOKUP(H1895,'Product Line Lookup'!$A$2:$B$8,2,FALSE)</f>
        <v>Animate</v>
      </c>
      <c r="J1895" s="1">
        <v>2.2050000000000001</v>
      </c>
      <c r="K1895" s="1">
        <v>1</v>
      </c>
      <c r="L1895" s="1">
        <v>2000</v>
      </c>
      <c r="M1895" s="1">
        <v>4410</v>
      </c>
      <c r="N1895" s="8">
        <f t="shared" si="62"/>
        <v>2.2050000000000001</v>
      </c>
      <c r="O1895" s="3" t="s">
        <v>420</v>
      </c>
      <c r="P1895" s="3" t="s">
        <v>421</v>
      </c>
      <c r="Q1895" s="1" t="str">
        <f>VLOOKUP(P1895,Vlookup!$A$2:$D$781,2,FALSE)</f>
        <v>Tipton</v>
      </c>
      <c r="R1895" s="1" t="s">
        <v>817</v>
      </c>
      <c r="S1895" s="15">
        <f>VLOOKUP(P1895,Vlookup!$A$2:$D$781,4,FALSE)</f>
        <v>93272</v>
      </c>
    </row>
    <row r="1896" spans="1:19" ht="14.4" x14ac:dyDescent="0.3">
      <c r="A1896" s="12">
        <v>21</v>
      </c>
      <c r="B1896" s="1" t="s">
        <v>893</v>
      </c>
      <c r="D1896" s="20">
        <v>44354</v>
      </c>
      <c r="E1896" s="3" t="s">
        <v>342</v>
      </c>
      <c r="F1896" s="3" t="s">
        <v>368</v>
      </c>
      <c r="G1896" s="3" t="s">
        <v>342</v>
      </c>
      <c r="H1896" s="3" t="s">
        <v>368</v>
      </c>
      <c r="I1896" t="str">
        <f>VLOOKUP(H1896,'Product Line Lookup'!$A$2:$B$8,2,FALSE)</f>
        <v>Animate</v>
      </c>
      <c r="J1896" s="21">
        <v>3.3069999999999999</v>
      </c>
      <c r="K1896" s="22">
        <v>1</v>
      </c>
      <c r="L1896" s="21">
        <v>2000</v>
      </c>
      <c r="M1896" s="21">
        <v>6614</v>
      </c>
      <c r="N1896" s="8">
        <f t="shared" si="62"/>
        <v>3.3069999999999999</v>
      </c>
      <c r="O1896" s="3" t="s">
        <v>420</v>
      </c>
      <c r="P1896" s="3" t="s">
        <v>421</v>
      </c>
      <c r="Q1896" s="1" t="str">
        <f>VLOOKUP(P1896,Vlookup!$A$2:$D$781,2,FALSE)</f>
        <v>Tipton</v>
      </c>
      <c r="R1896" s="1" t="s">
        <v>817</v>
      </c>
      <c r="S1896" s="15">
        <f>VLOOKUP(P1896,Vlookup!$A$2:$D$781,4,FALSE)</f>
        <v>93272</v>
      </c>
    </row>
    <row r="1897" spans="1:19" ht="14.4" x14ac:dyDescent="0.3">
      <c r="A1897" s="12">
        <v>22</v>
      </c>
      <c r="B1897" s="1" t="s">
        <v>483</v>
      </c>
      <c r="D1897" s="20">
        <v>44392</v>
      </c>
      <c r="E1897" s="3" t="s">
        <v>342</v>
      </c>
      <c r="F1897" s="3" t="s">
        <v>368</v>
      </c>
      <c r="G1897" s="3" t="s">
        <v>342</v>
      </c>
      <c r="H1897" s="3" t="s">
        <v>368</v>
      </c>
      <c r="I1897" t="str">
        <f>VLOOKUP(H1897,'Product Line Lookup'!$A$2:$B$8,2,FALSE)</f>
        <v>Animate</v>
      </c>
      <c r="J1897" s="21">
        <v>3.3069999999999999</v>
      </c>
      <c r="K1897" s="22">
        <v>1</v>
      </c>
      <c r="L1897" s="21">
        <v>2000</v>
      </c>
      <c r="M1897" s="21">
        <v>6614</v>
      </c>
      <c r="N1897" s="8">
        <f t="shared" si="62"/>
        <v>3.3069999999999999</v>
      </c>
      <c r="O1897" s="3" t="s">
        <v>420</v>
      </c>
      <c r="P1897" s="3" t="s">
        <v>421</v>
      </c>
      <c r="Q1897" s="31" t="str">
        <f>VLOOKUP(P1897,Vlookup!$A$2:$D$142,2,FALSE)</f>
        <v>Tipton</v>
      </c>
      <c r="R1897" s="1" t="str">
        <f>VLOOKUP(P1897,Vlookup!$A$2:$D$142,3,FALSE)</f>
        <v>CA</v>
      </c>
      <c r="S1897" s="49">
        <f>VLOOKUP(P1897,Vlookup!$A$2:$D$781,4,FALSE)</f>
        <v>93272</v>
      </c>
    </row>
    <row r="1898" spans="1:19" ht="14.4" x14ac:dyDescent="0.3">
      <c r="A1898" s="12">
        <v>22</v>
      </c>
      <c r="B1898" s="1" t="s">
        <v>903</v>
      </c>
      <c r="D1898" s="20">
        <v>44431</v>
      </c>
      <c r="E1898" s="3" t="s">
        <v>342</v>
      </c>
      <c r="F1898" s="3" t="s">
        <v>368</v>
      </c>
      <c r="G1898" s="3" t="s">
        <v>342</v>
      </c>
      <c r="H1898" s="3" t="s">
        <v>368</v>
      </c>
      <c r="I1898" t="str">
        <f>VLOOKUP(H1898,'Product Line Lookup'!$A$2:$B$8,2,FALSE)</f>
        <v>Animate</v>
      </c>
      <c r="J1898" s="21">
        <v>0.55100000000000005</v>
      </c>
      <c r="K1898" s="22">
        <v>1</v>
      </c>
      <c r="L1898" s="21">
        <v>2000</v>
      </c>
      <c r="M1898" s="21">
        <v>1102</v>
      </c>
      <c r="N1898" s="8">
        <f t="shared" si="62"/>
        <v>0.55100000000000005</v>
      </c>
      <c r="O1898" s="3" t="s">
        <v>420</v>
      </c>
      <c r="P1898" s="3" t="s">
        <v>421</v>
      </c>
      <c r="Q1898" s="31" t="str">
        <f>VLOOKUP(P1898,Vlookup!$A$2:$D$142,2,FALSE)</f>
        <v>Tipton</v>
      </c>
      <c r="R1898" s="1" t="str">
        <f>VLOOKUP(P1898,Vlookup!$A$2:$D$142,3,FALSE)</f>
        <v>CA</v>
      </c>
      <c r="S1898" s="49">
        <f>VLOOKUP(P1898,Vlookup!$A$2:$D$781,4,FALSE)</f>
        <v>93272</v>
      </c>
    </row>
    <row r="1899" spans="1:19" ht="14.4" x14ac:dyDescent="0.3">
      <c r="A1899" s="12">
        <v>22</v>
      </c>
      <c r="B1899" s="1" t="s">
        <v>903</v>
      </c>
      <c r="D1899" s="20">
        <v>44433</v>
      </c>
      <c r="E1899" s="3" t="s">
        <v>342</v>
      </c>
      <c r="F1899" s="3" t="s">
        <v>368</v>
      </c>
      <c r="G1899" s="3" t="s">
        <v>342</v>
      </c>
      <c r="H1899" s="3" t="s">
        <v>368</v>
      </c>
      <c r="I1899" t="str">
        <f>VLOOKUP(H1899,'Product Line Lookup'!$A$2:$B$8,2,FALSE)</f>
        <v>Animate</v>
      </c>
      <c r="J1899" s="21">
        <v>2.2050000000000001</v>
      </c>
      <c r="K1899" s="22">
        <v>1</v>
      </c>
      <c r="L1899" s="21">
        <v>2000</v>
      </c>
      <c r="M1899" s="21">
        <v>4410</v>
      </c>
      <c r="N1899" s="8">
        <f t="shared" si="62"/>
        <v>2.2050000000000001</v>
      </c>
      <c r="O1899" s="3" t="s">
        <v>420</v>
      </c>
      <c r="P1899" s="3" t="s">
        <v>421</v>
      </c>
      <c r="Q1899" s="31" t="str">
        <f>VLOOKUP(P1899,Vlookup!$A$2:$D$142,2,FALSE)</f>
        <v>Tipton</v>
      </c>
      <c r="R1899" s="1" t="str">
        <f>VLOOKUP(P1899,Vlookup!$A$2:$D$142,3,FALSE)</f>
        <v>CA</v>
      </c>
      <c r="S1899" s="49">
        <f>VLOOKUP(P1899,Vlookup!$A$2:$D$781,4,FALSE)</f>
        <v>93272</v>
      </c>
    </row>
    <row r="1900" spans="1:19" ht="14.4" x14ac:dyDescent="0.3">
      <c r="A1900" s="12">
        <v>22</v>
      </c>
      <c r="B1900" s="1" t="s">
        <v>928</v>
      </c>
      <c r="D1900" s="20">
        <v>44503</v>
      </c>
      <c r="E1900" s="3" t="s">
        <v>342</v>
      </c>
      <c r="F1900" s="3" t="s">
        <v>368</v>
      </c>
      <c r="G1900" s="3" t="s">
        <v>342</v>
      </c>
      <c r="H1900" s="3" t="s">
        <v>368</v>
      </c>
      <c r="I1900" t="str">
        <f>VLOOKUP(H1900,'Product Line Lookup'!$A$2:$B$8,2,FALSE)</f>
        <v>Animate</v>
      </c>
      <c r="J1900" s="21">
        <v>3.3069999999999999</v>
      </c>
      <c r="K1900" s="22">
        <v>1</v>
      </c>
      <c r="L1900" s="21">
        <v>2000</v>
      </c>
      <c r="M1900" s="21">
        <v>6614</v>
      </c>
      <c r="N1900" s="8">
        <f t="shared" si="62"/>
        <v>3.3069999999999999</v>
      </c>
      <c r="O1900" s="3" t="s">
        <v>420</v>
      </c>
      <c r="P1900" s="3" t="s">
        <v>421</v>
      </c>
      <c r="Q1900" s="31" t="str">
        <f>VLOOKUP(P1900,Vlookup!$A$2:$D$142,2,FALSE)</f>
        <v>Tipton</v>
      </c>
      <c r="R1900" s="1" t="str">
        <f>VLOOKUP(P1900,Vlookup!$A$2:$D$142,3,FALSE)</f>
        <v>CA</v>
      </c>
      <c r="S1900" s="49">
        <f>VLOOKUP(P1900,Vlookup!$A$2:$D$781,4,FALSE)</f>
        <v>93272</v>
      </c>
    </row>
    <row r="1901" spans="1:19" ht="14.4" x14ac:dyDescent="0.3">
      <c r="A1901" s="12">
        <v>22</v>
      </c>
      <c r="B1901" s="1" t="s">
        <v>914</v>
      </c>
      <c r="D1901" s="20">
        <v>44473</v>
      </c>
      <c r="E1901" s="3" t="s">
        <v>342</v>
      </c>
      <c r="F1901" s="3" t="s">
        <v>368</v>
      </c>
      <c r="G1901" s="3" t="s">
        <v>342</v>
      </c>
      <c r="H1901" s="3" t="s">
        <v>368</v>
      </c>
      <c r="I1901" t="str">
        <f>VLOOKUP(H1901,'Product Line Lookup'!$A$2:$B$8,2,FALSE)</f>
        <v>Animate</v>
      </c>
      <c r="J1901" s="21">
        <v>3.3069999999999999</v>
      </c>
      <c r="K1901" s="22">
        <v>1</v>
      </c>
      <c r="L1901" s="21">
        <v>2000</v>
      </c>
      <c r="M1901" s="21">
        <v>6614</v>
      </c>
      <c r="N1901" s="8">
        <f t="shared" si="62"/>
        <v>3.3069999999999999</v>
      </c>
      <c r="O1901" s="3" t="s">
        <v>420</v>
      </c>
      <c r="P1901" s="3" t="s">
        <v>421</v>
      </c>
      <c r="Q1901" s="31" t="str">
        <f>VLOOKUP(P1901,Vlookup!$A$2:$D$142,2,FALSE)</f>
        <v>Tipton</v>
      </c>
      <c r="R1901" s="1" t="str">
        <f>VLOOKUP(P1901,Vlookup!$A$2:$D$142,3,FALSE)</f>
        <v>CA</v>
      </c>
      <c r="S1901" s="49">
        <f>VLOOKUP(P1901,Vlookup!$A$2:$D$781,4,FALSE)</f>
        <v>93272</v>
      </c>
    </row>
    <row r="1902" spans="1:19" ht="14.4" x14ac:dyDescent="0.3">
      <c r="A1902" s="12">
        <v>22</v>
      </c>
      <c r="B1902" s="1" t="s">
        <v>948</v>
      </c>
      <c r="D1902" s="20">
        <v>44534</v>
      </c>
      <c r="E1902" s="3" t="s">
        <v>342</v>
      </c>
      <c r="F1902" s="3" t="s">
        <v>368</v>
      </c>
      <c r="G1902" s="3" t="s">
        <v>342</v>
      </c>
      <c r="H1902" s="3" t="s">
        <v>368</v>
      </c>
      <c r="I1902" t="str">
        <f>VLOOKUP(H1902,'Product Line Lookup'!$A$2:$B$8,2,FALSE)</f>
        <v>Animate</v>
      </c>
      <c r="J1902" s="21">
        <v>3.3069999999999999</v>
      </c>
      <c r="K1902" s="22">
        <v>1</v>
      </c>
      <c r="L1902" s="21">
        <v>2000</v>
      </c>
      <c r="M1902" s="21">
        <v>6614</v>
      </c>
      <c r="N1902" s="8">
        <f t="shared" si="62"/>
        <v>3.3069999999999999</v>
      </c>
      <c r="O1902" s="3" t="s">
        <v>420</v>
      </c>
      <c r="P1902" s="3" t="s">
        <v>421</v>
      </c>
      <c r="Q1902" s="31" t="str">
        <f>VLOOKUP(P1902,Vlookup!$A$2:$D$142,2,FALSE)</f>
        <v>Tipton</v>
      </c>
      <c r="R1902" s="1" t="str">
        <f>VLOOKUP(P1902,Vlookup!$A$2:$D$142,3,FALSE)</f>
        <v>CA</v>
      </c>
      <c r="S1902" s="49">
        <f>VLOOKUP(P1902,Vlookup!$A$2:$D$781,4,FALSE)</f>
        <v>93272</v>
      </c>
    </row>
    <row r="1903" spans="1:19" ht="14.4" x14ac:dyDescent="0.3">
      <c r="A1903" s="12">
        <v>22</v>
      </c>
      <c r="B1903" s="1" t="s">
        <v>948</v>
      </c>
      <c r="D1903" s="20">
        <v>44560</v>
      </c>
      <c r="E1903" s="3" t="s">
        <v>342</v>
      </c>
      <c r="F1903" s="3" t="s">
        <v>368</v>
      </c>
      <c r="G1903" s="3" t="s">
        <v>342</v>
      </c>
      <c r="H1903" s="3" t="s">
        <v>368</v>
      </c>
      <c r="I1903" t="str">
        <f>VLOOKUP(H1903,'Product Line Lookup'!$A$2:$B$8,2,FALSE)</f>
        <v>Animate</v>
      </c>
      <c r="J1903" s="21">
        <v>3.3069999999999999</v>
      </c>
      <c r="K1903" s="22">
        <v>1</v>
      </c>
      <c r="L1903" s="21">
        <v>2000</v>
      </c>
      <c r="M1903" s="21">
        <v>6614</v>
      </c>
      <c r="N1903" s="8">
        <f t="shared" si="62"/>
        <v>3.3069999999999999</v>
      </c>
      <c r="O1903" s="3" t="s">
        <v>420</v>
      </c>
      <c r="P1903" s="3" t="s">
        <v>421</v>
      </c>
      <c r="Q1903" s="31" t="str">
        <f>VLOOKUP(P1903,Vlookup!$A$2:$D$142,2,FALSE)</f>
        <v>Tipton</v>
      </c>
      <c r="R1903" s="1" t="str">
        <f>VLOOKUP(P1903,Vlookup!$A$2:$D$142,3,FALSE)</f>
        <v>CA</v>
      </c>
      <c r="S1903" s="49">
        <f>VLOOKUP(P1903,Vlookup!$A$2:$D$781,4,FALSE)</f>
        <v>93272</v>
      </c>
    </row>
    <row r="1904" spans="1:19" ht="14.4" x14ac:dyDescent="0.3">
      <c r="A1904" s="12">
        <v>22</v>
      </c>
      <c r="B1904" s="1" t="s">
        <v>958</v>
      </c>
      <c r="D1904" s="45">
        <v>44585</v>
      </c>
      <c r="E1904" s="37" t="s">
        <v>342</v>
      </c>
      <c r="F1904" s="37" t="s">
        <v>368</v>
      </c>
      <c r="G1904" s="37" t="s">
        <v>342</v>
      </c>
      <c r="H1904" s="37" t="s">
        <v>368</v>
      </c>
      <c r="I1904" s="35" t="str">
        <f>VLOOKUP(H1904,'Product Line Lookup'!$A$2:$B$8,2,FALSE)</f>
        <v>Animate</v>
      </c>
      <c r="J1904" s="46">
        <v>3.3069999999999999</v>
      </c>
      <c r="K1904" s="47">
        <v>1</v>
      </c>
      <c r="L1904" s="46">
        <v>2000</v>
      </c>
      <c r="M1904" s="46">
        <v>6614</v>
      </c>
      <c r="N1904" s="48">
        <f t="shared" si="62"/>
        <v>3.3069999999999999</v>
      </c>
      <c r="O1904" s="37" t="s">
        <v>420</v>
      </c>
      <c r="P1904" s="37" t="s">
        <v>421</v>
      </c>
      <c r="Q1904" s="31" t="str">
        <f>VLOOKUP(P1904,Vlookup!$A$2:$D$142,2,FALSE)</f>
        <v>Tipton</v>
      </c>
      <c r="R1904" s="1" t="str">
        <f>VLOOKUP(P1904,Vlookup!$A$2:$D$142,3,FALSE)</f>
        <v>CA</v>
      </c>
      <c r="S1904" s="49">
        <f>VLOOKUP(P1904,Vlookup!$A$2:$D$781,4,FALSE)</f>
        <v>93272</v>
      </c>
    </row>
    <row r="1905" spans="1:19" ht="14.4" x14ac:dyDescent="0.3">
      <c r="A1905" s="12">
        <v>22</v>
      </c>
      <c r="B1905" s="1" t="s">
        <v>881</v>
      </c>
      <c r="D1905" s="20">
        <v>44669</v>
      </c>
      <c r="E1905" s="3" t="s">
        <v>361</v>
      </c>
      <c r="F1905" s="3" t="s">
        <v>1018</v>
      </c>
      <c r="G1905" s="3" t="s">
        <v>340</v>
      </c>
      <c r="H1905" s="3" t="s">
        <v>366</v>
      </c>
      <c r="I1905" s="35" t="str">
        <f>VLOOKUP(H1905,'Product Line Lookup'!$A$2:$B$8,2,FALSE)</f>
        <v>AB20</v>
      </c>
      <c r="J1905" s="21">
        <v>2</v>
      </c>
      <c r="K1905" s="22">
        <v>5.7700000000000001E-2</v>
      </c>
      <c r="L1905" s="21">
        <v>115.4</v>
      </c>
      <c r="M1905" s="21">
        <v>230.8</v>
      </c>
      <c r="N1905" s="48">
        <f t="shared" si="62"/>
        <v>0.1154</v>
      </c>
      <c r="O1905" s="3" t="s">
        <v>406</v>
      </c>
      <c r="P1905" s="3" t="s">
        <v>407</v>
      </c>
      <c r="Q1905" s="31" t="str">
        <f>VLOOKUP(P1905,Vlookup!$A$2:$D$142,2,FALSE)</f>
        <v>Hartley</v>
      </c>
      <c r="R1905" s="1" t="str">
        <f>VLOOKUP(P1905,Vlookup!$A$2:$D$142,3,FALSE)</f>
        <v>TX</v>
      </c>
      <c r="S1905" s="49">
        <f>VLOOKUP(P1905,Vlookup!$A$2:$D$781,4,FALSE)</f>
        <v>76044</v>
      </c>
    </row>
    <row r="1906" spans="1:19" ht="14.4" x14ac:dyDescent="0.3">
      <c r="A1906" s="12">
        <v>20</v>
      </c>
      <c r="B1906" s="1" t="str">
        <f t="shared" ref="B1906:B1923" si="63">TEXT(D1906,"MMM")</f>
        <v>Sep</v>
      </c>
      <c r="C1906" s="3" t="s">
        <v>239</v>
      </c>
      <c r="D1906" s="20">
        <v>43721</v>
      </c>
      <c r="E1906" s="3" t="s">
        <v>347</v>
      </c>
      <c r="F1906" s="3" t="s">
        <v>373</v>
      </c>
      <c r="G1906" s="3" t="s">
        <v>340</v>
      </c>
      <c r="H1906" s="3" t="s">
        <v>366</v>
      </c>
      <c r="I1906" t="str">
        <f>VLOOKUP(H1906,'Product Line Lookup'!$A$2:$B$7,2,FALSE)</f>
        <v>AB20</v>
      </c>
      <c r="J1906" s="21">
        <v>24.57</v>
      </c>
      <c r="K1906" s="22">
        <v>4.0665E-2</v>
      </c>
      <c r="L1906" s="21">
        <v>81.33</v>
      </c>
      <c r="M1906" s="21">
        <v>1998.278</v>
      </c>
      <c r="N1906" s="8">
        <f t="shared" si="62"/>
        <v>0.999139</v>
      </c>
      <c r="O1906" s="3" t="s">
        <v>410</v>
      </c>
      <c r="P1906" s="3" t="s">
        <v>411</v>
      </c>
      <c r="Q1906" s="1" t="str">
        <f>VLOOKUP(P1906,Vlookup!$A$2:$D$781,2,FALSE)</f>
        <v>Clovis</v>
      </c>
      <c r="R1906" s="1" t="e">
        <f>VLOOKUP(P1906,Vlookup!$A$2:$D$76,3,FALSE)</f>
        <v>#N/A</v>
      </c>
      <c r="S1906" s="15">
        <f>VLOOKUP(P1906,Vlookup!$A$2:$D$781,4,FALSE)</f>
        <v>88101</v>
      </c>
    </row>
    <row r="1907" spans="1:19" ht="14.4" x14ac:dyDescent="0.3">
      <c r="A1907" s="12">
        <v>20</v>
      </c>
      <c r="B1907" s="1" t="str">
        <f t="shared" si="63"/>
        <v>Jul</v>
      </c>
      <c r="C1907" s="3" t="s">
        <v>61</v>
      </c>
      <c r="D1907" s="20">
        <v>43649</v>
      </c>
      <c r="E1907" s="3" t="s">
        <v>347</v>
      </c>
      <c r="F1907" s="3" t="s">
        <v>373</v>
      </c>
      <c r="G1907" s="3" t="s">
        <v>340</v>
      </c>
      <c r="H1907" s="3" t="s">
        <v>366</v>
      </c>
      <c r="I1907" t="str">
        <f>VLOOKUP(H1907,'Product Line Lookup'!$A$2:$B$7,2,FALSE)</f>
        <v>AB20</v>
      </c>
      <c r="J1907" s="21">
        <v>24.01</v>
      </c>
      <c r="K1907" s="22">
        <v>4.0665E-2</v>
      </c>
      <c r="L1907" s="21">
        <v>81.33</v>
      </c>
      <c r="M1907" s="21">
        <v>1952.7329999999999</v>
      </c>
      <c r="N1907" s="8">
        <f t="shared" si="62"/>
        <v>0.97636650000000003</v>
      </c>
      <c r="O1907" s="3" t="s">
        <v>410</v>
      </c>
      <c r="P1907" s="3" t="s">
        <v>411</v>
      </c>
      <c r="Q1907" s="1" t="str">
        <f>VLOOKUP(P1907,Vlookup!$A$2:$D$781,2,FALSE)</f>
        <v>Clovis</v>
      </c>
      <c r="R1907" s="1" t="e">
        <f>VLOOKUP(P1907,Vlookup!$A$2:$D$76,3,FALSE)</f>
        <v>#N/A</v>
      </c>
      <c r="S1907" s="15">
        <f>VLOOKUP(P1907,Vlookup!$A$2:$D$781,4,FALSE)</f>
        <v>88101</v>
      </c>
    </row>
    <row r="1908" spans="1:19" ht="14.4" x14ac:dyDescent="0.3">
      <c r="A1908" s="12">
        <v>20</v>
      </c>
      <c r="B1908" s="1" t="str">
        <f t="shared" si="63"/>
        <v>Jul</v>
      </c>
      <c r="C1908" s="3" t="s">
        <v>63</v>
      </c>
      <c r="D1908" s="20">
        <v>43651</v>
      </c>
      <c r="E1908" s="3" t="s">
        <v>349</v>
      </c>
      <c r="F1908" s="3" t="s">
        <v>375</v>
      </c>
      <c r="G1908" s="3" t="s">
        <v>340</v>
      </c>
      <c r="H1908" s="3" t="s">
        <v>366</v>
      </c>
      <c r="I1908" t="str">
        <f>VLOOKUP(H1908,'Product Line Lookup'!$A$2:$B$7,2,FALSE)</f>
        <v>AB20</v>
      </c>
      <c r="J1908" s="21">
        <v>3.8250000000000002</v>
      </c>
      <c r="K1908" s="22">
        <v>0.161995</v>
      </c>
      <c r="L1908" s="21">
        <v>323.99</v>
      </c>
      <c r="M1908" s="21">
        <v>1239.2619999999999</v>
      </c>
      <c r="N1908" s="8">
        <f t="shared" si="62"/>
        <v>0.61963099999999993</v>
      </c>
      <c r="O1908" s="3" t="s">
        <v>410</v>
      </c>
      <c r="P1908" s="3" t="s">
        <v>411</v>
      </c>
      <c r="Q1908" s="1" t="str">
        <f>VLOOKUP(P1908,Vlookup!$A$2:$D$781,2,FALSE)</f>
        <v>Clovis</v>
      </c>
      <c r="R1908" s="1" t="e">
        <f>VLOOKUP(P1908,Vlookup!$A$2:$D$76,3,FALSE)</f>
        <v>#N/A</v>
      </c>
      <c r="S1908" s="15">
        <f>VLOOKUP(P1908,Vlookup!$A$2:$D$781,4,FALSE)</f>
        <v>88101</v>
      </c>
    </row>
    <row r="1909" spans="1:19" ht="14.4" x14ac:dyDescent="0.3">
      <c r="A1909" s="12">
        <v>20</v>
      </c>
      <c r="B1909" s="1" t="str">
        <f t="shared" si="63"/>
        <v>Jul</v>
      </c>
      <c r="C1909" s="3" t="s">
        <v>98</v>
      </c>
      <c r="D1909" s="20">
        <v>43661</v>
      </c>
      <c r="E1909" s="3" t="s">
        <v>347</v>
      </c>
      <c r="F1909" s="3" t="s">
        <v>373</v>
      </c>
      <c r="G1909" s="3" t="s">
        <v>340</v>
      </c>
      <c r="H1909" s="3" t="s">
        <v>366</v>
      </c>
      <c r="I1909" t="str">
        <f>VLOOKUP(H1909,'Product Line Lookup'!$A$2:$B$7,2,FALSE)</f>
        <v>AB20</v>
      </c>
      <c r="J1909" s="21">
        <v>24.58</v>
      </c>
      <c r="K1909" s="22">
        <v>4.0665E-2</v>
      </c>
      <c r="L1909" s="21">
        <v>81.33</v>
      </c>
      <c r="M1909" s="21">
        <v>1999.0909999999999</v>
      </c>
      <c r="N1909" s="8">
        <f t="shared" si="62"/>
        <v>0.99954549999999998</v>
      </c>
      <c r="O1909" s="3" t="s">
        <v>410</v>
      </c>
      <c r="P1909" s="3" t="s">
        <v>411</v>
      </c>
      <c r="Q1909" s="1" t="str">
        <f>VLOOKUP(P1909,Vlookup!$A$2:$D$781,2,FALSE)</f>
        <v>Clovis</v>
      </c>
      <c r="R1909" s="1" t="e">
        <f>VLOOKUP(P1909,Vlookup!$A$2:$D$76,3,FALSE)</f>
        <v>#N/A</v>
      </c>
      <c r="S1909" s="15">
        <f>VLOOKUP(P1909,Vlookup!$A$2:$D$781,4,FALSE)</f>
        <v>88101</v>
      </c>
    </row>
    <row r="1910" spans="1:19" ht="14.4" x14ac:dyDescent="0.3">
      <c r="A1910" s="12">
        <v>20</v>
      </c>
      <c r="B1910" s="1" t="str">
        <f t="shared" si="63"/>
        <v>Jul</v>
      </c>
      <c r="C1910" s="3" t="s">
        <v>112</v>
      </c>
      <c r="D1910" s="20">
        <v>43670</v>
      </c>
      <c r="E1910" s="3" t="s">
        <v>349</v>
      </c>
      <c r="F1910" s="3" t="s">
        <v>375</v>
      </c>
      <c r="G1910" s="3" t="s">
        <v>340</v>
      </c>
      <c r="H1910" s="3" t="s">
        <v>366</v>
      </c>
      <c r="I1910" t="str">
        <f>VLOOKUP(H1910,'Product Line Lookup'!$A$2:$B$7,2,FALSE)</f>
        <v>AB20</v>
      </c>
      <c r="J1910" s="21">
        <v>4.5999999999999996</v>
      </c>
      <c r="K1910" s="22">
        <v>0.161995</v>
      </c>
      <c r="L1910" s="21">
        <v>323.99</v>
      </c>
      <c r="M1910" s="21">
        <v>1490.354</v>
      </c>
      <c r="N1910" s="8">
        <f t="shared" si="62"/>
        <v>0.74517699999999998</v>
      </c>
      <c r="O1910" s="3" t="s">
        <v>410</v>
      </c>
      <c r="P1910" s="3" t="s">
        <v>411</v>
      </c>
      <c r="Q1910" s="1" t="str">
        <f>VLOOKUP(P1910,Vlookup!$A$2:$D$781,2,FALSE)</f>
        <v>Clovis</v>
      </c>
      <c r="R1910" s="1" t="e">
        <f>VLOOKUP(P1910,Vlookup!$A$2:$D$76,3,FALSE)</f>
        <v>#N/A</v>
      </c>
      <c r="S1910" s="15">
        <f>VLOOKUP(P1910,Vlookup!$A$2:$D$781,4,FALSE)</f>
        <v>88101</v>
      </c>
    </row>
    <row r="1911" spans="1:19" ht="14.4" x14ac:dyDescent="0.3">
      <c r="A1911" s="12">
        <v>20</v>
      </c>
      <c r="B1911" s="1" t="str">
        <f t="shared" si="63"/>
        <v>Aug</v>
      </c>
      <c r="C1911" s="3" t="s">
        <v>141</v>
      </c>
      <c r="D1911" s="20">
        <v>43679</v>
      </c>
      <c r="E1911" s="3" t="s">
        <v>347</v>
      </c>
      <c r="F1911" s="3" t="s">
        <v>373</v>
      </c>
      <c r="G1911" s="3" t="s">
        <v>340</v>
      </c>
      <c r="H1911" s="3" t="s">
        <v>366</v>
      </c>
      <c r="I1911" t="str">
        <f>VLOOKUP(H1911,'Product Line Lookup'!$A$2:$B$7,2,FALSE)</f>
        <v>AB20</v>
      </c>
      <c r="J1911" s="21">
        <v>24.47</v>
      </c>
      <c r="K1911" s="22">
        <v>4.0665E-2</v>
      </c>
      <c r="L1911" s="21">
        <v>81.33</v>
      </c>
      <c r="M1911" s="21">
        <v>1990.145</v>
      </c>
      <c r="N1911" s="8">
        <f t="shared" si="62"/>
        <v>0.99507250000000003</v>
      </c>
      <c r="O1911" s="3" t="s">
        <v>410</v>
      </c>
      <c r="P1911" s="3" t="s">
        <v>411</v>
      </c>
      <c r="Q1911" s="1" t="str">
        <f>VLOOKUP(P1911,Vlookup!$A$2:$D$781,2,FALSE)</f>
        <v>Clovis</v>
      </c>
      <c r="R1911" s="1" t="e">
        <f>VLOOKUP(P1911,Vlookup!$A$2:$D$76,3,FALSE)</f>
        <v>#N/A</v>
      </c>
      <c r="S1911" s="15">
        <f>VLOOKUP(P1911,Vlookup!$A$2:$D$781,4,FALSE)</f>
        <v>88101</v>
      </c>
    </row>
    <row r="1912" spans="1:19" ht="14.4" x14ac:dyDescent="0.3">
      <c r="A1912" s="12">
        <v>20</v>
      </c>
      <c r="B1912" s="1" t="str">
        <f t="shared" si="63"/>
        <v>Aug</v>
      </c>
      <c r="C1912" s="3" t="s">
        <v>170</v>
      </c>
      <c r="D1912" s="20">
        <v>43693</v>
      </c>
      <c r="E1912" s="3" t="s">
        <v>347</v>
      </c>
      <c r="F1912" s="3" t="s">
        <v>373</v>
      </c>
      <c r="G1912" s="3" t="s">
        <v>340</v>
      </c>
      <c r="H1912" s="3" t="s">
        <v>366</v>
      </c>
      <c r="I1912" t="str">
        <f>VLOOKUP(H1912,'Product Line Lookup'!$A$2:$B$7,2,FALSE)</f>
        <v>AB20</v>
      </c>
      <c r="J1912" s="21">
        <v>24.37</v>
      </c>
      <c r="K1912" s="22">
        <v>4.0665E-2</v>
      </c>
      <c r="L1912" s="21">
        <v>81.33</v>
      </c>
      <c r="M1912" s="21">
        <v>1982.0119999999999</v>
      </c>
      <c r="N1912" s="8">
        <f t="shared" si="62"/>
        <v>0.99100599999999994</v>
      </c>
      <c r="O1912" s="3" t="s">
        <v>410</v>
      </c>
      <c r="P1912" s="3" t="s">
        <v>411</v>
      </c>
      <c r="Q1912" s="1" t="str">
        <f>VLOOKUP(P1912,Vlookup!$A$2:$D$781,2,FALSE)</f>
        <v>Clovis</v>
      </c>
      <c r="R1912" s="1" t="e">
        <f>VLOOKUP(P1912,Vlookup!$A$2:$D$76,3,FALSE)</f>
        <v>#N/A</v>
      </c>
      <c r="S1912" s="15">
        <f>VLOOKUP(P1912,Vlookup!$A$2:$D$781,4,FALSE)</f>
        <v>88101</v>
      </c>
    </row>
    <row r="1913" spans="1:19" ht="14.4" x14ac:dyDescent="0.3">
      <c r="A1913" s="12">
        <v>20</v>
      </c>
      <c r="B1913" s="1" t="str">
        <f t="shared" si="63"/>
        <v>Aug</v>
      </c>
      <c r="C1913" s="3" t="s">
        <v>171</v>
      </c>
      <c r="D1913" s="20">
        <v>43696</v>
      </c>
      <c r="E1913" s="3" t="s">
        <v>349</v>
      </c>
      <c r="F1913" s="3" t="s">
        <v>375</v>
      </c>
      <c r="G1913" s="3" t="s">
        <v>340</v>
      </c>
      <c r="H1913" s="3" t="s">
        <v>366</v>
      </c>
      <c r="I1913" t="str">
        <f>VLOOKUP(H1913,'Product Line Lookup'!$A$2:$B$7,2,FALSE)</f>
        <v>AB20</v>
      </c>
      <c r="J1913" s="21">
        <v>7.7</v>
      </c>
      <c r="K1913" s="22">
        <v>0.161995</v>
      </c>
      <c r="L1913" s="21">
        <v>323.99</v>
      </c>
      <c r="M1913" s="21">
        <v>2494.723</v>
      </c>
      <c r="N1913" s="8">
        <f t="shared" si="62"/>
        <v>1.2473615</v>
      </c>
      <c r="O1913" s="3" t="s">
        <v>410</v>
      </c>
      <c r="P1913" s="3" t="s">
        <v>411</v>
      </c>
      <c r="Q1913" s="1" t="str">
        <f>VLOOKUP(P1913,Vlookup!$A$2:$D$781,2,FALSE)</f>
        <v>Clovis</v>
      </c>
      <c r="R1913" s="1" t="e">
        <f>VLOOKUP(P1913,Vlookup!$A$2:$D$76,3,FALSE)</f>
        <v>#N/A</v>
      </c>
      <c r="S1913" s="15">
        <f>VLOOKUP(P1913,Vlookup!$A$2:$D$781,4,FALSE)</f>
        <v>88101</v>
      </c>
    </row>
    <row r="1914" spans="1:19" ht="14.4" x14ac:dyDescent="0.3">
      <c r="A1914" s="12">
        <v>20</v>
      </c>
      <c r="B1914" s="1" t="str">
        <f t="shared" si="63"/>
        <v>Aug</v>
      </c>
      <c r="C1914" s="3" t="s">
        <v>192</v>
      </c>
      <c r="D1914" s="20">
        <v>43707</v>
      </c>
      <c r="E1914" s="3" t="s">
        <v>347</v>
      </c>
      <c r="F1914" s="3" t="s">
        <v>373</v>
      </c>
      <c r="G1914" s="3" t="s">
        <v>340</v>
      </c>
      <c r="H1914" s="3" t="s">
        <v>366</v>
      </c>
      <c r="I1914" t="str">
        <f>VLOOKUP(H1914,'Product Line Lookup'!$A$2:$B$7,2,FALSE)</f>
        <v>AB20</v>
      </c>
      <c r="J1914" s="21">
        <v>24.01</v>
      </c>
      <c r="K1914" s="22">
        <v>4.0665E-2</v>
      </c>
      <c r="L1914" s="21">
        <v>81.33</v>
      </c>
      <c r="M1914" s="21">
        <v>1952.7329999999999</v>
      </c>
      <c r="N1914" s="8">
        <f t="shared" si="62"/>
        <v>0.97636650000000003</v>
      </c>
      <c r="O1914" s="3" t="s">
        <v>410</v>
      </c>
      <c r="P1914" s="3" t="s">
        <v>411</v>
      </c>
      <c r="Q1914" s="1" t="str">
        <f>VLOOKUP(P1914,Vlookup!$A$2:$D$781,2,FALSE)</f>
        <v>Clovis</v>
      </c>
      <c r="R1914" s="1" t="e">
        <f>VLOOKUP(P1914,Vlookup!$A$2:$D$76,3,FALSE)</f>
        <v>#N/A</v>
      </c>
      <c r="S1914" s="15">
        <f>VLOOKUP(P1914,Vlookup!$A$2:$D$781,4,FALSE)</f>
        <v>88101</v>
      </c>
    </row>
    <row r="1915" spans="1:19" ht="14.4" x14ac:dyDescent="0.3">
      <c r="A1915" s="12">
        <v>20</v>
      </c>
      <c r="B1915" s="1" t="str">
        <f t="shared" si="63"/>
        <v>Oct</v>
      </c>
      <c r="C1915" s="3" t="s">
        <v>283</v>
      </c>
      <c r="D1915" s="20">
        <v>43742</v>
      </c>
      <c r="E1915" s="3" t="s">
        <v>347</v>
      </c>
      <c r="F1915" s="3" t="s">
        <v>373</v>
      </c>
      <c r="G1915" s="3" t="s">
        <v>340</v>
      </c>
      <c r="H1915" s="3" t="s">
        <v>366</v>
      </c>
      <c r="I1915" t="str">
        <f>VLOOKUP(H1915,'Product Line Lookup'!$A$2:$B$7,2,FALSE)</f>
        <v>AB20</v>
      </c>
      <c r="J1915" s="21">
        <v>24.21</v>
      </c>
      <c r="K1915" s="22">
        <v>4.0665E-2</v>
      </c>
      <c r="L1915" s="21">
        <v>81.33</v>
      </c>
      <c r="M1915" s="21">
        <v>1968.999</v>
      </c>
      <c r="N1915" s="8">
        <f t="shared" si="62"/>
        <v>0.98449949999999997</v>
      </c>
      <c r="O1915" s="3" t="s">
        <v>410</v>
      </c>
      <c r="P1915" s="3" t="s">
        <v>411</v>
      </c>
      <c r="Q1915" s="1" t="str">
        <f>VLOOKUP(P1915,Vlookup!$A$2:$D$781,2,FALSE)</f>
        <v>Clovis</v>
      </c>
      <c r="R1915" s="1" t="e">
        <f>VLOOKUP(P1915,Vlookup!$A$2:$D$76,3,FALSE)</f>
        <v>#N/A</v>
      </c>
      <c r="S1915" s="15">
        <f>VLOOKUP(P1915,Vlookup!$A$2:$D$781,4,FALSE)</f>
        <v>88101</v>
      </c>
    </row>
    <row r="1916" spans="1:19" ht="14.4" x14ac:dyDescent="0.3">
      <c r="A1916" s="12">
        <v>20</v>
      </c>
      <c r="B1916" s="1" t="str">
        <f t="shared" si="63"/>
        <v>Oct</v>
      </c>
      <c r="C1916" s="3" t="s">
        <v>324</v>
      </c>
      <c r="D1916" s="20">
        <v>43760</v>
      </c>
      <c r="E1916" s="3" t="s">
        <v>347</v>
      </c>
      <c r="F1916" s="3" t="s">
        <v>373</v>
      </c>
      <c r="G1916" s="3" t="s">
        <v>340</v>
      </c>
      <c r="H1916" s="3" t="s">
        <v>366</v>
      </c>
      <c r="I1916" t="str">
        <f>VLOOKUP(H1916,'Product Line Lookup'!$A$2:$B$7,2,FALSE)</f>
        <v>AB20</v>
      </c>
      <c r="J1916" s="21">
        <v>24.01</v>
      </c>
      <c r="K1916" s="22">
        <v>4.0665E-2</v>
      </c>
      <c r="L1916" s="21">
        <v>81.33</v>
      </c>
      <c r="M1916" s="21">
        <v>1952.7329999999999</v>
      </c>
      <c r="N1916" s="8">
        <f t="shared" si="62"/>
        <v>0.97636650000000003</v>
      </c>
      <c r="O1916" s="3" t="s">
        <v>410</v>
      </c>
      <c r="P1916" s="3" t="s">
        <v>411</v>
      </c>
      <c r="Q1916" s="1" t="str">
        <f>VLOOKUP(P1916,Vlookup!$A$2:$D$781,2,FALSE)</f>
        <v>Clovis</v>
      </c>
      <c r="R1916" s="1" t="e">
        <f>VLOOKUP(P1916,Vlookup!$A$2:$D$76,3,FALSE)</f>
        <v>#N/A</v>
      </c>
      <c r="S1916" s="15">
        <f>VLOOKUP(P1916,Vlookup!$A$2:$D$781,4,FALSE)</f>
        <v>88101</v>
      </c>
    </row>
    <row r="1917" spans="1:19" ht="14.4" x14ac:dyDescent="0.3">
      <c r="A1917" s="12">
        <v>20</v>
      </c>
      <c r="B1917" s="1" t="str">
        <f t="shared" si="63"/>
        <v>Nov</v>
      </c>
      <c r="C1917" s="3" t="s">
        <v>538</v>
      </c>
      <c r="D1917" s="20">
        <v>43783</v>
      </c>
      <c r="E1917" s="3" t="s">
        <v>347</v>
      </c>
      <c r="F1917" s="3" t="s">
        <v>373</v>
      </c>
      <c r="G1917" s="3" t="s">
        <v>340</v>
      </c>
      <c r="H1917" s="3" t="s">
        <v>366</v>
      </c>
      <c r="I1917" t="str">
        <f>VLOOKUP(H1917,'Product Line Lookup'!$A$2:$B$7,2,FALSE)</f>
        <v>AB20</v>
      </c>
      <c r="J1917" s="21">
        <v>24.04</v>
      </c>
      <c r="K1917" s="22">
        <v>4.0665E-2</v>
      </c>
      <c r="L1917" s="21">
        <v>81.33</v>
      </c>
      <c r="M1917" s="21">
        <v>1955.173</v>
      </c>
      <c r="N1917" s="8">
        <f t="shared" si="62"/>
        <v>0.97758650000000002</v>
      </c>
      <c r="O1917" s="3" t="s">
        <v>410</v>
      </c>
      <c r="P1917" s="3" t="s">
        <v>411</v>
      </c>
      <c r="Q1917" s="1" t="str">
        <f>VLOOKUP(P1917,Vlookup!$A$2:$D$781,2,FALSE)</f>
        <v>Clovis</v>
      </c>
      <c r="R1917" s="1" t="e">
        <f>VLOOKUP(P1917,Vlookup!$A$2:$D$76,3,FALSE)</f>
        <v>#N/A</v>
      </c>
      <c r="S1917" s="15">
        <f>VLOOKUP(P1917,Vlookup!$A$2:$D$781,4,FALSE)</f>
        <v>88101</v>
      </c>
    </row>
    <row r="1918" spans="1:19" ht="14.4" x14ac:dyDescent="0.3">
      <c r="A1918" s="12">
        <v>20</v>
      </c>
      <c r="B1918" s="1" t="str">
        <f t="shared" si="63"/>
        <v>Dec</v>
      </c>
      <c r="C1918" s="3" t="s">
        <v>539</v>
      </c>
      <c r="D1918" s="20">
        <v>43802</v>
      </c>
      <c r="E1918" s="3" t="s">
        <v>347</v>
      </c>
      <c r="F1918" s="3" t="s">
        <v>373</v>
      </c>
      <c r="G1918" s="3" t="s">
        <v>340</v>
      </c>
      <c r="H1918" s="3" t="s">
        <v>366</v>
      </c>
      <c r="I1918" t="str">
        <f>VLOOKUP(H1918,'Product Line Lookup'!$A$2:$B$7,2,FALSE)</f>
        <v>AB20</v>
      </c>
      <c r="J1918" s="21">
        <v>24.18</v>
      </c>
      <c r="K1918" s="22">
        <v>4.0665E-2</v>
      </c>
      <c r="L1918" s="21">
        <v>81.33</v>
      </c>
      <c r="M1918" s="21">
        <v>1966.559</v>
      </c>
      <c r="N1918" s="8">
        <f t="shared" si="62"/>
        <v>0.98327949999999997</v>
      </c>
      <c r="O1918" s="3" t="s">
        <v>410</v>
      </c>
      <c r="P1918" s="3" t="s">
        <v>411</v>
      </c>
      <c r="Q1918" s="1" t="str">
        <f>VLOOKUP(P1918,Vlookup!$A$2:$D$781,2,FALSE)</f>
        <v>Clovis</v>
      </c>
      <c r="R1918" s="1" t="e">
        <f>VLOOKUP(P1918,Vlookup!$A$2:$D$76,3,FALSE)</f>
        <v>#N/A</v>
      </c>
      <c r="S1918" s="15">
        <f>VLOOKUP(P1918,Vlookup!$A$2:$D$781,4,FALSE)</f>
        <v>88101</v>
      </c>
    </row>
    <row r="1919" spans="1:19" ht="14.4" x14ac:dyDescent="0.3">
      <c r="A1919" s="12">
        <v>20</v>
      </c>
      <c r="B1919" s="1" t="str">
        <f t="shared" si="63"/>
        <v>Dec</v>
      </c>
      <c r="C1919" s="3" t="s">
        <v>540</v>
      </c>
      <c r="D1919" s="20">
        <v>43816</v>
      </c>
      <c r="E1919" s="3" t="s">
        <v>347</v>
      </c>
      <c r="F1919" s="3" t="s">
        <v>373</v>
      </c>
      <c r="G1919" s="3" t="s">
        <v>340</v>
      </c>
      <c r="H1919" s="3" t="s">
        <v>366</v>
      </c>
      <c r="I1919" t="str">
        <f>VLOOKUP(H1919,'Product Line Lookup'!$A$2:$B$7,2,FALSE)</f>
        <v>AB20</v>
      </c>
      <c r="J1919" s="21">
        <v>24.3</v>
      </c>
      <c r="K1919" s="22">
        <v>4.0665E-2</v>
      </c>
      <c r="L1919" s="21">
        <v>81.33</v>
      </c>
      <c r="M1919" s="21">
        <v>1976.319</v>
      </c>
      <c r="N1919" s="8">
        <f t="shared" si="62"/>
        <v>0.98815949999999997</v>
      </c>
      <c r="O1919" s="3" t="s">
        <v>410</v>
      </c>
      <c r="P1919" s="3" t="s">
        <v>411</v>
      </c>
      <c r="Q1919" s="1" t="str">
        <f>VLOOKUP(P1919,Vlookup!$A$2:$D$781,2,FALSE)</f>
        <v>Clovis</v>
      </c>
      <c r="R1919" s="1" t="e">
        <f>VLOOKUP(P1919,Vlookup!$A$2:$D$76,3,FALSE)</f>
        <v>#N/A</v>
      </c>
      <c r="S1919" s="15">
        <f>VLOOKUP(P1919,Vlookup!$A$2:$D$781,4,FALSE)</f>
        <v>88101</v>
      </c>
    </row>
    <row r="1920" spans="1:19" ht="14.4" x14ac:dyDescent="0.3">
      <c r="A1920" s="12">
        <v>20</v>
      </c>
      <c r="B1920" s="1" t="str">
        <f t="shared" si="63"/>
        <v>Jan</v>
      </c>
      <c r="C1920" s="3" t="s">
        <v>541</v>
      </c>
      <c r="D1920" s="20">
        <v>43833</v>
      </c>
      <c r="E1920" s="3" t="s">
        <v>347</v>
      </c>
      <c r="F1920" s="3" t="s">
        <v>373</v>
      </c>
      <c r="G1920" s="3" t="s">
        <v>340</v>
      </c>
      <c r="H1920" s="3" t="s">
        <v>366</v>
      </c>
      <c r="I1920" t="str">
        <f>VLOOKUP(H1920,'Product Line Lookup'!$A$2:$B$7,2,FALSE)</f>
        <v>AB20</v>
      </c>
      <c r="J1920" s="21">
        <v>24.29</v>
      </c>
      <c r="K1920" s="22">
        <v>4.0665E-2</v>
      </c>
      <c r="L1920" s="21">
        <v>81.33</v>
      </c>
      <c r="M1920" s="21">
        <v>1975.5060000000001</v>
      </c>
      <c r="N1920" s="8">
        <f t="shared" si="62"/>
        <v>0.98775299999999999</v>
      </c>
      <c r="O1920" s="3" t="s">
        <v>410</v>
      </c>
      <c r="P1920" s="3" t="s">
        <v>411</v>
      </c>
      <c r="Q1920" s="1" t="str">
        <f>VLOOKUP(P1920,Vlookup!$A$2:$D$781,2,FALSE)</f>
        <v>Clovis</v>
      </c>
      <c r="R1920" s="1" t="e">
        <f>VLOOKUP(P1920,Vlookup!$A$2:$D$76,3,FALSE)</f>
        <v>#N/A</v>
      </c>
      <c r="S1920" s="15">
        <f>VLOOKUP(P1920,Vlookup!$A$2:$D$781,4,FALSE)</f>
        <v>88101</v>
      </c>
    </row>
    <row r="1921" spans="1:19" ht="14.4" x14ac:dyDescent="0.3">
      <c r="A1921" s="12">
        <v>20</v>
      </c>
      <c r="B1921" s="1" t="str">
        <f t="shared" si="63"/>
        <v>Jan</v>
      </c>
      <c r="C1921" s="3" t="s">
        <v>542</v>
      </c>
      <c r="D1921" s="20">
        <v>43846</v>
      </c>
      <c r="E1921" s="3" t="s">
        <v>347</v>
      </c>
      <c r="F1921" s="3" t="s">
        <v>373</v>
      </c>
      <c r="G1921" s="3" t="s">
        <v>340</v>
      </c>
      <c r="H1921" s="3" t="s">
        <v>366</v>
      </c>
      <c r="I1921" t="str">
        <f>VLOOKUP(H1921,'Product Line Lookup'!$A$2:$B$7,2,FALSE)</f>
        <v>AB20</v>
      </c>
      <c r="J1921" s="21">
        <v>24.52</v>
      </c>
      <c r="K1921" s="22">
        <v>4.0665E-2</v>
      </c>
      <c r="L1921" s="21">
        <v>81.33</v>
      </c>
      <c r="M1921" s="21">
        <v>1994.212</v>
      </c>
      <c r="N1921" s="8">
        <f t="shared" si="62"/>
        <v>0.99710600000000005</v>
      </c>
      <c r="O1921" s="3" t="s">
        <v>410</v>
      </c>
      <c r="P1921" s="3" t="s">
        <v>411</v>
      </c>
      <c r="Q1921" s="1" t="str">
        <f>VLOOKUP(P1921,Vlookup!$A$2:$D$781,2,FALSE)</f>
        <v>Clovis</v>
      </c>
      <c r="R1921" s="1" t="e">
        <f>VLOOKUP(P1921,Vlookup!$A$2:$D$76,3,FALSE)</f>
        <v>#N/A</v>
      </c>
      <c r="S1921" s="15">
        <f>VLOOKUP(P1921,Vlookup!$A$2:$D$781,4,FALSE)</f>
        <v>88101</v>
      </c>
    </row>
    <row r="1922" spans="1:19" ht="14.4" x14ac:dyDescent="0.3">
      <c r="A1922" s="12">
        <v>20</v>
      </c>
      <c r="B1922" s="1" t="str">
        <f t="shared" si="63"/>
        <v>Feb</v>
      </c>
      <c r="D1922" s="20">
        <v>43865</v>
      </c>
      <c r="E1922" s="3" t="s">
        <v>347</v>
      </c>
      <c r="F1922" s="3" t="s">
        <v>373</v>
      </c>
      <c r="G1922" s="3" t="s">
        <v>340</v>
      </c>
      <c r="H1922" s="3" t="s">
        <v>366</v>
      </c>
      <c r="I1922" t="str">
        <f>VLOOKUP(H1922,'Product Line Lookup'!$A$2:$B$7,2,FALSE)</f>
        <v>AB20</v>
      </c>
      <c r="J1922" s="21">
        <v>24.48</v>
      </c>
      <c r="K1922" s="22">
        <v>4.0665E-2</v>
      </c>
      <c r="L1922" s="21">
        <v>81.33</v>
      </c>
      <c r="M1922" s="21">
        <v>1990.9580000000001</v>
      </c>
      <c r="N1922" s="8">
        <f t="shared" si="62"/>
        <v>0.995479</v>
      </c>
      <c r="O1922" s="3" t="s">
        <v>410</v>
      </c>
      <c r="P1922" s="3" t="s">
        <v>411</v>
      </c>
      <c r="Q1922" s="1" t="str">
        <f>VLOOKUP(P1922,Vlookup!$A$2:$D$781,2,FALSE)</f>
        <v>Clovis</v>
      </c>
      <c r="R1922" s="1" t="e">
        <f>VLOOKUP(P1922,Vlookup!$A$2:$D$76,3,FALSE)</f>
        <v>#N/A</v>
      </c>
      <c r="S1922" s="15">
        <f>VLOOKUP(P1922,Vlookup!$A$2:$D$781,4,FALSE)</f>
        <v>88101</v>
      </c>
    </row>
    <row r="1923" spans="1:19" ht="14.4" x14ac:dyDescent="0.3">
      <c r="A1923" s="12">
        <v>20</v>
      </c>
      <c r="B1923" s="1" t="str">
        <f t="shared" si="63"/>
        <v>Feb</v>
      </c>
      <c r="D1923" s="20">
        <v>43888</v>
      </c>
      <c r="E1923" s="3" t="s">
        <v>347</v>
      </c>
      <c r="F1923" s="3" t="s">
        <v>373</v>
      </c>
      <c r="G1923" s="3" t="s">
        <v>340</v>
      </c>
      <c r="H1923" s="3" t="s">
        <v>366</v>
      </c>
      <c r="I1923" t="str">
        <f>VLOOKUP(H1923,'Product Line Lookup'!$A$2:$B$7,2,FALSE)</f>
        <v>AB20</v>
      </c>
      <c r="J1923" s="21">
        <v>24.74</v>
      </c>
      <c r="K1923" s="22">
        <v>4.0665E-2</v>
      </c>
      <c r="L1923" s="21">
        <v>81.33</v>
      </c>
      <c r="M1923" s="21">
        <v>2012.104</v>
      </c>
      <c r="N1923" s="8">
        <f t="shared" si="62"/>
        <v>1.0060519999999999</v>
      </c>
      <c r="O1923" s="3" t="s">
        <v>410</v>
      </c>
      <c r="P1923" s="3" t="s">
        <v>411</v>
      </c>
      <c r="Q1923" s="1" t="str">
        <f>VLOOKUP(P1923,Vlookup!$A$2:$D$781,2,FALSE)</f>
        <v>Clovis</v>
      </c>
      <c r="R1923" s="1" t="e">
        <f>VLOOKUP(P1923,Vlookup!$A$2:$D$76,3,FALSE)</f>
        <v>#N/A</v>
      </c>
      <c r="S1923" s="15">
        <f>VLOOKUP(P1923,Vlookup!$A$2:$D$781,4,FALSE)</f>
        <v>88101</v>
      </c>
    </row>
    <row r="1924" spans="1:19" ht="14.4" x14ac:dyDescent="0.3">
      <c r="A1924" s="12">
        <v>20</v>
      </c>
      <c r="B1924" s="1" t="s">
        <v>866</v>
      </c>
      <c r="D1924" s="20">
        <v>43906</v>
      </c>
      <c r="E1924" s="3" t="s">
        <v>347</v>
      </c>
      <c r="F1924" s="3" t="s">
        <v>373</v>
      </c>
      <c r="G1924" s="3" t="s">
        <v>340</v>
      </c>
      <c r="H1924" s="3" t="s">
        <v>366</v>
      </c>
      <c r="I1924" t="str">
        <f>VLOOKUP(H1924,'Product Line Lookup'!$A$2:$B$7,2,FALSE)</f>
        <v>AB20</v>
      </c>
      <c r="J1924" s="21">
        <v>24.14</v>
      </c>
      <c r="K1924" s="22">
        <v>4.0665E-2</v>
      </c>
      <c r="L1924" s="21">
        <v>81.33</v>
      </c>
      <c r="M1924" s="21">
        <v>1963.306</v>
      </c>
      <c r="N1924" s="8">
        <f t="shared" si="62"/>
        <v>0.981653</v>
      </c>
      <c r="O1924" s="3" t="s">
        <v>410</v>
      </c>
      <c r="P1924" s="3" t="s">
        <v>411</v>
      </c>
      <c r="Q1924" s="1" t="str">
        <f>VLOOKUP(P1924,Vlookup!$A$2:$D$781,2,FALSE)</f>
        <v>Clovis</v>
      </c>
      <c r="R1924" s="1" t="e">
        <f>VLOOKUP(P1924,Vlookup!$A$2:$D$76,3,FALSE)</f>
        <v>#N/A</v>
      </c>
      <c r="S1924" s="15">
        <f>VLOOKUP(P1924,Vlookup!$A$2:$D$781,4,FALSE)</f>
        <v>88101</v>
      </c>
    </row>
    <row r="1925" spans="1:19" ht="14.4" x14ac:dyDescent="0.3">
      <c r="A1925" s="12">
        <v>20</v>
      </c>
      <c r="B1925" s="1" t="s">
        <v>866</v>
      </c>
      <c r="D1925" s="20">
        <v>43920</v>
      </c>
      <c r="E1925" s="3" t="s">
        <v>347</v>
      </c>
      <c r="F1925" s="3" t="s">
        <v>373</v>
      </c>
      <c r="G1925" s="3" t="s">
        <v>340</v>
      </c>
      <c r="H1925" s="3" t="s">
        <v>366</v>
      </c>
      <c r="I1925" t="str">
        <f>VLOOKUP(H1925,'Product Line Lookup'!$A$2:$B$7,2,FALSE)</f>
        <v>AB20</v>
      </c>
      <c r="J1925" s="21">
        <v>24.47</v>
      </c>
      <c r="K1925" s="22">
        <v>4.0665E-2</v>
      </c>
      <c r="L1925" s="21">
        <v>81.33</v>
      </c>
      <c r="M1925" s="21">
        <v>1990.145</v>
      </c>
      <c r="N1925" s="8">
        <f t="shared" si="62"/>
        <v>0.99507250000000003</v>
      </c>
      <c r="O1925" s="3" t="s">
        <v>410</v>
      </c>
      <c r="P1925" s="3" t="s">
        <v>411</v>
      </c>
      <c r="Q1925" s="1" t="str">
        <f>VLOOKUP(P1925,Vlookup!$A$2:$D$781,2,FALSE)</f>
        <v>Clovis</v>
      </c>
      <c r="R1925" s="1" t="e">
        <f>VLOOKUP(P1925,Vlookup!$A$2:$D$76,3,FALSE)</f>
        <v>#N/A</v>
      </c>
      <c r="S1925" s="15">
        <f>VLOOKUP(P1925,Vlookup!$A$2:$D$781,4,FALSE)</f>
        <v>88101</v>
      </c>
    </row>
    <row r="1926" spans="1:19" ht="14.4" x14ac:dyDescent="0.3">
      <c r="A1926" s="12">
        <v>20</v>
      </c>
      <c r="B1926" s="1" t="str">
        <f>TEXT(D1926,"MMM")</f>
        <v>Oct</v>
      </c>
      <c r="C1926" s="3" t="s">
        <v>339</v>
      </c>
      <c r="D1926" s="20">
        <v>43762</v>
      </c>
      <c r="E1926" s="3" t="s">
        <v>340</v>
      </c>
      <c r="F1926" s="3" t="s">
        <v>366</v>
      </c>
      <c r="G1926" s="3" t="s">
        <v>340</v>
      </c>
      <c r="H1926" s="3" t="s">
        <v>366</v>
      </c>
      <c r="I1926" t="str">
        <f>VLOOKUP(H1926,'Product Line Lookup'!$A$2:$B$7,2,FALSE)</f>
        <v>AB20</v>
      </c>
      <c r="J1926" s="21">
        <v>4.4089999999999998</v>
      </c>
      <c r="K1926" s="22">
        <v>1</v>
      </c>
      <c r="L1926" s="21">
        <v>2000</v>
      </c>
      <c r="M1926" s="21">
        <v>8818</v>
      </c>
      <c r="N1926" s="8">
        <f t="shared" si="62"/>
        <v>4.4089999999999998</v>
      </c>
      <c r="O1926" s="3" t="s">
        <v>465</v>
      </c>
      <c r="P1926" s="3" t="s">
        <v>466</v>
      </c>
      <c r="Q1926" s="1" t="str">
        <f>VLOOKUP(P1926,Vlookup!$A$2:$D$781,2,FALSE)</f>
        <v>Fresno</v>
      </c>
      <c r="R1926" s="1" t="e">
        <f>VLOOKUP(P1926,Vlookup!$A$2:$D$76,3,FALSE)</f>
        <v>#N/A</v>
      </c>
      <c r="S1926" s="15">
        <f>VLOOKUP(P1926,Vlookup!$A$2:$D$781,4,FALSE)</f>
        <v>93725</v>
      </c>
    </row>
    <row r="1927" spans="1:19" ht="14.4" x14ac:dyDescent="0.3">
      <c r="A1927" s="12">
        <v>22</v>
      </c>
      <c r="B1927" s="1" t="s">
        <v>913</v>
      </c>
      <c r="D1927" s="20">
        <v>44461</v>
      </c>
      <c r="E1927" s="3" t="s">
        <v>1029</v>
      </c>
      <c r="F1927" s="3" t="s">
        <v>1035</v>
      </c>
      <c r="G1927" s="3" t="s">
        <v>340</v>
      </c>
      <c r="H1927" s="3" t="s">
        <v>366</v>
      </c>
      <c r="I1927" t="str">
        <f>VLOOKUP(H1927,'Product Line Lookup'!$A$2:$B$8,2,FALSE)</f>
        <v>AB20</v>
      </c>
      <c r="J1927" s="21">
        <v>7</v>
      </c>
      <c r="K1927" s="22">
        <v>0.214285</v>
      </c>
      <c r="L1927" s="21">
        <v>428.57</v>
      </c>
      <c r="M1927" s="21">
        <v>2999.99</v>
      </c>
      <c r="N1927" s="8">
        <f t="shared" si="62"/>
        <v>1.499995</v>
      </c>
      <c r="O1927" s="3" t="s">
        <v>1041</v>
      </c>
      <c r="P1927" s="3" t="s">
        <v>1048</v>
      </c>
      <c r="Q1927" s="31" t="str">
        <f>VLOOKUP(P1927,Vlookup!$A$2:$D$142,2,FALSE)</f>
        <v>Landing</v>
      </c>
      <c r="R1927" s="1" t="str">
        <f>VLOOKUP(P1927,Vlookup!$A$2:$D$142,3,FALSE)</f>
        <v>CA</v>
      </c>
      <c r="S1927" s="49">
        <f>VLOOKUP(P1927,Vlookup!$A$2:$D$781,4,FALSE)</f>
        <v>95313</v>
      </c>
    </row>
    <row r="1928" spans="1:19" ht="14.4" x14ac:dyDescent="0.3">
      <c r="A1928" s="12">
        <v>21</v>
      </c>
      <c r="B1928" s="1" t="s">
        <v>882</v>
      </c>
      <c r="D1928" s="20">
        <v>44319</v>
      </c>
      <c r="E1928" s="3" t="s">
        <v>1029</v>
      </c>
      <c r="F1928" s="3" t="s">
        <v>1035</v>
      </c>
      <c r="G1928" s="3" t="s">
        <v>340</v>
      </c>
      <c r="H1928" s="3" t="s">
        <v>366</v>
      </c>
      <c r="I1928" t="str">
        <f>VLOOKUP(H1928,'Product Line Lookup'!$A$2:$B$8,2,FALSE)</f>
        <v>AB20</v>
      </c>
      <c r="J1928" s="1">
        <v>5.9</v>
      </c>
      <c r="K1928" s="1">
        <v>0.214285</v>
      </c>
      <c r="L1928" s="1">
        <v>428.57</v>
      </c>
      <c r="M1928" s="1">
        <v>2528.5630000000001</v>
      </c>
      <c r="N1928" s="8">
        <f t="shared" si="62"/>
        <v>1.2642815000000001</v>
      </c>
      <c r="O1928" s="1" t="s">
        <v>1041</v>
      </c>
      <c r="P1928" s="3" t="s">
        <v>1048</v>
      </c>
      <c r="Q1928" s="1" t="str">
        <f>VLOOKUP(P1928,Vlookup!$A$2:$D$781,2,FALSE)</f>
        <v>Landing</v>
      </c>
      <c r="R1928" s="14" t="s">
        <v>817</v>
      </c>
      <c r="S1928" s="15">
        <f>VLOOKUP(P1928,Vlookup!$A$2:$D$781,4,FALSE)</f>
        <v>95313</v>
      </c>
    </row>
    <row r="1929" spans="1:19" ht="14.4" x14ac:dyDescent="0.3">
      <c r="A1929" s="12">
        <v>21</v>
      </c>
      <c r="B1929" s="1" t="s">
        <v>893</v>
      </c>
      <c r="D1929" s="20">
        <v>44351</v>
      </c>
      <c r="E1929" s="3" t="s">
        <v>1029</v>
      </c>
      <c r="F1929" s="3" t="s">
        <v>1035</v>
      </c>
      <c r="G1929" s="3" t="s">
        <v>340</v>
      </c>
      <c r="H1929" s="3" t="s">
        <v>366</v>
      </c>
      <c r="I1929" t="str">
        <f>VLOOKUP(H1929,'Product Line Lookup'!$A$2:$B$8,2,FALSE)</f>
        <v>AB20</v>
      </c>
      <c r="J1929" s="21">
        <v>7.25</v>
      </c>
      <c r="K1929" s="22">
        <v>0.214285</v>
      </c>
      <c r="L1929" s="21">
        <v>428.57</v>
      </c>
      <c r="M1929" s="21">
        <v>3107.1329999999998</v>
      </c>
      <c r="N1929" s="8">
        <f t="shared" si="62"/>
        <v>1.5535664999999999</v>
      </c>
      <c r="O1929" s="3" t="s">
        <v>1041</v>
      </c>
      <c r="P1929" s="3" t="s">
        <v>1048</v>
      </c>
      <c r="Q1929" s="1" t="str">
        <f>VLOOKUP(P1929,Vlookup!$A$2:$D$781,2,FALSE)</f>
        <v>Landing</v>
      </c>
      <c r="R1929" s="1" t="s">
        <v>817</v>
      </c>
      <c r="S1929" s="15">
        <f>VLOOKUP(P1929,Vlookup!$A$2:$D$781,4,FALSE)</f>
        <v>95313</v>
      </c>
    </row>
    <row r="1930" spans="1:19" ht="14.4" x14ac:dyDescent="0.3">
      <c r="A1930" s="12">
        <v>22</v>
      </c>
      <c r="B1930" s="1" t="s">
        <v>483</v>
      </c>
      <c r="D1930" s="20">
        <v>44389</v>
      </c>
      <c r="E1930" s="3" t="s">
        <v>1029</v>
      </c>
      <c r="F1930" s="3" t="s">
        <v>1035</v>
      </c>
      <c r="G1930" s="3" t="s">
        <v>340</v>
      </c>
      <c r="H1930" s="3" t="s">
        <v>366</v>
      </c>
      <c r="I1930" t="str">
        <f>VLOOKUP(H1930,'Product Line Lookup'!$A$2:$B$8,2,FALSE)</f>
        <v>AB20</v>
      </c>
      <c r="J1930" s="21">
        <v>7</v>
      </c>
      <c r="K1930" s="22">
        <v>0.214285</v>
      </c>
      <c r="L1930" s="21">
        <v>428.57</v>
      </c>
      <c r="M1930" s="21">
        <v>2999.99</v>
      </c>
      <c r="N1930" s="8">
        <f t="shared" si="62"/>
        <v>1.499995</v>
      </c>
      <c r="O1930" s="3" t="s">
        <v>1041</v>
      </c>
      <c r="P1930" s="3" t="s">
        <v>1048</v>
      </c>
      <c r="Q1930" s="31" t="str">
        <f>VLOOKUP(P1930,Vlookup!$A$2:$D$142,2,FALSE)</f>
        <v>Landing</v>
      </c>
      <c r="R1930" s="1" t="str">
        <f>VLOOKUP(P1930,Vlookup!$A$2:$D$142,3,FALSE)</f>
        <v>CA</v>
      </c>
      <c r="S1930" s="49">
        <f>VLOOKUP(P1930,Vlookup!$A$2:$D$781,4,FALSE)</f>
        <v>95313</v>
      </c>
    </row>
    <row r="1931" spans="1:19" ht="14.4" x14ac:dyDescent="0.3">
      <c r="A1931" s="12">
        <v>22</v>
      </c>
      <c r="B1931" s="1" t="s">
        <v>903</v>
      </c>
      <c r="D1931" s="20">
        <v>44418</v>
      </c>
      <c r="E1931" s="3" t="s">
        <v>1029</v>
      </c>
      <c r="F1931" s="3" t="s">
        <v>1035</v>
      </c>
      <c r="G1931" s="3" t="s">
        <v>340</v>
      </c>
      <c r="H1931" s="3" t="s">
        <v>366</v>
      </c>
      <c r="I1931" t="str">
        <f>VLOOKUP(H1931,'Product Line Lookup'!$A$2:$B$8,2,FALSE)</f>
        <v>AB20</v>
      </c>
      <c r="J1931" s="21">
        <v>7.3250000000000002</v>
      </c>
      <c r="K1931" s="22">
        <v>0.214285</v>
      </c>
      <c r="L1931" s="21">
        <v>428.57</v>
      </c>
      <c r="M1931" s="21">
        <v>3139.2750000000001</v>
      </c>
      <c r="N1931" s="8">
        <f t="shared" si="62"/>
        <v>1.5696375</v>
      </c>
      <c r="O1931" s="3" t="s">
        <v>1041</v>
      </c>
      <c r="P1931" s="3" t="s">
        <v>1048</v>
      </c>
      <c r="Q1931" s="31" t="str">
        <f>VLOOKUP(P1931,Vlookup!$A$2:$D$142,2,FALSE)</f>
        <v>Landing</v>
      </c>
      <c r="R1931" s="1" t="str">
        <f>VLOOKUP(P1931,Vlookup!$A$2:$D$142,3,FALSE)</f>
        <v>CA</v>
      </c>
      <c r="S1931" s="49">
        <f>VLOOKUP(P1931,Vlookup!$A$2:$D$781,4,FALSE)</f>
        <v>95313</v>
      </c>
    </row>
    <row r="1932" spans="1:19" ht="14.4" x14ac:dyDescent="0.3">
      <c r="A1932" s="12">
        <v>22</v>
      </c>
      <c r="B1932" s="1" t="s">
        <v>914</v>
      </c>
      <c r="D1932" s="20">
        <v>44491</v>
      </c>
      <c r="E1932" s="3" t="s">
        <v>1029</v>
      </c>
      <c r="F1932" s="3" t="s">
        <v>1035</v>
      </c>
      <c r="G1932" s="3" t="s">
        <v>340</v>
      </c>
      <c r="H1932" s="3" t="s">
        <v>366</v>
      </c>
      <c r="I1932" t="str">
        <f>VLOOKUP(H1932,'Product Line Lookup'!$A$2:$B$8,2,FALSE)</f>
        <v>AB20</v>
      </c>
      <c r="J1932" s="21">
        <v>7</v>
      </c>
      <c r="K1932" s="22">
        <v>0.214285</v>
      </c>
      <c r="L1932" s="21">
        <v>428.57</v>
      </c>
      <c r="M1932" s="21">
        <v>2999.99</v>
      </c>
      <c r="N1932" s="8">
        <f t="shared" si="62"/>
        <v>1.499995</v>
      </c>
      <c r="O1932" s="3" t="s">
        <v>1041</v>
      </c>
      <c r="P1932" s="3" t="s">
        <v>1048</v>
      </c>
      <c r="Q1932" s="31" t="str">
        <f>VLOOKUP(P1932,Vlookup!$A$2:$D$142,2,FALSE)</f>
        <v>Landing</v>
      </c>
      <c r="R1932" s="1" t="str">
        <f>VLOOKUP(P1932,Vlookup!$A$2:$D$142,3,FALSE)</f>
        <v>CA</v>
      </c>
      <c r="S1932" s="49">
        <f>VLOOKUP(P1932,Vlookup!$A$2:$D$781,4,FALSE)</f>
        <v>95313</v>
      </c>
    </row>
    <row r="1933" spans="1:19" ht="14.4" x14ac:dyDescent="0.3">
      <c r="A1933" s="12">
        <v>22</v>
      </c>
      <c r="B1933" s="1" t="s">
        <v>948</v>
      </c>
      <c r="D1933" s="20">
        <v>44541</v>
      </c>
      <c r="E1933" s="3" t="s">
        <v>1029</v>
      </c>
      <c r="F1933" s="3" t="s">
        <v>1035</v>
      </c>
      <c r="G1933" s="3" t="s">
        <v>340</v>
      </c>
      <c r="H1933" s="3" t="s">
        <v>366</v>
      </c>
      <c r="I1933" t="str">
        <f>VLOOKUP(H1933,'Product Line Lookup'!$A$2:$B$8,2,FALSE)</f>
        <v>AB20</v>
      </c>
      <c r="J1933" s="21">
        <v>8.35</v>
      </c>
      <c r="K1933" s="22">
        <v>0.214285</v>
      </c>
      <c r="L1933" s="21">
        <v>428.57</v>
      </c>
      <c r="M1933" s="21">
        <v>3578.56</v>
      </c>
      <c r="N1933" s="8">
        <f t="shared" si="62"/>
        <v>1.78928</v>
      </c>
      <c r="O1933" s="3" t="s">
        <v>1041</v>
      </c>
      <c r="P1933" s="3" t="s">
        <v>1048</v>
      </c>
      <c r="Q1933" s="31" t="str">
        <f>VLOOKUP(P1933,Vlookup!$A$2:$D$142,2,FALSE)</f>
        <v>Landing</v>
      </c>
      <c r="R1933" s="1" t="str">
        <f>VLOOKUP(P1933,Vlookup!$A$2:$D$142,3,FALSE)</f>
        <v>CA</v>
      </c>
      <c r="S1933" s="49">
        <f>VLOOKUP(P1933,Vlookup!$A$2:$D$781,4,FALSE)</f>
        <v>95313</v>
      </c>
    </row>
    <row r="1934" spans="1:19" ht="14.4" x14ac:dyDescent="0.3">
      <c r="A1934" s="12">
        <v>22</v>
      </c>
      <c r="B1934" s="1" t="s">
        <v>948</v>
      </c>
      <c r="D1934" s="20">
        <v>44553</v>
      </c>
      <c r="E1934" s="3" t="s">
        <v>1029</v>
      </c>
      <c r="F1934" s="3" t="s">
        <v>1035</v>
      </c>
      <c r="G1934" s="3" t="s">
        <v>340</v>
      </c>
      <c r="H1934" s="3" t="s">
        <v>366</v>
      </c>
      <c r="I1934" t="str">
        <f>VLOOKUP(H1934,'Product Line Lookup'!$A$2:$B$8,2,FALSE)</f>
        <v>AB20</v>
      </c>
      <c r="J1934" s="21">
        <v>4</v>
      </c>
      <c r="K1934" s="22">
        <v>0.214285</v>
      </c>
      <c r="L1934" s="21">
        <v>428.57</v>
      </c>
      <c r="M1934" s="21">
        <v>1714.28</v>
      </c>
      <c r="N1934" s="8">
        <f t="shared" ref="N1934:N1997" si="64">M1934/2000</f>
        <v>0.85714000000000001</v>
      </c>
      <c r="O1934" s="3" t="s">
        <v>1041</v>
      </c>
      <c r="P1934" s="3" t="s">
        <v>1048</v>
      </c>
      <c r="Q1934" s="31" t="str">
        <f>VLOOKUP(P1934,Vlookup!$A$2:$D$142,2,FALSE)</f>
        <v>Landing</v>
      </c>
      <c r="R1934" s="1" t="str">
        <f>VLOOKUP(P1934,Vlookup!$A$2:$D$142,3,FALSE)</f>
        <v>CA</v>
      </c>
      <c r="S1934" s="49">
        <f>VLOOKUP(P1934,Vlookup!$A$2:$D$781,4,FALSE)</f>
        <v>95313</v>
      </c>
    </row>
    <row r="1935" spans="1:19" ht="14.4" x14ac:dyDescent="0.3">
      <c r="A1935" s="12">
        <v>20</v>
      </c>
      <c r="B1935" s="1" t="str">
        <f t="shared" ref="B1935:B1943" si="65">TEXT(D1935,"MMM")</f>
        <v>Oct</v>
      </c>
      <c r="C1935" s="3" t="s">
        <v>278</v>
      </c>
      <c r="D1935" s="20">
        <v>43742</v>
      </c>
      <c r="E1935" s="3" t="s">
        <v>343</v>
      </c>
      <c r="F1935" s="3" t="s">
        <v>369</v>
      </c>
      <c r="G1935" s="3" t="s">
        <v>343</v>
      </c>
      <c r="H1935" s="3" t="s">
        <v>369</v>
      </c>
      <c r="I1935" t="str">
        <f>VLOOKUP(H1935,'Product Line Lookup'!$A$2:$B$7,2,FALSE)</f>
        <v>OmniGen</v>
      </c>
      <c r="J1935" s="21">
        <v>1.1020000000000001</v>
      </c>
      <c r="K1935" s="22">
        <v>1</v>
      </c>
      <c r="L1935" s="21">
        <v>2000</v>
      </c>
      <c r="M1935" s="21">
        <v>2204</v>
      </c>
      <c r="N1935" s="8">
        <f t="shared" si="64"/>
        <v>1.1020000000000001</v>
      </c>
      <c r="O1935" s="3" t="s">
        <v>461</v>
      </c>
      <c r="P1935" s="3" t="s">
        <v>462</v>
      </c>
      <c r="Q1935" s="1" t="str">
        <f>VLOOKUP(P1935,Vlookup!$A$2:$D$781,2,FALSE)</f>
        <v>Ontario</v>
      </c>
      <c r="R1935" s="1" t="e">
        <f>VLOOKUP(P1935,Vlookup!$A$2:$D$76,3,FALSE)</f>
        <v>#N/A</v>
      </c>
      <c r="S1935" s="15">
        <f>VLOOKUP(P1935,Vlookup!$A$2:$D$781,4,FALSE)</f>
        <v>91761</v>
      </c>
    </row>
    <row r="1936" spans="1:19" ht="14.4" x14ac:dyDescent="0.3">
      <c r="A1936" s="12">
        <v>20</v>
      </c>
      <c r="B1936" s="1" t="str">
        <f t="shared" si="65"/>
        <v>Oct</v>
      </c>
      <c r="C1936" s="3" t="s">
        <v>284</v>
      </c>
      <c r="D1936" s="20">
        <v>43749</v>
      </c>
      <c r="E1936" s="3" t="s">
        <v>343</v>
      </c>
      <c r="F1936" s="3" t="s">
        <v>369</v>
      </c>
      <c r="G1936" s="3" t="s">
        <v>343</v>
      </c>
      <c r="H1936" s="3" t="s">
        <v>369</v>
      </c>
      <c r="I1936" t="str">
        <f>VLOOKUP(H1936,'Product Line Lookup'!$A$2:$B$7,2,FALSE)</f>
        <v>OmniGen</v>
      </c>
      <c r="J1936" s="21">
        <v>6.6139999999999999</v>
      </c>
      <c r="K1936" s="22">
        <v>1</v>
      </c>
      <c r="L1936" s="21">
        <v>2000</v>
      </c>
      <c r="M1936" s="21">
        <v>13228</v>
      </c>
      <c r="N1936" s="8">
        <f t="shared" si="64"/>
        <v>6.6139999999999999</v>
      </c>
      <c r="O1936" s="3" t="s">
        <v>461</v>
      </c>
      <c r="P1936" s="3" t="s">
        <v>462</v>
      </c>
      <c r="Q1936" s="1" t="str">
        <f>VLOOKUP(P1936,Vlookup!$A$2:$D$781,2,FALSE)</f>
        <v>Ontario</v>
      </c>
      <c r="R1936" s="1" t="e">
        <f>VLOOKUP(P1936,Vlookup!$A$2:$D$76,3,FALSE)</f>
        <v>#N/A</v>
      </c>
      <c r="S1936" s="15">
        <f>VLOOKUP(P1936,Vlookup!$A$2:$D$781,4,FALSE)</f>
        <v>91761</v>
      </c>
    </row>
    <row r="1937" spans="1:19" ht="14.4" x14ac:dyDescent="0.3">
      <c r="A1937" s="12">
        <v>20</v>
      </c>
      <c r="B1937" s="1" t="str">
        <f t="shared" si="65"/>
        <v>Oct</v>
      </c>
      <c r="C1937" s="3" t="s">
        <v>319</v>
      </c>
      <c r="D1937" s="20">
        <v>43763</v>
      </c>
      <c r="E1937" s="3" t="s">
        <v>343</v>
      </c>
      <c r="F1937" s="3" t="s">
        <v>369</v>
      </c>
      <c r="G1937" s="3" t="s">
        <v>343</v>
      </c>
      <c r="H1937" s="3" t="s">
        <v>369</v>
      </c>
      <c r="I1937" t="str">
        <f>VLOOKUP(H1937,'Product Line Lookup'!$A$2:$B$7,2,FALSE)</f>
        <v>OmniGen</v>
      </c>
      <c r="J1937" s="21">
        <v>5.5119999999999996</v>
      </c>
      <c r="K1937" s="22">
        <v>1</v>
      </c>
      <c r="L1937" s="21">
        <v>2000</v>
      </c>
      <c r="M1937" s="21">
        <v>11024</v>
      </c>
      <c r="N1937" s="8">
        <f t="shared" si="64"/>
        <v>5.5119999999999996</v>
      </c>
      <c r="O1937" s="3" t="s">
        <v>461</v>
      </c>
      <c r="P1937" s="3" t="s">
        <v>462</v>
      </c>
      <c r="Q1937" s="1" t="str">
        <f>VLOOKUP(P1937,Vlookup!$A$2:$D$781,2,FALSE)</f>
        <v>Ontario</v>
      </c>
      <c r="R1937" s="1" t="e">
        <f>VLOOKUP(P1937,Vlookup!$A$2:$D$76,3,FALSE)</f>
        <v>#N/A</v>
      </c>
      <c r="S1937" s="15">
        <f>VLOOKUP(P1937,Vlookup!$A$2:$D$781,4,FALSE)</f>
        <v>91761</v>
      </c>
    </row>
    <row r="1938" spans="1:19" ht="14.4" x14ac:dyDescent="0.3">
      <c r="A1938" s="12">
        <v>20</v>
      </c>
      <c r="B1938" s="1" t="str">
        <f t="shared" si="65"/>
        <v>Nov</v>
      </c>
      <c r="C1938" s="3" t="s">
        <v>794</v>
      </c>
      <c r="D1938" s="20">
        <v>43782</v>
      </c>
      <c r="E1938" s="3" t="s">
        <v>343</v>
      </c>
      <c r="F1938" s="3" t="s">
        <v>369</v>
      </c>
      <c r="G1938" s="3" t="s">
        <v>343</v>
      </c>
      <c r="H1938" s="3" t="s">
        <v>369</v>
      </c>
      <c r="I1938" t="str">
        <f>VLOOKUP(H1938,'Product Line Lookup'!$A$2:$B$7,2,FALSE)</f>
        <v>OmniGen</v>
      </c>
      <c r="J1938" s="21">
        <v>6.6139999999999999</v>
      </c>
      <c r="K1938" s="22">
        <v>1</v>
      </c>
      <c r="L1938" s="21">
        <v>2000</v>
      </c>
      <c r="M1938" s="21">
        <v>13228</v>
      </c>
      <c r="N1938" s="8">
        <f t="shared" si="64"/>
        <v>6.6139999999999999</v>
      </c>
      <c r="O1938" s="3" t="s">
        <v>461</v>
      </c>
      <c r="P1938" s="3" t="s">
        <v>462</v>
      </c>
      <c r="Q1938" s="1" t="str">
        <f>VLOOKUP(P1938,Vlookup!$A$2:$D$781,2,FALSE)</f>
        <v>Ontario</v>
      </c>
      <c r="R1938" s="1" t="e">
        <f>VLOOKUP(P1938,Vlookup!$A$2:$D$76,3,FALSE)</f>
        <v>#N/A</v>
      </c>
      <c r="S1938" s="15">
        <f>VLOOKUP(P1938,Vlookup!$A$2:$D$781,4,FALSE)</f>
        <v>91761</v>
      </c>
    </row>
    <row r="1939" spans="1:19" ht="14.4" x14ac:dyDescent="0.3">
      <c r="A1939" s="12">
        <v>20</v>
      </c>
      <c r="B1939" s="1" t="str">
        <f t="shared" si="65"/>
        <v>Dec</v>
      </c>
      <c r="C1939" s="3" t="s">
        <v>797</v>
      </c>
      <c r="D1939" s="20">
        <v>43805</v>
      </c>
      <c r="E1939" s="3" t="s">
        <v>343</v>
      </c>
      <c r="F1939" s="3" t="s">
        <v>369</v>
      </c>
      <c r="G1939" s="3" t="s">
        <v>343</v>
      </c>
      <c r="H1939" s="3" t="s">
        <v>369</v>
      </c>
      <c r="I1939" t="str">
        <f>VLOOKUP(H1939,'Product Line Lookup'!$A$2:$B$7,2,FALSE)</f>
        <v>OmniGen</v>
      </c>
      <c r="J1939" s="21">
        <v>6.6139999999999999</v>
      </c>
      <c r="K1939" s="22">
        <v>1</v>
      </c>
      <c r="L1939" s="21">
        <v>2000</v>
      </c>
      <c r="M1939" s="21">
        <v>13228</v>
      </c>
      <c r="N1939" s="8">
        <f t="shared" si="64"/>
        <v>6.6139999999999999</v>
      </c>
      <c r="O1939" s="3" t="s">
        <v>461</v>
      </c>
      <c r="P1939" s="3" t="s">
        <v>462</v>
      </c>
      <c r="Q1939" s="1" t="str">
        <f>VLOOKUP(P1939,Vlookup!$A$2:$D$781,2,FALSE)</f>
        <v>Ontario</v>
      </c>
      <c r="R1939" s="1" t="e">
        <f>VLOOKUP(P1939,Vlookup!$A$2:$D$76,3,FALSE)</f>
        <v>#N/A</v>
      </c>
      <c r="S1939" s="15">
        <f>VLOOKUP(P1939,Vlookup!$A$2:$D$781,4,FALSE)</f>
        <v>91761</v>
      </c>
    </row>
    <row r="1940" spans="1:19" ht="14.4" x14ac:dyDescent="0.3">
      <c r="A1940" s="12">
        <v>20</v>
      </c>
      <c r="B1940" s="1" t="str">
        <f t="shared" si="65"/>
        <v>Dec</v>
      </c>
      <c r="C1940" s="3" t="s">
        <v>800</v>
      </c>
      <c r="D1940" s="20">
        <v>43827</v>
      </c>
      <c r="E1940" s="3" t="s">
        <v>343</v>
      </c>
      <c r="F1940" s="3" t="s">
        <v>369</v>
      </c>
      <c r="G1940" s="3" t="s">
        <v>343</v>
      </c>
      <c r="H1940" s="3" t="s">
        <v>369</v>
      </c>
      <c r="I1940" t="str">
        <f>VLOOKUP(H1940,'Product Line Lookup'!$A$2:$B$7,2,FALSE)</f>
        <v>OmniGen</v>
      </c>
      <c r="J1940" s="21">
        <v>1.1020000000000001</v>
      </c>
      <c r="K1940" s="22">
        <v>1</v>
      </c>
      <c r="L1940" s="21">
        <v>2000</v>
      </c>
      <c r="M1940" s="21">
        <v>2204</v>
      </c>
      <c r="N1940" s="8">
        <f t="shared" si="64"/>
        <v>1.1020000000000001</v>
      </c>
      <c r="O1940" s="3" t="s">
        <v>461</v>
      </c>
      <c r="P1940" s="3" t="s">
        <v>462</v>
      </c>
      <c r="Q1940" s="1" t="str">
        <f>VLOOKUP(P1940,Vlookup!$A$2:$D$781,2,FALSE)</f>
        <v>Ontario</v>
      </c>
      <c r="R1940" s="1" t="e">
        <f>VLOOKUP(P1940,Vlookup!$A$2:$D$76,3,FALSE)</f>
        <v>#N/A</v>
      </c>
      <c r="S1940" s="15">
        <f>VLOOKUP(P1940,Vlookup!$A$2:$D$781,4,FALSE)</f>
        <v>91761</v>
      </c>
    </row>
    <row r="1941" spans="1:19" ht="14.4" x14ac:dyDescent="0.3">
      <c r="A1941" s="12">
        <v>20</v>
      </c>
      <c r="B1941" s="1" t="str">
        <f t="shared" si="65"/>
        <v>Jan</v>
      </c>
      <c r="C1941" s="3" t="s">
        <v>803</v>
      </c>
      <c r="D1941" s="20">
        <v>43833</v>
      </c>
      <c r="E1941" s="3" t="s">
        <v>343</v>
      </c>
      <c r="F1941" s="3" t="s">
        <v>369</v>
      </c>
      <c r="G1941" s="3" t="s">
        <v>343</v>
      </c>
      <c r="H1941" s="3" t="s">
        <v>369</v>
      </c>
      <c r="I1941" t="str">
        <f>VLOOKUP(H1941,'Product Line Lookup'!$A$2:$B$7,2,FALSE)</f>
        <v>OmniGen</v>
      </c>
      <c r="J1941" s="21">
        <v>1.1020000000000001</v>
      </c>
      <c r="K1941" s="22">
        <v>1</v>
      </c>
      <c r="L1941" s="21">
        <v>2000</v>
      </c>
      <c r="M1941" s="21">
        <v>2204</v>
      </c>
      <c r="N1941" s="8">
        <f t="shared" si="64"/>
        <v>1.1020000000000001</v>
      </c>
      <c r="O1941" s="3" t="s">
        <v>461</v>
      </c>
      <c r="P1941" s="3" t="s">
        <v>462</v>
      </c>
      <c r="Q1941" s="1" t="str">
        <f>VLOOKUP(P1941,Vlookup!$A$2:$D$781,2,FALSE)</f>
        <v>Ontario</v>
      </c>
      <c r="R1941" s="1" t="e">
        <f>VLOOKUP(P1941,Vlookup!$A$2:$D$76,3,FALSE)</f>
        <v>#N/A</v>
      </c>
      <c r="S1941" s="15">
        <f>VLOOKUP(P1941,Vlookup!$A$2:$D$781,4,FALSE)</f>
        <v>91761</v>
      </c>
    </row>
    <row r="1942" spans="1:19" ht="14.4" x14ac:dyDescent="0.3">
      <c r="A1942" s="12">
        <v>20</v>
      </c>
      <c r="B1942" s="1" t="str">
        <f t="shared" si="65"/>
        <v>Jan</v>
      </c>
      <c r="C1942" s="3" t="s">
        <v>802</v>
      </c>
      <c r="D1942" s="20">
        <v>43838</v>
      </c>
      <c r="E1942" s="3" t="s">
        <v>343</v>
      </c>
      <c r="F1942" s="3" t="s">
        <v>369</v>
      </c>
      <c r="G1942" s="3" t="s">
        <v>343</v>
      </c>
      <c r="H1942" s="3" t="s">
        <v>369</v>
      </c>
      <c r="I1942" t="str">
        <f>VLOOKUP(H1942,'Product Line Lookup'!$A$2:$B$7,2,FALSE)</f>
        <v>OmniGen</v>
      </c>
      <c r="J1942" s="21">
        <v>6.6139999999999999</v>
      </c>
      <c r="K1942" s="22">
        <v>1</v>
      </c>
      <c r="L1942" s="21">
        <v>2000</v>
      </c>
      <c r="M1942" s="21">
        <v>13228</v>
      </c>
      <c r="N1942" s="8">
        <f t="shared" si="64"/>
        <v>6.6139999999999999</v>
      </c>
      <c r="O1942" s="3" t="s">
        <v>461</v>
      </c>
      <c r="P1942" s="3" t="s">
        <v>462</v>
      </c>
      <c r="Q1942" s="1" t="str">
        <f>VLOOKUP(P1942,Vlookup!$A$2:$D$781,2,FALSE)</f>
        <v>Ontario</v>
      </c>
      <c r="R1942" s="1" t="e">
        <f>VLOOKUP(P1942,Vlookup!$A$2:$D$76,3,FALSE)</f>
        <v>#N/A</v>
      </c>
      <c r="S1942" s="15">
        <f>VLOOKUP(P1942,Vlookup!$A$2:$D$781,4,FALSE)</f>
        <v>91761</v>
      </c>
    </row>
    <row r="1943" spans="1:19" ht="14.4" x14ac:dyDescent="0.3">
      <c r="A1943" s="12">
        <v>20</v>
      </c>
      <c r="B1943" s="1" t="str">
        <f t="shared" si="65"/>
        <v>Feb</v>
      </c>
      <c r="D1943" s="20">
        <v>43873</v>
      </c>
      <c r="E1943" s="3" t="s">
        <v>343</v>
      </c>
      <c r="F1943" s="3" t="s">
        <v>369</v>
      </c>
      <c r="G1943" s="3" t="s">
        <v>343</v>
      </c>
      <c r="H1943" s="3" t="s">
        <v>369</v>
      </c>
      <c r="I1943" t="str">
        <f>VLOOKUP(H1943,'Product Line Lookup'!$A$2:$B$7,2,FALSE)</f>
        <v>OmniGen</v>
      </c>
      <c r="J1943" s="21">
        <v>6.6139999999999999</v>
      </c>
      <c r="K1943" s="22">
        <v>1</v>
      </c>
      <c r="L1943" s="21">
        <v>2000</v>
      </c>
      <c r="M1943" s="21">
        <v>13228</v>
      </c>
      <c r="N1943" s="8">
        <f t="shared" si="64"/>
        <v>6.6139999999999999</v>
      </c>
      <c r="O1943" s="3" t="s">
        <v>461</v>
      </c>
      <c r="P1943" s="3" t="s">
        <v>462</v>
      </c>
      <c r="Q1943" s="1" t="str">
        <f>VLOOKUP(P1943,Vlookup!$A$2:$D$781,2,FALSE)</f>
        <v>Ontario</v>
      </c>
      <c r="R1943" s="1" t="e">
        <f>VLOOKUP(P1943,Vlookup!$A$2:$D$76,3,FALSE)</f>
        <v>#N/A</v>
      </c>
      <c r="S1943" s="15">
        <f>VLOOKUP(P1943,Vlookup!$A$2:$D$781,4,FALSE)</f>
        <v>91761</v>
      </c>
    </row>
    <row r="1944" spans="1:19" ht="14.4" x14ac:dyDescent="0.3">
      <c r="A1944" s="12">
        <v>20</v>
      </c>
      <c r="B1944" s="1" t="s">
        <v>866</v>
      </c>
      <c r="D1944" s="20">
        <v>43909</v>
      </c>
      <c r="E1944" s="3" t="s">
        <v>343</v>
      </c>
      <c r="F1944" s="3" t="s">
        <v>369</v>
      </c>
      <c r="G1944" s="3" t="s">
        <v>343</v>
      </c>
      <c r="H1944" s="3" t="s">
        <v>369</v>
      </c>
      <c r="I1944" t="str">
        <f>VLOOKUP(H1944,'Product Line Lookup'!$A$2:$B$7,2,FALSE)</f>
        <v>OmniGen</v>
      </c>
      <c r="J1944" s="21">
        <v>6.6139999999999999</v>
      </c>
      <c r="K1944" s="22">
        <v>1</v>
      </c>
      <c r="L1944" s="21">
        <v>2000</v>
      </c>
      <c r="M1944" s="21">
        <v>13228</v>
      </c>
      <c r="N1944" s="8">
        <f t="shared" si="64"/>
        <v>6.6139999999999999</v>
      </c>
      <c r="O1944" s="3" t="s">
        <v>461</v>
      </c>
      <c r="P1944" s="3" t="s">
        <v>462</v>
      </c>
      <c r="Q1944" s="1" t="str">
        <f>VLOOKUP(P1944,Vlookup!$A$2:$D$781,2,FALSE)</f>
        <v>Ontario</v>
      </c>
      <c r="R1944" s="1" t="e">
        <f>VLOOKUP(P1944,Vlookup!$A$2:$D$76,3,FALSE)</f>
        <v>#N/A</v>
      </c>
      <c r="S1944" s="15">
        <f>VLOOKUP(P1944,Vlookup!$A$2:$D$781,4,FALSE)</f>
        <v>91761</v>
      </c>
    </row>
    <row r="1945" spans="1:19" ht="14.4" x14ac:dyDescent="0.3">
      <c r="A1945" s="12">
        <v>20</v>
      </c>
      <c r="B1945" s="1" t="s">
        <v>881</v>
      </c>
      <c r="D1945" s="20">
        <v>43948</v>
      </c>
      <c r="E1945" s="3" t="s">
        <v>343</v>
      </c>
      <c r="F1945" s="3" t="s">
        <v>369</v>
      </c>
      <c r="G1945" s="3" t="s">
        <v>343</v>
      </c>
      <c r="H1945" s="3" t="s">
        <v>369</v>
      </c>
      <c r="I1945" t="str">
        <f>VLOOKUP(H1945,'Product Line Lookup'!$A$2:$B$7,2,FALSE)</f>
        <v>OmniGen</v>
      </c>
      <c r="J1945" s="21">
        <v>6.6139999999999999</v>
      </c>
      <c r="K1945" s="22">
        <v>1</v>
      </c>
      <c r="L1945" s="21">
        <v>2000</v>
      </c>
      <c r="M1945" s="21">
        <v>13228</v>
      </c>
      <c r="N1945" s="8">
        <f t="shared" si="64"/>
        <v>6.6139999999999999</v>
      </c>
      <c r="O1945" s="3" t="s">
        <v>461</v>
      </c>
      <c r="P1945" s="3" t="s">
        <v>462</v>
      </c>
      <c r="Q1945" s="1" t="str">
        <f>VLOOKUP(P1945,Vlookup!$A$2:$D$781,2,FALSE)</f>
        <v>Ontario</v>
      </c>
      <c r="R1945" s="1" t="e">
        <f>VLOOKUP(P1945,Vlookup!$A$2:$D$76,3,FALSE)</f>
        <v>#N/A</v>
      </c>
      <c r="S1945" s="15">
        <f>VLOOKUP(P1945,Vlookup!$A$2:$D$781,4,FALSE)</f>
        <v>91761</v>
      </c>
    </row>
    <row r="1946" spans="1:19" ht="14.4" x14ac:dyDescent="0.3">
      <c r="A1946" s="12">
        <v>20</v>
      </c>
      <c r="B1946" s="1" t="s">
        <v>881</v>
      </c>
      <c r="D1946" s="20">
        <v>43946</v>
      </c>
      <c r="E1946" s="3" t="s">
        <v>343</v>
      </c>
      <c r="F1946" s="3" t="s">
        <v>369</v>
      </c>
      <c r="G1946" s="3" t="s">
        <v>343</v>
      </c>
      <c r="H1946" s="3" t="s">
        <v>369</v>
      </c>
      <c r="I1946" t="str">
        <f>VLOOKUP(H1946,'Product Line Lookup'!$A$2:$B$7,2,FALSE)</f>
        <v>OmniGen</v>
      </c>
      <c r="J1946" s="21">
        <v>1.1020000000000001</v>
      </c>
      <c r="K1946" s="22">
        <v>1</v>
      </c>
      <c r="L1946" s="21">
        <v>2000</v>
      </c>
      <c r="M1946" s="21">
        <v>2204</v>
      </c>
      <c r="N1946" s="8">
        <f t="shared" si="64"/>
        <v>1.1020000000000001</v>
      </c>
      <c r="O1946" s="3" t="s">
        <v>461</v>
      </c>
      <c r="P1946" s="3" t="s">
        <v>462</v>
      </c>
      <c r="Q1946" s="1" t="str">
        <f>VLOOKUP(P1946,Vlookup!$A$2:$D$781,2,FALSE)</f>
        <v>Ontario</v>
      </c>
      <c r="R1946" s="1" t="e">
        <f>VLOOKUP(P1946,Vlookup!$A$2:$D$76,3,FALSE)</f>
        <v>#N/A</v>
      </c>
      <c r="S1946" s="15">
        <f>VLOOKUP(P1946,Vlookup!$A$2:$D$781,4,FALSE)</f>
        <v>91761</v>
      </c>
    </row>
    <row r="1947" spans="1:19" ht="14.4" x14ac:dyDescent="0.3">
      <c r="A1947" s="12">
        <v>20</v>
      </c>
      <c r="B1947" s="1" t="s">
        <v>893</v>
      </c>
      <c r="D1947" s="20">
        <v>43984</v>
      </c>
      <c r="E1947" s="3" t="s">
        <v>343</v>
      </c>
      <c r="F1947" s="3" t="s">
        <v>369</v>
      </c>
      <c r="G1947" s="3" t="s">
        <v>343</v>
      </c>
      <c r="H1947" s="3" t="s">
        <v>369</v>
      </c>
      <c r="I1947" t="str">
        <f>VLOOKUP(H1947,'Product Line Lookup'!$A$2:$B$8,2,FALSE)</f>
        <v>OmniGen</v>
      </c>
      <c r="J1947" s="21">
        <v>6.6139999999999999</v>
      </c>
      <c r="K1947" s="22">
        <v>1</v>
      </c>
      <c r="L1947" s="21">
        <v>2000</v>
      </c>
      <c r="M1947" s="21">
        <v>13228</v>
      </c>
      <c r="N1947" s="8">
        <f t="shared" si="64"/>
        <v>6.6139999999999999</v>
      </c>
      <c r="O1947" s="3" t="s">
        <v>461</v>
      </c>
      <c r="P1947" s="3" t="s">
        <v>462</v>
      </c>
      <c r="Q1947" s="1" t="str">
        <f>VLOOKUP(P1947,Vlookup!$A$2:$D$781,2,FALSE)</f>
        <v>Ontario</v>
      </c>
      <c r="R1947" s="1" t="e">
        <f>VLOOKUP(P1947,Vlookup!$A$2:$D$76,3,FALSE)</f>
        <v>#N/A</v>
      </c>
      <c r="S1947" s="15">
        <f>VLOOKUP(P1947,Vlookup!$A$2:$D$781,4,FALSE)</f>
        <v>91761</v>
      </c>
    </row>
    <row r="1948" spans="1:19" ht="14.4" x14ac:dyDescent="0.3">
      <c r="A1948" s="12">
        <v>21</v>
      </c>
      <c r="B1948" s="1" t="s">
        <v>483</v>
      </c>
      <c r="D1948" s="20">
        <v>44019</v>
      </c>
      <c r="E1948" s="3" t="s">
        <v>343</v>
      </c>
      <c r="F1948" s="3" t="s">
        <v>369</v>
      </c>
      <c r="G1948" s="3" t="s">
        <v>343</v>
      </c>
      <c r="H1948" s="3" t="s">
        <v>369</v>
      </c>
      <c r="I1948" t="str">
        <f>VLOOKUP(H1948,'Product Line Lookup'!$A$2:$B$8,2,FALSE)</f>
        <v>OmniGen</v>
      </c>
      <c r="J1948" s="21">
        <v>6.6139999999999999</v>
      </c>
      <c r="K1948" s="22">
        <v>1</v>
      </c>
      <c r="L1948" s="21">
        <v>2000</v>
      </c>
      <c r="M1948" s="21">
        <v>13228</v>
      </c>
      <c r="N1948" s="8">
        <f t="shared" si="64"/>
        <v>6.6139999999999999</v>
      </c>
      <c r="O1948" s="3" t="s">
        <v>461</v>
      </c>
      <c r="P1948" s="3" t="s">
        <v>462</v>
      </c>
      <c r="Q1948" s="1" t="str">
        <f>VLOOKUP(P1948,Vlookup!$A$2:$D$781,2,FALSE)</f>
        <v>Ontario</v>
      </c>
      <c r="R1948" s="1" t="e">
        <f>VLOOKUP(P1948,Vlookup!$A$2:$D$76,3,FALSE)</f>
        <v>#N/A</v>
      </c>
      <c r="S1948" s="15">
        <f>VLOOKUP(P1948,Vlookup!$A$2:$D$781,4,FALSE)</f>
        <v>91761</v>
      </c>
    </row>
    <row r="1949" spans="1:19" ht="14.4" x14ac:dyDescent="0.3">
      <c r="A1949" s="12">
        <v>21</v>
      </c>
      <c r="B1949" s="1" t="s">
        <v>903</v>
      </c>
      <c r="D1949" s="20">
        <v>44055</v>
      </c>
      <c r="E1949" s="3" t="s">
        <v>343</v>
      </c>
      <c r="F1949" s="3" t="s">
        <v>369</v>
      </c>
      <c r="G1949" s="3" t="s">
        <v>343</v>
      </c>
      <c r="H1949" s="3" t="s">
        <v>369</v>
      </c>
      <c r="I1949" t="str">
        <f>VLOOKUP(H1949,'Product Line Lookup'!$A$2:$B$8,2,FALSE)</f>
        <v>OmniGen</v>
      </c>
      <c r="J1949" s="21">
        <v>2.2050000000000001</v>
      </c>
      <c r="K1949" s="22">
        <v>1</v>
      </c>
      <c r="L1949" s="21">
        <v>2000</v>
      </c>
      <c r="M1949" s="21">
        <v>4410</v>
      </c>
      <c r="N1949" s="8">
        <f t="shared" si="64"/>
        <v>2.2050000000000001</v>
      </c>
      <c r="O1949" s="3" t="s">
        <v>461</v>
      </c>
      <c r="P1949" s="3" t="s">
        <v>462</v>
      </c>
      <c r="Q1949" s="1" t="str">
        <f>VLOOKUP(P1949,Vlookup!$A$2:$D$781,2,FALSE)</f>
        <v>Ontario</v>
      </c>
      <c r="R1949" s="1" t="e">
        <f>VLOOKUP(P1949,Vlookup!$A$2:$D$76,3,FALSE)</f>
        <v>#N/A</v>
      </c>
      <c r="S1949" s="15">
        <f>VLOOKUP(P1949,Vlookup!$A$2:$D$781,4,FALSE)</f>
        <v>91761</v>
      </c>
    </row>
    <row r="1950" spans="1:19" ht="14.4" x14ac:dyDescent="0.3">
      <c r="A1950" s="12">
        <v>21</v>
      </c>
      <c r="B1950" s="1" t="s">
        <v>903</v>
      </c>
      <c r="D1950" s="20">
        <v>44056</v>
      </c>
      <c r="E1950" s="3" t="s">
        <v>343</v>
      </c>
      <c r="F1950" s="3" t="s">
        <v>369</v>
      </c>
      <c r="G1950" s="3" t="s">
        <v>343</v>
      </c>
      <c r="H1950" s="3" t="s">
        <v>369</v>
      </c>
      <c r="I1950" t="str">
        <f>VLOOKUP(H1950,'Product Line Lookup'!$A$2:$B$8,2,FALSE)</f>
        <v>OmniGen</v>
      </c>
      <c r="J1950" s="21">
        <v>6.6139999999999999</v>
      </c>
      <c r="K1950" s="22">
        <v>1</v>
      </c>
      <c r="L1950" s="21">
        <v>2000</v>
      </c>
      <c r="M1950" s="21">
        <v>13228</v>
      </c>
      <c r="N1950" s="8">
        <f t="shared" si="64"/>
        <v>6.6139999999999999</v>
      </c>
      <c r="O1950" s="3" t="s">
        <v>461</v>
      </c>
      <c r="P1950" s="3" t="s">
        <v>462</v>
      </c>
      <c r="Q1950" s="1" t="str">
        <f>VLOOKUP(P1950,Vlookup!$A$2:$D$781,2,FALSE)</f>
        <v>Ontario</v>
      </c>
      <c r="R1950" s="1" t="e">
        <f>VLOOKUP(P1950,Vlookup!$A$2:$D$76,3,FALSE)</f>
        <v>#N/A</v>
      </c>
      <c r="S1950" s="15">
        <f>VLOOKUP(P1950,Vlookup!$A$2:$D$781,4,FALSE)</f>
        <v>91761</v>
      </c>
    </row>
    <row r="1951" spans="1:19" ht="14.4" x14ac:dyDescent="0.3">
      <c r="A1951" s="12">
        <v>21</v>
      </c>
      <c r="B1951" s="1" t="str">
        <f>TEXT(D1951,"MMM")</f>
        <v>Sep</v>
      </c>
      <c r="D1951" s="20">
        <v>44092</v>
      </c>
      <c r="E1951" s="3" t="s">
        <v>343</v>
      </c>
      <c r="F1951" s="3" t="s">
        <v>369</v>
      </c>
      <c r="G1951" s="3" t="s">
        <v>343</v>
      </c>
      <c r="H1951" s="3" t="s">
        <v>369</v>
      </c>
      <c r="I1951" t="str">
        <f>VLOOKUP(H1951,'Product Line Lookup'!$A$2:$B$8,2,FALSE)</f>
        <v>OmniGen</v>
      </c>
      <c r="J1951" s="21">
        <v>2.2050000000000001</v>
      </c>
      <c r="K1951" s="22">
        <v>1</v>
      </c>
      <c r="L1951" s="21">
        <v>2000</v>
      </c>
      <c r="M1951" s="21">
        <v>4410</v>
      </c>
      <c r="N1951" s="8">
        <f t="shared" si="64"/>
        <v>2.2050000000000001</v>
      </c>
      <c r="O1951" s="3" t="s">
        <v>461</v>
      </c>
      <c r="P1951" s="3" t="s">
        <v>462</v>
      </c>
      <c r="Q1951" s="1" t="str">
        <f>VLOOKUP(P1951,Vlookup!$A$2:$D$781,2,FALSE)</f>
        <v>Ontario</v>
      </c>
      <c r="R1951" s="1" t="e">
        <f>VLOOKUP(P1951,Vlookup!$A$2:$D$76,3,FALSE)</f>
        <v>#N/A</v>
      </c>
      <c r="S1951" s="15">
        <f>VLOOKUP(P1951,Vlookup!$A$2:$D$781,4,FALSE)</f>
        <v>91761</v>
      </c>
    </row>
    <row r="1952" spans="1:19" ht="14.4" x14ac:dyDescent="0.3">
      <c r="A1952" s="12">
        <v>21</v>
      </c>
      <c r="B1952" s="1" t="s">
        <v>914</v>
      </c>
      <c r="D1952" s="20">
        <v>44132</v>
      </c>
      <c r="E1952" s="3" t="s">
        <v>889</v>
      </c>
      <c r="F1952" s="3" t="s">
        <v>890</v>
      </c>
      <c r="G1952" s="3" t="s">
        <v>889</v>
      </c>
      <c r="H1952" s="3" t="s">
        <v>890</v>
      </c>
      <c r="I1952" t="str">
        <f>VLOOKUP(H1952,'Product Line Lookup'!$A$2:$B$8,2,FALSE)</f>
        <v>OmniGen Pro</v>
      </c>
      <c r="J1952" s="21">
        <v>6.6139999999999999</v>
      </c>
      <c r="K1952" s="22">
        <v>1</v>
      </c>
      <c r="L1952" s="21">
        <v>2000</v>
      </c>
      <c r="M1952" s="21">
        <v>13228</v>
      </c>
      <c r="N1952" s="8">
        <f t="shared" si="64"/>
        <v>6.6139999999999999</v>
      </c>
      <c r="O1952" s="3" t="s">
        <v>461</v>
      </c>
      <c r="P1952" s="3" t="s">
        <v>462</v>
      </c>
      <c r="Q1952" s="1" t="str">
        <f>VLOOKUP(P1952,Vlookup!$A$2:$D$781,2,FALSE)</f>
        <v>Ontario</v>
      </c>
      <c r="R1952" s="1" t="e">
        <f>VLOOKUP(P1952,Vlookup!$A$2:$D$76,3,FALSE)</f>
        <v>#N/A</v>
      </c>
      <c r="S1952" s="15">
        <f>VLOOKUP(P1952,Vlookup!$A$2:$D$781,4,FALSE)</f>
        <v>91761</v>
      </c>
    </row>
    <row r="1953" spans="1:19" ht="14.4" x14ac:dyDescent="0.3">
      <c r="A1953" s="12">
        <v>21</v>
      </c>
      <c r="B1953" s="1" t="str">
        <f>TEXT(D1953,"MMM")</f>
        <v>Sep</v>
      </c>
      <c r="D1953" s="20">
        <v>44097</v>
      </c>
      <c r="E1953" s="3" t="s">
        <v>889</v>
      </c>
      <c r="F1953" s="3" t="s">
        <v>890</v>
      </c>
      <c r="G1953" s="3" t="s">
        <v>889</v>
      </c>
      <c r="H1953" s="3" t="s">
        <v>890</v>
      </c>
      <c r="I1953" t="str">
        <f>VLOOKUP(H1953,'Product Line Lookup'!$A$2:$B$8,2,FALSE)</f>
        <v>OmniGen Pro</v>
      </c>
      <c r="J1953" s="21">
        <v>4.4089999999999998</v>
      </c>
      <c r="K1953" s="22">
        <v>1</v>
      </c>
      <c r="L1953" s="21">
        <v>2000</v>
      </c>
      <c r="M1953" s="21">
        <v>8818</v>
      </c>
      <c r="N1953" s="8">
        <f t="shared" si="64"/>
        <v>4.4089999999999998</v>
      </c>
      <c r="O1953" s="3" t="s">
        <v>461</v>
      </c>
      <c r="P1953" s="3" t="s">
        <v>462</v>
      </c>
      <c r="Q1953" s="1" t="str">
        <f>VLOOKUP(P1953,Vlookup!$A$2:$D$781,2,FALSE)</f>
        <v>Ontario</v>
      </c>
      <c r="R1953" s="1" t="e">
        <f>VLOOKUP(P1953,Vlookup!$A$2:$D$76,3,FALSE)</f>
        <v>#N/A</v>
      </c>
      <c r="S1953" s="15">
        <f>VLOOKUP(P1953,Vlookup!$A$2:$D$781,4,FALSE)</f>
        <v>91761</v>
      </c>
    </row>
    <row r="1954" spans="1:19" ht="14.4" x14ac:dyDescent="0.3">
      <c r="A1954" s="12">
        <v>21</v>
      </c>
      <c r="B1954" s="1" t="s">
        <v>928</v>
      </c>
      <c r="D1954" s="20">
        <v>44160</v>
      </c>
      <c r="E1954" s="3" t="s">
        <v>889</v>
      </c>
      <c r="F1954" s="3" t="s">
        <v>890</v>
      </c>
      <c r="G1954" s="3" t="s">
        <v>889</v>
      </c>
      <c r="H1954" s="3" t="s">
        <v>890</v>
      </c>
      <c r="I1954" t="str">
        <f>VLOOKUP(H1954,'Product Line Lookup'!$A$2:$B$8,2,FALSE)</f>
        <v>OmniGen Pro</v>
      </c>
      <c r="J1954" s="1">
        <v>2.2050000000000001</v>
      </c>
      <c r="K1954" s="22">
        <v>1</v>
      </c>
      <c r="L1954" s="21">
        <v>2000</v>
      </c>
      <c r="M1954" s="21">
        <v>4410</v>
      </c>
      <c r="N1954" s="8">
        <f t="shared" si="64"/>
        <v>2.2050000000000001</v>
      </c>
      <c r="O1954" s="3" t="s">
        <v>461</v>
      </c>
      <c r="P1954" s="3" t="s">
        <v>462</v>
      </c>
      <c r="Q1954" s="1" t="str">
        <f>VLOOKUP(P1954,Vlookup!$A$2:$D$781,2,FALSE)</f>
        <v>Ontario</v>
      </c>
      <c r="R1954" s="1" t="e">
        <f>VLOOKUP(P1954,Vlookup!$A$2:$D$76,3,FALSE)</f>
        <v>#N/A</v>
      </c>
      <c r="S1954" s="15">
        <f>VLOOKUP(P1954,Vlookup!$A$2:$D$781,4,FALSE)</f>
        <v>91761</v>
      </c>
    </row>
    <row r="1955" spans="1:19" ht="14.4" x14ac:dyDescent="0.3">
      <c r="A1955" s="12">
        <v>21</v>
      </c>
      <c r="B1955" s="1" t="s">
        <v>948</v>
      </c>
      <c r="D1955" s="20">
        <v>44167</v>
      </c>
      <c r="E1955" s="3" t="s">
        <v>889</v>
      </c>
      <c r="F1955" s="3" t="s">
        <v>890</v>
      </c>
      <c r="G1955" s="3" t="s">
        <v>889</v>
      </c>
      <c r="H1955" s="3" t="s">
        <v>890</v>
      </c>
      <c r="I1955" t="str">
        <f>VLOOKUP(H1955,'Product Line Lookup'!$A$2:$B$8,2,FALSE)</f>
        <v>OmniGen Pro</v>
      </c>
      <c r="J1955" s="21">
        <v>6.6139999999999999</v>
      </c>
      <c r="K1955" s="22">
        <v>1</v>
      </c>
      <c r="L1955" s="21">
        <v>2000</v>
      </c>
      <c r="M1955" s="21">
        <v>13228</v>
      </c>
      <c r="N1955" s="8">
        <f t="shared" si="64"/>
        <v>6.6139999999999999</v>
      </c>
      <c r="O1955" s="3" t="s">
        <v>461</v>
      </c>
      <c r="P1955" s="3" t="s">
        <v>462</v>
      </c>
      <c r="Q1955" s="1" t="str">
        <f>VLOOKUP(P1955,Vlookup!$A$2:$D$781,2,FALSE)</f>
        <v>Ontario</v>
      </c>
      <c r="R1955" s="1" t="s">
        <v>817</v>
      </c>
      <c r="S1955" s="15">
        <f>VLOOKUP(P1955,Vlookup!$A$2:$D$781,4,FALSE)</f>
        <v>91761</v>
      </c>
    </row>
    <row r="1956" spans="1:19" ht="14.4" x14ac:dyDescent="0.3">
      <c r="A1956" s="12">
        <v>21</v>
      </c>
      <c r="B1956" s="1" t="s">
        <v>958</v>
      </c>
      <c r="D1956" s="20">
        <v>44200</v>
      </c>
      <c r="E1956" s="23" t="s">
        <v>889</v>
      </c>
      <c r="F1956" s="3" t="s">
        <v>890</v>
      </c>
      <c r="G1956" s="3" t="s">
        <v>889</v>
      </c>
      <c r="H1956" s="3" t="s">
        <v>890</v>
      </c>
      <c r="I1956" t="str">
        <f>VLOOKUP(H1956,'Product Line Lookup'!$A$2:$B$8,2,FALSE)</f>
        <v>OmniGen Pro</v>
      </c>
      <c r="J1956" s="21">
        <v>6.6139999999999999</v>
      </c>
      <c r="K1956" s="22">
        <v>1</v>
      </c>
      <c r="L1956" s="21">
        <v>2000</v>
      </c>
      <c r="M1956" s="21">
        <v>13228</v>
      </c>
      <c r="N1956" s="8">
        <f t="shared" si="64"/>
        <v>6.6139999999999999</v>
      </c>
      <c r="O1956" s="3" t="s">
        <v>461</v>
      </c>
      <c r="P1956" s="3" t="s">
        <v>462</v>
      </c>
      <c r="Q1956" s="1" t="str">
        <f>VLOOKUP(P1956,Vlookup!$A$2:$D$781,2,FALSE)</f>
        <v>Ontario</v>
      </c>
      <c r="R1956" s="1" t="s">
        <v>817</v>
      </c>
      <c r="S1956" s="15">
        <f>VLOOKUP(P1956,Vlookup!$A$2:$D$781,4,FALSE)</f>
        <v>91761</v>
      </c>
    </row>
    <row r="1957" spans="1:19" ht="14.4" x14ac:dyDescent="0.3">
      <c r="A1957" s="12">
        <v>20</v>
      </c>
      <c r="B1957" s="1" t="s">
        <v>866</v>
      </c>
      <c r="D1957" s="20">
        <v>43915</v>
      </c>
      <c r="E1957" s="3" t="s">
        <v>363</v>
      </c>
      <c r="F1957" s="3" t="s">
        <v>869</v>
      </c>
      <c r="G1957" s="3" t="s">
        <v>342</v>
      </c>
      <c r="H1957" s="3" t="s">
        <v>368</v>
      </c>
      <c r="I1957" t="str">
        <f>VLOOKUP(H1957,'Product Line Lookup'!$A$2:$B$7,2,FALSE)</f>
        <v>Animate</v>
      </c>
      <c r="J1957" s="21">
        <v>8</v>
      </c>
      <c r="K1957" s="22">
        <v>0.69789999999999996</v>
      </c>
      <c r="L1957" s="21">
        <v>1395.8</v>
      </c>
      <c r="M1957" s="21">
        <v>11166.4</v>
      </c>
      <c r="N1957" s="8">
        <f t="shared" si="64"/>
        <v>5.5831999999999997</v>
      </c>
      <c r="O1957" s="3" t="s">
        <v>872</v>
      </c>
      <c r="P1957" s="3" t="s">
        <v>873</v>
      </c>
      <c r="Q1957" s="1" t="str">
        <f>VLOOKUP(P1957,Vlookup!$A$2:$D$781,2,FALSE)</f>
        <v>San Jacinto</v>
      </c>
      <c r="R1957" s="1" t="e">
        <f>VLOOKUP(P1957,Vlookup!$A$2:$D$76,3,FALSE)</f>
        <v>#N/A</v>
      </c>
      <c r="S1957" s="15">
        <f>VLOOKUP(P1957,Vlookup!$A$2:$D$781,4,FALSE)</f>
        <v>92582</v>
      </c>
    </row>
    <row r="1958" spans="1:19" ht="14.4" x14ac:dyDescent="0.3">
      <c r="A1958" s="12">
        <v>21</v>
      </c>
      <c r="B1958" s="1" t="s">
        <v>483</v>
      </c>
      <c r="D1958" s="20">
        <v>44043</v>
      </c>
      <c r="E1958" s="3" t="s">
        <v>363</v>
      </c>
      <c r="F1958" s="3" t="s">
        <v>869</v>
      </c>
      <c r="G1958" s="3" t="s">
        <v>342</v>
      </c>
      <c r="H1958" s="3" t="s">
        <v>368</v>
      </c>
      <c r="I1958" t="str">
        <f>VLOOKUP(H1958,'Product Line Lookup'!$A$2:$B$8,2,FALSE)</f>
        <v>Animate</v>
      </c>
      <c r="J1958" s="21">
        <v>10.025</v>
      </c>
      <c r="K1958" s="22">
        <v>0.69789999999999996</v>
      </c>
      <c r="L1958" s="21">
        <v>1395.8</v>
      </c>
      <c r="M1958" s="21">
        <v>13992.895</v>
      </c>
      <c r="N1958" s="8">
        <f t="shared" si="64"/>
        <v>6.9964475000000004</v>
      </c>
      <c r="O1958" s="3" t="s">
        <v>872</v>
      </c>
      <c r="P1958" s="3" t="s">
        <v>873</v>
      </c>
      <c r="Q1958" s="1" t="str">
        <f>VLOOKUP(P1958,Vlookup!$A$2:$D$781,2,FALSE)</f>
        <v>San Jacinto</v>
      </c>
      <c r="R1958" s="1" t="e">
        <f>VLOOKUP(P1958,Vlookup!$A$2:$D$76,3,FALSE)</f>
        <v>#N/A</v>
      </c>
      <c r="S1958" s="15">
        <f>VLOOKUP(P1958,Vlookup!$A$2:$D$781,4,FALSE)</f>
        <v>92582</v>
      </c>
    </row>
    <row r="1959" spans="1:19" ht="14.4" x14ac:dyDescent="0.3">
      <c r="A1959" s="12">
        <v>21</v>
      </c>
      <c r="B1959" s="1" t="s">
        <v>483</v>
      </c>
      <c r="D1959" s="20">
        <v>44043</v>
      </c>
      <c r="E1959" s="3" t="s">
        <v>363</v>
      </c>
      <c r="F1959" s="3" t="s">
        <v>869</v>
      </c>
      <c r="G1959" s="3" t="s">
        <v>342</v>
      </c>
      <c r="H1959" s="3" t="s">
        <v>368</v>
      </c>
      <c r="I1959" t="str">
        <f>VLOOKUP(H1959,'Product Line Lookup'!$A$2:$B$8,2,FALSE)</f>
        <v>Animate</v>
      </c>
      <c r="J1959" s="21">
        <v>5</v>
      </c>
      <c r="K1959" s="22">
        <v>0.69789999999999996</v>
      </c>
      <c r="L1959" s="21">
        <v>1395.8</v>
      </c>
      <c r="M1959" s="21">
        <v>6979</v>
      </c>
      <c r="N1959" s="8">
        <f t="shared" si="64"/>
        <v>3.4895</v>
      </c>
      <c r="O1959" s="3" t="s">
        <v>872</v>
      </c>
      <c r="P1959" s="3" t="s">
        <v>873</v>
      </c>
      <c r="Q1959" s="1" t="str">
        <f>VLOOKUP(P1959,Vlookup!$A$2:$D$781,2,FALSE)</f>
        <v>San Jacinto</v>
      </c>
      <c r="R1959" s="1" t="e">
        <f>VLOOKUP(P1959,Vlookup!$A$2:$D$76,3,FALSE)</f>
        <v>#N/A</v>
      </c>
      <c r="S1959" s="15">
        <f>VLOOKUP(P1959,Vlookup!$A$2:$D$781,4,FALSE)</f>
        <v>92582</v>
      </c>
    </row>
    <row r="1960" spans="1:19" ht="14.4" x14ac:dyDescent="0.3">
      <c r="A1960" s="12">
        <v>21</v>
      </c>
      <c r="B1960" s="1" t="s">
        <v>958</v>
      </c>
      <c r="D1960" s="20">
        <v>44214</v>
      </c>
      <c r="E1960" s="23" t="s">
        <v>363</v>
      </c>
      <c r="F1960" s="3" t="s">
        <v>985</v>
      </c>
      <c r="G1960" s="3" t="s">
        <v>342</v>
      </c>
      <c r="H1960" s="3" t="s">
        <v>368</v>
      </c>
      <c r="I1960" t="str">
        <f>VLOOKUP(H1960,'Product Line Lookup'!$A$2:$B$8,2,FALSE)</f>
        <v>Animate</v>
      </c>
      <c r="J1960" s="21">
        <v>4</v>
      </c>
      <c r="K1960" s="22">
        <v>0.69789999999999996</v>
      </c>
      <c r="L1960" s="21">
        <v>1395.8</v>
      </c>
      <c r="M1960" s="21">
        <v>5583.2</v>
      </c>
      <c r="N1960" s="8">
        <f t="shared" si="64"/>
        <v>2.7915999999999999</v>
      </c>
      <c r="O1960" s="3" t="s">
        <v>872</v>
      </c>
      <c r="P1960" s="3" t="s">
        <v>873</v>
      </c>
      <c r="Q1960" s="1" t="str">
        <f>VLOOKUP(P1960,Vlookup!$A$2:$D$781,2,FALSE)</f>
        <v>San Jacinto</v>
      </c>
      <c r="R1960" s="1" t="s">
        <v>817</v>
      </c>
      <c r="S1960" s="15">
        <f>VLOOKUP(P1960,Vlookup!$A$2:$D$781,4,FALSE)</f>
        <v>92582</v>
      </c>
    </row>
    <row r="1961" spans="1:19" ht="14.4" x14ac:dyDescent="0.3">
      <c r="A1961" s="12">
        <v>21</v>
      </c>
      <c r="B1961" s="1" t="s">
        <v>958</v>
      </c>
      <c r="D1961" s="20">
        <v>44214</v>
      </c>
      <c r="E1961" s="23" t="s">
        <v>363</v>
      </c>
      <c r="F1961" s="3" t="s">
        <v>985</v>
      </c>
      <c r="G1961" s="3" t="s">
        <v>342</v>
      </c>
      <c r="H1961" s="3" t="s">
        <v>368</v>
      </c>
      <c r="I1961" t="str">
        <f>VLOOKUP(H1961,'Product Line Lookup'!$A$2:$B$8,2,FALSE)</f>
        <v>Animate</v>
      </c>
      <c r="J1961" s="21">
        <v>8.1</v>
      </c>
      <c r="K1961" s="22">
        <v>0.69789999999999996</v>
      </c>
      <c r="L1961" s="21">
        <v>1395.8</v>
      </c>
      <c r="M1961" s="21">
        <v>11305.98</v>
      </c>
      <c r="N1961" s="8">
        <f t="shared" si="64"/>
        <v>5.65299</v>
      </c>
      <c r="O1961" s="3" t="s">
        <v>872</v>
      </c>
      <c r="P1961" s="3" t="s">
        <v>873</v>
      </c>
      <c r="Q1961" s="1" t="str">
        <f>VLOOKUP(P1961,Vlookup!$A$2:$D$781,2,FALSE)</f>
        <v>San Jacinto</v>
      </c>
      <c r="R1961" s="1" t="s">
        <v>817</v>
      </c>
      <c r="S1961" s="15">
        <f>VLOOKUP(P1961,Vlookup!$A$2:$D$781,4,FALSE)</f>
        <v>92582</v>
      </c>
    </row>
    <row r="1962" spans="1:19" ht="14.4" x14ac:dyDescent="0.3">
      <c r="A1962" s="12">
        <v>22</v>
      </c>
      <c r="B1962" s="1" t="s">
        <v>483</v>
      </c>
      <c r="D1962" s="20">
        <v>44383</v>
      </c>
      <c r="E1962" s="3" t="s">
        <v>363</v>
      </c>
      <c r="F1962" s="3" t="s">
        <v>869</v>
      </c>
      <c r="G1962" s="3" t="s">
        <v>342</v>
      </c>
      <c r="H1962" s="3" t="s">
        <v>368</v>
      </c>
      <c r="I1962" t="str">
        <f>VLOOKUP(H1962,'Product Line Lookup'!$A$2:$B$8,2,FALSE)</f>
        <v>Animate</v>
      </c>
      <c r="J1962" s="21">
        <v>11</v>
      </c>
      <c r="K1962" s="22">
        <v>0.69789999999999996</v>
      </c>
      <c r="L1962" s="21">
        <v>1395.8</v>
      </c>
      <c r="M1962" s="21">
        <v>15353.8</v>
      </c>
      <c r="N1962" s="8">
        <f t="shared" si="64"/>
        <v>7.6768999999999998</v>
      </c>
      <c r="O1962" s="3" t="s">
        <v>872</v>
      </c>
      <c r="P1962" s="3" t="s">
        <v>873</v>
      </c>
      <c r="Q1962" s="31" t="str">
        <f>VLOOKUP(P1962,Vlookup!$A$2:$D$142,2,FALSE)</f>
        <v>San Jacinto</v>
      </c>
      <c r="R1962" s="1" t="str">
        <f>VLOOKUP(P1962,Vlookup!$A$2:$D$142,3,FALSE)</f>
        <v>CA</v>
      </c>
      <c r="S1962" s="49">
        <f>VLOOKUP(P1962,Vlookup!$A$2:$D$781,4,FALSE)</f>
        <v>92582</v>
      </c>
    </row>
    <row r="1963" spans="1:19" ht="14.4" x14ac:dyDescent="0.3">
      <c r="A1963" s="12">
        <v>22</v>
      </c>
      <c r="B1963" s="1" t="s">
        <v>948</v>
      </c>
      <c r="D1963" s="20">
        <v>44550</v>
      </c>
      <c r="E1963" s="3" t="s">
        <v>363</v>
      </c>
      <c r="F1963" s="3" t="s">
        <v>869</v>
      </c>
      <c r="G1963" s="3" t="s">
        <v>342</v>
      </c>
      <c r="H1963" s="3" t="s">
        <v>368</v>
      </c>
      <c r="I1963" t="str">
        <f>VLOOKUP(H1963,'Product Line Lookup'!$A$2:$B$8,2,FALSE)</f>
        <v>Animate</v>
      </c>
      <c r="J1963" s="21">
        <v>7</v>
      </c>
      <c r="K1963" s="22">
        <v>0.69789999999999996</v>
      </c>
      <c r="L1963" s="21">
        <v>1395.8</v>
      </c>
      <c r="M1963" s="21">
        <v>9770.6</v>
      </c>
      <c r="N1963" s="8">
        <f t="shared" si="64"/>
        <v>4.8853</v>
      </c>
      <c r="O1963" s="3" t="s">
        <v>872</v>
      </c>
      <c r="P1963" s="3" t="s">
        <v>873</v>
      </c>
      <c r="Q1963" s="31" t="str">
        <f>VLOOKUP(P1963,Vlookup!$A$2:$D$142,2,FALSE)</f>
        <v>San Jacinto</v>
      </c>
      <c r="R1963" s="1" t="str">
        <f>VLOOKUP(P1963,Vlookup!$A$2:$D$142,3,FALSE)</f>
        <v>CA</v>
      </c>
      <c r="S1963" s="49">
        <f>VLOOKUP(P1963,Vlookup!$A$2:$D$781,4,FALSE)</f>
        <v>92582</v>
      </c>
    </row>
    <row r="1964" spans="1:19" ht="14.4" x14ac:dyDescent="0.3">
      <c r="A1964" s="12">
        <v>22</v>
      </c>
      <c r="B1964" s="1" t="s">
        <v>881</v>
      </c>
      <c r="D1964" s="20">
        <v>44652</v>
      </c>
      <c r="E1964" s="3" t="s">
        <v>342</v>
      </c>
      <c r="F1964" s="3" t="s">
        <v>368</v>
      </c>
      <c r="G1964" s="3" t="s">
        <v>342</v>
      </c>
      <c r="H1964" s="3" t="s">
        <v>368</v>
      </c>
      <c r="I1964" s="35" t="str">
        <f>VLOOKUP(H1964,'Product Line Lookup'!$A$2:$B$8,2,FALSE)</f>
        <v>Animate</v>
      </c>
      <c r="J1964" s="21">
        <v>3.3069999999999999</v>
      </c>
      <c r="K1964" s="22">
        <v>1</v>
      </c>
      <c r="L1964" s="21">
        <v>2000</v>
      </c>
      <c r="M1964" s="21">
        <v>6614</v>
      </c>
      <c r="N1964" s="48">
        <f t="shared" si="64"/>
        <v>3.3069999999999999</v>
      </c>
      <c r="O1964" s="3" t="s">
        <v>420</v>
      </c>
      <c r="P1964" s="3" t="s">
        <v>421</v>
      </c>
      <c r="Q1964" s="31" t="str">
        <f>VLOOKUP(P1964,Vlookup!$A$2:$D$142,2,FALSE)</f>
        <v>Tipton</v>
      </c>
      <c r="R1964" s="1" t="str">
        <f>VLOOKUP(P1964,Vlookup!$A$2:$D$142,3,FALSE)</f>
        <v>CA</v>
      </c>
      <c r="S1964" s="49">
        <f>VLOOKUP(P1964,Vlookup!$A$2:$D$781,4,FALSE)</f>
        <v>93272</v>
      </c>
    </row>
    <row r="1965" spans="1:19" ht="14.4" x14ac:dyDescent="0.3">
      <c r="A1965" s="12">
        <v>21</v>
      </c>
      <c r="B1965" s="1" t="s">
        <v>958</v>
      </c>
      <c r="D1965" s="20">
        <v>44223</v>
      </c>
      <c r="E1965" s="23" t="s">
        <v>986</v>
      </c>
      <c r="F1965" s="3" t="s">
        <v>987</v>
      </c>
      <c r="G1965" s="3" t="s">
        <v>342</v>
      </c>
      <c r="H1965" s="3" t="s">
        <v>368</v>
      </c>
      <c r="I1965" t="str">
        <f>VLOOKUP(H1965,'Product Line Lookup'!$A$2:$B$8,2,FALSE)</f>
        <v>Animate</v>
      </c>
      <c r="J1965" s="21">
        <v>4.1500000000000004</v>
      </c>
      <c r="K1965" s="22">
        <v>0.1283</v>
      </c>
      <c r="L1965" s="21">
        <v>256.60000000000002</v>
      </c>
      <c r="M1965" s="21">
        <v>1064.8900000000001</v>
      </c>
      <c r="N1965" s="8">
        <f t="shared" si="64"/>
        <v>0.53244500000000006</v>
      </c>
      <c r="O1965" s="3" t="s">
        <v>995</v>
      </c>
      <c r="P1965" s="3" t="s">
        <v>996</v>
      </c>
      <c r="Q1965" s="1" t="str">
        <f>VLOOKUP(P1965,Vlookup!$A$2:$D$781,2,FALSE)</f>
        <v>Tulare</v>
      </c>
      <c r="R1965" s="1" t="s">
        <v>817</v>
      </c>
      <c r="S1965" s="15">
        <f>VLOOKUP(P1965,Vlookup!$A$2:$D$781,4,FALSE)</f>
        <v>93291</v>
      </c>
    </row>
    <row r="1966" spans="1:19" ht="14.4" x14ac:dyDescent="0.3">
      <c r="A1966" s="12">
        <v>21</v>
      </c>
      <c r="B1966" s="1" t="s">
        <v>1004</v>
      </c>
      <c r="D1966" s="24">
        <v>44238</v>
      </c>
      <c r="E1966" s="25" t="s">
        <v>986</v>
      </c>
      <c r="F1966" s="25" t="s">
        <v>987</v>
      </c>
      <c r="G1966" s="25" t="s">
        <v>342</v>
      </c>
      <c r="H1966" s="25" t="s">
        <v>368</v>
      </c>
      <c r="I1966" t="str">
        <f>VLOOKUP(H1966,'Product Line Lookup'!$A$2:$B$8,2,FALSE)</f>
        <v>Animate</v>
      </c>
      <c r="J1966" s="26">
        <v>4.05</v>
      </c>
      <c r="K1966" s="27">
        <v>0.1283</v>
      </c>
      <c r="L1966" s="26">
        <v>256.60000000000002</v>
      </c>
      <c r="M1966" s="26">
        <v>1039.23</v>
      </c>
      <c r="N1966" s="8">
        <f t="shared" si="64"/>
        <v>0.51961500000000005</v>
      </c>
      <c r="O1966" s="25" t="s">
        <v>995</v>
      </c>
      <c r="P1966" s="25" t="s">
        <v>996</v>
      </c>
      <c r="Q1966" s="1" t="str">
        <f>VLOOKUP(P1966,Vlookup!$A$2:$D$781,2,FALSE)</f>
        <v>Tulare</v>
      </c>
      <c r="R1966" s="28" t="s">
        <v>817</v>
      </c>
      <c r="S1966" s="15">
        <f>VLOOKUP(P1966,Vlookup!$A$2:$D$781,4,FALSE)</f>
        <v>93291</v>
      </c>
    </row>
    <row r="1967" spans="1:19" ht="14.4" x14ac:dyDescent="0.3">
      <c r="A1967" s="12">
        <v>22</v>
      </c>
      <c r="B1967" s="1" t="s">
        <v>866</v>
      </c>
      <c r="D1967" s="20">
        <v>44621</v>
      </c>
      <c r="E1967" s="3" t="s">
        <v>340</v>
      </c>
      <c r="F1967" s="3" t="s">
        <v>366</v>
      </c>
      <c r="G1967" s="3" t="s">
        <v>340</v>
      </c>
      <c r="H1967" s="3" t="s">
        <v>366</v>
      </c>
      <c r="I1967" s="35" t="str">
        <f>VLOOKUP(H1967,'Product Line Lookup'!$A$2:$B$8,2,FALSE)</f>
        <v>AB20</v>
      </c>
      <c r="J1967" s="21">
        <v>5.5119999999999996</v>
      </c>
      <c r="K1967" s="22">
        <v>1</v>
      </c>
      <c r="L1967" s="21">
        <v>2000</v>
      </c>
      <c r="M1967" s="21">
        <v>11024</v>
      </c>
      <c r="N1967" s="48">
        <f t="shared" si="64"/>
        <v>5.5119999999999996</v>
      </c>
      <c r="O1967" s="3" t="s">
        <v>814</v>
      </c>
      <c r="P1967" s="3" t="s">
        <v>815</v>
      </c>
      <c r="Q1967" s="31" t="str">
        <f>VLOOKUP(P1967,Vlookup!$A$2:$D$142,2,FALSE)</f>
        <v>Hanford</v>
      </c>
      <c r="R1967" s="1" t="str">
        <f>VLOOKUP(P1967,Vlookup!$A$2:$D$142,3,FALSE)</f>
        <v>CA</v>
      </c>
      <c r="S1967" s="49">
        <f>VLOOKUP(P1967,Vlookup!$A$2:$D$781,4,FALSE)</f>
        <v>93230</v>
      </c>
    </row>
    <row r="1968" spans="1:19" ht="14.4" x14ac:dyDescent="0.3">
      <c r="A1968" s="12">
        <v>22</v>
      </c>
      <c r="B1968" s="1" t="s">
        <v>866</v>
      </c>
      <c r="D1968" s="20">
        <v>44630</v>
      </c>
      <c r="E1968" s="3" t="s">
        <v>340</v>
      </c>
      <c r="F1968" s="3" t="s">
        <v>366</v>
      </c>
      <c r="G1968" s="3" t="s">
        <v>340</v>
      </c>
      <c r="H1968" s="3" t="s">
        <v>366</v>
      </c>
      <c r="I1968" s="35" t="str">
        <f>VLOOKUP(H1968,'Product Line Lookup'!$A$2:$B$8,2,FALSE)</f>
        <v>AB20</v>
      </c>
      <c r="J1968" s="21">
        <v>4.4089999999999998</v>
      </c>
      <c r="K1968" s="22">
        <v>1</v>
      </c>
      <c r="L1968" s="21">
        <v>2000</v>
      </c>
      <c r="M1968" s="21">
        <v>8818</v>
      </c>
      <c r="N1968" s="48">
        <f t="shared" si="64"/>
        <v>4.4089999999999998</v>
      </c>
      <c r="O1968" s="3" t="s">
        <v>814</v>
      </c>
      <c r="P1968" s="3" t="s">
        <v>815</v>
      </c>
      <c r="Q1968" s="31" t="str">
        <f>VLOOKUP(P1968,Vlookup!$A$2:$D$142,2,FALSE)</f>
        <v>Hanford</v>
      </c>
      <c r="R1968" s="1" t="str">
        <f>VLOOKUP(P1968,Vlookup!$A$2:$D$142,3,FALSE)</f>
        <v>CA</v>
      </c>
      <c r="S1968" s="49">
        <f>VLOOKUP(P1968,Vlookup!$A$2:$D$781,4,FALSE)</f>
        <v>93230</v>
      </c>
    </row>
    <row r="1969" spans="1:19" ht="14.4" x14ac:dyDescent="0.3">
      <c r="A1969" s="12">
        <v>22</v>
      </c>
      <c r="B1969" s="1" t="s">
        <v>866</v>
      </c>
      <c r="D1969" s="20">
        <v>44636</v>
      </c>
      <c r="E1969" s="3" t="s">
        <v>340</v>
      </c>
      <c r="F1969" s="3" t="s">
        <v>366</v>
      </c>
      <c r="G1969" s="3" t="s">
        <v>340</v>
      </c>
      <c r="H1969" s="3" t="s">
        <v>366</v>
      </c>
      <c r="I1969" s="35" t="str">
        <f>VLOOKUP(H1969,'Product Line Lookup'!$A$2:$B$8,2,FALSE)</f>
        <v>AB20</v>
      </c>
      <c r="J1969" s="21">
        <v>8.8179999999999996</v>
      </c>
      <c r="K1969" s="22">
        <v>1</v>
      </c>
      <c r="L1969" s="21">
        <v>2000</v>
      </c>
      <c r="M1969" s="21">
        <v>17636</v>
      </c>
      <c r="N1969" s="48">
        <f t="shared" si="64"/>
        <v>8.8179999999999996</v>
      </c>
      <c r="O1969" s="3" t="s">
        <v>814</v>
      </c>
      <c r="P1969" s="3" t="s">
        <v>815</v>
      </c>
      <c r="Q1969" s="31" t="str">
        <f>VLOOKUP(P1969,Vlookup!$A$2:$D$142,2,FALSE)</f>
        <v>Hanford</v>
      </c>
      <c r="R1969" s="1" t="str">
        <f>VLOOKUP(P1969,Vlookup!$A$2:$D$142,3,FALSE)</f>
        <v>CA</v>
      </c>
      <c r="S1969" s="49">
        <f>VLOOKUP(P1969,Vlookup!$A$2:$D$781,4,FALSE)</f>
        <v>93230</v>
      </c>
    </row>
    <row r="1970" spans="1:19" ht="14.4" x14ac:dyDescent="0.3">
      <c r="A1970" s="12">
        <v>22</v>
      </c>
      <c r="B1970" s="1" t="s">
        <v>1004</v>
      </c>
      <c r="D1970" s="20">
        <v>44610</v>
      </c>
      <c r="E1970" s="3" t="s">
        <v>340</v>
      </c>
      <c r="F1970" s="3" t="s">
        <v>366</v>
      </c>
      <c r="G1970" s="3" t="s">
        <v>340</v>
      </c>
      <c r="H1970" s="3" t="s">
        <v>366</v>
      </c>
      <c r="I1970" s="35" t="str">
        <f>VLOOKUP(H1970,'Product Line Lookup'!$A$2:$B$8,2,FALSE)</f>
        <v>AB20</v>
      </c>
      <c r="J1970" s="21">
        <v>5.5119999999999996</v>
      </c>
      <c r="K1970" s="22">
        <v>1</v>
      </c>
      <c r="L1970" s="21">
        <v>2000</v>
      </c>
      <c r="M1970" s="21">
        <v>11024</v>
      </c>
      <c r="N1970" s="48">
        <f t="shared" si="64"/>
        <v>5.5119999999999996</v>
      </c>
      <c r="O1970" s="3" t="s">
        <v>814</v>
      </c>
      <c r="P1970" s="3" t="s">
        <v>815</v>
      </c>
      <c r="Q1970" s="31" t="str">
        <f>VLOOKUP(P1970,Vlookup!$A$2:$D$142,2,FALSE)</f>
        <v>Hanford</v>
      </c>
      <c r="R1970" s="1" t="str">
        <f>VLOOKUP(P1970,Vlookup!$A$2:$D$142,3,FALSE)</f>
        <v>CA</v>
      </c>
      <c r="S1970" s="49">
        <f>VLOOKUP(P1970,Vlookup!$A$2:$D$781,4,FALSE)</f>
        <v>93230</v>
      </c>
    </row>
    <row r="1971" spans="1:19" ht="14.4" x14ac:dyDescent="0.3">
      <c r="A1971" s="12">
        <v>22</v>
      </c>
      <c r="B1971" s="1" t="s">
        <v>958</v>
      </c>
      <c r="D1971" s="45">
        <v>44569</v>
      </c>
      <c r="E1971" s="37" t="s">
        <v>340</v>
      </c>
      <c r="F1971" s="37" t="s">
        <v>366</v>
      </c>
      <c r="G1971" s="37" t="s">
        <v>340</v>
      </c>
      <c r="H1971" s="37" t="s">
        <v>366</v>
      </c>
      <c r="I1971" s="35" t="str">
        <f>VLOOKUP(H1971,'Product Line Lookup'!$A$2:$B$8,2,FALSE)</f>
        <v>AB20</v>
      </c>
      <c r="J1971" s="46">
        <v>1.1020000000000001</v>
      </c>
      <c r="K1971" s="47">
        <v>1</v>
      </c>
      <c r="L1971" s="46">
        <v>2000</v>
      </c>
      <c r="M1971" s="46">
        <v>2204</v>
      </c>
      <c r="N1971" s="48">
        <f t="shared" si="64"/>
        <v>1.1020000000000001</v>
      </c>
      <c r="O1971" s="37" t="s">
        <v>814</v>
      </c>
      <c r="P1971" s="37" t="s">
        <v>815</v>
      </c>
      <c r="Q1971" s="31" t="str">
        <f>VLOOKUP(P1971,Vlookup!$A$2:$D$142,2,FALSE)</f>
        <v>Hanford</v>
      </c>
      <c r="R1971" s="1" t="str">
        <f>VLOOKUP(P1971,Vlookup!$A$2:$D$142,3,FALSE)</f>
        <v>CA</v>
      </c>
      <c r="S1971" s="49">
        <f>VLOOKUP(P1971,Vlookup!$A$2:$D$781,4,FALSE)</f>
        <v>93230</v>
      </c>
    </row>
    <row r="1972" spans="1:19" ht="14.4" x14ac:dyDescent="0.3">
      <c r="A1972" s="12">
        <v>20</v>
      </c>
      <c r="B1972" s="1" t="str">
        <f>TEXT(D1972,"MMM")</f>
        <v>Feb</v>
      </c>
      <c r="D1972" s="20">
        <v>43869</v>
      </c>
      <c r="E1972" s="3" t="s">
        <v>343</v>
      </c>
      <c r="F1972" s="3" t="s">
        <v>369</v>
      </c>
      <c r="G1972" s="3" t="s">
        <v>343</v>
      </c>
      <c r="H1972" s="3" t="s">
        <v>369</v>
      </c>
      <c r="I1972" t="str">
        <f>VLOOKUP(H1972,'Product Line Lookup'!$A$2:$B$7,2,FALSE)</f>
        <v>OmniGen</v>
      </c>
      <c r="J1972" s="21">
        <v>3.3069999999999999</v>
      </c>
      <c r="K1972" s="22">
        <v>1</v>
      </c>
      <c r="L1972" s="21">
        <v>2000</v>
      </c>
      <c r="M1972" s="21">
        <v>6614</v>
      </c>
      <c r="N1972" s="8">
        <f t="shared" si="64"/>
        <v>3.3069999999999999</v>
      </c>
      <c r="O1972" s="3" t="s">
        <v>814</v>
      </c>
      <c r="P1972" s="3" t="s">
        <v>815</v>
      </c>
      <c r="Q1972" s="1" t="str">
        <f>VLOOKUP(P1972,Vlookup!$A$2:$D$781,2,FALSE)</f>
        <v>Hanford</v>
      </c>
      <c r="R1972" s="1" t="e">
        <f>VLOOKUP(P1972,Vlookup!$A$2:$D$76,3,FALSE)</f>
        <v>#N/A</v>
      </c>
      <c r="S1972" s="15">
        <f>VLOOKUP(P1972,Vlookup!$A$2:$D$781,4,FALSE)</f>
        <v>93230</v>
      </c>
    </row>
    <row r="1973" spans="1:19" ht="14.4" x14ac:dyDescent="0.3">
      <c r="A1973" s="12">
        <v>20</v>
      </c>
      <c r="B1973" s="1" t="str">
        <f>TEXT(D1973,"MMM")</f>
        <v>Feb</v>
      </c>
      <c r="D1973" s="20">
        <v>43875</v>
      </c>
      <c r="E1973" s="3" t="s">
        <v>343</v>
      </c>
      <c r="F1973" s="3" t="s">
        <v>369</v>
      </c>
      <c r="G1973" s="3" t="s">
        <v>343</v>
      </c>
      <c r="H1973" s="3" t="s">
        <v>369</v>
      </c>
      <c r="I1973" t="str">
        <f>VLOOKUP(H1973,'Product Line Lookup'!$A$2:$B$7,2,FALSE)</f>
        <v>OmniGen</v>
      </c>
      <c r="J1973" s="21">
        <v>2.2050000000000001</v>
      </c>
      <c r="K1973" s="22">
        <v>1</v>
      </c>
      <c r="L1973" s="21">
        <v>2000</v>
      </c>
      <c r="M1973" s="21">
        <v>4410</v>
      </c>
      <c r="N1973" s="8">
        <f t="shared" si="64"/>
        <v>2.2050000000000001</v>
      </c>
      <c r="O1973" s="3" t="s">
        <v>814</v>
      </c>
      <c r="P1973" s="3" t="s">
        <v>815</v>
      </c>
      <c r="Q1973" s="1" t="str">
        <f>VLOOKUP(P1973,Vlookup!$A$2:$D$781,2,FALSE)</f>
        <v>Hanford</v>
      </c>
      <c r="R1973" s="1" t="e">
        <f>VLOOKUP(P1973,Vlookup!$A$2:$D$76,3,FALSE)</f>
        <v>#N/A</v>
      </c>
      <c r="S1973" s="15">
        <f>VLOOKUP(P1973,Vlookup!$A$2:$D$781,4,FALSE)</f>
        <v>93230</v>
      </c>
    </row>
    <row r="1974" spans="1:19" ht="14.4" x14ac:dyDescent="0.3">
      <c r="A1974" s="12">
        <v>20</v>
      </c>
      <c r="B1974" s="1" t="str">
        <f>TEXT(D1974,"MMM")</f>
        <v>Feb</v>
      </c>
      <c r="D1974" s="20">
        <v>43883</v>
      </c>
      <c r="E1974" s="3" t="s">
        <v>343</v>
      </c>
      <c r="F1974" s="3" t="s">
        <v>369</v>
      </c>
      <c r="G1974" s="3" t="s">
        <v>343</v>
      </c>
      <c r="H1974" s="3" t="s">
        <v>369</v>
      </c>
      <c r="I1974" t="str">
        <f>VLOOKUP(H1974,'Product Line Lookup'!$A$2:$B$7,2,FALSE)</f>
        <v>OmniGen</v>
      </c>
      <c r="J1974" s="21">
        <v>1.1020000000000001</v>
      </c>
      <c r="K1974" s="22">
        <v>1</v>
      </c>
      <c r="L1974" s="21">
        <v>2000</v>
      </c>
      <c r="M1974" s="21">
        <v>2204</v>
      </c>
      <c r="N1974" s="8">
        <f t="shared" si="64"/>
        <v>1.1020000000000001</v>
      </c>
      <c r="O1974" s="3" t="s">
        <v>814</v>
      </c>
      <c r="P1974" s="3" t="s">
        <v>815</v>
      </c>
      <c r="Q1974" s="1" t="str">
        <f>VLOOKUP(P1974,Vlookup!$A$2:$D$781,2,FALSE)</f>
        <v>Hanford</v>
      </c>
      <c r="R1974" s="1" t="e">
        <f>VLOOKUP(P1974,Vlookup!$A$2:$D$76,3,FALSE)</f>
        <v>#N/A</v>
      </c>
      <c r="S1974" s="15">
        <f>VLOOKUP(P1974,Vlookup!$A$2:$D$781,4,FALSE)</f>
        <v>93230</v>
      </c>
    </row>
    <row r="1975" spans="1:19" ht="14.4" x14ac:dyDescent="0.3">
      <c r="A1975" s="12">
        <v>20</v>
      </c>
      <c r="B1975" s="1" t="str">
        <f>TEXT(D1975,"MMM")</f>
        <v>Feb</v>
      </c>
      <c r="D1975" s="20">
        <v>43885</v>
      </c>
      <c r="E1975" s="3" t="s">
        <v>343</v>
      </c>
      <c r="F1975" s="3" t="s">
        <v>369</v>
      </c>
      <c r="G1975" s="3" t="s">
        <v>343</v>
      </c>
      <c r="H1975" s="3" t="s">
        <v>369</v>
      </c>
      <c r="I1975" t="str">
        <f>VLOOKUP(H1975,'Product Line Lookup'!$A$2:$B$7,2,FALSE)</f>
        <v>OmniGen</v>
      </c>
      <c r="J1975" s="21">
        <v>3.3069999999999999</v>
      </c>
      <c r="K1975" s="22">
        <v>1</v>
      </c>
      <c r="L1975" s="21">
        <v>2000</v>
      </c>
      <c r="M1975" s="21">
        <v>6614</v>
      </c>
      <c r="N1975" s="8">
        <f t="shared" si="64"/>
        <v>3.3069999999999999</v>
      </c>
      <c r="O1975" s="3" t="s">
        <v>814</v>
      </c>
      <c r="P1975" s="3" t="s">
        <v>815</v>
      </c>
      <c r="Q1975" s="1" t="str">
        <f>VLOOKUP(P1975,Vlookup!$A$2:$D$781,2,FALSE)</f>
        <v>Hanford</v>
      </c>
      <c r="R1975" s="1" t="e">
        <f>VLOOKUP(P1975,Vlookup!$A$2:$D$76,3,FALSE)</f>
        <v>#N/A</v>
      </c>
      <c r="S1975" s="15">
        <f>VLOOKUP(P1975,Vlookup!$A$2:$D$781,4,FALSE)</f>
        <v>93230</v>
      </c>
    </row>
    <row r="1976" spans="1:19" ht="14.4" x14ac:dyDescent="0.3">
      <c r="A1976" s="12">
        <v>20</v>
      </c>
      <c r="B1976" s="1" t="s">
        <v>866</v>
      </c>
      <c r="D1976" s="20">
        <v>43910</v>
      </c>
      <c r="E1976" s="3" t="s">
        <v>877</v>
      </c>
      <c r="F1976" s="3" t="s">
        <v>878</v>
      </c>
      <c r="G1976" s="3" t="s">
        <v>343</v>
      </c>
      <c r="H1976" s="3" t="s">
        <v>369</v>
      </c>
      <c r="I1976" t="str">
        <f>VLOOKUP(H1976,'Product Line Lookup'!$A$2:$B$7,2,FALSE)</f>
        <v>OmniGen</v>
      </c>
      <c r="J1976" s="21">
        <v>24.01</v>
      </c>
      <c r="K1976" s="22">
        <v>7.145E-2</v>
      </c>
      <c r="L1976" s="21">
        <v>142.9</v>
      </c>
      <c r="M1976" s="21">
        <v>3431.029</v>
      </c>
      <c r="N1976" s="8">
        <f t="shared" si="64"/>
        <v>1.7155145000000001</v>
      </c>
      <c r="O1976" s="3" t="s">
        <v>814</v>
      </c>
      <c r="P1976" s="3" t="s">
        <v>815</v>
      </c>
      <c r="Q1976" s="1" t="str">
        <f>VLOOKUP(P1976,Vlookup!$A$2:$D$781,2,FALSE)</f>
        <v>Hanford</v>
      </c>
      <c r="R1976" s="1" t="e">
        <f>VLOOKUP(P1976,Vlookup!$A$2:$D$76,3,FALSE)</f>
        <v>#N/A</v>
      </c>
      <c r="S1976" s="15">
        <f>VLOOKUP(P1976,Vlookup!$A$2:$D$781,4,FALSE)</f>
        <v>93230</v>
      </c>
    </row>
    <row r="1977" spans="1:19" ht="14.4" x14ac:dyDescent="0.3">
      <c r="A1977" s="12">
        <v>20</v>
      </c>
      <c r="B1977" s="1" t="s">
        <v>866</v>
      </c>
      <c r="D1977" s="20">
        <v>43917</v>
      </c>
      <c r="E1977" s="3" t="s">
        <v>877</v>
      </c>
      <c r="F1977" s="3" t="s">
        <v>878</v>
      </c>
      <c r="G1977" s="3" t="s">
        <v>343</v>
      </c>
      <c r="H1977" s="3" t="s">
        <v>369</v>
      </c>
      <c r="I1977" t="str">
        <f>VLOOKUP(H1977,'Product Line Lookup'!$A$2:$B$7,2,FALSE)</f>
        <v>OmniGen</v>
      </c>
      <c r="J1977" s="21">
        <v>24.12</v>
      </c>
      <c r="K1977" s="22">
        <v>7.145E-2</v>
      </c>
      <c r="L1977" s="21">
        <v>142.9</v>
      </c>
      <c r="M1977" s="21">
        <v>3446.748</v>
      </c>
      <c r="N1977" s="8">
        <f t="shared" si="64"/>
        <v>1.723374</v>
      </c>
      <c r="O1977" s="3" t="s">
        <v>814</v>
      </c>
      <c r="P1977" s="3" t="s">
        <v>815</v>
      </c>
      <c r="Q1977" s="1" t="str">
        <f>VLOOKUP(P1977,Vlookup!$A$2:$D$781,2,FALSE)</f>
        <v>Hanford</v>
      </c>
      <c r="R1977" s="1" t="e">
        <f>VLOOKUP(P1977,Vlookup!$A$2:$D$76,3,FALSE)</f>
        <v>#N/A</v>
      </c>
      <c r="S1977" s="15">
        <f>VLOOKUP(P1977,Vlookup!$A$2:$D$781,4,FALSE)</f>
        <v>93230</v>
      </c>
    </row>
    <row r="1978" spans="1:19" ht="14.4" x14ac:dyDescent="0.3">
      <c r="A1978" s="12">
        <v>20</v>
      </c>
      <c r="B1978" s="1" t="s">
        <v>866</v>
      </c>
      <c r="D1978" s="20">
        <v>43921</v>
      </c>
      <c r="E1978" s="3" t="s">
        <v>877</v>
      </c>
      <c r="F1978" s="3" t="s">
        <v>878</v>
      </c>
      <c r="G1978" s="3" t="s">
        <v>343</v>
      </c>
      <c r="H1978" s="3" t="s">
        <v>369</v>
      </c>
      <c r="I1978" t="str">
        <f>VLOOKUP(H1978,'Product Line Lookup'!$A$2:$B$7,2,FALSE)</f>
        <v>OmniGen</v>
      </c>
      <c r="J1978" s="21">
        <v>23.84</v>
      </c>
      <c r="K1978" s="22">
        <v>7.145E-2</v>
      </c>
      <c r="L1978" s="21">
        <v>142.9</v>
      </c>
      <c r="M1978" s="21">
        <v>3406.7359999999999</v>
      </c>
      <c r="N1978" s="8">
        <f t="shared" si="64"/>
        <v>1.703368</v>
      </c>
      <c r="O1978" s="3" t="s">
        <v>814</v>
      </c>
      <c r="P1978" s="3" t="s">
        <v>815</v>
      </c>
      <c r="Q1978" s="1" t="str">
        <f>VLOOKUP(P1978,Vlookup!$A$2:$D$781,2,FALSE)</f>
        <v>Hanford</v>
      </c>
      <c r="R1978" s="1" t="e">
        <f>VLOOKUP(P1978,Vlookup!$A$2:$D$76,3,FALSE)</f>
        <v>#N/A</v>
      </c>
      <c r="S1978" s="15">
        <f>VLOOKUP(P1978,Vlookup!$A$2:$D$781,4,FALSE)</f>
        <v>93230</v>
      </c>
    </row>
    <row r="1979" spans="1:19" ht="14.4" x14ac:dyDescent="0.3">
      <c r="A1979" s="12">
        <v>20</v>
      </c>
      <c r="B1979" s="1" t="s">
        <v>866</v>
      </c>
      <c r="D1979" s="20">
        <v>43894</v>
      </c>
      <c r="E1979" s="3" t="s">
        <v>343</v>
      </c>
      <c r="F1979" s="3" t="s">
        <v>369</v>
      </c>
      <c r="G1979" s="3" t="s">
        <v>343</v>
      </c>
      <c r="H1979" s="3" t="s">
        <v>369</v>
      </c>
      <c r="I1979" t="str">
        <f>VLOOKUP(H1979,'Product Line Lookup'!$A$2:$B$7,2,FALSE)</f>
        <v>OmniGen</v>
      </c>
      <c r="J1979" s="21">
        <v>2.2050000000000001</v>
      </c>
      <c r="K1979" s="22">
        <v>1</v>
      </c>
      <c r="L1979" s="21">
        <v>2000</v>
      </c>
      <c r="M1979" s="21">
        <v>4410</v>
      </c>
      <c r="N1979" s="8">
        <f t="shared" si="64"/>
        <v>2.2050000000000001</v>
      </c>
      <c r="O1979" s="3" t="s">
        <v>814</v>
      </c>
      <c r="P1979" s="3" t="s">
        <v>815</v>
      </c>
      <c r="Q1979" s="1" t="str">
        <f>VLOOKUP(P1979,Vlookup!$A$2:$D$781,2,FALSE)</f>
        <v>Hanford</v>
      </c>
      <c r="R1979" s="1" t="e">
        <f>VLOOKUP(P1979,Vlookup!$A$2:$D$76,3,FALSE)</f>
        <v>#N/A</v>
      </c>
      <c r="S1979" s="15">
        <f>VLOOKUP(P1979,Vlookup!$A$2:$D$781,4,FALSE)</f>
        <v>93230</v>
      </c>
    </row>
    <row r="1980" spans="1:19" ht="14.4" x14ac:dyDescent="0.3">
      <c r="A1980" s="12">
        <v>20</v>
      </c>
      <c r="B1980" s="1" t="s">
        <v>866</v>
      </c>
      <c r="D1980" s="20">
        <v>43901</v>
      </c>
      <c r="E1980" s="3" t="s">
        <v>343</v>
      </c>
      <c r="F1980" s="3" t="s">
        <v>369</v>
      </c>
      <c r="G1980" s="3" t="s">
        <v>343</v>
      </c>
      <c r="H1980" s="3" t="s">
        <v>369</v>
      </c>
      <c r="I1980" t="str">
        <f>VLOOKUP(H1980,'Product Line Lookup'!$A$2:$B$7,2,FALSE)</f>
        <v>OmniGen</v>
      </c>
      <c r="J1980" s="21">
        <v>4.4089999999999998</v>
      </c>
      <c r="K1980" s="22">
        <v>1</v>
      </c>
      <c r="L1980" s="21">
        <v>2000</v>
      </c>
      <c r="M1980" s="21">
        <v>8818</v>
      </c>
      <c r="N1980" s="8">
        <f t="shared" si="64"/>
        <v>4.4089999999999998</v>
      </c>
      <c r="O1980" s="3" t="s">
        <v>814</v>
      </c>
      <c r="P1980" s="3" t="s">
        <v>815</v>
      </c>
      <c r="Q1980" s="1" t="str">
        <f>VLOOKUP(P1980,Vlookup!$A$2:$D$781,2,FALSE)</f>
        <v>Hanford</v>
      </c>
      <c r="R1980" s="1" t="e">
        <f>VLOOKUP(P1980,Vlookup!$A$2:$D$76,3,FALSE)</f>
        <v>#N/A</v>
      </c>
      <c r="S1980" s="15">
        <f>VLOOKUP(P1980,Vlookup!$A$2:$D$781,4,FALSE)</f>
        <v>93230</v>
      </c>
    </row>
    <row r="1981" spans="1:19" ht="14.4" x14ac:dyDescent="0.3">
      <c r="A1981" s="12">
        <v>20</v>
      </c>
      <c r="B1981" s="1" t="s">
        <v>866</v>
      </c>
      <c r="D1981" s="20">
        <v>43917</v>
      </c>
      <c r="E1981" s="3" t="s">
        <v>343</v>
      </c>
      <c r="F1981" s="3" t="s">
        <v>369</v>
      </c>
      <c r="G1981" s="3" t="s">
        <v>343</v>
      </c>
      <c r="H1981" s="3" t="s">
        <v>369</v>
      </c>
      <c r="I1981" t="str">
        <f>VLOOKUP(H1981,'Product Line Lookup'!$A$2:$B$7,2,FALSE)</f>
        <v>OmniGen</v>
      </c>
      <c r="J1981" s="21">
        <v>2.2050000000000001</v>
      </c>
      <c r="K1981" s="22">
        <v>1</v>
      </c>
      <c r="L1981" s="21">
        <v>2000</v>
      </c>
      <c r="M1981" s="21">
        <v>4410</v>
      </c>
      <c r="N1981" s="8">
        <f t="shared" si="64"/>
        <v>2.2050000000000001</v>
      </c>
      <c r="O1981" s="3" t="s">
        <v>814</v>
      </c>
      <c r="P1981" s="3" t="s">
        <v>815</v>
      </c>
      <c r="Q1981" s="1" t="str">
        <f>VLOOKUP(P1981,Vlookup!$A$2:$D$781,2,FALSE)</f>
        <v>Hanford</v>
      </c>
      <c r="R1981" s="1" t="e">
        <f>VLOOKUP(P1981,Vlookup!$A$2:$D$76,3,FALSE)</f>
        <v>#N/A</v>
      </c>
      <c r="S1981" s="15">
        <f>VLOOKUP(P1981,Vlookup!$A$2:$D$781,4,FALSE)</f>
        <v>93230</v>
      </c>
    </row>
    <row r="1982" spans="1:19" ht="14.4" x14ac:dyDescent="0.3">
      <c r="A1982" s="12">
        <v>20</v>
      </c>
      <c r="B1982" s="1" t="s">
        <v>866</v>
      </c>
      <c r="D1982" s="20">
        <v>43921</v>
      </c>
      <c r="E1982" s="3" t="s">
        <v>343</v>
      </c>
      <c r="F1982" s="3" t="s">
        <v>369</v>
      </c>
      <c r="G1982" s="3" t="s">
        <v>343</v>
      </c>
      <c r="H1982" s="3" t="s">
        <v>369</v>
      </c>
      <c r="I1982" t="str">
        <f>VLOOKUP(H1982,'Product Line Lookup'!$A$2:$B$7,2,FALSE)</f>
        <v>OmniGen</v>
      </c>
      <c r="J1982" s="21">
        <v>1.1020000000000001</v>
      </c>
      <c r="K1982" s="22">
        <v>1</v>
      </c>
      <c r="L1982" s="21">
        <v>2000</v>
      </c>
      <c r="M1982" s="21">
        <v>2204</v>
      </c>
      <c r="N1982" s="8">
        <f t="shared" si="64"/>
        <v>1.1020000000000001</v>
      </c>
      <c r="O1982" s="3" t="s">
        <v>814</v>
      </c>
      <c r="P1982" s="3" t="s">
        <v>815</v>
      </c>
      <c r="Q1982" s="1" t="str">
        <f>VLOOKUP(P1982,Vlookup!$A$2:$D$781,2,FALSE)</f>
        <v>Hanford</v>
      </c>
      <c r="R1982" s="1" t="e">
        <f>VLOOKUP(P1982,Vlookup!$A$2:$D$76,3,FALSE)</f>
        <v>#N/A</v>
      </c>
      <c r="S1982" s="15">
        <f>VLOOKUP(P1982,Vlookup!$A$2:$D$781,4,FALSE)</f>
        <v>93230</v>
      </c>
    </row>
    <row r="1983" spans="1:19" ht="14.4" x14ac:dyDescent="0.3">
      <c r="A1983" s="12">
        <v>20</v>
      </c>
      <c r="B1983" s="1" t="s">
        <v>881</v>
      </c>
      <c r="D1983" s="20">
        <v>43927</v>
      </c>
      <c r="E1983" s="3" t="s">
        <v>877</v>
      </c>
      <c r="F1983" s="3" t="s">
        <v>878</v>
      </c>
      <c r="G1983" s="3" t="s">
        <v>343</v>
      </c>
      <c r="H1983" s="3" t="s">
        <v>369</v>
      </c>
      <c r="I1983" t="str">
        <f>VLOOKUP(H1983,'Product Line Lookup'!$A$2:$B$7,2,FALSE)</f>
        <v>OmniGen</v>
      </c>
      <c r="J1983" s="21">
        <v>23.94</v>
      </c>
      <c r="K1983" s="22">
        <v>7.145E-2</v>
      </c>
      <c r="L1983" s="21">
        <v>142.9</v>
      </c>
      <c r="M1983" s="21">
        <v>3421.0259999999998</v>
      </c>
      <c r="N1983" s="8">
        <f t="shared" si="64"/>
        <v>1.710513</v>
      </c>
      <c r="O1983" s="3" t="s">
        <v>814</v>
      </c>
      <c r="P1983" s="3" t="s">
        <v>815</v>
      </c>
      <c r="Q1983" s="1" t="str">
        <f>VLOOKUP(P1983,Vlookup!$A$2:$D$781,2,FALSE)</f>
        <v>Hanford</v>
      </c>
      <c r="R1983" s="1" t="e">
        <f>VLOOKUP(P1983,Vlookup!$A$2:$D$76,3,FALSE)</f>
        <v>#N/A</v>
      </c>
      <c r="S1983" s="15">
        <f>VLOOKUP(P1983,Vlookup!$A$2:$D$781,4,FALSE)</f>
        <v>93230</v>
      </c>
    </row>
    <row r="1984" spans="1:19" ht="14.4" x14ac:dyDescent="0.3">
      <c r="A1984" s="12">
        <v>20</v>
      </c>
      <c r="B1984" s="1" t="s">
        <v>881</v>
      </c>
      <c r="D1984" s="20">
        <v>43931</v>
      </c>
      <c r="E1984" s="3" t="s">
        <v>877</v>
      </c>
      <c r="F1984" s="3" t="s">
        <v>878</v>
      </c>
      <c r="G1984" s="3" t="s">
        <v>343</v>
      </c>
      <c r="H1984" s="3" t="s">
        <v>369</v>
      </c>
      <c r="I1984" t="str">
        <f>VLOOKUP(H1984,'Product Line Lookup'!$A$2:$B$7,2,FALSE)</f>
        <v>OmniGen</v>
      </c>
      <c r="J1984" s="21">
        <v>22.88</v>
      </c>
      <c r="K1984" s="22">
        <v>7.145E-2</v>
      </c>
      <c r="L1984" s="21">
        <v>142.9</v>
      </c>
      <c r="M1984" s="21">
        <v>3269.5520000000001</v>
      </c>
      <c r="N1984" s="8">
        <f t="shared" si="64"/>
        <v>1.634776</v>
      </c>
      <c r="O1984" s="3" t="s">
        <v>814</v>
      </c>
      <c r="P1984" s="3" t="s">
        <v>815</v>
      </c>
      <c r="Q1984" s="1" t="str">
        <f>VLOOKUP(P1984,Vlookup!$A$2:$D$781,2,FALSE)</f>
        <v>Hanford</v>
      </c>
      <c r="R1984" s="1" t="e">
        <f>VLOOKUP(P1984,Vlookup!$A$2:$D$76,3,FALSE)</f>
        <v>#N/A</v>
      </c>
      <c r="S1984" s="15">
        <f>VLOOKUP(P1984,Vlookup!$A$2:$D$781,4,FALSE)</f>
        <v>93230</v>
      </c>
    </row>
    <row r="1985" spans="1:19" ht="14.4" x14ac:dyDescent="0.3">
      <c r="A1985" s="12">
        <v>20</v>
      </c>
      <c r="B1985" s="1" t="s">
        <v>881</v>
      </c>
      <c r="D1985" s="20">
        <v>43941</v>
      </c>
      <c r="E1985" s="3" t="s">
        <v>877</v>
      </c>
      <c r="F1985" s="3" t="s">
        <v>878</v>
      </c>
      <c r="G1985" s="3" t="s">
        <v>343</v>
      </c>
      <c r="H1985" s="3" t="s">
        <v>369</v>
      </c>
      <c r="I1985" t="str">
        <f>VLOOKUP(H1985,'Product Line Lookup'!$A$2:$B$7,2,FALSE)</f>
        <v>OmniGen</v>
      </c>
      <c r="J1985" s="21">
        <v>24.58</v>
      </c>
      <c r="K1985" s="22">
        <v>7.145E-2</v>
      </c>
      <c r="L1985" s="21">
        <v>142.9</v>
      </c>
      <c r="M1985" s="21">
        <v>3512.482</v>
      </c>
      <c r="N1985" s="8">
        <f t="shared" si="64"/>
        <v>1.7562409999999999</v>
      </c>
      <c r="O1985" s="3" t="s">
        <v>814</v>
      </c>
      <c r="P1985" s="3" t="s">
        <v>815</v>
      </c>
      <c r="Q1985" s="1" t="str">
        <f>VLOOKUP(P1985,Vlookup!$A$2:$D$781,2,FALSE)</f>
        <v>Hanford</v>
      </c>
      <c r="R1985" s="1" t="e">
        <f>VLOOKUP(P1985,Vlookup!$A$2:$D$76,3,FALSE)</f>
        <v>#N/A</v>
      </c>
      <c r="S1985" s="15">
        <f>VLOOKUP(P1985,Vlookup!$A$2:$D$781,4,FALSE)</f>
        <v>93230</v>
      </c>
    </row>
    <row r="1986" spans="1:19" ht="14.4" x14ac:dyDescent="0.3">
      <c r="A1986" s="12">
        <v>20</v>
      </c>
      <c r="B1986" s="1" t="s">
        <v>881</v>
      </c>
      <c r="D1986" s="20">
        <v>43943</v>
      </c>
      <c r="E1986" s="3" t="s">
        <v>343</v>
      </c>
      <c r="F1986" s="3" t="s">
        <v>369</v>
      </c>
      <c r="G1986" s="3" t="s">
        <v>343</v>
      </c>
      <c r="H1986" s="3" t="s">
        <v>369</v>
      </c>
      <c r="I1986" t="str">
        <f>VLOOKUP(H1986,'Product Line Lookup'!$A$2:$B$7,2,FALSE)</f>
        <v>OmniGen</v>
      </c>
      <c r="J1986" s="21">
        <v>2.2050000000000001</v>
      </c>
      <c r="K1986" s="22">
        <v>1</v>
      </c>
      <c r="L1986" s="21">
        <v>2000</v>
      </c>
      <c r="M1986" s="21">
        <v>4410</v>
      </c>
      <c r="N1986" s="8">
        <f t="shared" si="64"/>
        <v>2.2050000000000001</v>
      </c>
      <c r="O1986" s="3" t="s">
        <v>814</v>
      </c>
      <c r="P1986" s="3" t="s">
        <v>815</v>
      </c>
      <c r="Q1986" s="1" t="str">
        <f>VLOOKUP(P1986,Vlookup!$A$2:$D$781,2,FALSE)</f>
        <v>Hanford</v>
      </c>
      <c r="R1986" s="1" t="e">
        <f>VLOOKUP(P1986,Vlookup!$A$2:$D$76,3,FALSE)</f>
        <v>#N/A</v>
      </c>
      <c r="S1986" s="15">
        <f>VLOOKUP(P1986,Vlookup!$A$2:$D$781,4,FALSE)</f>
        <v>93230</v>
      </c>
    </row>
    <row r="1987" spans="1:19" ht="14.4" x14ac:dyDescent="0.3">
      <c r="A1987" s="12">
        <v>22</v>
      </c>
      <c r="B1987" s="1" t="s">
        <v>958</v>
      </c>
      <c r="D1987" s="45">
        <v>44572</v>
      </c>
      <c r="E1987" s="37" t="s">
        <v>340</v>
      </c>
      <c r="F1987" s="37" t="s">
        <v>366</v>
      </c>
      <c r="G1987" s="37" t="s">
        <v>340</v>
      </c>
      <c r="H1987" s="37" t="s">
        <v>366</v>
      </c>
      <c r="I1987" s="35" t="str">
        <f>VLOOKUP(H1987,'Product Line Lookup'!$A$2:$B$8,2,FALSE)</f>
        <v>AB20</v>
      </c>
      <c r="J1987" s="46">
        <v>6.6139999999999999</v>
      </c>
      <c r="K1987" s="47">
        <v>1</v>
      </c>
      <c r="L1987" s="46">
        <v>2000</v>
      </c>
      <c r="M1987" s="46">
        <v>13228</v>
      </c>
      <c r="N1987" s="48">
        <f t="shared" si="64"/>
        <v>6.6139999999999999</v>
      </c>
      <c r="O1987" s="37" t="s">
        <v>814</v>
      </c>
      <c r="P1987" s="37" t="s">
        <v>815</v>
      </c>
      <c r="Q1987" s="31" t="str">
        <f>VLOOKUP(P1987,Vlookup!$A$2:$D$142,2,FALSE)</f>
        <v>Hanford</v>
      </c>
      <c r="R1987" s="1" t="str">
        <f>VLOOKUP(P1987,Vlookup!$A$2:$D$142,3,FALSE)</f>
        <v>CA</v>
      </c>
      <c r="S1987" s="49">
        <f>VLOOKUP(P1987,Vlookup!$A$2:$D$781,4,FALSE)</f>
        <v>93230</v>
      </c>
    </row>
    <row r="1988" spans="1:19" ht="14.4" x14ac:dyDescent="0.3">
      <c r="A1988" s="12">
        <v>22</v>
      </c>
      <c r="B1988" s="1" t="s">
        <v>958</v>
      </c>
      <c r="D1988" s="45">
        <v>44588</v>
      </c>
      <c r="E1988" s="37" t="s">
        <v>340</v>
      </c>
      <c r="F1988" s="37" t="s">
        <v>366</v>
      </c>
      <c r="G1988" s="37" t="s">
        <v>340</v>
      </c>
      <c r="H1988" s="37" t="s">
        <v>366</v>
      </c>
      <c r="I1988" s="35" t="str">
        <f>VLOOKUP(H1988,'Product Line Lookup'!$A$2:$B$8,2,FALSE)</f>
        <v>AB20</v>
      </c>
      <c r="J1988" s="46">
        <v>1.1020000000000001</v>
      </c>
      <c r="K1988" s="47">
        <v>1</v>
      </c>
      <c r="L1988" s="46">
        <v>2000</v>
      </c>
      <c r="M1988" s="46">
        <v>2204</v>
      </c>
      <c r="N1988" s="48">
        <f t="shared" si="64"/>
        <v>1.1020000000000001</v>
      </c>
      <c r="O1988" s="37" t="s">
        <v>814</v>
      </c>
      <c r="P1988" s="37" t="s">
        <v>815</v>
      </c>
      <c r="Q1988" s="31" t="str">
        <f>VLOOKUP(P1988,Vlookup!$A$2:$D$142,2,FALSE)</f>
        <v>Hanford</v>
      </c>
      <c r="R1988" s="1" t="str">
        <f>VLOOKUP(P1988,Vlookup!$A$2:$D$142,3,FALSE)</f>
        <v>CA</v>
      </c>
      <c r="S1988" s="49">
        <f>VLOOKUP(P1988,Vlookup!$A$2:$D$781,4,FALSE)</f>
        <v>93230</v>
      </c>
    </row>
    <row r="1989" spans="1:19" ht="14.4" x14ac:dyDescent="0.3">
      <c r="A1989" s="12">
        <v>22</v>
      </c>
      <c r="B1989" s="1" t="s">
        <v>866</v>
      </c>
      <c r="D1989" s="20">
        <v>44630</v>
      </c>
      <c r="E1989" s="3" t="s">
        <v>1149</v>
      </c>
      <c r="F1989" s="3" t="s">
        <v>1150</v>
      </c>
      <c r="G1989" s="3" t="s">
        <v>340</v>
      </c>
      <c r="H1989" s="3" t="s">
        <v>366</v>
      </c>
      <c r="I1989" s="35" t="str">
        <f>VLOOKUP(H1989,'Product Line Lookup'!$A$2:$B$8,2,FALSE)</f>
        <v>AB20</v>
      </c>
      <c r="J1989" s="21">
        <v>23.83</v>
      </c>
      <c r="K1989" s="22">
        <v>3.3399999999999999E-2</v>
      </c>
      <c r="L1989" s="21">
        <v>66.8</v>
      </c>
      <c r="M1989" s="21">
        <v>1591.8440000000001</v>
      </c>
      <c r="N1989" s="48">
        <f t="shared" si="64"/>
        <v>0.79592200000000002</v>
      </c>
      <c r="O1989" s="3" t="s">
        <v>1154</v>
      </c>
      <c r="P1989" s="3" t="s">
        <v>1155</v>
      </c>
      <c r="Q1989" s="31" t="str">
        <f>VLOOKUP(P1989,Vlookup!$A$2:$D$142,2,FALSE)</f>
        <v>Merced</v>
      </c>
      <c r="R1989" s="1" t="str">
        <f>VLOOKUP(P1989,Vlookup!$A$2:$D$142,3,FALSE)</f>
        <v>CA</v>
      </c>
      <c r="S1989" s="49">
        <f>VLOOKUP(P1989,Vlookup!$A$2:$D$781,4,FALSE)</f>
        <v>95341</v>
      </c>
    </row>
    <row r="1990" spans="1:19" ht="14.4" x14ac:dyDescent="0.3">
      <c r="A1990" s="12">
        <v>22</v>
      </c>
      <c r="B1990" s="1" t="s">
        <v>1004</v>
      </c>
      <c r="D1990" s="20">
        <v>44603</v>
      </c>
      <c r="E1990" s="3" t="s">
        <v>1149</v>
      </c>
      <c r="F1990" s="3" t="s">
        <v>1150</v>
      </c>
      <c r="G1990" s="3" t="s">
        <v>340</v>
      </c>
      <c r="H1990" s="3" t="s">
        <v>366</v>
      </c>
      <c r="I1990" s="35" t="str">
        <f>VLOOKUP(H1990,'Product Line Lookup'!$A$2:$B$8,2,FALSE)</f>
        <v>AB20</v>
      </c>
      <c r="J1990" s="21">
        <v>23.64</v>
      </c>
      <c r="K1990" s="22">
        <v>3.3399999999999999E-2</v>
      </c>
      <c r="L1990" s="21">
        <v>66.8</v>
      </c>
      <c r="M1990" s="21">
        <v>1579.152</v>
      </c>
      <c r="N1990" s="48">
        <f t="shared" si="64"/>
        <v>0.78957600000000006</v>
      </c>
      <c r="O1990" s="3" t="s">
        <v>1154</v>
      </c>
      <c r="P1990" s="3" t="s">
        <v>1155</v>
      </c>
      <c r="Q1990" s="31" t="str">
        <f>VLOOKUP(P1990,Vlookup!$A$2:$D$142,2,FALSE)</f>
        <v>Merced</v>
      </c>
      <c r="R1990" s="1" t="str">
        <f>VLOOKUP(P1990,Vlookup!$A$2:$D$142,3,FALSE)</f>
        <v>CA</v>
      </c>
      <c r="S1990" s="49">
        <f>VLOOKUP(P1990,Vlookup!$A$2:$D$781,4,FALSE)</f>
        <v>95341</v>
      </c>
    </row>
    <row r="1991" spans="1:19" ht="14.4" x14ac:dyDescent="0.3">
      <c r="A1991" s="12">
        <v>22</v>
      </c>
      <c r="B1991" s="1" t="s">
        <v>881</v>
      </c>
      <c r="D1991" s="20">
        <v>44652</v>
      </c>
      <c r="E1991" s="3" t="s">
        <v>363</v>
      </c>
      <c r="F1991" s="3" t="s">
        <v>869</v>
      </c>
      <c r="G1991" s="3" t="s">
        <v>342</v>
      </c>
      <c r="H1991" s="3" t="s">
        <v>368</v>
      </c>
      <c r="I1991" s="35" t="str">
        <f>VLOOKUP(H1991,'Product Line Lookup'!$A$2:$B$8,2,FALSE)</f>
        <v>Animate</v>
      </c>
      <c r="J1991" s="21">
        <v>7</v>
      </c>
      <c r="K1991" s="22">
        <v>0.69789999999999996</v>
      </c>
      <c r="L1991" s="21">
        <v>1395.8</v>
      </c>
      <c r="M1991" s="21">
        <v>9770.6</v>
      </c>
      <c r="N1991" s="48">
        <f t="shared" si="64"/>
        <v>4.8853</v>
      </c>
      <c r="O1991" s="3" t="s">
        <v>872</v>
      </c>
      <c r="P1991" s="3" t="s">
        <v>873</v>
      </c>
      <c r="Q1991" s="31" t="str">
        <f>VLOOKUP(P1991,Vlookup!$A$2:$D$142,2,FALSE)</f>
        <v>San Jacinto</v>
      </c>
      <c r="R1991" s="1" t="str">
        <f>VLOOKUP(P1991,Vlookup!$A$2:$D$142,3,FALSE)</f>
        <v>CA</v>
      </c>
      <c r="S1991" s="49">
        <f>VLOOKUP(P1991,Vlookup!$A$2:$D$781,4,FALSE)</f>
        <v>92582</v>
      </c>
    </row>
    <row r="1992" spans="1:19" ht="14.4" x14ac:dyDescent="0.3">
      <c r="A1992" s="12">
        <v>22</v>
      </c>
      <c r="B1992" s="1" t="s">
        <v>866</v>
      </c>
      <c r="D1992" s="20">
        <v>44641</v>
      </c>
      <c r="E1992" s="3" t="s">
        <v>1028</v>
      </c>
      <c r="F1992" s="3" t="s">
        <v>1034</v>
      </c>
      <c r="G1992" s="3" t="s">
        <v>340</v>
      </c>
      <c r="H1992" s="3" t="s">
        <v>366</v>
      </c>
      <c r="I1992" s="35" t="str">
        <f>VLOOKUP(H1992,'Product Line Lookup'!$A$2:$B$8,2,FALSE)</f>
        <v>AB20</v>
      </c>
      <c r="J1992" s="21">
        <v>5.9749999999999996</v>
      </c>
      <c r="K1992" s="22">
        <v>0.13350000000000001</v>
      </c>
      <c r="L1992" s="21">
        <v>267</v>
      </c>
      <c r="M1992" s="21">
        <v>1595.325</v>
      </c>
      <c r="N1992" s="48">
        <f t="shared" si="64"/>
        <v>0.79766250000000005</v>
      </c>
      <c r="O1992" s="3" t="s">
        <v>1039</v>
      </c>
      <c r="P1992" s="3" t="s">
        <v>1046</v>
      </c>
      <c r="Q1992" s="31" t="str">
        <f>VLOOKUP(P1992,Vlookup!$A$2:$D$142,2,FALSE)</f>
        <v> Modesto</v>
      </c>
      <c r="R1992" s="1" t="str">
        <f>VLOOKUP(P1992,Vlookup!$A$2:$D$142,3,FALSE)</f>
        <v>CA</v>
      </c>
      <c r="S1992" s="49">
        <f>VLOOKUP(P1992,Vlookup!$A$2:$D$781,4,FALSE)</f>
        <v>95356</v>
      </c>
    </row>
    <row r="1993" spans="1:19" ht="14.4" x14ac:dyDescent="0.3">
      <c r="A1993" s="12">
        <v>22</v>
      </c>
      <c r="B1993" s="1" t="s">
        <v>1004</v>
      </c>
      <c r="D1993" s="20">
        <v>44603</v>
      </c>
      <c r="E1993" s="3" t="s">
        <v>1028</v>
      </c>
      <c r="F1993" s="3" t="s">
        <v>1034</v>
      </c>
      <c r="G1993" s="3" t="s">
        <v>340</v>
      </c>
      <c r="H1993" s="3" t="s">
        <v>366</v>
      </c>
      <c r="I1993" s="35" t="str">
        <f>VLOOKUP(H1993,'Product Line Lookup'!$A$2:$B$8,2,FALSE)</f>
        <v>AB20</v>
      </c>
      <c r="J1993" s="21">
        <v>4.95</v>
      </c>
      <c r="K1993" s="22">
        <v>0.13350000000000001</v>
      </c>
      <c r="L1993" s="21">
        <v>267</v>
      </c>
      <c r="M1993" s="21">
        <v>1321.65</v>
      </c>
      <c r="N1993" s="48">
        <f t="shared" si="64"/>
        <v>0.660825</v>
      </c>
      <c r="O1993" s="3" t="s">
        <v>1039</v>
      </c>
      <c r="P1993" s="3" t="s">
        <v>1046</v>
      </c>
      <c r="Q1993" s="31" t="str">
        <f>VLOOKUP(P1993,Vlookup!$A$2:$D$142,2,FALSE)</f>
        <v> Modesto</v>
      </c>
      <c r="R1993" s="1" t="str">
        <f>VLOOKUP(P1993,Vlookup!$A$2:$D$142,3,FALSE)</f>
        <v>CA</v>
      </c>
      <c r="S1993" s="49">
        <f>VLOOKUP(P1993,Vlookup!$A$2:$D$781,4,FALSE)</f>
        <v>95356</v>
      </c>
    </row>
    <row r="1994" spans="1:19" ht="14.4" x14ac:dyDescent="0.3">
      <c r="A1994" s="12">
        <v>22</v>
      </c>
      <c r="B1994" s="1" t="s">
        <v>1004</v>
      </c>
      <c r="D1994" s="20">
        <v>44617</v>
      </c>
      <c r="E1994" s="3" t="s">
        <v>1028</v>
      </c>
      <c r="F1994" s="3" t="s">
        <v>1034</v>
      </c>
      <c r="G1994" s="3" t="s">
        <v>340</v>
      </c>
      <c r="H1994" s="3" t="s">
        <v>366</v>
      </c>
      <c r="I1994" s="35" t="str">
        <f>VLOOKUP(H1994,'Product Line Lookup'!$A$2:$B$8,2,FALSE)</f>
        <v>AB20</v>
      </c>
      <c r="J1994" s="21">
        <v>6.0750000000000002</v>
      </c>
      <c r="K1994" s="22">
        <v>0.13350000000000001</v>
      </c>
      <c r="L1994" s="21">
        <v>267</v>
      </c>
      <c r="M1994" s="21">
        <v>1622.0250000000001</v>
      </c>
      <c r="N1994" s="48">
        <f t="shared" si="64"/>
        <v>0.81101250000000003</v>
      </c>
      <c r="O1994" s="3" t="s">
        <v>1039</v>
      </c>
      <c r="P1994" s="3" t="s">
        <v>1046</v>
      </c>
      <c r="Q1994" s="31" t="str">
        <f>VLOOKUP(P1994,Vlookup!$A$2:$D$142,2,FALSE)</f>
        <v> Modesto</v>
      </c>
      <c r="R1994" s="1" t="str">
        <f>VLOOKUP(P1994,Vlookup!$A$2:$D$142,3,FALSE)</f>
        <v>CA</v>
      </c>
      <c r="S1994" s="49">
        <f>VLOOKUP(P1994,Vlookup!$A$2:$D$781,4,FALSE)</f>
        <v>95356</v>
      </c>
    </row>
    <row r="1995" spans="1:19" ht="14.4" x14ac:dyDescent="0.3">
      <c r="A1995" s="12">
        <v>22</v>
      </c>
      <c r="B1995" s="1" t="s">
        <v>958</v>
      </c>
      <c r="D1995" s="45">
        <v>44579</v>
      </c>
      <c r="E1995" s="37" t="s">
        <v>1028</v>
      </c>
      <c r="F1995" s="37" t="s">
        <v>1034</v>
      </c>
      <c r="G1995" s="37" t="s">
        <v>340</v>
      </c>
      <c r="H1995" s="37" t="s">
        <v>366</v>
      </c>
      <c r="I1995" s="35" t="str">
        <f>VLOOKUP(H1995,'Product Line Lookup'!$A$2:$B$8,2,FALSE)</f>
        <v>AB20</v>
      </c>
      <c r="J1995" s="46">
        <v>3.0249999999999999</v>
      </c>
      <c r="K1995" s="47">
        <v>0.13350000000000001</v>
      </c>
      <c r="L1995" s="46">
        <v>267</v>
      </c>
      <c r="M1995" s="46">
        <v>807.67499999999995</v>
      </c>
      <c r="N1995" s="48">
        <f t="shared" si="64"/>
        <v>0.40383749999999996</v>
      </c>
      <c r="O1995" s="37" t="s">
        <v>1039</v>
      </c>
      <c r="P1995" s="37" t="s">
        <v>1046</v>
      </c>
      <c r="Q1995" s="31" t="str">
        <f>VLOOKUP(P1995,Vlookup!$A$2:$D$142,2,FALSE)</f>
        <v> Modesto</v>
      </c>
      <c r="R1995" s="1" t="str">
        <f>VLOOKUP(P1995,Vlookup!$A$2:$D$142,3,FALSE)</f>
        <v>CA</v>
      </c>
      <c r="S1995" s="49">
        <f>VLOOKUP(P1995,Vlookup!$A$2:$D$781,4,FALSE)</f>
        <v>95356</v>
      </c>
    </row>
    <row r="1996" spans="1:19" ht="14.4" x14ac:dyDescent="0.3">
      <c r="A1996" s="12">
        <v>22</v>
      </c>
      <c r="B1996" s="1" t="s">
        <v>913</v>
      </c>
      <c r="D1996" s="20">
        <v>44449</v>
      </c>
      <c r="E1996" s="3" t="s">
        <v>1028</v>
      </c>
      <c r="F1996" s="3" t="s">
        <v>1034</v>
      </c>
      <c r="G1996" s="3" t="s">
        <v>340</v>
      </c>
      <c r="H1996" s="3" t="s">
        <v>366</v>
      </c>
      <c r="I1996" t="str">
        <f>VLOOKUP(H1996,'Product Line Lookup'!$A$2:$B$8,2,FALSE)</f>
        <v>AB20</v>
      </c>
      <c r="J1996" s="21">
        <v>3</v>
      </c>
      <c r="K1996" s="22">
        <v>0.13350000000000001</v>
      </c>
      <c r="L1996" s="21">
        <v>267</v>
      </c>
      <c r="M1996" s="21">
        <v>801</v>
      </c>
      <c r="N1996" s="8">
        <f t="shared" si="64"/>
        <v>0.40050000000000002</v>
      </c>
      <c r="O1996" s="3" t="s">
        <v>1039</v>
      </c>
      <c r="P1996" s="3" t="s">
        <v>1046</v>
      </c>
      <c r="Q1996" s="31" t="str">
        <f>VLOOKUP(P1996,Vlookup!$A$2:$D$142,2,FALSE)</f>
        <v> Modesto</v>
      </c>
      <c r="R1996" s="1" t="str">
        <f>VLOOKUP(P1996,Vlookup!$A$2:$D$142,3,FALSE)</f>
        <v>CA</v>
      </c>
      <c r="S1996" s="49">
        <f>VLOOKUP(P1996,Vlookup!$A$2:$D$781,4,FALSE)</f>
        <v>95356</v>
      </c>
    </row>
    <row r="1997" spans="1:19" ht="14.4" x14ac:dyDescent="0.3">
      <c r="A1997" s="12">
        <v>22</v>
      </c>
      <c r="B1997" s="1" t="s">
        <v>913</v>
      </c>
      <c r="D1997" s="20">
        <v>44456</v>
      </c>
      <c r="E1997" s="3" t="s">
        <v>1028</v>
      </c>
      <c r="F1997" s="3" t="s">
        <v>1034</v>
      </c>
      <c r="G1997" s="3" t="s">
        <v>340</v>
      </c>
      <c r="H1997" s="3" t="s">
        <v>366</v>
      </c>
      <c r="I1997" t="str">
        <f>VLOOKUP(H1997,'Product Line Lookup'!$A$2:$B$8,2,FALSE)</f>
        <v>AB20</v>
      </c>
      <c r="J1997" s="21">
        <v>3</v>
      </c>
      <c r="K1997" s="22">
        <v>0.13350000000000001</v>
      </c>
      <c r="L1997" s="21">
        <v>267</v>
      </c>
      <c r="M1997" s="21">
        <v>801</v>
      </c>
      <c r="N1997" s="8">
        <f t="shared" si="64"/>
        <v>0.40050000000000002</v>
      </c>
      <c r="O1997" s="3" t="s">
        <v>1039</v>
      </c>
      <c r="P1997" s="3" t="s">
        <v>1046</v>
      </c>
      <c r="Q1997" s="31" t="str">
        <f>VLOOKUP(P1997,Vlookup!$A$2:$D$142,2,FALSE)</f>
        <v> Modesto</v>
      </c>
      <c r="R1997" s="1" t="str">
        <f>VLOOKUP(P1997,Vlookup!$A$2:$D$142,3,FALSE)</f>
        <v>CA</v>
      </c>
      <c r="S1997" s="49">
        <f>VLOOKUP(P1997,Vlookup!$A$2:$D$781,4,FALSE)</f>
        <v>95356</v>
      </c>
    </row>
    <row r="1998" spans="1:19" ht="14.4" x14ac:dyDescent="0.3">
      <c r="A1998" s="12">
        <v>22</v>
      </c>
      <c r="B1998" s="1" t="s">
        <v>913</v>
      </c>
      <c r="D1998" s="20">
        <v>44463</v>
      </c>
      <c r="E1998" s="3" t="s">
        <v>1028</v>
      </c>
      <c r="F1998" s="3" t="s">
        <v>1034</v>
      </c>
      <c r="G1998" s="3" t="s">
        <v>340</v>
      </c>
      <c r="H1998" s="3" t="s">
        <v>366</v>
      </c>
      <c r="I1998" t="str">
        <f>VLOOKUP(H1998,'Product Line Lookup'!$A$2:$B$8,2,FALSE)</f>
        <v>AB20</v>
      </c>
      <c r="J1998" s="21">
        <v>3.95</v>
      </c>
      <c r="K1998" s="22">
        <v>0.13350000000000001</v>
      </c>
      <c r="L1998" s="21">
        <v>267</v>
      </c>
      <c r="M1998" s="21">
        <v>1054.6500000000001</v>
      </c>
      <c r="N1998" s="8">
        <f t="shared" ref="N1998:N2061" si="66">M1998/2000</f>
        <v>0.52732500000000004</v>
      </c>
      <c r="O1998" s="3" t="s">
        <v>1039</v>
      </c>
      <c r="P1998" s="3" t="s">
        <v>1046</v>
      </c>
      <c r="Q1998" s="31" t="str">
        <f>VLOOKUP(P1998,Vlookup!$A$2:$D$142,2,FALSE)</f>
        <v> Modesto</v>
      </c>
      <c r="R1998" s="1" t="str">
        <f>VLOOKUP(P1998,Vlookup!$A$2:$D$142,3,FALSE)</f>
        <v>CA</v>
      </c>
      <c r="S1998" s="49">
        <f>VLOOKUP(P1998,Vlookup!$A$2:$D$781,4,FALSE)</f>
        <v>95356</v>
      </c>
    </row>
    <row r="1999" spans="1:19" ht="14.4" x14ac:dyDescent="0.3">
      <c r="A1999" s="12">
        <v>21</v>
      </c>
      <c r="B1999" s="1" t="s">
        <v>882</v>
      </c>
      <c r="D1999" s="20">
        <v>44343</v>
      </c>
      <c r="E1999" s="3" t="s">
        <v>1028</v>
      </c>
      <c r="F1999" s="3" t="s">
        <v>1034</v>
      </c>
      <c r="G1999" s="3" t="s">
        <v>340</v>
      </c>
      <c r="H1999" s="3" t="s">
        <v>366</v>
      </c>
      <c r="I1999" t="str">
        <f>VLOOKUP(H1999,'Product Line Lookup'!$A$2:$B$8,2,FALSE)</f>
        <v>AB20</v>
      </c>
      <c r="J1999" s="1">
        <v>4</v>
      </c>
      <c r="K1999" s="1">
        <v>0.13350000000000001</v>
      </c>
      <c r="L1999" s="1">
        <v>267</v>
      </c>
      <c r="M1999" s="1">
        <v>1068</v>
      </c>
      <c r="N1999" s="8">
        <f t="shared" si="66"/>
        <v>0.53400000000000003</v>
      </c>
      <c r="O1999" s="1" t="s">
        <v>1039</v>
      </c>
      <c r="P1999" s="3" t="s">
        <v>1046</v>
      </c>
      <c r="Q1999" s="1" t="str">
        <f>VLOOKUP(P1999,Vlookup!$A$2:$D$781,2,FALSE)</f>
        <v> Modesto</v>
      </c>
      <c r="R1999" s="14" t="s">
        <v>817</v>
      </c>
      <c r="S1999" s="15">
        <f>VLOOKUP(P1999,Vlookup!$A$2:$D$781,4,FALSE)</f>
        <v>95356</v>
      </c>
    </row>
    <row r="2000" spans="1:19" ht="14.4" x14ac:dyDescent="0.3">
      <c r="A2000" s="12">
        <v>21</v>
      </c>
      <c r="B2000" s="1" t="s">
        <v>893</v>
      </c>
      <c r="D2000" s="20">
        <v>44361</v>
      </c>
      <c r="E2000" s="3" t="s">
        <v>1028</v>
      </c>
      <c r="F2000" s="3" t="s">
        <v>1034</v>
      </c>
      <c r="G2000" s="3" t="s">
        <v>340</v>
      </c>
      <c r="H2000" s="3" t="s">
        <v>366</v>
      </c>
      <c r="I2000" t="str">
        <f>VLOOKUP(H2000,'Product Line Lookup'!$A$2:$B$8,2,FALSE)</f>
        <v>AB20</v>
      </c>
      <c r="J2000" s="21">
        <v>4.05</v>
      </c>
      <c r="K2000" s="22">
        <v>0.13350000000000001</v>
      </c>
      <c r="L2000" s="21">
        <v>267</v>
      </c>
      <c r="M2000" s="21">
        <v>1081.3499999999999</v>
      </c>
      <c r="N2000" s="8">
        <f t="shared" si="66"/>
        <v>0.54067499999999991</v>
      </c>
      <c r="O2000" s="3" t="s">
        <v>1039</v>
      </c>
      <c r="P2000" s="3" t="s">
        <v>1046</v>
      </c>
      <c r="Q2000" s="1" t="str">
        <f>VLOOKUP(P2000,Vlookup!$A$2:$D$781,2,FALSE)</f>
        <v> Modesto</v>
      </c>
      <c r="R2000" s="1" t="s">
        <v>817</v>
      </c>
      <c r="S2000" s="15">
        <f>VLOOKUP(P2000,Vlookup!$A$2:$D$781,4,FALSE)</f>
        <v>95356</v>
      </c>
    </row>
    <row r="2001" spans="1:19" ht="14.4" x14ac:dyDescent="0.3">
      <c r="A2001" s="12">
        <v>21</v>
      </c>
      <c r="B2001" s="1" t="s">
        <v>893</v>
      </c>
      <c r="D2001" s="20">
        <v>44377</v>
      </c>
      <c r="E2001" s="3" t="s">
        <v>1028</v>
      </c>
      <c r="F2001" s="3" t="s">
        <v>1034</v>
      </c>
      <c r="G2001" s="3" t="s">
        <v>340</v>
      </c>
      <c r="H2001" s="3" t="s">
        <v>366</v>
      </c>
      <c r="I2001" t="str">
        <f>VLOOKUP(H2001,'Product Line Lookup'!$A$2:$B$8,2,FALSE)</f>
        <v>AB20</v>
      </c>
      <c r="J2001" s="21">
        <v>3.0249999999999999</v>
      </c>
      <c r="K2001" s="22">
        <v>0.13350000000000001</v>
      </c>
      <c r="L2001" s="21">
        <v>267</v>
      </c>
      <c r="M2001" s="21">
        <v>807.67499999999995</v>
      </c>
      <c r="N2001" s="8">
        <f t="shared" si="66"/>
        <v>0.40383749999999996</v>
      </c>
      <c r="O2001" s="3" t="s">
        <v>1039</v>
      </c>
      <c r="P2001" s="3" t="s">
        <v>1046</v>
      </c>
      <c r="Q2001" s="1" t="str">
        <f>VLOOKUP(P2001,Vlookup!$A$2:$D$781,2,FALSE)</f>
        <v> Modesto</v>
      </c>
      <c r="R2001" s="1" t="s">
        <v>817</v>
      </c>
      <c r="S2001" s="15">
        <f>VLOOKUP(P2001,Vlookup!$A$2:$D$781,4,FALSE)</f>
        <v>95356</v>
      </c>
    </row>
    <row r="2002" spans="1:19" ht="14.4" x14ac:dyDescent="0.3">
      <c r="A2002" s="12">
        <v>22</v>
      </c>
      <c r="B2002" s="1" t="s">
        <v>483</v>
      </c>
      <c r="D2002" s="20">
        <v>44391</v>
      </c>
      <c r="E2002" s="3" t="s">
        <v>1028</v>
      </c>
      <c r="F2002" s="3" t="s">
        <v>1034</v>
      </c>
      <c r="G2002" s="3" t="s">
        <v>340</v>
      </c>
      <c r="H2002" s="3" t="s">
        <v>366</v>
      </c>
      <c r="I2002" t="str">
        <f>VLOOKUP(H2002,'Product Line Lookup'!$A$2:$B$8,2,FALSE)</f>
        <v>AB20</v>
      </c>
      <c r="J2002" s="21">
        <v>4</v>
      </c>
      <c r="K2002" s="22">
        <v>0.13350000000000001</v>
      </c>
      <c r="L2002" s="21">
        <v>267</v>
      </c>
      <c r="M2002" s="21">
        <v>1068</v>
      </c>
      <c r="N2002" s="8">
        <f t="shared" si="66"/>
        <v>0.53400000000000003</v>
      </c>
      <c r="O2002" s="3" t="s">
        <v>1039</v>
      </c>
      <c r="P2002" s="3" t="s">
        <v>1046</v>
      </c>
      <c r="Q2002" s="31" t="str">
        <f>VLOOKUP(P2002,Vlookup!$A$2:$D$142,2,FALSE)</f>
        <v> Modesto</v>
      </c>
      <c r="R2002" s="1" t="str">
        <f>VLOOKUP(P2002,Vlookup!$A$2:$D$142,3,FALSE)</f>
        <v>CA</v>
      </c>
      <c r="S2002" s="49">
        <f>VLOOKUP(P2002,Vlookup!$A$2:$D$781,4,FALSE)</f>
        <v>95356</v>
      </c>
    </row>
    <row r="2003" spans="1:19" ht="14.4" x14ac:dyDescent="0.3">
      <c r="A2003" s="12">
        <v>22</v>
      </c>
      <c r="B2003" s="1" t="s">
        <v>903</v>
      </c>
      <c r="D2003" s="20">
        <v>44413</v>
      </c>
      <c r="E2003" s="3" t="s">
        <v>1028</v>
      </c>
      <c r="F2003" s="3" t="s">
        <v>1034</v>
      </c>
      <c r="G2003" s="3" t="s">
        <v>340</v>
      </c>
      <c r="H2003" s="3" t="s">
        <v>366</v>
      </c>
      <c r="I2003" t="str">
        <f>VLOOKUP(H2003,'Product Line Lookup'!$A$2:$B$8,2,FALSE)</f>
        <v>AB20</v>
      </c>
      <c r="J2003" s="21">
        <v>2.9</v>
      </c>
      <c r="K2003" s="22">
        <v>0.13350000000000001</v>
      </c>
      <c r="L2003" s="21">
        <v>267</v>
      </c>
      <c r="M2003" s="21">
        <v>774.3</v>
      </c>
      <c r="N2003" s="8">
        <f t="shared" si="66"/>
        <v>0.38714999999999999</v>
      </c>
      <c r="O2003" s="3" t="s">
        <v>1039</v>
      </c>
      <c r="P2003" s="3" t="s">
        <v>1046</v>
      </c>
      <c r="Q2003" s="31" t="str">
        <f>VLOOKUP(P2003,Vlookup!$A$2:$D$142,2,FALSE)</f>
        <v> Modesto</v>
      </c>
      <c r="R2003" s="1" t="str">
        <f>VLOOKUP(P2003,Vlookup!$A$2:$D$142,3,FALSE)</f>
        <v>CA</v>
      </c>
      <c r="S2003" s="49">
        <f>VLOOKUP(P2003,Vlookup!$A$2:$D$781,4,FALSE)</f>
        <v>95356</v>
      </c>
    </row>
    <row r="2004" spans="1:19" ht="14.4" x14ac:dyDescent="0.3">
      <c r="A2004" s="12">
        <v>22</v>
      </c>
      <c r="B2004" s="1" t="s">
        <v>903</v>
      </c>
      <c r="D2004" s="20">
        <v>44428</v>
      </c>
      <c r="E2004" s="3" t="s">
        <v>1028</v>
      </c>
      <c r="F2004" s="3" t="s">
        <v>1034</v>
      </c>
      <c r="G2004" s="3" t="s">
        <v>340</v>
      </c>
      <c r="H2004" s="3" t="s">
        <v>366</v>
      </c>
      <c r="I2004" t="str">
        <f>VLOOKUP(H2004,'Product Line Lookup'!$A$2:$B$8,2,FALSE)</f>
        <v>AB20</v>
      </c>
      <c r="J2004" s="21">
        <v>3</v>
      </c>
      <c r="K2004" s="22">
        <v>0.13350000000000001</v>
      </c>
      <c r="L2004" s="21">
        <v>267</v>
      </c>
      <c r="M2004" s="21">
        <v>801</v>
      </c>
      <c r="N2004" s="8">
        <f t="shared" si="66"/>
        <v>0.40050000000000002</v>
      </c>
      <c r="O2004" s="3" t="s">
        <v>1039</v>
      </c>
      <c r="P2004" s="3" t="s">
        <v>1046</v>
      </c>
      <c r="Q2004" s="31" t="str">
        <f>VLOOKUP(P2004,Vlookup!$A$2:$D$142,2,FALSE)</f>
        <v> Modesto</v>
      </c>
      <c r="R2004" s="1" t="str">
        <f>VLOOKUP(P2004,Vlookup!$A$2:$D$142,3,FALSE)</f>
        <v>CA</v>
      </c>
      <c r="S2004" s="49">
        <f>VLOOKUP(P2004,Vlookup!$A$2:$D$781,4,FALSE)</f>
        <v>95356</v>
      </c>
    </row>
    <row r="2005" spans="1:19" ht="14.4" x14ac:dyDescent="0.3">
      <c r="A2005" s="12">
        <v>22</v>
      </c>
      <c r="B2005" s="1" t="s">
        <v>928</v>
      </c>
      <c r="D2005" s="20">
        <v>44504</v>
      </c>
      <c r="E2005" s="3" t="s">
        <v>1028</v>
      </c>
      <c r="F2005" s="3" t="s">
        <v>1034</v>
      </c>
      <c r="G2005" s="3" t="s">
        <v>340</v>
      </c>
      <c r="H2005" s="3" t="s">
        <v>366</v>
      </c>
      <c r="I2005" t="str">
        <f>VLOOKUP(H2005,'Product Line Lookup'!$A$2:$B$8,2,FALSE)</f>
        <v>AB20</v>
      </c>
      <c r="J2005" s="21">
        <v>4.4000000000000004</v>
      </c>
      <c r="K2005" s="22">
        <v>0.13350000000000001</v>
      </c>
      <c r="L2005" s="21">
        <v>267</v>
      </c>
      <c r="M2005" s="21">
        <v>1174.8</v>
      </c>
      <c r="N2005" s="8">
        <f t="shared" si="66"/>
        <v>0.58739999999999992</v>
      </c>
      <c r="O2005" s="3" t="s">
        <v>1039</v>
      </c>
      <c r="P2005" s="3" t="s">
        <v>1046</v>
      </c>
      <c r="Q2005" s="31" t="str">
        <f>VLOOKUP(P2005,Vlookup!$A$2:$D$142,2,FALSE)</f>
        <v> Modesto</v>
      </c>
      <c r="R2005" s="1" t="str">
        <f>VLOOKUP(P2005,Vlookup!$A$2:$D$142,3,FALSE)</f>
        <v>CA</v>
      </c>
      <c r="S2005" s="49">
        <f>VLOOKUP(P2005,Vlookup!$A$2:$D$781,4,FALSE)</f>
        <v>95356</v>
      </c>
    </row>
    <row r="2006" spans="1:19" ht="14.4" x14ac:dyDescent="0.3">
      <c r="A2006" s="12">
        <v>22</v>
      </c>
      <c r="B2006" s="1" t="s">
        <v>914</v>
      </c>
      <c r="D2006" s="20">
        <v>44498</v>
      </c>
      <c r="E2006" s="3" t="s">
        <v>1028</v>
      </c>
      <c r="F2006" s="3" t="s">
        <v>1034</v>
      </c>
      <c r="G2006" s="3" t="s">
        <v>340</v>
      </c>
      <c r="H2006" s="3" t="s">
        <v>366</v>
      </c>
      <c r="I2006" t="str">
        <f>VLOOKUP(H2006,'Product Line Lookup'!$A$2:$B$8,2,FALSE)</f>
        <v>AB20</v>
      </c>
      <c r="J2006" s="21">
        <v>4.0750000000000002</v>
      </c>
      <c r="K2006" s="22">
        <v>0.13350000000000001</v>
      </c>
      <c r="L2006" s="21">
        <v>267</v>
      </c>
      <c r="M2006" s="21">
        <v>1088.0250000000001</v>
      </c>
      <c r="N2006" s="8">
        <f t="shared" si="66"/>
        <v>0.54401250000000001</v>
      </c>
      <c r="O2006" s="3" t="s">
        <v>1039</v>
      </c>
      <c r="P2006" s="3" t="s">
        <v>1046</v>
      </c>
      <c r="Q2006" s="31" t="str">
        <f>VLOOKUP(P2006,Vlookup!$A$2:$D$142,2,FALSE)</f>
        <v> Modesto</v>
      </c>
      <c r="R2006" s="1" t="str">
        <f>VLOOKUP(P2006,Vlookup!$A$2:$D$142,3,FALSE)</f>
        <v>CA</v>
      </c>
      <c r="S2006" s="49">
        <f>VLOOKUP(P2006,Vlookup!$A$2:$D$781,4,FALSE)</f>
        <v>95356</v>
      </c>
    </row>
    <row r="2007" spans="1:19" ht="14.4" x14ac:dyDescent="0.3">
      <c r="A2007" s="12">
        <v>22</v>
      </c>
      <c r="B2007" s="1" t="s">
        <v>948</v>
      </c>
      <c r="D2007" s="20">
        <v>44534</v>
      </c>
      <c r="E2007" s="3" t="s">
        <v>1028</v>
      </c>
      <c r="F2007" s="3" t="s">
        <v>1034</v>
      </c>
      <c r="G2007" s="3" t="s">
        <v>340</v>
      </c>
      <c r="H2007" s="3" t="s">
        <v>366</v>
      </c>
      <c r="I2007" t="str">
        <f>VLOOKUP(H2007,'Product Line Lookup'!$A$2:$B$8,2,FALSE)</f>
        <v>AB20</v>
      </c>
      <c r="J2007" s="21">
        <v>3.9750000000000001</v>
      </c>
      <c r="K2007" s="22">
        <v>0.13350000000000001</v>
      </c>
      <c r="L2007" s="21">
        <v>267</v>
      </c>
      <c r="M2007" s="21">
        <v>1061.325</v>
      </c>
      <c r="N2007" s="8">
        <f t="shared" si="66"/>
        <v>0.53066250000000004</v>
      </c>
      <c r="O2007" s="3" t="s">
        <v>1039</v>
      </c>
      <c r="P2007" s="3" t="s">
        <v>1046</v>
      </c>
      <c r="Q2007" s="31" t="str">
        <f>VLOOKUP(P2007,Vlookup!$A$2:$D$142,2,FALSE)</f>
        <v> Modesto</v>
      </c>
      <c r="R2007" s="1" t="str">
        <f>VLOOKUP(P2007,Vlookup!$A$2:$D$142,3,FALSE)</f>
        <v>CA</v>
      </c>
      <c r="S2007" s="49">
        <f>VLOOKUP(P2007,Vlookup!$A$2:$D$781,4,FALSE)</f>
        <v>95356</v>
      </c>
    </row>
    <row r="2008" spans="1:19" ht="14.4" x14ac:dyDescent="0.3">
      <c r="A2008" s="12">
        <v>22</v>
      </c>
      <c r="B2008" s="1" t="s">
        <v>948</v>
      </c>
      <c r="D2008" s="20">
        <v>44546</v>
      </c>
      <c r="E2008" s="3" t="s">
        <v>1028</v>
      </c>
      <c r="F2008" s="3" t="s">
        <v>1034</v>
      </c>
      <c r="G2008" s="3" t="s">
        <v>340</v>
      </c>
      <c r="H2008" s="3" t="s">
        <v>366</v>
      </c>
      <c r="I2008" t="str">
        <f>VLOOKUP(H2008,'Product Line Lookup'!$A$2:$B$8,2,FALSE)</f>
        <v>AB20</v>
      </c>
      <c r="J2008" s="21">
        <v>4</v>
      </c>
      <c r="K2008" s="22">
        <v>0.13350000000000001</v>
      </c>
      <c r="L2008" s="21">
        <v>267</v>
      </c>
      <c r="M2008" s="21">
        <v>1068</v>
      </c>
      <c r="N2008" s="8">
        <f t="shared" si="66"/>
        <v>0.53400000000000003</v>
      </c>
      <c r="O2008" s="3" t="s">
        <v>1039</v>
      </c>
      <c r="P2008" s="3" t="s">
        <v>1046</v>
      </c>
      <c r="Q2008" s="31" t="str">
        <f>VLOOKUP(P2008,Vlookup!$A$2:$D$142,2,FALSE)</f>
        <v> Modesto</v>
      </c>
      <c r="R2008" s="1" t="str">
        <f>VLOOKUP(P2008,Vlookup!$A$2:$D$142,3,FALSE)</f>
        <v>CA</v>
      </c>
      <c r="S2008" s="49">
        <f>VLOOKUP(P2008,Vlookup!$A$2:$D$781,4,FALSE)</f>
        <v>95356</v>
      </c>
    </row>
    <row r="2009" spans="1:19" ht="14.4" x14ac:dyDescent="0.3">
      <c r="A2009" s="12">
        <v>22</v>
      </c>
      <c r="B2009" s="1" t="s">
        <v>881</v>
      </c>
      <c r="D2009" s="20">
        <v>44658</v>
      </c>
      <c r="E2009" s="3" t="s">
        <v>1149</v>
      </c>
      <c r="F2009" s="3" t="s">
        <v>1167</v>
      </c>
      <c r="G2009" s="3" t="s">
        <v>340</v>
      </c>
      <c r="H2009" s="3" t="s">
        <v>366</v>
      </c>
      <c r="I2009" s="35" t="str">
        <f>VLOOKUP(H2009,'Product Line Lookup'!$A$2:$B$8,2,FALSE)</f>
        <v>AB20</v>
      </c>
      <c r="J2009" s="21">
        <v>24.42</v>
      </c>
      <c r="K2009" s="22">
        <v>4.0800000000000003E-2</v>
      </c>
      <c r="L2009" s="21">
        <v>81.599999999999994</v>
      </c>
      <c r="M2009" s="21">
        <v>1992.672</v>
      </c>
      <c r="N2009" s="48">
        <f t="shared" si="66"/>
        <v>0.996336</v>
      </c>
      <c r="O2009" s="3" t="s">
        <v>1154</v>
      </c>
      <c r="P2009" s="3" t="s">
        <v>1155</v>
      </c>
      <c r="Q2009" s="31" t="str">
        <f>VLOOKUP(P2009,Vlookup!$A$2:$D$142,2,FALSE)</f>
        <v>Merced</v>
      </c>
      <c r="R2009" s="1" t="str">
        <f>VLOOKUP(P2009,Vlookup!$A$2:$D$142,3,FALSE)</f>
        <v>CA</v>
      </c>
      <c r="S2009" s="49">
        <f>VLOOKUP(P2009,Vlookup!$A$2:$D$781,4,FALSE)</f>
        <v>95341</v>
      </c>
    </row>
    <row r="2010" spans="1:19" ht="14.4" x14ac:dyDescent="0.3">
      <c r="A2010" s="12">
        <v>22</v>
      </c>
      <c r="B2010" s="1" t="s">
        <v>881</v>
      </c>
      <c r="D2010" s="20">
        <v>44658</v>
      </c>
      <c r="E2010" s="3" t="s">
        <v>1028</v>
      </c>
      <c r="F2010" s="3" t="s">
        <v>1034</v>
      </c>
      <c r="G2010" s="3" t="s">
        <v>340</v>
      </c>
      <c r="H2010" s="3" t="s">
        <v>366</v>
      </c>
      <c r="I2010" s="35" t="str">
        <f>VLOOKUP(H2010,'Product Line Lookup'!$A$2:$B$8,2,FALSE)</f>
        <v>AB20</v>
      </c>
      <c r="J2010" s="21">
        <v>5.9249999999999998</v>
      </c>
      <c r="K2010" s="22">
        <v>0.13350000000000001</v>
      </c>
      <c r="L2010" s="21">
        <v>267</v>
      </c>
      <c r="M2010" s="21">
        <v>1581.9749999999999</v>
      </c>
      <c r="N2010" s="48">
        <f t="shared" si="66"/>
        <v>0.79098749999999995</v>
      </c>
      <c r="O2010" s="3" t="s">
        <v>1039</v>
      </c>
      <c r="P2010" s="3" t="s">
        <v>1046</v>
      </c>
      <c r="Q2010" s="31" t="str">
        <f>VLOOKUP(P2010,Vlookup!$A$2:$D$142,2,FALSE)</f>
        <v> Modesto</v>
      </c>
      <c r="R2010" s="1" t="str">
        <f>VLOOKUP(P2010,Vlookup!$A$2:$D$142,3,FALSE)</f>
        <v>CA</v>
      </c>
      <c r="S2010" s="49">
        <f>VLOOKUP(P2010,Vlookup!$A$2:$D$781,4,FALSE)</f>
        <v>95356</v>
      </c>
    </row>
    <row r="2011" spans="1:19" ht="14.4" x14ac:dyDescent="0.3">
      <c r="A2011" s="12">
        <v>22</v>
      </c>
      <c r="B2011" s="1" t="s">
        <v>866</v>
      </c>
      <c r="D2011" s="20">
        <v>44635</v>
      </c>
      <c r="E2011" s="16" t="s">
        <v>705</v>
      </c>
      <c r="F2011" s="3" t="s">
        <v>706</v>
      </c>
      <c r="G2011" s="3" t="s">
        <v>342</v>
      </c>
      <c r="H2011" s="3" t="s">
        <v>368</v>
      </c>
      <c r="I2011" s="35" t="str">
        <f>VLOOKUP(H2011,'Product Line Lookup'!$A$2:$B$8,2,FALSE)</f>
        <v>Animate</v>
      </c>
      <c r="J2011" s="21">
        <v>2.0249999999999999</v>
      </c>
      <c r="K2011" s="22">
        <v>0.157</v>
      </c>
      <c r="L2011" s="21">
        <v>314</v>
      </c>
      <c r="M2011" s="21">
        <v>635.85</v>
      </c>
      <c r="N2011" s="48">
        <f t="shared" si="66"/>
        <v>0.31792500000000001</v>
      </c>
      <c r="O2011" s="3" t="s">
        <v>707</v>
      </c>
      <c r="P2011" s="3" t="s">
        <v>708</v>
      </c>
      <c r="Q2011" s="31" t="str">
        <f>VLOOKUP(P2011,Vlookup!$A$2:$D$142,2,FALSE)</f>
        <v>Fallon</v>
      </c>
      <c r="R2011" s="1" t="str">
        <f>VLOOKUP(P2011,Vlookup!$A$2:$D$142,3,FALSE)</f>
        <v>NV</v>
      </c>
      <c r="S2011" s="49">
        <f>VLOOKUP(P2011,Vlookup!$A$2:$D$781,4,FALSE)</f>
        <v>89406</v>
      </c>
    </row>
    <row r="2012" spans="1:19" ht="14.4" x14ac:dyDescent="0.3">
      <c r="A2012" s="12">
        <v>22</v>
      </c>
      <c r="B2012" s="1" t="s">
        <v>958</v>
      </c>
      <c r="D2012" s="45">
        <v>44587</v>
      </c>
      <c r="E2012" s="37" t="s">
        <v>705</v>
      </c>
      <c r="F2012" s="37" t="s">
        <v>706</v>
      </c>
      <c r="G2012" s="37" t="s">
        <v>342</v>
      </c>
      <c r="H2012" s="37" t="s">
        <v>368</v>
      </c>
      <c r="I2012" s="35" t="str">
        <f>VLOOKUP(H2012,'Product Line Lookup'!$A$2:$B$8,2,FALSE)</f>
        <v>Animate</v>
      </c>
      <c r="J2012" s="46">
        <v>1</v>
      </c>
      <c r="K2012" s="47">
        <v>0.157</v>
      </c>
      <c r="L2012" s="46">
        <v>314</v>
      </c>
      <c r="M2012" s="46">
        <v>314</v>
      </c>
      <c r="N2012" s="48">
        <f t="shared" si="66"/>
        <v>0.157</v>
      </c>
      <c r="O2012" s="37" t="s">
        <v>707</v>
      </c>
      <c r="P2012" s="37" t="s">
        <v>708</v>
      </c>
      <c r="Q2012" s="31" t="str">
        <f>VLOOKUP(P2012,Vlookup!$A$2:$D$142,2,FALSE)</f>
        <v>Fallon</v>
      </c>
      <c r="R2012" s="1" t="str">
        <f>VLOOKUP(P2012,Vlookup!$A$2:$D$142,3,FALSE)</f>
        <v>NV</v>
      </c>
      <c r="S2012" s="49">
        <f>VLOOKUP(P2012,Vlookup!$A$2:$D$781,4,FALSE)</f>
        <v>89406</v>
      </c>
    </row>
    <row r="2013" spans="1:19" ht="14.4" x14ac:dyDescent="0.3">
      <c r="A2013" s="12">
        <v>20</v>
      </c>
      <c r="B2013" s="1" t="str">
        <f>TEXT(D2013,"MMM")</f>
        <v>Jan</v>
      </c>
      <c r="C2013" s="3" t="s">
        <v>704</v>
      </c>
      <c r="D2013" s="20">
        <v>43860</v>
      </c>
      <c r="E2013" s="3" t="s">
        <v>705</v>
      </c>
      <c r="F2013" s="3" t="s">
        <v>706</v>
      </c>
      <c r="G2013" s="3" t="s">
        <v>342</v>
      </c>
      <c r="H2013" s="3" t="s">
        <v>368</v>
      </c>
      <c r="I2013" t="str">
        <f>VLOOKUP(H2013,'Product Line Lookup'!$A$2:$B$7,2,FALSE)</f>
        <v>Animate</v>
      </c>
      <c r="J2013" s="21">
        <v>2.0249999999999999</v>
      </c>
      <c r="K2013" s="22">
        <v>0.157</v>
      </c>
      <c r="L2013" s="21">
        <v>314</v>
      </c>
      <c r="M2013" s="21">
        <v>635.85</v>
      </c>
      <c r="N2013" s="8">
        <f t="shared" si="66"/>
        <v>0.31792500000000001</v>
      </c>
      <c r="O2013" s="3" t="s">
        <v>707</v>
      </c>
      <c r="P2013" s="3" t="s">
        <v>708</v>
      </c>
      <c r="Q2013" s="1" t="str">
        <f>VLOOKUP(P2013,Vlookup!$A$2:$D$781,2,FALSE)</f>
        <v>Fallon</v>
      </c>
      <c r="R2013" s="1" t="e">
        <f>VLOOKUP(P2013,Vlookup!$A$2:$D$76,3,FALSE)</f>
        <v>#N/A</v>
      </c>
      <c r="S2013" s="15">
        <f>VLOOKUP(P2013,Vlookup!$A$2:$D$781,4,FALSE)</f>
        <v>89406</v>
      </c>
    </row>
    <row r="2014" spans="1:19" ht="14.4" x14ac:dyDescent="0.3">
      <c r="A2014" s="12">
        <v>20</v>
      </c>
      <c r="B2014" s="1" t="s">
        <v>881</v>
      </c>
      <c r="D2014" s="20">
        <v>43941</v>
      </c>
      <c r="E2014" s="3" t="s">
        <v>705</v>
      </c>
      <c r="F2014" s="3" t="s">
        <v>706</v>
      </c>
      <c r="G2014" s="3" t="s">
        <v>342</v>
      </c>
      <c r="H2014" s="3" t="s">
        <v>368</v>
      </c>
      <c r="I2014" t="str">
        <f>VLOOKUP(H2014,'Product Line Lookup'!$A$2:$B$7,2,FALSE)</f>
        <v>Animate</v>
      </c>
      <c r="J2014" s="21">
        <v>1.925</v>
      </c>
      <c r="K2014" s="22">
        <v>0.157</v>
      </c>
      <c r="L2014" s="21">
        <v>314</v>
      </c>
      <c r="M2014" s="21">
        <v>604.45000000000005</v>
      </c>
      <c r="N2014" s="8">
        <f t="shared" si="66"/>
        <v>0.30222500000000002</v>
      </c>
      <c r="O2014" s="3" t="s">
        <v>707</v>
      </c>
      <c r="P2014" s="3" t="s">
        <v>708</v>
      </c>
      <c r="Q2014" s="1" t="str">
        <f>VLOOKUP(P2014,Vlookup!$A$2:$D$781,2,FALSE)</f>
        <v>Fallon</v>
      </c>
      <c r="R2014" s="1" t="e">
        <f>VLOOKUP(P2014,Vlookup!$A$2:$D$76,3,FALSE)</f>
        <v>#N/A</v>
      </c>
      <c r="S2014" s="15">
        <f>VLOOKUP(P2014,Vlookup!$A$2:$D$781,4,FALSE)</f>
        <v>89406</v>
      </c>
    </row>
    <row r="2015" spans="1:19" ht="14.4" x14ac:dyDescent="0.3">
      <c r="A2015" s="12">
        <v>20</v>
      </c>
      <c r="B2015" s="1" t="s">
        <v>882</v>
      </c>
      <c r="D2015" s="20">
        <v>43979</v>
      </c>
      <c r="E2015" s="3" t="s">
        <v>705</v>
      </c>
      <c r="F2015" s="3" t="s">
        <v>706</v>
      </c>
      <c r="G2015" s="3" t="s">
        <v>342</v>
      </c>
      <c r="H2015" s="3" t="s">
        <v>368</v>
      </c>
      <c r="I2015" t="str">
        <f>VLOOKUP(H2015,'Product Line Lookup'!$A$2:$B$7,2,FALSE)</f>
        <v>Animate</v>
      </c>
      <c r="J2015" s="21">
        <v>1.9750000000000001</v>
      </c>
      <c r="K2015" s="22">
        <v>0.157</v>
      </c>
      <c r="L2015" s="21">
        <v>314</v>
      </c>
      <c r="M2015" s="21">
        <v>620.15</v>
      </c>
      <c r="N2015" s="8">
        <f t="shared" si="66"/>
        <v>0.31007499999999999</v>
      </c>
      <c r="O2015" s="3" t="s">
        <v>707</v>
      </c>
      <c r="P2015" s="3" t="s">
        <v>708</v>
      </c>
      <c r="Q2015" s="1" t="str">
        <f>VLOOKUP(P2015,Vlookup!$A$2:$D$781,2,FALSE)</f>
        <v>Fallon</v>
      </c>
      <c r="R2015" s="1" t="e">
        <f>VLOOKUP(P2015,Vlookup!$A$2:$D$76,3,FALSE)</f>
        <v>#N/A</v>
      </c>
      <c r="S2015" s="15">
        <f>VLOOKUP(P2015,Vlookup!$A$2:$D$781,4,FALSE)</f>
        <v>89406</v>
      </c>
    </row>
    <row r="2016" spans="1:19" ht="14.4" x14ac:dyDescent="0.3">
      <c r="A2016" s="12">
        <v>21</v>
      </c>
      <c r="B2016" s="1" t="s">
        <v>903</v>
      </c>
      <c r="D2016" s="20">
        <v>44068</v>
      </c>
      <c r="E2016" s="3" t="s">
        <v>705</v>
      </c>
      <c r="F2016" s="3" t="s">
        <v>706</v>
      </c>
      <c r="G2016" s="3" t="s">
        <v>342</v>
      </c>
      <c r="H2016" s="3" t="s">
        <v>368</v>
      </c>
      <c r="I2016" t="str">
        <f>VLOOKUP(H2016,'Product Line Lookup'!$A$2:$B$8,2,FALSE)</f>
        <v>Animate</v>
      </c>
      <c r="J2016" s="21">
        <v>2</v>
      </c>
      <c r="K2016" s="22">
        <v>0.157</v>
      </c>
      <c r="L2016" s="21">
        <v>314</v>
      </c>
      <c r="M2016" s="21">
        <v>628</v>
      </c>
      <c r="N2016" s="8">
        <f t="shared" si="66"/>
        <v>0.314</v>
      </c>
      <c r="O2016" s="3" t="s">
        <v>707</v>
      </c>
      <c r="P2016" s="3" t="s">
        <v>708</v>
      </c>
      <c r="Q2016" s="1" t="str">
        <f>VLOOKUP(P2016,Vlookup!$A$2:$D$781,2,FALSE)</f>
        <v>Fallon</v>
      </c>
      <c r="R2016" s="1" t="e">
        <f>VLOOKUP(P2016,Vlookup!$A$2:$D$76,3,FALSE)</f>
        <v>#N/A</v>
      </c>
      <c r="S2016" s="15">
        <f>VLOOKUP(P2016,Vlookup!$A$2:$D$781,4,FALSE)</f>
        <v>89406</v>
      </c>
    </row>
    <row r="2017" spans="1:19" ht="14.4" x14ac:dyDescent="0.3">
      <c r="A2017" s="12">
        <v>21</v>
      </c>
      <c r="B2017" s="1" t="s">
        <v>914</v>
      </c>
      <c r="D2017" s="20">
        <v>44130</v>
      </c>
      <c r="E2017" s="3" t="s">
        <v>705</v>
      </c>
      <c r="F2017" s="3" t="s">
        <v>706</v>
      </c>
      <c r="G2017" s="3" t="s">
        <v>342</v>
      </c>
      <c r="H2017" s="3" t="s">
        <v>368</v>
      </c>
      <c r="I2017" t="str">
        <f>VLOOKUP(H2017,'Product Line Lookup'!$A$2:$B$8,2,FALSE)</f>
        <v>Animate</v>
      </c>
      <c r="J2017" s="21">
        <v>2</v>
      </c>
      <c r="K2017" s="22">
        <v>0.157</v>
      </c>
      <c r="L2017" s="21">
        <v>314</v>
      </c>
      <c r="M2017" s="21">
        <v>628</v>
      </c>
      <c r="N2017" s="8">
        <f t="shared" si="66"/>
        <v>0.314</v>
      </c>
      <c r="O2017" s="3" t="s">
        <v>707</v>
      </c>
      <c r="P2017" s="3" t="s">
        <v>708</v>
      </c>
      <c r="Q2017" s="1" t="str">
        <f>VLOOKUP(P2017,Vlookup!$A$2:$D$781,2,FALSE)</f>
        <v>Fallon</v>
      </c>
      <c r="R2017" s="1" t="e">
        <f>VLOOKUP(P2017,Vlookup!$A$2:$D$76,3,FALSE)</f>
        <v>#N/A</v>
      </c>
      <c r="S2017" s="15">
        <f>VLOOKUP(P2017,Vlookup!$A$2:$D$781,4,FALSE)</f>
        <v>89406</v>
      </c>
    </row>
    <row r="2018" spans="1:19" ht="14.4" x14ac:dyDescent="0.3">
      <c r="A2018" s="12">
        <v>21</v>
      </c>
      <c r="B2018" s="1" t="str">
        <f>TEXT(D2018,"MMM")</f>
        <v>Sep</v>
      </c>
      <c r="D2018" s="20">
        <v>44102</v>
      </c>
      <c r="E2018" s="3" t="s">
        <v>705</v>
      </c>
      <c r="F2018" s="3" t="s">
        <v>706</v>
      </c>
      <c r="G2018" s="3" t="s">
        <v>342</v>
      </c>
      <c r="H2018" s="3" t="s">
        <v>368</v>
      </c>
      <c r="I2018" t="str">
        <f>VLOOKUP(H2018,'Product Line Lookup'!$A$2:$B$8,2,FALSE)</f>
        <v>Animate</v>
      </c>
      <c r="J2018" s="21">
        <v>0.9</v>
      </c>
      <c r="K2018" s="22">
        <v>0.157</v>
      </c>
      <c r="L2018" s="21">
        <v>314</v>
      </c>
      <c r="M2018" s="21">
        <v>282.60000000000002</v>
      </c>
      <c r="N2018" s="8">
        <f t="shared" si="66"/>
        <v>0.14130000000000001</v>
      </c>
      <c r="O2018" s="3" t="s">
        <v>707</v>
      </c>
      <c r="P2018" s="3" t="s">
        <v>708</v>
      </c>
      <c r="Q2018" s="1" t="str">
        <f>VLOOKUP(P2018,Vlookup!$A$2:$D$781,2,FALSE)</f>
        <v>Fallon</v>
      </c>
      <c r="R2018" s="1" t="e">
        <f>VLOOKUP(P2018,Vlookup!$A$2:$D$76,3,FALSE)</f>
        <v>#N/A</v>
      </c>
      <c r="S2018" s="15">
        <f>VLOOKUP(P2018,Vlookup!$A$2:$D$781,4,FALSE)</f>
        <v>89406</v>
      </c>
    </row>
    <row r="2019" spans="1:19" ht="14.4" x14ac:dyDescent="0.3">
      <c r="A2019" s="12">
        <v>21</v>
      </c>
      <c r="B2019" s="1" t="s">
        <v>928</v>
      </c>
      <c r="D2019" s="20">
        <v>44159</v>
      </c>
      <c r="E2019" s="3" t="s">
        <v>705</v>
      </c>
      <c r="F2019" s="3" t="s">
        <v>706</v>
      </c>
      <c r="G2019" s="3" t="s">
        <v>342</v>
      </c>
      <c r="H2019" s="3" t="s">
        <v>368</v>
      </c>
      <c r="I2019" t="str">
        <f>VLOOKUP(H2019,'Product Line Lookup'!$A$2:$B$8,2,FALSE)</f>
        <v>Animate</v>
      </c>
      <c r="J2019" s="1">
        <v>1.0249999999999999</v>
      </c>
      <c r="K2019" s="22">
        <v>0.157</v>
      </c>
      <c r="L2019" s="21">
        <v>314</v>
      </c>
      <c r="M2019" s="21">
        <v>321.85000000000002</v>
      </c>
      <c r="N2019" s="8">
        <f t="shared" si="66"/>
        <v>0.16092500000000001</v>
      </c>
      <c r="O2019" s="3" t="s">
        <v>707</v>
      </c>
      <c r="P2019" s="3" t="s">
        <v>708</v>
      </c>
      <c r="Q2019" s="1" t="str">
        <f>VLOOKUP(P2019,Vlookup!$A$2:$D$781,2,FALSE)</f>
        <v>Fallon</v>
      </c>
      <c r="R2019" s="1" t="e">
        <f>VLOOKUP(P2019,Vlookup!$A$2:$D$76,3,FALSE)</f>
        <v>#N/A</v>
      </c>
      <c r="S2019" s="15">
        <f>VLOOKUP(P2019,Vlookup!$A$2:$D$781,4,FALSE)</f>
        <v>89406</v>
      </c>
    </row>
    <row r="2020" spans="1:19" ht="14.4" x14ac:dyDescent="0.3">
      <c r="A2020" s="12">
        <v>21</v>
      </c>
      <c r="B2020" s="1" t="s">
        <v>948</v>
      </c>
      <c r="D2020" s="20">
        <v>44195</v>
      </c>
      <c r="E2020" s="3" t="s">
        <v>705</v>
      </c>
      <c r="F2020" s="3" t="s">
        <v>706</v>
      </c>
      <c r="G2020" s="3" t="s">
        <v>342</v>
      </c>
      <c r="H2020" s="3" t="s">
        <v>368</v>
      </c>
      <c r="I2020" t="str">
        <f>VLOOKUP(H2020,'Product Line Lookup'!$A$2:$B$8,2,FALSE)</f>
        <v>Animate</v>
      </c>
      <c r="J2020" s="21">
        <v>0.97499999999999998</v>
      </c>
      <c r="K2020" s="22">
        <v>0.157</v>
      </c>
      <c r="L2020" s="21">
        <v>314</v>
      </c>
      <c r="M2020" s="21">
        <v>306.14999999999998</v>
      </c>
      <c r="N2020" s="8">
        <f t="shared" si="66"/>
        <v>0.15307499999999999</v>
      </c>
      <c r="O2020" s="3" t="s">
        <v>707</v>
      </c>
      <c r="P2020" s="3" t="s">
        <v>708</v>
      </c>
      <c r="Q2020" s="1" t="str">
        <f>VLOOKUP(P2020,Vlookup!$A$2:$D$781,2,FALSE)</f>
        <v>Fallon</v>
      </c>
      <c r="R2020" s="1" t="s">
        <v>822</v>
      </c>
      <c r="S2020" s="15">
        <f>VLOOKUP(P2020,Vlookup!$A$2:$D$781,4,FALSE)</f>
        <v>89406</v>
      </c>
    </row>
    <row r="2021" spans="1:19" ht="14.4" x14ac:dyDescent="0.3">
      <c r="A2021" s="12">
        <v>21</v>
      </c>
      <c r="B2021" s="1" t="s">
        <v>866</v>
      </c>
      <c r="D2021" s="20">
        <v>44263</v>
      </c>
      <c r="E2021" s="3" t="s">
        <v>705</v>
      </c>
      <c r="F2021" s="3" t="s">
        <v>706</v>
      </c>
      <c r="G2021" s="3" t="s">
        <v>342</v>
      </c>
      <c r="H2021" s="3" t="s">
        <v>368</v>
      </c>
      <c r="I2021" t="str">
        <f>VLOOKUP(H2021,'Product Line Lookup'!$A$2:$B$8,2,FALSE)</f>
        <v>Animate</v>
      </c>
      <c r="J2021" s="21">
        <v>1.95</v>
      </c>
      <c r="K2021" s="22">
        <v>0.157</v>
      </c>
      <c r="L2021" s="21">
        <v>314</v>
      </c>
      <c r="M2021" s="21">
        <v>612.29999999999995</v>
      </c>
      <c r="N2021" s="8">
        <f t="shared" si="66"/>
        <v>0.30614999999999998</v>
      </c>
      <c r="O2021" s="3" t="s">
        <v>707</v>
      </c>
      <c r="P2021" s="3" t="s">
        <v>708</v>
      </c>
      <c r="Q2021" s="1" t="str">
        <f>VLOOKUP(P2021,Vlookup!$A$2:$D$781,2,FALSE)</f>
        <v>Fallon</v>
      </c>
      <c r="R2021" s="1" t="s">
        <v>822</v>
      </c>
      <c r="S2021" s="15">
        <f>VLOOKUP(P2021,Vlookup!$A$2:$D$781,4,FALSE)</f>
        <v>89406</v>
      </c>
    </row>
    <row r="2022" spans="1:19" ht="14.4" x14ac:dyDescent="0.3">
      <c r="A2022" s="12">
        <v>21</v>
      </c>
      <c r="B2022" s="1" t="s">
        <v>881</v>
      </c>
      <c r="D2022" s="20">
        <v>44314</v>
      </c>
      <c r="E2022" s="3" t="s">
        <v>705</v>
      </c>
      <c r="F2022" s="3" t="s">
        <v>706</v>
      </c>
      <c r="G2022" s="3" t="s">
        <v>342</v>
      </c>
      <c r="H2022" s="3" t="s">
        <v>368</v>
      </c>
      <c r="I2022" t="str">
        <f>VLOOKUP(H2022,'Product Line Lookup'!$A$2:$B$8,2,FALSE)</f>
        <v>Animate</v>
      </c>
      <c r="J2022" s="1">
        <v>2.0499999999999998</v>
      </c>
      <c r="K2022" s="1">
        <v>0.157</v>
      </c>
      <c r="L2022" s="1">
        <v>314</v>
      </c>
      <c r="M2022" s="1">
        <v>643.70000000000005</v>
      </c>
      <c r="N2022" s="8">
        <f t="shared" si="66"/>
        <v>0.32185000000000002</v>
      </c>
      <c r="O2022" s="3" t="s">
        <v>707</v>
      </c>
      <c r="P2022" s="3" t="s">
        <v>708</v>
      </c>
      <c r="Q2022" s="1" t="str">
        <f>VLOOKUP(P2022,Vlookup!$A$2:$D$781,2,FALSE)</f>
        <v>Fallon</v>
      </c>
      <c r="R2022" s="1" t="s">
        <v>822</v>
      </c>
      <c r="S2022" s="15">
        <f>VLOOKUP(P2022,Vlookup!$A$2:$D$781,4,FALSE)</f>
        <v>89406</v>
      </c>
    </row>
    <row r="2023" spans="1:19" ht="14.4" x14ac:dyDescent="0.3">
      <c r="A2023" s="12">
        <v>22</v>
      </c>
      <c r="B2023" s="1" t="s">
        <v>483</v>
      </c>
      <c r="D2023" s="20">
        <v>44390</v>
      </c>
      <c r="E2023" s="3" t="s">
        <v>705</v>
      </c>
      <c r="F2023" s="3" t="s">
        <v>706</v>
      </c>
      <c r="G2023" s="3" t="s">
        <v>342</v>
      </c>
      <c r="H2023" s="3" t="s">
        <v>368</v>
      </c>
      <c r="I2023" t="str">
        <f>VLOOKUP(H2023,'Product Line Lookup'!$A$2:$B$8,2,FALSE)</f>
        <v>Animate</v>
      </c>
      <c r="J2023" s="21">
        <v>2.0249999999999999</v>
      </c>
      <c r="K2023" s="22">
        <v>0.157</v>
      </c>
      <c r="L2023" s="21">
        <v>314</v>
      </c>
      <c r="M2023" s="21">
        <v>635.85</v>
      </c>
      <c r="N2023" s="8">
        <f t="shared" si="66"/>
        <v>0.31792500000000001</v>
      </c>
      <c r="O2023" s="3" t="s">
        <v>707</v>
      </c>
      <c r="P2023" s="3" t="s">
        <v>708</v>
      </c>
      <c r="Q2023" s="31" t="str">
        <f>VLOOKUP(P2023,Vlookup!$A$2:$D$142,2,FALSE)</f>
        <v>Fallon</v>
      </c>
      <c r="R2023" s="1" t="str">
        <f>VLOOKUP(P2023,Vlookup!$A$2:$D$142,3,FALSE)</f>
        <v>NV</v>
      </c>
      <c r="S2023" s="49">
        <f>VLOOKUP(P2023,Vlookup!$A$2:$D$781,4,FALSE)</f>
        <v>89406</v>
      </c>
    </row>
    <row r="2024" spans="1:19" ht="14.4" x14ac:dyDescent="0.3">
      <c r="A2024" s="12">
        <v>22</v>
      </c>
      <c r="B2024" s="1" t="s">
        <v>903</v>
      </c>
      <c r="D2024" s="20">
        <v>44431</v>
      </c>
      <c r="E2024" s="3" t="s">
        <v>705</v>
      </c>
      <c r="F2024" s="3" t="s">
        <v>706</v>
      </c>
      <c r="G2024" s="3" t="s">
        <v>342</v>
      </c>
      <c r="H2024" s="3" t="s">
        <v>368</v>
      </c>
      <c r="I2024" t="str">
        <f>VLOOKUP(H2024,'Product Line Lookup'!$A$2:$B$8,2,FALSE)</f>
        <v>Animate</v>
      </c>
      <c r="J2024" s="21">
        <v>2</v>
      </c>
      <c r="K2024" s="22">
        <v>0.157</v>
      </c>
      <c r="L2024" s="21">
        <v>314</v>
      </c>
      <c r="M2024" s="21">
        <v>628</v>
      </c>
      <c r="N2024" s="8">
        <f t="shared" si="66"/>
        <v>0.314</v>
      </c>
      <c r="O2024" s="3" t="s">
        <v>707</v>
      </c>
      <c r="P2024" s="3" t="s">
        <v>708</v>
      </c>
      <c r="Q2024" s="31" t="str">
        <f>VLOOKUP(P2024,Vlookup!$A$2:$D$142,2,FALSE)</f>
        <v>Fallon</v>
      </c>
      <c r="R2024" s="1" t="str">
        <f>VLOOKUP(P2024,Vlookup!$A$2:$D$142,3,FALSE)</f>
        <v>NV</v>
      </c>
      <c r="S2024" s="49">
        <f>VLOOKUP(P2024,Vlookup!$A$2:$D$781,4,FALSE)</f>
        <v>89406</v>
      </c>
    </row>
    <row r="2025" spans="1:19" ht="14.4" x14ac:dyDescent="0.3">
      <c r="A2025" s="12">
        <v>22</v>
      </c>
      <c r="B2025" s="1" t="s">
        <v>928</v>
      </c>
      <c r="D2025" s="20">
        <v>44529</v>
      </c>
      <c r="E2025" s="3" t="s">
        <v>705</v>
      </c>
      <c r="F2025" s="3" t="s">
        <v>706</v>
      </c>
      <c r="G2025" s="3" t="s">
        <v>342</v>
      </c>
      <c r="H2025" s="3" t="s">
        <v>368</v>
      </c>
      <c r="I2025" t="str">
        <f>VLOOKUP(H2025,'Product Line Lookup'!$A$2:$B$8,2,FALSE)</f>
        <v>Animate</v>
      </c>
      <c r="J2025" s="21">
        <v>2.0249999999999999</v>
      </c>
      <c r="K2025" s="22">
        <v>0.157</v>
      </c>
      <c r="L2025" s="21">
        <v>314</v>
      </c>
      <c r="M2025" s="21">
        <v>635.85</v>
      </c>
      <c r="N2025" s="8">
        <f t="shared" si="66"/>
        <v>0.31792500000000001</v>
      </c>
      <c r="O2025" s="3" t="s">
        <v>707</v>
      </c>
      <c r="P2025" s="3" t="s">
        <v>708</v>
      </c>
      <c r="Q2025" s="31" t="str">
        <f>VLOOKUP(P2025,Vlookup!$A$2:$D$142,2,FALSE)</f>
        <v>Fallon</v>
      </c>
      <c r="R2025" s="1" t="str">
        <f>VLOOKUP(P2025,Vlookup!$A$2:$D$142,3,FALSE)</f>
        <v>NV</v>
      </c>
      <c r="S2025" s="49">
        <f>VLOOKUP(P2025,Vlookup!$A$2:$D$781,4,FALSE)</f>
        <v>89406</v>
      </c>
    </row>
    <row r="2026" spans="1:19" ht="14.4" x14ac:dyDescent="0.3">
      <c r="A2026" s="12">
        <v>22</v>
      </c>
      <c r="B2026" s="1" t="s">
        <v>914</v>
      </c>
      <c r="D2026" s="20">
        <v>44489</v>
      </c>
      <c r="E2026" s="3" t="s">
        <v>705</v>
      </c>
      <c r="F2026" s="3" t="s">
        <v>706</v>
      </c>
      <c r="G2026" s="3" t="s">
        <v>342</v>
      </c>
      <c r="H2026" s="3" t="s">
        <v>368</v>
      </c>
      <c r="I2026" t="str">
        <f>VLOOKUP(H2026,'Product Line Lookup'!$A$2:$B$8,2,FALSE)</f>
        <v>Animate</v>
      </c>
      <c r="J2026" s="21">
        <v>2.0499999999999998</v>
      </c>
      <c r="K2026" s="22">
        <v>0.157</v>
      </c>
      <c r="L2026" s="21">
        <v>314</v>
      </c>
      <c r="M2026" s="21">
        <v>643.70000000000005</v>
      </c>
      <c r="N2026" s="8">
        <f t="shared" si="66"/>
        <v>0.32185000000000002</v>
      </c>
      <c r="O2026" s="3" t="s">
        <v>707</v>
      </c>
      <c r="P2026" s="3" t="s">
        <v>708</v>
      </c>
      <c r="Q2026" s="31" t="str">
        <f>VLOOKUP(P2026,Vlookup!$A$2:$D$142,2,FALSE)</f>
        <v>Fallon</v>
      </c>
      <c r="R2026" s="1" t="str">
        <f>VLOOKUP(P2026,Vlookup!$A$2:$D$142,3,FALSE)</f>
        <v>NV</v>
      </c>
      <c r="S2026" s="49">
        <f>VLOOKUP(P2026,Vlookup!$A$2:$D$781,4,FALSE)</f>
        <v>89406</v>
      </c>
    </row>
    <row r="2027" spans="1:19" ht="14.4" x14ac:dyDescent="0.3">
      <c r="A2027" s="12">
        <v>22</v>
      </c>
      <c r="B2027" s="1" t="s">
        <v>948</v>
      </c>
      <c r="D2027" s="20">
        <v>44559</v>
      </c>
      <c r="E2027" s="3" t="s">
        <v>705</v>
      </c>
      <c r="F2027" s="3" t="s">
        <v>706</v>
      </c>
      <c r="G2027" s="3" t="s">
        <v>342</v>
      </c>
      <c r="H2027" s="3" t="s">
        <v>368</v>
      </c>
      <c r="I2027" t="str">
        <f>VLOOKUP(H2027,'Product Line Lookup'!$A$2:$B$8,2,FALSE)</f>
        <v>Animate</v>
      </c>
      <c r="J2027" s="21">
        <v>0.82499999999999996</v>
      </c>
      <c r="K2027" s="22">
        <v>0.157</v>
      </c>
      <c r="L2027" s="21">
        <v>314</v>
      </c>
      <c r="M2027" s="21">
        <v>259.05</v>
      </c>
      <c r="N2027" s="8">
        <f t="shared" si="66"/>
        <v>0.129525</v>
      </c>
      <c r="O2027" s="3" t="s">
        <v>707</v>
      </c>
      <c r="P2027" s="3" t="s">
        <v>708</v>
      </c>
      <c r="Q2027" s="31" t="str">
        <f>VLOOKUP(P2027,Vlookup!$A$2:$D$142,2,FALSE)</f>
        <v>Fallon</v>
      </c>
      <c r="R2027" s="1" t="str">
        <f>VLOOKUP(P2027,Vlookup!$A$2:$D$142,3,FALSE)</f>
        <v>NV</v>
      </c>
      <c r="S2027" s="49">
        <f>VLOOKUP(P2027,Vlookup!$A$2:$D$781,4,FALSE)</f>
        <v>89406</v>
      </c>
    </row>
    <row r="2028" spans="1:19" ht="14.4" x14ac:dyDescent="0.3">
      <c r="A2028" s="12">
        <v>22</v>
      </c>
      <c r="B2028" s="1" t="s">
        <v>866</v>
      </c>
      <c r="D2028" s="45">
        <v>44630</v>
      </c>
      <c r="E2028" s="37" t="s">
        <v>1145</v>
      </c>
      <c r="F2028" s="37" t="s">
        <v>1146</v>
      </c>
      <c r="G2028" s="37" t="s">
        <v>342</v>
      </c>
      <c r="H2028" s="37" t="s">
        <v>368</v>
      </c>
      <c r="I2028" s="35" t="str">
        <f>VLOOKUP(H2028,'Product Line Lookup'!$A$2:$B$8,2,FALSE)</f>
        <v>Animate</v>
      </c>
      <c r="J2028" s="46">
        <v>3.375</v>
      </c>
      <c r="K2028" s="47">
        <v>8.0265000000000003E-2</v>
      </c>
      <c r="L2028" s="46">
        <v>160.53</v>
      </c>
      <c r="M2028" s="46">
        <v>541.78899999999999</v>
      </c>
      <c r="N2028" s="48">
        <f t="shared" si="66"/>
        <v>0.27089449999999998</v>
      </c>
      <c r="O2028" s="37" t="s">
        <v>1147</v>
      </c>
      <c r="P2028" s="37" t="s">
        <v>1148</v>
      </c>
      <c r="Q2028" s="31" t="str">
        <f>VLOOKUP(P2028,Vlookup!$A$2:$D$142,2,FALSE)</f>
        <v>Merced</v>
      </c>
      <c r="R2028" s="1" t="str">
        <f>VLOOKUP(P2028,Vlookup!$A$2:$D$142,3,FALSE)</f>
        <v>CA</v>
      </c>
      <c r="S2028" s="49">
        <f>VLOOKUP(P2028,Vlookup!$A$2:$D$781,4,FALSE)</f>
        <v>95341</v>
      </c>
    </row>
    <row r="2029" spans="1:19" ht="14.4" x14ac:dyDescent="0.3">
      <c r="A2029" s="12">
        <v>22</v>
      </c>
      <c r="B2029" s="1" t="s">
        <v>1004</v>
      </c>
      <c r="D2029" s="20">
        <v>44602</v>
      </c>
      <c r="E2029" s="3" t="s">
        <v>1145</v>
      </c>
      <c r="F2029" s="3" t="s">
        <v>1146</v>
      </c>
      <c r="G2029" s="3" t="s">
        <v>342</v>
      </c>
      <c r="H2029" s="3" t="s">
        <v>368</v>
      </c>
      <c r="I2029" s="35" t="str">
        <f>VLOOKUP(H2029,'Product Line Lookup'!$A$2:$B$8,2,FALSE)</f>
        <v>Animate</v>
      </c>
      <c r="J2029" s="21">
        <v>4</v>
      </c>
      <c r="K2029" s="22">
        <v>8.0265000000000003E-2</v>
      </c>
      <c r="L2029" s="21">
        <v>160.53</v>
      </c>
      <c r="M2029" s="21">
        <v>642.12</v>
      </c>
      <c r="N2029" s="48">
        <f t="shared" si="66"/>
        <v>0.32106000000000001</v>
      </c>
      <c r="O2029" s="3" t="s">
        <v>1147</v>
      </c>
      <c r="P2029" s="3" t="s">
        <v>1148</v>
      </c>
      <c r="Q2029" s="31" t="str">
        <f>VLOOKUP(P2029,Vlookup!$A$2:$D$142,2,FALSE)</f>
        <v>Merced</v>
      </c>
      <c r="R2029" s="1" t="str">
        <f>VLOOKUP(P2029,Vlookup!$A$2:$D$142,3,FALSE)</f>
        <v>CA</v>
      </c>
      <c r="S2029" s="49">
        <f>VLOOKUP(P2029,Vlookup!$A$2:$D$781,4,FALSE)</f>
        <v>95341</v>
      </c>
    </row>
    <row r="2030" spans="1:19" ht="14.4" x14ac:dyDescent="0.3">
      <c r="A2030" s="12">
        <v>22</v>
      </c>
      <c r="B2030" s="1" t="s">
        <v>958</v>
      </c>
      <c r="D2030" s="45">
        <v>44581</v>
      </c>
      <c r="E2030" s="37" t="s">
        <v>1145</v>
      </c>
      <c r="F2030" s="37" t="s">
        <v>1146</v>
      </c>
      <c r="G2030" s="37" t="s">
        <v>342</v>
      </c>
      <c r="H2030" s="37" t="s">
        <v>368</v>
      </c>
      <c r="I2030" s="35" t="str">
        <f>VLOOKUP(H2030,'Product Line Lookup'!$A$2:$B$8,2,FALSE)</f>
        <v>Animate</v>
      </c>
      <c r="J2030" s="46">
        <v>2.875</v>
      </c>
      <c r="K2030" s="47">
        <v>8.0265000000000003E-2</v>
      </c>
      <c r="L2030" s="46">
        <v>160.53</v>
      </c>
      <c r="M2030" s="46">
        <v>461.524</v>
      </c>
      <c r="N2030" s="48">
        <f t="shared" si="66"/>
        <v>0.23076199999999999</v>
      </c>
      <c r="O2030" s="37" t="s">
        <v>1147</v>
      </c>
      <c r="P2030" s="37" t="s">
        <v>1148</v>
      </c>
      <c r="Q2030" s="31" t="str">
        <f>VLOOKUP(P2030,Vlookup!$A$2:$D$142,2,FALSE)</f>
        <v>Merced</v>
      </c>
      <c r="R2030" s="1" t="str">
        <f>VLOOKUP(P2030,Vlookup!$A$2:$D$142,3,FALSE)</f>
        <v>CA</v>
      </c>
      <c r="S2030" s="49">
        <f>VLOOKUP(P2030,Vlookup!$A$2:$D$781,4,FALSE)</f>
        <v>95341</v>
      </c>
    </row>
    <row r="2031" spans="1:19" ht="14.4" x14ac:dyDescent="0.3">
      <c r="A2031" s="12">
        <v>22</v>
      </c>
      <c r="B2031" s="1" t="s">
        <v>881</v>
      </c>
      <c r="D2031" s="20">
        <v>44676</v>
      </c>
      <c r="E2031" s="3" t="s">
        <v>1028</v>
      </c>
      <c r="F2031" s="3" t="s">
        <v>1034</v>
      </c>
      <c r="G2031" s="3" t="s">
        <v>340</v>
      </c>
      <c r="H2031" s="3" t="s">
        <v>366</v>
      </c>
      <c r="I2031" s="35" t="str">
        <f>VLOOKUP(H2031,'Product Line Lookup'!$A$2:$B$8,2,FALSE)</f>
        <v>AB20</v>
      </c>
      <c r="J2031" s="21">
        <v>6.4749999999999996</v>
      </c>
      <c r="K2031" s="22">
        <v>0.13350000000000001</v>
      </c>
      <c r="L2031" s="21">
        <v>267</v>
      </c>
      <c r="M2031" s="21">
        <v>1728.825</v>
      </c>
      <c r="N2031" s="48">
        <f t="shared" si="66"/>
        <v>0.86441250000000003</v>
      </c>
      <c r="O2031" s="3" t="s">
        <v>1039</v>
      </c>
      <c r="P2031" s="3" t="s">
        <v>1046</v>
      </c>
      <c r="Q2031" s="31" t="str">
        <f>VLOOKUP(P2031,Vlookup!$A$2:$D$142,2,FALSE)</f>
        <v> Modesto</v>
      </c>
      <c r="R2031" s="1" t="str">
        <f>VLOOKUP(P2031,Vlookup!$A$2:$D$142,3,FALSE)</f>
        <v>CA</v>
      </c>
      <c r="S2031" s="49">
        <f>VLOOKUP(P2031,Vlookup!$A$2:$D$781,4,FALSE)</f>
        <v>95356</v>
      </c>
    </row>
    <row r="2032" spans="1:19" ht="14.4" x14ac:dyDescent="0.3">
      <c r="A2032" s="12">
        <v>20</v>
      </c>
      <c r="B2032" s="1" t="str">
        <f>TEXT(D2032,"MMM")</f>
        <v>Nov</v>
      </c>
      <c r="C2032" s="3" t="s">
        <v>568</v>
      </c>
      <c r="D2032" s="20">
        <v>43789</v>
      </c>
      <c r="E2032" s="3" t="s">
        <v>569</v>
      </c>
      <c r="F2032" s="3" t="s">
        <v>570</v>
      </c>
      <c r="G2032" s="3" t="s">
        <v>340</v>
      </c>
      <c r="H2032" s="3" t="s">
        <v>366</v>
      </c>
      <c r="I2032" t="str">
        <f>VLOOKUP(H2032,'Product Line Lookup'!$A$2:$B$7,2,FALSE)</f>
        <v>AB20</v>
      </c>
      <c r="J2032" s="21">
        <v>24</v>
      </c>
      <c r="K2032" s="22">
        <v>0.10725</v>
      </c>
      <c r="L2032" s="21">
        <v>214.5</v>
      </c>
      <c r="M2032" s="21">
        <v>5148</v>
      </c>
      <c r="N2032" s="8">
        <f t="shared" si="66"/>
        <v>2.5739999999999998</v>
      </c>
      <c r="O2032" s="3" t="s">
        <v>571</v>
      </c>
      <c r="P2032" s="3" t="s">
        <v>572</v>
      </c>
      <c r="Q2032" s="1" t="str">
        <f>VLOOKUP(P2032,Vlookup!$A$2:$D$781,2,FALSE)</f>
        <v>Bovina</v>
      </c>
      <c r="R2032" s="1" t="e">
        <f>VLOOKUP(P2032,Vlookup!$A$2:$D$76,3,FALSE)</f>
        <v>#N/A</v>
      </c>
      <c r="S2032" s="15">
        <f>VLOOKUP(P2032,Vlookup!$A$2:$D$781,4,FALSE)</f>
        <v>79009</v>
      </c>
    </row>
    <row r="2033" spans="1:19" ht="14.4" x14ac:dyDescent="0.3">
      <c r="A2033" s="12">
        <v>20</v>
      </c>
      <c r="B2033" s="1" t="str">
        <f>TEXT(D2033,"MMM")</f>
        <v>Nov</v>
      </c>
      <c r="C2033" s="3" t="s">
        <v>573</v>
      </c>
      <c r="D2033" s="20">
        <v>43795</v>
      </c>
      <c r="E2033" s="3" t="s">
        <v>569</v>
      </c>
      <c r="F2033" s="3" t="s">
        <v>570</v>
      </c>
      <c r="G2033" s="3" t="s">
        <v>340</v>
      </c>
      <c r="H2033" s="3" t="s">
        <v>366</v>
      </c>
      <c r="I2033" t="str">
        <f>VLOOKUP(H2033,'Product Line Lookup'!$A$2:$B$7,2,FALSE)</f>
        <v>AB20</v>
      </c>
      <c r="J2033" s="21">
        <v>23.89</v>
      </c>
      <c r="K2033" s="22">
        <v>0.10725</v>
      </c>
      <c r="L2033" s="21">
        <v>214.5</v>
      </c>
      <c r="M2033" s="21">
        <v>5124.4049999999997</v>
      </c>
      <c r="N2033" s="8">
        <f t="shared" si="66"/>
        <v>2.5622024999999997</v>
      </c>
      <c r="O2033" s="3" t="s">
        <v>571</v>
      </c>
      <c r="P2033" s="3" t="s">
        <v>572</v>
      </c>
      <c r="Q2033" s="1" t="str">
        <f>VLOOKUP(P2033,Vlookup!$A$2:$D$781,2,FALSE)</f>
        <v>Bovina</v>
      </c>
      <c r="R2033" s="1" t="e">
        <f>VLOOKUP(P2033,Vlookup!$A$2:$D$76,3,FALSE)</f>
        <v>#N/A</v>
      </c>
      <c r="S2033" s="15">
        <f>VLOOKUP(P2033,Vlookup!$A$2:$D$781,4,FALSE)</f>
        <v>79009</v>
      </c>
    </row>
    <row r="2034" spans="1:19" ht="14.4" x14ac:dyDescent="0.3">
      <c r="A2034" s="12">
        <v>20</v>
      </c>
      <c r="B2034" s="1" t="str">
        <f>TEXT(D2034,"MMM")</f>
        <v>Dec</v>
      </c>
      <c r="C2034" s="3" t="s">
        <v>574</v>
      </c>
      <c r="D2034" s="20">
        <v>43803</v>
      </c>
      <c r="E2034" s="3" t="s">
        <v>569</v>
      </c>
      <c r="F2034" s="3" t="s">
        <v>570</v>
      </c>
      <c r="G2034" s="3" t="s">
        <v>340</v>
      </c>
      <c r="H2034" s="3" t="s">
        <v>366</v>
      </c>
      <c r="I2034" t="str">
        <f>VLOOKUP(H2034,'Product Line Lookup'!$A$2:$B$7,2,FALSE)</f>
        <v>AB20</v>
      </c>
      <c r="J2034" s="21">
        <v>23.91</v>
      </c>
      <c r="K2034" s="22">
        <v>0.10725</v>
      </c>
      <c r="L2034" s="21">
        <v>214.5</v>
      </c>
      <c r="M2034" s="21">
        <v>5128.6949999999997</v>
      </c>
      <c r="N2034" s="8">
        <f t="shared" si="66"/>
        <v>2.5643474999999998</v>
      </c>
      <c r="O2034" s="3" t="s">
        <v>571</v>
      </c>
      <c r="P2034" s="3" t="s">
        <v>572</v>
      </c>
      <c r="Q2034" s="1" t="str">
        <f>VLOOKUP(P2034,Vlookup!$A$2:$D$781,2,FALSE)</f>
        <v>Bovina</v>
      </c>
      <c r="R2034" s="1" t="e">
        <f>VLOOKUP(P2034,Vlookup!$A$2:$D$76,3,FALSE)</f>
        <v>#N/A</v>
      </c>
      <c r="S2034" s="15">
        <f>VLOOKUP(P2034,Vlookup!$A$2:$D$781,4,FALSE)</f>
        <v>79009</v>
      </c>
    </row>
    <row r="2035" spans="1:19" ht="14.4" x14ac:dyDescent="0.3">
      <c r="A2035" s="12">
        <v>20</v>
      </c>
      <c r="B2035" s="1" t="str">
        <f>TEXT(D2035,"MMM")</f>
        <v>Dec</v>
      </c>
      <c r="C2035" s="3" t="s">
        <v>575</v>
      </c>
      <c r="D2035" s="20">
        <v>43808</v>
      </c>
      <c r="E2035" s="3" t="s">
        <v>569</v>
      </c>
      <c r="F2035" s="3" t="s">
        <v>570</v>
      </c>
      <c r="G2035" s="3" t="s">
        <v>340</v>
      </c>
      <c r="H2035" s="3" t="s">
        <v>366</v>
      </c>
      <c r="I2035" t="str">
        <f>VLOOKUP(H2035,'Product Line Lookup'!$A$2:$B$7,2,FALSE)</f>
        <v>AB20</v>
      </c>
      <c r="J2035" s="21">
        <v>23.61</v>
      </c>
      <c r="K2035" s="22">
        <v>0.10725</v>
      </c>
      <c r="L2035" s="21">
        <v>214.5</v>
      </c>
      <c r="M2035" s="21">
        <v>5064.3450000000003</v>
      </c>
      <c r="N2035" s="8">
        <f t="shared" si="66"/>
        <v>2.5321725000000002</v>
      </c>
      <c r="O2035" s="3" t="s">
        <v>571</v>
      </c>
      <c r="P2035" s="3" t="s">
        <v>572</v>
      </c>
      <c r="Q2035" s="1" t="str">
        <f>VLOOKUP(P2035,Vlookup!$A$2:$D$781,2,FALSE)</f>
        <v>Bovina</v>
      </c>
      <c r="R2035" s="1" t="e">
        <f>VLOOKUP(P2035,Vlookup!$A$2:$D$76,3,FALSE)</f>
        <v>#N/A</v>
      </c>
      <c r="S2035" s="15">
        <f>VLOOKUP(P2035,Vlookup!$A$2:$D$781,4,FALSE)</f>
        <v>79009</v>
      </c>
    </row>
    <row r="2036" spans="1:19" ht="14.4" x14ac:dyDescent="0.3">
      <c r="A2036" s="12">
        <v>20</v>
      </c>
      <c r="B2036" s="1" t="str">
        <f>TEXT(D2036,"MMM")</f>
        <v>Dec</v>
      </c>
      <c r="C2036" s="3" t="s">
        <v>576</v>
      </c>
      <c r="D2036" s="20">
        <v>43815</v>
      </c>
      <c r="E2036" s="3" t="s">
        <v>569</v>
      </c>
      <c r="F2036" s="3" t="s">
        <v>570</v>
      </c>
      <c r="G2036" s="3" t="s">
        <v>340</v>
      </c>
      <c r="H2036" s="3" t="s">
        <v>366</v>
      </c>
      <c r="I2036" t="str">
        <f>VLOOKUP(H2036,'Product Line Lookup'!$A$2:$B$7,2,FALSE)</f>
        <v>AB20</v>
      </c>
      <c r="J2036" s="21">
        <v>24.03</v>
      </c>
      <c r="K2036" s="22">
        <v>0.10725</v>
      </c>
      <c r="L2036" s="21">
        <v>214.5</v>
      </c>
      <c r="M2036" s="21">
        <v>5154.4350000000004</v>
      </c>
      <c r="N2036" s="8">
        <f t="shared" si="66"/>
        <v>2.5772175000000002</v>
      </c>
      <c r="O2036" s="3" t="s">
        <v>571</v>
      </c>
      <c r="P2036" s="3" t="s">
        <v>572</v>
      </c>
      <c r="Q2036" s="1" t="str">
        <f>VLOOKUP(P2036,Vlookup!$A$2:$D$781,2,FALSE)</f>
        <v>Bovina</v>
      </c>
      <c r="R2036" s="1" t="e">
        <f>VLOOKUP(P2036,Vlookup!$A$2:$D$76,3,FALSE)</f>
        <v>#N/A</v>
      </c>
      <c r="S2036" s="15">
        <f>VLOOKUP(P2036,Vlookup!$A$2:$D$781,4,FALSE)</f>
        <v>79009</v>
      </c>
    </row>
    <row r="2037" spans="1:19" ht="14.4" x14ac:dyDescent="0.3">
      <c r="A2037" s="12">
        <v>22</v>
      </c>
      <c r="B2037" s="1" t="s">
        <v>866</v>
      </c>
      <c r="D2037" s="20">
        <v>44621</v>
      </c>
      <c r="E2037" s="3" t="s">
        <v>809</v>
      </c>
      <c r="F2037" s="3" t="s">
        <v>810</v>
      </c>
      <c r="G2037" s="3" t="s">
        <v>342</v>
      </c>
      <c r="H2037" s="3" t="s">
        <v>368</v>
      </c>
      <c r="I2037" s="35" t="str">
        <f>VLOOKUP(H2037,'Product Line Lookup'!$A$2:$B$8,2,FALSE)</f>
        <v>Animate</v>
      </c>
      <c r="J2037" s="21">
        <v>4.5</v>
      </c>
      <c r="K2037" s="22">
        <v>0.26666499999999999</v>
      </c>
      <c r="L2037" s="21">
        <v>533.33000000000004</v>
      </c>
      <c r="M2037" s="21">
        <v>2399.9850000000001</v>
      </c>
      <c r="N2037" s="48">
        <f t="shared" si="66"/>
        <v>1.1999925</v>
      </c>
      <c r="O2037" s="3" t="s">
        <v>812</v>
      </c>
      <c r="P2037" s="3" t="s">
        <v>813</v>
      </c>
      <c r="Q2037" s="31" t="str">
        <f>VLOOKUP(P2037,Vlookup!$A$2:$D$142,2,FALSE)</f>
        <v>Stevinso</v>
      </c>
      <c r="R2037" s="1" t="str">
        <f>VLOOKUP(P2037,Vlookup!$A$2:$D$142,3,FALSE)</f>
        <v>CA</v>
      </c>
      <c r="S2037" s="49">
        <f>VLOOKUP(P2037,Vlookup!$A$2:$D$781,4,FALSE)</f>
        <v>95374</v>
      </c>
    </row>
    <row r="2038" spans="1:19" ht="14.4" x14ac:dyDescent="0.3">
      <c r="A2038" s="12">
        <v>22</v>
      </c>
      <c r="B2038" s="1" t="s">
        <v>866</v>
      </c>
      <c r="D2038" s="20">
        <v>44641</v>
      </c>
      <c r="E2038" s="3" t="s">
        <v>809</v>
      </c>
      <c r="F2038" s="3" t="s">
        <v>810</v>
      </c>
      <c r="G2038" s="3" t="s">
        <v>342</v>
      </c>
      <c r="H2038" s="3" t="s">
        <v>368</v>
      </c>
      <c r="I2038" s="35" t="str">
        <f>VLOOKUP(H2038,'Product Line Lookup'!$A$2:$B$8,2,FALSE)</f>
        <v>Animate</v>
      </c>
      <c r="J2038" s="21">
        <v>4.5</v>
      </c>
      <c r="K2038" s="22">
        <v>0.26666499999999999</v>
      </c>
      <c r="L2038" s="21">
        <v>533.33000000000004</v>
      </c>
      <c r="M2038" s="21">
        <v>2399.9850000000001</v>
      </c>
      <c r="N2038" s="48">
        <f t="shared" si="66"/>
        <v>1.1999925</v>
      </c>
      <c r="O2038" s="3" t="s">
        <v>812</v>
      </c>
      <c r="P2038" s="3" t="s">
        <v>813</v>
      </c>
      <c r="Q2038" s="31" t="str">
        <f>VLOOKUP(P2038,Vlookup!$A$2:$D$142,2,FALSE)</f>
        <v>Stevinso</v>
      </c>
      <c r="R2038" s="1" t="str">
        <f>VLOOKUP(P2038,Vlookup!$A$2:$D$142,3,FALSE)</f>
        <v>CA</v>
      </c>
      <c r="S2038" s="49">
        <f>VLOOKUP(P2038,Vlookup!$A$2:$D$781,4,FALSE)</f>
        <v>95374</v>
      </c>
    </row>
    <row r="2039" spans="1:19" ht="14.4" x14ac:dyDescent="0.3">
      <c r="A2039" s="12">
        <v>22</v>
      </c>
      <c r="B2039" s="1" t="s">
        <v>1004</v>
      </c>
      <c r="D2039" s="20">
        <v>44605</v>
      </c>
      <c r="E2039" s="3" t="s">
        <v>809</v>
      </c>
      <c r="F2039" s="3" t="s">
        <v>810</v>
      </c>
      <c r="G2039" s="3" t="s">
        <v>342</v>
      </c>
      <c r="H2039" s="3" t="s">
        <v>368</v>
      </c>
      <c r="I2039" s="35" t="str">
        <f>VLOOKUP(H2039,'Product Line Lookup'!$A$2:$B$8,2,FALSE)</f>
        <v>Animate</v>
      </c>
      <c r="J2039" s="21">
        <v>3</v>
      </c>
      <c r="K2039" s="22">
        <v>0.26666499999999999</v>
      </c>
      <c r="L2039" s="21">
        <v>533.33000000000004</v>
      </c>
      <c r="M2039" s="21">
        <v>1599.99</v>
      </c>
      <c r="N2039" s="48">
        <f t="shared" si="66"/>
        <v>0.79999500000000001</v>
      </c>
      <c r="O2039" s="3" t="s">
        <v>812</v>
      </c>
      <c r="P2039" s="3" t="s">
        <v>813</v>
      </c>
      <c r="Q2039" s="31" t="str">
        <f>VLOOKUP(P2039,Vlookup!$A$2:$D$142,2,FALSE)</f>
        <v>Stevinso</v>
      </c>
      <c r="R2039" s="1" t="str">
        <f>VLOOKUP(P2039,Vlookup!$A$2:$D$142,3,FALSE)</f>
        <v>CA</v>
      </c>
      <c r="S2039" s="49">
        <f>VLOOKUP(P2039,Vlookup!$A$2:$D$781,4,FALSE)</f>
        <v>95374</v>
      </c>
    </row>
    <row r="2040" spans="1:19" ht="14.4" x14ac:dyDescent="0.3">
      <c r="A2040" s="12">
        <v>22</v>
      </c>
      <c r="B2040" s="1" t="s">
        <v>913</v>
      </c>
      <c r="D2040" s="20">
        <v>44440</v>
      </c>
      <c r="E2040" s="3" t="s">
        <v>809</v>
      </c>
      <c r="F2040" s="3" t="s">
        <v>810</v>
      </c>
      <c r="G2040" s="3" t="s">
        <v>342</v>
      </c>
      <c r="H2040" s="3" t="s">
        <v>368</v>
      </c>
      <c r="I2040" t="str">
        <f>VLOOKUP(H2040,'Product Line Lookup'!$A$2:$B$8,2,FALSE)</f>
        <v>Animate</v>
      </c>
      <c r="J2040" s="21">
        <v>3</v>
      </c>
      <c r="K2040" s="22">
        <v>0.26666499999999999</v>
      </c>
      <c r="L2040" s="21">
        <v>533.33000000000004</v>
      </c>
      <c r="M2040" s="21">
        <v>1599.99</v>
      </c>
      <c r="N2040" s="8">
        <f t="shared" si="66"/>
        <v>0.79999500000000001</v>
      </c>
      <c r="O2040" s="3" t="s">
        <v>812</v>
      </c>
      <c r="P2040" s="3" t="s">
        <v>813</v>
      </c>
      <c r="Q2040" s="31" t="str">
        <f>VLOOKUP(P2040,Vlookup!$A$2:$D$142,2,FALSE)</f>
        <v>Stevinso</v>
      </c>
      <c r="R2040" s="1" t="str">
        <f>VLOOKUP(P2040,Vlookup!$A$2:$D$142,3,FALSE)</f>
        <v>CA</v>
      </c>
      <c r="S2040" s="49">
        <f>VLOOKUP(P2040,Vlookup!$A$2:$D$781,4,FALSE)</f>
        <v>95374</v>
      </c>
    </row>
    <row r="2041" spans="1:19" ht="14.4" x14ac:dyDescent="0.3">
      <c r="A2041" s="12">
        <v>20</v>
      </c>
      <c r="B2041" s="1" t="str">
        <f>TEXT(D2041,"MMM")</f>
        <v>Feb</v>
      </c>
      <c r="D2041" s="20">
        <v>43871</v>
      </c>
      <c r="E2041" s="3" t="s">
        <v>809</v>
      </c>
      <c r="F2041" s="3" t="s">
        <v>810</v>
      </c>
      <c r="G2041" s="3" t="s">
        <v>342</v>
      </c>
      <c r="H2041" s="3" t="s">
        <v>368</v>
      </c>
      <c r="I2041" t="str">
        <f>VLOOKUP(H2041,'Product Line Lookup'!$A$2:$B$7,2,FALSE)</f>
        <v>Animate</v>
      </c>
      <c r="J2041" s="21">
        <v>3</v>
      </c>
      <c r="K2041" s="22">
        <v>0.26666499999999999</v>
      </c>
      <c r="L2041" s="21">
        <v>533.33000000000004</v>
      </c>
      <c r="M2041" s="21">
        <v>1599.99</v>
      </c>
      <c r="N2041" s="8">
        <f t="shared" si="66"/>
        <v>0.79999500000000001</v>
      </c>
      <c r="O2041" s="3" t="s">
        <v>812</v>
      </c>
      <c r="P2041" s="3" t="s">
        <v>813</v>
      </c>
      <c r="Q2041" s="1" t="str">
        <f>VLOOKUP(P2041,Vlookup!$A$2:$D$781,2,FALSE)</f>
        <v>Stevinso</v>
      </c>
      <c r="R2041" s="1" t="e">
        <f>VLOOKUP(P2041,Vlookup!$A$2:$D$76,3,FALSE)</f>
        <v>#N/A</v>
      </c>
      <c r="S2041" s="15">
        <f>VLOOKUP(P2041,Vlookup!$A$2:$D$781,4,FALSE)</f>
        <v>95374</v>
      </c>
    </row>
    <row r="2042" spans="1:19" ht="14.4" x14ac:dyDescent="0.3">
      <c r="A2042" s="12">
        <v>20</v>
      </c>
      <c r="B2042" s="1" t="s">
        <v>866</v>
      </c>
      <c r="D2042" s="20">
        <v>43901</v>
      </c>
      <c r="E2042" s="3" t="s">
        <v>809</v>
      </c>
      <c r="F2042" s="3" t="s">
        <v>810</v>
      </c>
      <c r="G2042" s="3" t="s">
        <v>342</v>
      </c>
      <c r="H2042" s="3" t="s">
        <v>368</v>
      </c>
      <c r="I2042" t="str">
        <f>VLOOKUP(H2042,'Product Line Lookup'!$A$2:$B$7,2,FALSE)</f>
        <v>Animate</v>
      </c>
      <c r="J2042" s="21">
        <v>3</v>
      </c>
      <c r="K2042" s="22">
        <v>0.26666499999999999</v>
      </c>
      <c r="L2042" s="21">
        <v>533.33000000000004</v>
      </c>
      <c r="M2042" s="21">
        <v>1599.99</v>
      </c>
      <c r="N2042" s="8">
        <f t="shared" si="66"/>
        <v>0.79999500000000001</v>
      </c>
      <c r="O2042" s="3" t="s">
        <v>812</v>
      </c>
      <c r="P2042" s="3" t="s">
        <v>813</v>
      </c>
      <c r="Q2042" s="1" t="str">
        <f>VLOOKUP(P2042,Vlookup!$A$2:$D$781,2,FALSE)</f>
        <v>Stevinso</v>
      </c>
      <c r="R2042" s="1" t="e">
        <f>VLOOKUP(P2042,Vlookup!$A$2:$D$76,3,FALSE)</f>
        <v>#N/A</v>
      </c>
      <c r="S2042" s="15">
        <f>VLOOKUP(P2042,Vlookup!$A$2:$D$781,4,FALSE)</f>
        <v>95374</v>
      </c>
    </row>
    <row r="2043" spans="1:19" ht="14.4" x14ac:dyDescent="0.3">
      <c r="A2043" s="12">
        <v>20</v>
      </c>
      <c r="B2043" s="1" t="s">
        <v>881</v>
      </c>
      <c r="D2043" s="20">
        <v>43927</v>
      </c>
      <c r="E2043" s="3" t="s">
        <v>809</v>
      </c>
      <c r="F2043" s="3" t="s">
        <v>810</v>
      </c>
      <c r="G2043" s="3" t="s">
        <v>342</v>
      </c>
      <c r="H2043" s="3" t="s">
        <v>368</v>
      </c>
      <c r="I2043" t="str">
        <f>VLOOKUP(H2043,'Product Line Lookup'!$A$2:$B$7,2,FALSE)</f>
        <v>Animate</v>
      </c>
      <c r="J2043" s="21">
        <v>3</v>
      </c>
      <c r="K2043" s="22">
        <v>0.26666499999999999</v>
      </c>
      <c r="L2043" s="21">
        <v>533.33000000000004</v>
      </c>
      <c r="M2043" s="21">
        <v>1599.99</v>
      </c>
      <c r="N2043" s="8">
        <f t="shared" si="66"/>
        <v>0.79999500000000001</v>
      </c>
      <c r="O2043" s="3" t="s">
        <v>812</v>
      </c>
      <c r="P2043" s="3" t="s">
        <v>813</v>
      </c>
      <c r="Q2043" s="1" t="str">
        <f>VLOOKUP(P2043,Vlookup!$A$2:$D$781,2,FALSE)</f>
        <v>Stevinso</v>
      </c>
      <c r="R2043" s="1" t="e">
        <f>VLOOKUP(P2043,Vlookup!$A$2:$D$76,3,FALSE)</f>
        <v>#N/A</v>
      </c>
      <c r="S2043" s="15">
        <f>VLOOKUP(P2043,Vlookup!$A$2:$D$781,4,FALSE)</f>
        <v>95374</v>
      </c>
    </row>
    <row r="2044" spans="1:19" ht="14.4" x14ac:dyDescent="0.3">
      <c r="A2044" s="12">
        <v>20</v>
      </c>
      <c r="B2044" s="1" t="s">
        <v>881</v>
      </c>
      <c r="D2044" s="20">
        <v>43942</v>
      </c>
      <c r="E2044" s="3" t="s">
        <v>809</v>
      </c>
      <c r="F2044" s="3" t="s">
        <v>810</v>
      </c>
      <c r="G2044" s="3" t="s">
        <v>342</v>
      </c>
      <c r="H2044" s="3" t="s">
        <v>368</v>
      </c>
      <c r="I2044" t="str">
        <f>VLOOKUP(H2044,'Product Line Lookup'!$A$2:$B$7,2,FALSE)</f>
        <v>Animate</v>
      </c>
      <c r="J2044" s="21">
        <v>3</v>
      </c>
      <c r="K2044" s="22">
        <v>0.26666499999999999</v>
      </c>
      <c r="L2044" s="21">
        <v>533.33000000000004</v>
      </c>
      <c r="M2044" s="21">
        <v>1599.99</v>
      </c>
      <c r="N2044" s="8">
        <f t="shared" si="66"/>
        <v>0.79999500000000001</v>
      </c>
      <c r="O2044" s="3" t="s">
        <v>812</v>
      </c>
      <c r="P2044" s="3" t="s">
        <v>813</v>
      </c>
      <c r="Q2044" s="1" t="str">
        <f>VLOOKUP(P2044,Vlookup!$A$2:$D$781,2,FALSE)</f>
        <v>Stevinso</v>
      </c>
      <c r="R2044" s="1" t="e">
        <f>VLOOKUP(P2044,Vlookup!$A$2:$D$76,3,FALSE)</f>
        <v>#N/A</v>
      </c>
      <c r="S2044" s="15">
        <f>VLOOKUP(P2044,Vlookup!$A$2:$D$781,4,FALSE)</f>
        <v>95374</v>
      </c>
    </row>
    <row r="2045" spans="1:19" ht="14.4" x14ac:dyDescent="0.3">
      <c r="A2045" s="12">
        <v>20</v>
      </c>
      <c r="B2045" s="1" t="s">
        <v>882</v>
      </c>
      <c r="D2045" s="20">
        <v>43967</v>
      </c>
      <c r="E2045" s="3" t="s">
        <v>809</v>
      </c>
      <c r="F2045" s="3" t="s">
        <v>810</v>
      </c>
      <c r="G2045" s="3" t="s">
        <v>342</v>
      </c>
      <c r="H2045" s="3" t="s">
        <v>368</v>
      </c>
      <c r="I2045" t="str">
        <f>VLOOKUP(H2045,'Product Line Lookup'!$A$2:$B$7,2,FALSE)</f>
        <v>Animate</v>
      </c>
      <c r="J2045" s="21">
        <v>3</v>
      </c>
      <c r="K2045" s="22">
        <v>0.26666499999999999</v>
      </c>
      <c r="L2045" s="21">
        <v>533.33000000000004</v>
      </c>
      <c r="M2045" s="21">
        <v>1599.99</v>
      </c>
      <c r="N2045" s="8">
        <f t="shared" si="66"/>
        <v>0.79999500000000001</v>
      </c>
      <c r="O2045" s="3" t="s">
        <v>812</v>
      </c>
      <c r="P2045" s="3" t="s">
        <v>813</v>
      </c>
      <c r="Q2045" s="1" t="str">
        <f>VLOOKUP(P2045,Vlookup!$A$2:$D$781,2,FALSE)</f>
        <v>Stevinso</v>
      </c>
      <c r="R2045" s="1" t="e">
        <f>VLOOKUP(P2045,Vlookup!$A$2:$D$76,3,FALSE)</f>
        <v>#N/A</v>
      </c>
      <c r="S2045" s="15">
        <f>VLOOKUP(P2045,Vlookup!$A$2:$D$781,4,FALSE)</f>
        <v>95374</v>
      </c>
    </row>
    <row r="2046" spans="1:19" ht="14.4" x14ac:dyDescent="0.3">
      <c r="A2046" s="12">
        <v>20</v>
      </c>
      <c r="B2046" s="1" t="s">
        <v>893</v>
      </c>
      <c r="D2046" s="20">
        <v>44005</v>
      </c>
      <c r="E2046" s="3" t="s">
        <v>809</v>
      </c>
      <c r="F2046" s="3" t="s">
        <v>810</v>
      </c>
      <c r="G2046" s="3" t="s">
        <v>342</v>
      </c>
      <c r="H2046" s="3" t="s">
        <v>368</v>
      </c>
      <c r="I2046" t="str">
        <f>VLOOKUP(H2046,'Product Line Lookup'!$A$2:$B$8,2,FALSE)</f>
        <v>Animate</v>
      </c>
      <c r="J2046" s="21">
        <v>3</v>
      </c>
      <c r="K2046" s="22">
        <v>0.26666499999999999</v>
      </c>
      <c r="L2046" s="21">
        <v>533.33000000000004</v>
      </c>
      <c r="M2046" s="21">
        <v>1599.99</v>
      </c>
      <c r="N2046" s="8">
        <f t="shared" si="66"/>
        <v>0.79999500000000001</v>
      </c>
      <c r="O2046" s="3" t="s">
        <v>812</v>
      </c>
      <c r="P2046" s="3" t="s">
        <v>813</v>
      </c>
      <c r="Q2046" s="1" t="str">
        <f>VLOOKUP(P2046,Vlookup!$A$2:$D$781,2,FALSE)</f>
        <v>Stevinso</v>
      </c>
      <c r="R2046" s="1" t="e">
        <f>VLOOKUP(P2046,Vlookup!$A$2:$D$76,3,FALSE)</f>
        <v>#N/A</v>
      </c>
      <c r="S2046" s="15">
        <f>VLOOKUP(P2046,Vlookup!$A$2:$D$781,4,FALSE)</f>
        <v>95374</v>
      </c>
    </row>
    <row r="2047" spans="1:19" ht="14.4" x14ac:dyDescent="0.3">
      <c r="A2047" s="12">
        <v>21</v>
      </c>
      <c r="B2047" s="1" t="s">
        <v>483</v>
      </c>
      <c r="D2047" s="20">
        <v>44028</v>
      </c>
      <c r="E2047" s="3" t="s">
        <v>809</v>
      </c>
      <c r="F2047" s="3" t="s">
        <v>810</v>
      </c>
      <c r="G2047" s="3" t="s">
        <v>342</v>
      </c>
      <c r="H2047" s="3" t="s">
        <v>368</v>
      </c>
      <c r="I2047" t="str">
        <f>VLOOKUP(H2047,'Product Line Lookup'!$A$2:$B$8,2,FALSE)</f>
        <v>Animate</v>
      </c>
      <c r="J2047" s="21">
        <v>3</v>
      </c>
      <c r="K2047" s="22">
        <v>0.26666499999999999</v>
      </c>
      <c r="L2047" s="21">
        <v>533.33000000000004</v>
      </c>
      <c r="M2047" s="21">
        <v>1599.99</v>
      </c>
      <c r="N2047" s="8">
        <f t="shared" si="66"/>
        <v>0.79999500000000001</v>
      </c>
      <c r="O2047" s="3" t="s">
        <v>812</v>
      </c>
      <c r="P2047" s="3" t="s">
        <v>813</v>
      </c>
      <c r="Q2047" s="1" t="str">
        <f>VLOOKUP(P2047,Vlookup!$A$2:$D$781,2,FALSE)</f>
        <v>Stevinso</v>
      </c>
      <c r="R2047" s="1" t="e">
        <f>VLOOKUP(P2047,Vlookup!$A$2:$D$76,3,FALSE)</f>
        <v>#N/A</v>
      </c>
      <c r="S2047" s="15">
        <f>VLOOKUP(P2047,Vlookup!$A$2:$D$781,4,FALSE)</f>
        <v>95374</v>
      </c>
    </row>
    <row r="2048" spans="1:19" ht="14.4" x14ac:dyDescent="0.3">
      <c r="A2048" s="12">
        <v>21</v>
      </c>
      <c r="B2048" s="1" t="s">
        <v>903</v>
      </c>
      <c r="D2048" s="20">
        <v>44057</v>
      </c>
      <c r="E2048" s="3" t="s">
        <v>809</v>
      </c>
      <c r="F2048" s="3" t="s">
        <v>810</v>
      </c>
      <c r="G2048" s="3" t="s">
        <v>342</v>
      </c>
      <c r="H2048" s="3" t="s">
        <v>368</v>
      </c>
      <c r="I2048" t="str">
        <f>VLOOKUP(H2048,'Product Line Lookup'!$A$2:$B$8,2,FALSE)</f>
        <v>Animate</v>
      </c>
      <c r="J2048" s="21">
        <v>3</v>
      </c>
      <c r="K2048" s="22">
        <v>0.26666499999999999</v>
      </c>
      <c r="L2048" s="21">
        <v>533.33000000000004</v>
      </c>
      <c r="M2048" s="21">
        <v>1599.99</v>
      </c>
      <c r="N2048" s="8">
        <f t="shared" si="66"/>
        <v>0.79999500000000001</v>
      </c>
      <c r="O2048" s="3" t="s">
        <v>812</v>
      </c>
      <c r="P2048" s="3" t="s">
        <v>813</v>
      </c>
      <c r="Q2048" s="1" t="str">
        <f>VLOOKUP(P2048,Vlookup!$A$2:$D$781,2,FALSE)</f>
        <v>Stevinso</v>
      </c>
      <c r="R2048" s="1" t="e">
        <f>VLOOKUP(P2048,Vlookup!$A$2:$D$76,3,FALSE)</f>
        <v>#N/A</v>
      </c>
      <c r="S2048" s="15">
        <f>VLOOKUP(P2048,Vlookup!$A$2:$D$781,4,FALSE)</f>
        <v>95374</v>
      </c>
    </row>
    <row r="2049" spans="1:19" ht="14.4" x14ac:dyDescent="0.3">
      <c r="A2049" s="12">
        <v>21</v>
      </c>
      <c r="B2049" s="1" t="s">
        <v>903</v>
      </c>
      <c r="D2049" s="20">
        <v>44063</v>
      </c>
      <c r="E2049" s="3" t="s">
        <v>809</v>
      </c>
      <c r="F2049" s="3" t="s">
        <v>810</v>
      </c>
      <c r="G2049" s="3" t="s">
        <v>342</v>
      </c>
      <c r="H2049" s="3" t="s">
        <v>368</v>
      </c>
      <c r="I2049" t="str">
        <f>VLOOKUP(H2049,'Product Line Lookup'!$A$2:$B$8,2,FALSE)</f>
        <v>Animate</v>
      </c>
      <c r="J2049" s="21">
        <v>3</v>
      </c>
      <c r="K2049" s="22">
        <v>0.26666499999999999</v>
      </c>
      <c r="L2049" s="21">
        <v>533.33000000000004</v>
      </c>
      <c r="M2049" s="21">
        <v>1599.99</v>
      </c>
      <c r="N2049" s="8">
        <f t="shared" si="66"/>
        <v>0.79999500000000001</v>
      </c>
      <c r="O2049" s="3" t="s">
        <v>812</v>
      </c>
      <c r="P2049" s="3" t="s">
        <v>813</v>
      </c>
      <c r="Q2049" s="1" t="str">
        <f>VLOOKUP(P2049,Vlookup!$A$2:$D$781,2,FALSE)</f>
        <v>Stevinso</v>
      </c>
      <c r="R2049" s="1" t="e">
        <f>VLOOKUP(P2049,Vlookup!$A$2:$D$76,3,FALSE)</f>
        <v>#N/A</v>
      </c>
      <c r="S2049" s="15">
        <f>VLOOKUP(P2049,Vlookup!$A$2:$D$781,4,FALSE)</f>
        <v>95374</v>
      </c>
    </row>
    <row r="2050" spans="1:19" ht="14.4" x14ac:dyDescent="0.3">
      <c r="A2050" s="12">
        <v>21</v>
      </c>
      <c r="B2050" s="1" t="s">
        <v>914</v>
      </c>
      <c r="D2050" s="20">
        <v>44112</v>
      </c>
      <c r="E2050" s="3" t="s">
        <v>809</v>
      </c>
      <c r="F2050" s="3" t="s">
        <v>810</v>
      </c>
      <c r="G2050" s="3" t="s">
        <v>342</v>
      </c>
      <c r="H2050" s="3" t="s">
        <v>368</v>
      </c>
      <c r="I2050" t="str">
        <f>VLOOKUP(H2050,'Product Line Lookup'!$A$2:$B$8,2,FALSE)</f>
        <v>Animate</v>
      </c>
      <c r="J2050" s="21">
        <v>3</v>
      </c>
      <c r="K2050" s="22">
        <v>0.26666499999999999</v>
      </c>
      <c r="L2050" s="21">
        <v>533.33000000000004</v>
      </c>
      <c r="M2050" s="21">
        <v>1599.99</v>
      </c>
      <c r="N2050" s="8">
        <f t="shared" si="66"/>
        <v>0.79999500000000001</v>
      </c>
      <c r="O2050" s="3" t="s">
        <v>812</v>
      </c>
      <c r="P2050" s="3" t="s">
        <v>813</v>
      </c>
      <c r="Q2050" s="1" t="str">
        <f>VLOOKUP(P2050,Vlookup!$A$2:$D$781,2,FALSE)</f>
        <v>Stevinso</v>
      </c>
      <c r="R2050" s="1" t="e">
        <f>VLOOKUP(P2050,Vlookup!$A$2:$D$76,3,FALSE)</f>
        <v>#N/A</v>
      </c>
      <c r="S2050" s="15">
        <f>VLOOKUP(P2050,Vlookup!$A$2:$D$781,4,FALSE)</f>
        <v>95374</v>
      </c>
    </row>
    <row r="2051" spans="1:19" ht="14.4" x14ac:dyDescent="0.3">
      <c r="A2051" s="12">
        <v>21</v>
      </c>
      <c r="B2051" s="1" t="s">
        <v>928</v>
      </c>
      <c r="D2051" s="20">
        <v>44144</v>
      </c>
      <c r="E2051" s="3" t="s">
        <v>809</v>
      </c>
      <c r="F2051" s="3" t="s">
        <v>810</v>
      </c>
      <c r="G2051" s="3" t="s">
        <v>342</v>
      </c>
      <c r="H2051" s="3" t="s">
        <v>368</v>
      </c>
      <c r="I2051" t="str">
        <f>VLOOKUP(H2051,'Product Line Lookup'!$A$2:$B$8,2,FALSE)</f>
        <v>Animate</v>
      </c>
      <c r="J2051" s="1">
        <v>3</v>
      </c>
      <c r="K2051" s="22">
        <v>0.26666499999999999</v>
      </c>
      <c r="L2051" s="21">
        <v>533.33000000000004</v>
      </c>
      <c r="M2051" s="21">
        <v>1599.99</v>
      </c>
      <c r="N2051" s="8">
        <f t="shared" si="66"/>
        <v>0.79999500000000001</v>
      </c>
      <c r="O2051" s="3" t="s">
        <v>812</v>
      </c>
      <c r="P2051" s="3" t="s">
        <v>813</v>
      </c>
      <c r="Q2051" s="1" t="str">
        <f>VLOOKUP(P2051,Vlookup!$A$2:$D$781,2,FALSE)</f>
        <v>Stevinso</v>
      </c>
      <c r="R2051" s="1" t="e">
        <f>VLOOKUP(P2051,Vlookup!$A$2:$D$76,3,FALSE)</f>
        <v>#N/A</v>
      </c>
      <c r="S2051" s="15">
        <f>VLOOKUP(P2051,Vlookup!$A$2:$D$781,4,FALSE)</f>
        <v>95374</v>
      </c>
    </row>
    <row r="2052" spans="1:19" ht="14.4" x14ac:dyDescent="0.3">
      <c r="A2052" s="12">
        <v>21</v>
      </c>
      <c r="B2052" s="1" t="s">
        <v>928</v>
      </c>
      <c r="D2052" s="20">
        <v>44165</v>
      </c>
      <c r="E2052" s="3" t="s">
        <v>809</v>
      </c>
      <c r="F2052" s="3" t="s">
        <v>810</v>
      </c>
      <c r="G2052" s="3" t="s">
        <v>342</v>
      </c>
      <c r="H2052" s="3" t="s">
        <v>368</v>
      </c>
      <c r="I2052" t="str">
        <f>VLOOKUP(H2052,'Product Line Lookup'!$A$2:$B$8,2,FALSE)</f>
        <v>Animate</v>
      </c>
      <c r="J2052" s="1">
        <v>3</v>
      </c>
      <c r="K2052" s="22">
        <v>0.26666499999999999</v>
      </c>
      <c r="L2052" s="21">
        <v>533.33000000000004</v>
      </c>
      <c r="M2052" s="21">
        <v>1599.99</v>
      </c>
      <c r="N2052" s="8">
        <f t="shared" si="66"/>
        <v>0.79999500000000001</v>
      </c>
      <c r="O2052" s="3" t="s">
        <v>812</v>
      </c>
      <c r="P2052" s="3" t="s">
        <v>813</v>
      </c>
      <c r="Q2052" s="1" t="str">
        <f>VLOOKUP(P2052,Vlookup!$A$2:$D$781,2,FALSE)</f>
        <v>Stevinso</v>
      </c>
      <c r="R2052" s="1" t="e">
        <f>VLOOKUP(P2052,Vlookup!$A$2:$D$76,3,FALSE)</f>
        <v>#N/A</v>
      </c>
      <c r="S2052" s="15">
        <f>VLOOKUP(P2052,Vlookup!$A$2:$D$781,4,FALSE)</f>
        <v>95374</v>
      </c>
    </row>
    <row r="2053" spans="1:19" ht="14.4" x14ac:dyDescent="0.3">
      <c r="A2053" s="12">
        <v>21</v>
      </c>
      <c r="B2053" s="1" t="s">
        <v>948</v>
      </c>
      <c r="D2053" s="20">
        <v>44195</v>
      </c>
      <c r="E2053" s="3" t="s">
        <v>809</v>
      </c>
      <c r="F2053" s="3" t="s">
        <v>810</v>
      </c>
      <c r="G2053" s="3" t="s">
        <v>342</v>
      </c>
      <c r="H2053" s="3" t="s">
        <v>368</v>
      </c>
      <c r="I2053" t="str">
        <f>VLOOKUP(H2053,'Product Line Lookup'!$A$2:$B$8,2,FALSE)</f>
        <v>Animate</v>
      </c>
      <c r="J2053" s="21">
        <v>3</v>
      </c>
      <c r="K2053" s="22">
        <v>0.26666499999999999</v>
      </c>
      <c r="L2053" s="21">
        <v>533.33000000000004</v>
      </c>
      <c r="M2053" s="21">
        <v>1599.99</v>
      </c>
      <c r="N2053" s="8">
        <f t="shared" si="66"/>
        <v>0.79999500000000001</v>
      </c>
      <c r="O2053" s="3" t="s">
        <v>812</v>
      </c>
      <c r="P2053" s="3" t="s">
        <v>813</v>
      </c>
      <c r="Q2053" s="1" t="str">
        <f>VLOOKUP(P2053,Vlookup!$A$2:$D$781,2,FALSE)</f>
        <v>Stevinso</v>
      </c>
      <c r="R2053" s="1" t="s">
        <v>817</v>
      </c>
      <c r="S2053" s="15">
        <f>VLOOKUP(P2053,Vlookup!$A$2:$D$781,4,FALSE)</f>
        <v>95374</v>
      </c>
    </row>
    <row r="2054" spans="1:19" ht="14.4" x14ac:dyDescent="0.3">
      <c r="A2054" s="12">
        <v>21</v>
      </c>
      <c r="B2054" s="1" t="s">
        <v>958</v>
      </c>
      <c r="D2054" s="20">
        <v>44221</v>
      </c>
      <c r="E2054" s="23" t="s">
        <v>809</v>
      </c>
      <c r="F2054" s="3" t="s">
        <v>984</v>
      </c>
      <c r="G2054" s="3" t="s">
        <v>342</v>
      </c>
      <c r="H2054" s="3" t="s">
        <v>368</v>
      </c>
      <c r="I2054" t="str">
        <f>VLOOKUP(H2054,'Product Line Lookup'!$A$2:$B$8,2,FALSE)</f>
        <v>Animate</v>
      </c>
      <c r="J2054" s="21">
        <v>3</v>
      </c>
      <c r="K2054" s="22">
        <v>0.26666499999999999</v>
      </c>
      <c r="L2054" s="21">
        <v>533.33000000000004</v>
      </c>
      <c r="M2054" s="21">
        <v>1599.99</v>
      </c>
      <c r="N2054" s="8">
        <f t="shared" si="66"/>
        <v>0.79999500000000001</v>
      </c>
      <c r="O2054" s="3" t="s">
        <v>812</v>
      </c>
      <c r="P2054" s="3" t="s">
        <v>813</v>
      </c>
      <c r="Q2054" s="1" t="str">
        <f>VLOOKUP(P2054,Vlookup!$A$2:$D$781,2,FALSE)</f>
        <v>Stevinso</v>
      </c>
      <c r="R2054" s="1" t="s">
        <v>817</v>
      </c>
      <c r="S2054" s="15">
        <f>VLOOKUP(P2054,Vlookup!$A$2:$D$781,4,FALSE)</f>
        <v>95374</v>
      </c>
    </row>
    <row r="2055" spans="1:19" ht="14.4" x14ac:dyDescent="0.3">
      <c r="A2055" s="12">
        <v>21</v>
      </c>
      <c r="B2055" s="1" t="s">
        <v>1004</v>
      </c>
      <c r="D2055" s="24">
        <v>44246</v>
      </c>
      <c r="E2055" s="25" t="s">
        <v>809</v>
      </c>
      <c r="F2055" s="25" t="s">
        <v>984</v>
      </c>
      <c r="G2055" s="25" t="s">
        <v>342</v>
      </c>
      <c r="H2055" s="25" t="s">
        <v>368</v>
      </c>
      <c r="I2055" t="str">
        <f>VLOOKUP(H2055,'Product Line Lookup'!$A$2:$B$8,2,FALSE)</f>
        <v>Animate</v>
      </c>
      <c r="J2055" s="26">
        <v>3</v>
      </c>
      <c r="K2055" s="27">
        <v>0.26666499999999999</v>
      </c>
      <c r="L2055" s="26">
        <v>533.33000000000004</v>
      </c>
      <c r="M2055" s="26">
        <v>1599.99</v>
      </c>
      <c r="N2055" s="8">
        <f t="shared" si="66"/>
        <v>0.79999500000000001</v>
      </c>
      <c r="O2055" s="25" t="s">
        <v>812</v>
      </c>
      <c r="P2055" s="25" t="s">
        <v>813</v>
      </c>
      <c r="Q2055" s="1" t="str">
        <f>VLOOKUP(P2055,Vlookup!$A$2:$D$781,2,FALSE)</f>
        <v>Stevinso</v>
      </c>
      <c r="R2055" s="28" t="s">
        <v>817</v>
      </c>
      <c r="S2055" s="15">
        <f>VLOOKUP(P2055,Vlookup!$A$2:$D$781,4,FALSE)</f>
        <v>95374</v>
      </c>
    </row>
    <row r="2056" spans="1:19" ht="14.4" x14ac:dyDescent="0.3">
      <c r="A2056" s="12">
        <v>21</v>
      </c>
      <c r="B2056" s="1" t="s">
        <v>866</v>
      </c>
      <c r="D2056" s="20">
        <v>44273</v>
      </c>
      <c r="E2056" s="3" t="s">
        <v>809</v>
      </c>
      <c r="F2056" s="3" t="s">
        <v>810</v>
      </c>
      <c r="G2056" s="3" t="s">
        <v>342</v>
      </c>
      <c r="H2056" s="3" t="s">
        <v>368</v>
      </c>
      <c r="I2056" t="str">
        <f>VLOOKUP(H2056,'Product Line Lookup'!$A$2:$B$8,2,FALSE)</f>
        <v>Animate</v>
      </c>
      <c r="J2056" s="21">
        <v>3</v>
      </c>
      <c r="K2056" s="22">
        <v>0.26666499999999999</v>
      </c>
      <c r="L2056" s="21">
        <v>533.33000000000004</v>
      </c>
      <c r="M2056" s="21">
        <v>1599.99</v>
      </c>
      <c r="N2056" s="8">
        <f t="shared" si="66"/>
        <v>0.79999500000000001</v>
      </c>
      <c r="O2056" s="3" t="s">
        <v>812</v>
      </c>
      <c r="P2056" s="3" t="s">
        <v>813</v>
      </c>
      <c r="Q2056" s="1" t="str">
        <f>VLOOKUP(P2056,Vlookup!$A$2:$D$781,2,FALSE)</f>
        <v>Stevinso</v>
      </c>
      <c r="R2056" s="1" t="s">
        <v>817</v>
      </c>
      <c r="S2056" s="15">
        <f>VLOOKUP(P2056,Vlookup!$A$2:$D$781,4,FALSE)</f>
        <v>95374</v>
      </c>
    </row>
    <row r="2057" spans="1:19" ht="14.4" x14ac:dyDescent="0.3">
      <c r="A2057" s="12">
        <v>21</v>
      </c>
      <c r="B2057" s="1" t="s">
        <v>866</v>
      </c>
      <c r="D2057" s="20">
        <v>44286</v>
      </c>
      <c r="E2057" s="3" t="s">
        <v>809</v>
      </c>
      <c r="F2057" s="3" t="s">
        <v>810</v>
      </c>
      <c r="G2057" s="3" t="s">
        <v>342</v>
      </c>
      <c r="H2057" s="3" t="s">
        <v>368</v>
      </c>
      <c r="I2057" t="str">
        <f>VLOOKUP(H2057,'Product Line Lookup'!$A$2:$B$8,2,FALSE)</f>
        <v>Animate</v>
      </c>
      <c r="J2057" s="21">
        <v>3</v>
      </c>
      <c r="K2057" s="22">
        <v>0.26666499999999999</v>
      </c>
      <c r="L2057" s="21">
        <v>533.33000000000004</v>
      </c>
      <c r="M2057" s="21">
        <v>1599.99</v>
      </c>
      <c r="N2057" s="8">
        <f t="shared" si="66"/>
        <v>0.79999500000000001</v>
      </c>
      <c r="O2057" s="3" t="s">
        <v>812</v>
      </c>
      <c r="P2057" s="3" t="s">
        <v>813</v>
      </c>
      <c r="Q2057" s="1" t="str">
        <f>VLOOKUP(P2057,Vlookup!$A$2:$D$781,2,FALSE)</f>
        <v>Stevinso</v>
      </c>
      <c r="R2057" s="1" t="s">
        <v>817</v>
      </c>
      <c r="S2057" s="15">
        <f>VLOOKUP(P2057,Vlookup!$A$2:$D$781,4,FALSE)</f>
        <v>95374</v>
      </c>
    </row>
    <row r="2058" spans="1:19" ht="14.4" x14ac:dyDescent="0.3">
      <c r="A2058" s="12">
        <v>21</v>
      </c>
      <c r="B2058" s="1" t="s">
        <v>881</v>
      </c>
      <c r="D2058" s="20">
        <v>44306</v>
      </c>
      <c r="E2058" s="3" t="s">
        <v>809</v>
      </c>
      <c r="F2058" s="3" t="s">
        <v>810</v>
      </c>
      <c r="G2058" s="3" t="s">
        <v>342</v>
      </c>
      <c r="H2058" s="3" t="s">
        <v>368</v>
      </c>
      <c r="I2058" t="str">
        <f>VLOOKUP(H2058,'Product Line Lookup'!$A$2:$B$8,2,FALSE)</f>
        <v>Animate</v>
      </c>
      <c r="J2058" s="1">
        <v>3</v>
      </c>
      <c r="K2058" s="1">
        <v>0.26666499999999999</v>
      </c>
      <c r="L2058" s="1">
        <v>533.33000000000004</v>
      </c>
      <c r="M2058" s="1">
        <v>1599.99</v>
      </c>
      <c r="N2058" s="8">
        <f t="shared" si="66"/>
        <v>0.79999500000000001</v>
      </c>
      <c r="O2058" s="3" t="s">
        <v>812</v>
      </c>
      <c r="P2058" s="3" t="s">
        <v>813</v>
      </c>
      <c r="Q2058" s="1" t="str">
        <f>VLOOKUP(P2058,Vlookup!$A$2:$D$781,2,FALSE)</f>
        <v>Stevinso</v>
      </c>
      <c r="R2058" s="1" t="s">
        <v>817</v>
      </c>
      <c r="S2058" s="15">
        <f>VLOOKUP(P2058,Vlookup!$A$2:$D$781,4,FALSE)</f>
        <v>95374</v>
      </c>
    </row>
    <row r="2059" spans="1:19" ht="14.4" x14ac:dyDescent="0.3">
      <c r="A2059" s="12">
        <v>21</v>
      </c>
      <c r="B2059" s="1" t="s">
        <v>893</v>
      </c>
      <c r="D2059" s="20">
        <v>44375</v>
      </c>
      <c r="E2059" s="16" t="s">
        <v>809</v>
      </c>
      <c r="F2059" s="3" t="s">
        <v>810</v>
      </c>
      <c r="G2059" s="3" t="s">
        <v>342</v>
      </c>
      <c r="H2059" s="3" t="s">
        <v>368</v>
      </c>
      <c r="I2059" t="str">
        <f>VLOOKUP(H2059,'Product Line Lookup'!$A$2:$B$8,2,FALSE)</f>
        <v>Animate</v>
      </c>
      <c r="J2059" s="21">
        <v>3</v>
      </c>
      <c r="K2059" s="22">
        <v>0.26666499999999999</v>
      </c>
      <c r="L2059" s="21">
        <v>533.33000000000004</v>
      </c>
      <c r="M2059" s="21">
        <v>1599.99</v>
      </c>
      <c r="N2059" s="8">
        <f t="shared" si="66"/>
        <v>0.79999500000000001</v>
      </c>
      <c r="O2059" s="3" t="s">
        <v>812</v>
      </c>
      <c r="P2059" s="3" t="s">
        <v>813</v>
      </c>
      <c r="Q2059" s="1" t="str">
        <f>VLOOKUP(P2059,Vlookup!$A$2:$D$781,2,FALSE)</f>
        <v>Stevinso</v>
      </c>
      <c r="R2059" s="1" t="s">
        <v>817</v>
      </c>
      <c r="S2059" s="15">
        <f>VLOOKUP(P2059,Vlookup!$A$2:$D$781,4,FALSE)</f>
        <v>95374</v>
      </c>
    </row>
    <row r="2060" spans="1:19" ht="14.4" x14ac:dyDescent="0.3">
      <c r="A2060" s="12">
        <v>22</v>
      </c>
      <c r="B2060" s="1" t="s">
        <v>483</v>
      </c>
      <c r="D2060" s="20">
        <v>44383</v>
      </c>
      <c r="E2060" s="3" t="s">
        <v>809</v>
      </c>
      <c r="F2060" s="3" t="s">
        <v>810</v>
      </c>
      <c r="G2060" s="3" t="s">
        <v>342</v>
      </c>
      <c r="H2060" s="3" t="s">
        <v>368</v>
      </c>
      <c r="I2060" t="str">
        <f>VLOOKUP(H2060,'Product Line Lookup'!$A$2:$B$8,2,FALSE)</f>
        <v>Animate</v>
      </c>
      <c r="J2060" s="21">
        <v>3</v>
      </c>
      <c r="K2060" s="22">
        <v>0.26666499999999999</v>
      </c>
      <c r="L2060" s="21">
        <v>533.33000000000004</v>
      </c>
      <c r="M2060" s="21">
        <v>1599.99</v>
      </c>
      <c r="N2060" s="8">
        <f t="shared" si="66"/>
        <v>0.79999500000000001</v>
      </c>
      <c r="O2060" s="3" t="s">
        <v>812</v>
      </c>
      <c r="P2060" s="3" t="s">
        <v>813</v>
      </c>
      <c r="Q2060" s="31" t="str">
        <f>VLOOKUP(P2060,Vlookup!$A$2:$D$142,2,FALSE)</f>
        <v>Stevinso</v>
      </c>
      <c r="R2060" s="1" t="str">
        <f>VLOOKUP(P2060,Vlookup!$A$2:$D$142,3,FALSE)</f>
        <v>CA</v>
      </c>
      <c r="S2060" s="49">
        <f>VLOOKUP(P2060,Vlookup!$A$2:$D$781,4,FALSE)</f>
        <v>95374</v>
      </c>
    </row>
    <row r="2061" spans="1:19" ht="14.4" x14ac:dyDescent="0.3">
      <c r="A2061" s="12">
        <v>22</v>
      </c>
      <c r="B2061" s="1" t="s">
        <v>903</v>
      </c>
      <c r="D2061" s="20">
        <v>44417</v>
      </c>
      <c r="E2061" s="3" t="s">
        <v>809</v>
      </c>
      <c r="F2061" s="3" t="s">
        <v>810</v>
      </c>
      <c r="G2061" s="3" t="s">
        <v>342</v>
      </c>
      <c r="H2061" s="3" t="s">
        <v>368</v>
      </c>
      <c r="I2061" t="str">
        <f>VLOOKUP(H2061,'Product Line Lookup'!$A$2:$B$8,2,FALSE)</f>
        <v>Animate</v>
      </c>
      <c r="J2061" s="21">
        <v>3</v>
      </c>
      <c r="K2061" s="22">
        <v>0.26666499999999999</v>
      </c>
      <c r="L2061" s="21">
        <v>533.33000000000004</v>
      </c>
      <c r="M2061" s="21">
        <v>1599.99</v>
      </c>
      <c r="N2061" s="8">
        <f t="shared" si="66"/>
        <v>0.79999500000000001</v>
      </c>
      <c r="O2061" s="3" t="s">
        <v>812</v>
      </c>
      <c r="P2061" s="3" t="s">
        <v>813</v>
      </c>
      <c r="Q2061" s="31" t="str">
        <f>VLOOKUP(P2061,Vlookup!$A$2:$D$142,2,FALSE)</f>
        <v>Stevinso</v>
      </c>
      <c r="R2061" s="1" t="str">
        <f>VLOOKUP(P2061,Vlookup!$A$2:$D$142,3,FALSE)</f>
        <v>CA</v>
      </c>
      <c r="S2061" s="49">
        <f>VLOOKUP(P2061,Vlookup!$A$2:$D$781,4,FALSE)</f>
        <v>95374</v>
      </c>
    </row>
    <row r="2062" spans="1:19" ht="14.4" x14ac:dyDescent="0.3">
      <c r="A2062" s="12">
        <v>22</v>
      </c>
      <c r="B2062" s="1" t="s">
        <v>914</v>
      </c>
      <c r="D2062" s="20">
        <v>44471</v>
      </c>
      <c r="E2062" s="3" t="s">
        <v>809</v>
      </c>
      <c r="F2062" s="3" t="s">
        <v>810</v>
      </c>
      <c r="G2062" s="3" t="s">
        <v>342</v>
      </c>
      <c r="H2062" s="3" t="s">
        <v>368</v>
      </c>
      <c r="I2062" t="str">
        <f>VLOOKUP(H2062,'Product Line Lookup'!$A$2:$B$8,2,FALSE)</f>
        <v>Animate</v>
      </c>
      <c r="J2062" s="21">
        <v>3</v>
      </c>
      <c r="K2062" s="22">
        <v>0.26666499999999999</v>
      </c>
      <c r="L2062" s="21">
        <v>533.33000000000004</v>
      </c>
      <c r="M2062" s="21">
        <v>1599.99</v>
      </c>
      <c r="N2062" s="8">
        <f t="shared" ref="N2062:N2125" si="67">M2062/2000</f>
        <v>0.79999500000000001</v>
      </c>
      <c r="O2062" s="3" t="s">
        <v>812</v>
      </c>
      <c r="P2062" s="3" t="s">
        <v>813</v>
      </c>
      <c r="Q2062" s="31" t="str">
        <f>VLOOKUP(P2062,Vlookup!$A$2:$D$142,2,FALSE)</f>
        <v>Stevinso</v>
      </c>
      <c r="R2062" s="1" t="str">
        <f>VLOOKUP(P2062,Vlookup!$A$2:$D$142,3,FALSE)</f>
        <v>CA</v>
      </c>
      <c r="S2062" s="49">
        <f>VLOOKUP(P2062,Vlookup!$A$2:$D$781,4,FALSE)</f>
        <v>95374</v>
      </c>
    </row>
    <row r="2063" spans="1:19" ht="14.4" x14ac:dyDescent="0.3">
      <c r="A2063" s="12">
        <v>22</v>
      </c>
      <c r="B2063" s="1" t="s">
        <v>914</v>
      </c>
      <c r="D2063" s="20">
        <v>44488</v>
      </c>
      <c r="E2063" s="3" t="s">
        <v>809</v>
      </c>
      <c r="F2063" s="3" t="s">
        <v>810</v>
      </c>
      <c r="G2063" s="3" t="s">
        <v>342</v>
      </c>
      <c r="H2063" s="3" t="s">
        <v>368</v>
      </c>
      <c r="I2063" t="str">
        <f>VLOOKUP(H2063,'Product Line Lookup'!$A$2:$B$8,2,FALSE)</f>
        <v>Animate</v>
      </c>
      <c r="J2063" s="21">
        <v>3</v>
      </c>
      <c r="K2063" s="22">
        <v>0.26666499999999999</v>
      </c>
      <c r="L2063" s="21">
        <v>533.33000000000004</v>
      </c>
      <c r="M2063" s="21">
        <v>1599.99</v>
      </c>
      <c r="N2063" s="8">
        <f t="shared" si="67"/>
        <v>0.79999500000000001</v>
      </c>
      <c r="O2063" s="3" t="s">
        <v>812</v>
      </c>
      <c r="P2063" s="3" t="s">
        <v>813</v>
      </c>
      <c r="Q2063" s="31" t="str">
        <f>VLOOKUP(P2063,Vlookup!$A$2:$D$142,2,FALSE)</f>
        <v>Stevinso</v>
      </c>
      <c r="R2063" s="1" t="str">
        <f>VLOOKUP(P2063,Vlookup!$A$2:$D$142,3,FALSE)</f>
        <v>CA</v>
      </c>
      <c r="S2063" s="49">
        <f>VLOOKUP(P2063,Vlookup!$A$2:$D$781,4,FALSE)</f>
        <v>95374</v>
      </c>
    </row>
    <row r="2064" spans="1:19" ht="14.4" x14ac:dyDescent="0.3">
      <c r="A2064" s="12">
        <v>22</v>
      </c>
      <c r="B2064" s="1" t="s">
        <v>914</v>
      </c>
      <c r="D2064" s="20">
        <v>44497</v>
      </c>
      <c r="E2064" s="3" t="s">
        <v>809</v>
      </c>
      <c r="F2064" s="3" t="s">
        <v>810</v>
      </c>
      <c r="G2064" s="3" t="s">
        <v>342</v>
      </c>
      <c r="H2064" s="3" t="s">
        <v>368</v>
      </c>
      <c r="I2064" t="str">
        <f>VLOOKUP(H2064,'Product Line Lookup'!$A$2:$B$8,2,FALSE)</f>
        <v>Animate</v>
      </c>
      <c r="J2064" s="21">
        <v>3</v>
      </c>
      <c r="K2064" s="22">
        <v>0.26666499999999999</v>
      </c>
      <c r="L2064" s="21">
        <v>533.33000000000004</v>
      </c>
      <c r="M2064" s="21">
        <v>1599.99</v>
      </c>
      <c r="N2064" s="8">
        <f t="shared" si="67"/>
        <v>0.79999500000000001</v>
      </c>
      <c r="O2064" s="3" t="s">
        <v>812</v>
      </c>
      <c r="P2064" s="3" t="s">
        <v>813</v>
      </c>
      <c r="Q2064" s="31" t="str">
        <f>VLOOKUP(P2064,Vlookup!$A$2:$D$142,2,FALSE)</f>
        <v>Stevinso</v>
      </c>
      <c r="R2064" s="1" t="str">
        <f>VLOOKUP(P2064,Vlookup!$A$2:$D$142,3,FALSE)</f>
        <v>CA</v>
      </c>
      <c r="S2064" s="49">
        <f>VLOOKUP(P2064,Vlookup!$A$2:$D$781,4,FALSE)</f>
        <v>95374</v>
      </c>
    </row>
    <row r="2065" spans="1:19" ht="14.4" x14ac:dyDescent="0.3">
      <c r="A2065" s="12">
        <v>22</v>
      </c>
      <c r="B2065" s="1" t="s">
        <v>948</v>
      </c>
      <c r="D2065" s="20">
        <v>44534</v>
      </c>
      <c r="E2065" s="3" t="s">
        <v>809</v>
      </c>
      <c r="F2065" s="3" t="s">
        <v>810</v>
      </c>
      <c r="G2065" s="3" t="s">
        <v>342</v>
      </c>
      <c r="H2065" s="3" t="s">
        <v>368</v>
      </c>
      <c r="I2065" t="str">
        <f>VLOOKUP(H2065,'Product Line Lookup'!$A$2:$B$8,2,FALSE)</f>
        <v>Animate</v>
      </c>
      <c r="J2065" s="21">
        <v>3</v>
      </c>
      <c r="K2065" s="22">
        <v>0.26666499999999999</v>
      </c>
      <c r="L2065" s="21">
        <v>533.33000000000004</v>
      </c>
      <c r="M2065" s="21">
        <v>1599.99</v>
      </c>
      <c r="N2065" s="8">
        <f t="shared" si="67"/>
        <v>0.79999500000000001</v>
      </c>
      <c r="O2065" s="3" t="s">
        <v>812</v>
      </c>
      <c r="P2065" s="3" t="s">
        <v>813</v>
      </c>
      <c r="Q2065" s="31" t="str">
        <f>VLOOKUP(P2065,Vlookup!$A$2:$D$142,2,FALSE)</f>
        <v>Stevinso</v>
      </c>
      <c r="R2065" s="1" t="str">
        <f>VLOOKUP(P2065,Vlookup!$A$2:$D$142,3,FALSE)</f>
        <v>CA</v>
      </c>
      <c r="S2065" s="49">
        <f>VLOOKUP(P2065,Vlookup!$A$2:$D$781,4,FALSE)</f>
        <v>95374</v>
      </c>
    </row>
    <row r="2066" spans="1:19" ht="14.4" x14ac:dyDescent="0.3">
      <c r="A2066" s="12">
        <v>22</v>
      </c>
      <c r="B2066" s="1" t="s">
        <v>958</v>
      </c>
      <c r="D2066" s="45">
        <v>44563</v>
      </c>
      <c r="E2066" s="37" t="s">
        <v>809</v>
      </c>
      <c r="F2066" s="37" t="s">
        <v>810</v>
      </c>
      <c r="G2066" s="37" t="s">
        <v>342</v>
      </c>
      <c r="H2066" s="37" t="s">
        <v>368</v>
      </c>
      <c r="I2066" s="35" t="str">
        <f>VLOOKUP(H2066,'Product Line Lookup'!$A$2:$B$8,2,FALSE)</f>
        <v>Animate</v>
      </c>
      <c r="J2066" s="46">
        <v>2.25</v>
      </c>
      <c r="K2066" s="47">
        <v>0.26666499999999999</v>
      </c>
      <c r="L2066" s="46">
        <v>533.33000000000004</v>
      </c>
      <c r="M2066" s="46">
        <v>1199.9929999999999</v>
      </c>
      <c r="N2066" s="48">
        <f t="shared" si="67"/>
        <v>0.59999649999999993</v>
      </c>
      <c r="O2066" s="37" t="s">
        <v>812</v>
      </c>
      <c r="P2066" s="37" t="s">
        <v>813</v>
      </c>
      <c r="Q2066" s="31" t="str">
        <f>VLOOKUP(P2066,Vlookup!$A$2:$D$142,2,FALSE)</f>
        <v>Stevinso</v>
      </c>
      <c r="R2066" s="1" t="str">
        <f>VLOOKUP(P2066,Vlookup!$A$2:$D$142,3,FALSE)</f>
        <v>CA</v>
      </c>
      <c r="S2066" s="49">
        <f>VLOOKUP(P2066,Vlookup!$A$2:$D$781,4,FALSE)</f>
        <v>95374</v>
      </c>
    </row>
    <row r="2067" spans="1:19" ht="14.4" x14ac:dyDescent="0.3">
      <c r="A2067" s="12">
        <v>22</v>
      </c>
      <c r="B2067" s="1" t="s">
        <v>958</v>
      </c>
      <c r="D2067" s="45">
        <v>44564</v>
      </c>
      <c r="E2067" s="37" t="s">
        <v>809</v>
      </c>
      <c r="F2067" s="37" t="s">
        <v>810</v>
      </c>
      <c r="G2067" s="37" t="s">
        <v>342</v>
      </c>
      <c r="H2067" s="37" t="s">
        <v>368</v>
      </c>
      <c r="I2067" s="35" t="str">
        <f>VLOOKUP(H2067,'Product Line Lookup'!$A$2:$B$8,2,FALSE)</f>
        <v>Animate</v>
      </c>
      <c r="J2067" s="46">
        <v>0.75</v>
      </c>
      <c r="K2067" s="47">
        <v>0.26666499999999999</v>
      </c>
      <c r="L2067" s="46">
        <v>533.33000000000004</v>
      </c>
      <c r="M2067" s="46">
        <v>399.99799999999999</v>
      </c>
      <c r="N2067" s="48">
        <f t="shared" si="67"/>
        <v>0.19999899999999998</v>
      </c>
      <c r="O2067" s="37" t="s">
        <v>812</v>
      </c>
      <c r="P2067" s="37" t="s">
        <v>813</v>
      </c>
      <c r="Q2067" s="31" t="str">
        <f>VLOOKUP(P2067,Vlookup!$A$2:$D$142,2,FALSE)</f>
        <v>Stevinso</v>
      </c>
      <c r="R2067" s="1" t="str">
        <f>VLOOKUP(P2067,Vlookup!$A$2:$D$142,3,FALSE)</f>
        <v>CA</v>
      </c>
      <c r="S2067" s="49">
        <f>VLOOKUP(P2067,Vlookup!$A$2:$D$781,4,FALSE)</f>
        <v>95374</v>
      </c>
    </row>
    <row r="2068" spans="1:19" ht="14.4" x14ac:dyDescent="0.3">
      <c r="A2068" s="12">
        <v>22</v>
      </c>
      <c r="B2068" s="1" t="s">
        <v>958</v>
      </c>
      <c r="D2068" s="45">
        <v>44580</v>
      </c>
      <c r="E2068" s="37" t="s">
        <v>809</v>
      </c>
      <c r="F2068" s="37" t="s">
        <v>810</v>
      </c>
      <c r="G2068" s="37" t="s">
        <v>342</v>
      </c>
      <c r="H2068" s="37" t="s">
        <v>368</v>
      </c>
      <c r="I2068" s="35" t="str">
        <f>VLOOKUP(H2068,'Product Line Lookup'!$A$2:$B$8,2,FALSE)</f>
        <v>Animate</v>
      </c>
      <c r="J2068" s="46">
        <v>6</v>
      </c>
      <c r="K2068" s="47">
        <v>0.26666499999999999</v>
      </c>
      <c r="L2068" s="46">
        <v>533.33000000000004</v>
      </c>
      <c r="M2068" s="46">
        <v>3199.98</v>
      </c>
      <c r="N2068" s="48">
        <f t="shared" si="67"/>
        <v>1.59999</v>
      </c>
      <c r="O2068" s="37" t="s">
        <v>812</v>
      </c>
      <c r="P2068" s="37" t="s">
        <v>813</v>
      </c>
      <c r="Q2068" s="31" t="str">
        <f>VLOOKUP(P2068,Vlookup!$A$2:$D$142,2,FALSE)</f>
        <v>Stevinso</v>
      </c>
      <c r="R2068" s="1" t="str">
        <f>VLOOKUP(P2068,Vlookup!$A$2:$D$142,3,FALSE)</f>
        <v>CA</v>
      </c>
      <c r="S2068" s="49">
        <f>VLOOKUP(P2068,Vlookup!$A$2:$D$781,4,FALSE)</f>
        <v>95374</v>
      </c>
    </row>
    <row r="2069" spans="1:19" ht="14.4" x14ac:dyDescent="0.3">
      <c r="A2069" s="12">
        <v>20</v>
      </c>
      <c r="B2069" s="1" t="str">
        <f>TEXT(D2069,"MMM")</f>
        <v>Dec</v>
      </c>
      <c r="C2069" s="3" t="s">
        <v>712</v>
      </c>
      <c r="D2069" s="20">
        <v>43802</v>
      </c>
      <c r="E2069" s="3" t="s">
        <v>713</v>
      </c>
      <c r="F2069" s="3" t="s">
        <v>714</v>
      </c>
      <c r="G2069" s="3" t="s">
        <v>342</v>
      </c>
      <c r="H2069" s="3" t="s">
        <v>368</v>
      </c>
      <c r="I2069" t="str">
        <f>VLOOKUP(H2069,'Product Line Lookup'!$A$2:$B$7,2,FALSE)</f>
        <v>Animate</v>
      </c>
      <c r="J2069" s="21">
        <v>3.05</v>
      </c>
      <c r="K2069" s="22">
        <v>0.15195</v>
      </c>
      <c r="L2069" s="21">
        <v>303.89999999999998</v>
      </c>
      <c r="M2069" s="21">
        <v>926.89499999999998</v>
      </c>
      <c r="N2069" s="8">
        <f t="shared" si="67"/>
        <v>0.46344750000000001</v>
      </c>
      <c r="O2069" s="3" t="s">
        <v>715</v>
      </c>
      <c r="P2069" s="3" t="s">
        <v>716</v>
      </c>
      <c r="Q2069" s="1" t="str">
        <f>VLOOKUP(P2069,Vlookup!$A$2:$D$781,2,FALSE)</f>
        <v>Chowchilla</v>
      </c>
      <c r="R2069" s="1" t="e">
        <f>VLOOKUP(P2069,Vlookup!$A$2:$D$76,3,FALSE)</f>
        <v>#N/A</v>
      </c>
      <c r="S2069" s="15">
        <f>VLOOKUP(P2069,Vlookup!$A$2:$D$781,4,FALSE)</f>
        <v>93610</v>
      </c>
    </row>
    <row r="2070" spans="1:19" ht="14.4" x14ac:dyDescent="0.3">
      <c r="A2070" s="12">
        <v>20</v>
      </c>
      <c r="B2070" s="1" t="str">
        <f>TEXT(D2070,"MMM")</f>
        <v>Dec</v>
      </c>
      <c r="C2070" s="3" t="s">
        <v>717</v>
      </c>
      <c r="D2070" s="20">
        <v>43820</v>
      </c>
      <c r="E2070" s="3" t="s">
        <v>713</v>
      </c>
      <c r="F2070" s="3" t="s">
        <v>714</v>
      </c>
      <c r="G2070" s="3" t="s">
        <v>342</v>
      </c>
      <c r="H2070" s="3" t="s">
        <v>368</v>
      </c>
      <c r="I2070" t="str">
        <f>VLOOKUP(H2070,'Product Line Lookup'!$A$2:$B$7,2,FALSE)</f>
        <v>Animate</v>
      </c>
      <c r="J2070" s="21">
        <v>3</v>
      </c>
      <c r="K2070" s="22">
        <v>0.15195</v>
      </c>
      <c r="L2070" s="21">
        <v>303.89999999999998</v>
      </c>
      <c r="M2070" s="21">
        <v>911.7</v>
      </c>
      <c r="N2070" s="8">
        <f t="shared" si="67"/>
        <v>0.45585000000000003</v>
      </c>
      <c r="O2070" s="3" t="s">
        <v>715</v>
      </c>
      <c r="P2070" s="3" t="s">
        <v>716</v>
      </c>
      <c r="Q2070" s="1" t="str">
        <f>VLOOKUP(P2070,Vlookup!$A$2:$D$781,2,FALSE)</f>
        <v>Chowchilla</v>
      </c>
      <c r="R2070" s="1" t="e">
        <f>VLOOKUP(P2070,Vlookup!$A$2:$D$76,3,FALSE)</f>
        <v>#N/A</v>
      </c>
      <c r="S2070" s="15">
        <f>VLOOKUP(P2070,Vlookup!$A$2:$D$781,4,FALSE)</f>
        <v>93610</v>
      </c>
    </row>
    <row r="2071" spans="1:19" ht="14.4" x14ac:dyDescent="0.3">
      <c r="A2071" s="12">
        <v>20</v>
      </c>
      <c r="B2071" s="1" t="str">
        <f>TEXT(D2071,"MMM")</f>
        <v>Feb</v>
      </c>
      <c r="D2071" s="20">
        <v>43875</v>
      </c>
      <c r="E2071" s="3" t="s">
        <v>713</v>
      </c>
      <c r="F2071" s="3" t="s">
        <v>714</v>
      </c>
      <c r="G2071" s="3" t="s">
        <v>342</v>
      </c>
      <c r="H2071" s="3" t="s">
        <v>368</v>
      </c>
      <c r="I2071" t="str">
        <f>VLOOKUP(H2071,'Product Line Lookup'!$A$2:$B$7,2,FALSE)</f>
        <v>Animate</v>
      </c>
      <c r="J2071" s="21">
        <v>5.05</v>
      </c>
      <c r="K2071" s="22">
        <v>0.15195</v>
      </c>
      <c r="L2071" s="21">
        <v>303.89999999999998</v>
      </c>
      <c r="M2071" s="21">
        <v>1534.6949999999999</v>
      </c>
      <c r="N2071" s="8">
        <f t="shared" si="67"/>
        <v>0.76734749999999996</v>
      </c>
      <c r="O2071" s="3" t="s">
        <v>715</v>
      </c>
      <c r="P2071" s="3" t="s">
        <v>716</v>
      </c>
      <c r="Q2071" s="1" t="str">
        <f>VLOOKUP(P2071,Vlookup!$A$2:$D$781,2,FALSE)</f>
        <v>Chowchilla</v>
      </c>
      <c r="R2071" s="1" t="e">
        <f>VLOOKUP(P2071,Vlookup!$A$2:$D$76,3,FALSE)</f>
        <v>#N/A</v>
      </c>
      <c r="S2071" s="15">
        <f>VLOOKUP(P2071,Vlookup!$A$2:$D$781,4,FALSE)</f>
        <v>93610</v>
      </c>
    </row>
    <row r="2072" spans="1:19" ht="14.4" x14ac:dyDescent="0.3">
      <c r="A2072" s="12">
        <v>20</v>
      </c>
      <c r="B2072" s="1" t="str">
        <f>TEXT(D2072,"MMM")</f>
        <v>Jan</v>
      </c>
      <c r="C2072" s="3" t="s">
        <v>718</v>
      </c>
      <c r="D2072" s="20">
        <v>43846</v>
      </c>
      <c r="E2072" s="3" t="s">
        <v>713</v>
      </c>
      <c r="F2072" s="3" t="s">
        <v>714</v>
      </c>
      <c r="G2072" s="3" t="s">
        <v>342</v>
      </c>
      <c r="H2072" s="3" t="s">
        <v>368</v>
      </c>
      <c r="I2072" t="str">
        <f>VLOOKUP(H2072,'Product Line Lookup'!$A$2:$B$7,2,FALSE)</f>
        <v>Animate</v>
      </c>
      <c r="J2072" s="21">
        <v>5.4249999999999998</v>
      </c>
      <c r="K2072" s="22">
        <v>0.15195</v>
      </c>
      <c r="L2072" s="21">
        <v>303.89999999999998</v>
      </c>
      <c r="M2072" s="21">
        <v>1648.6579999999999</v>
      </c>
      <c r="N2072" s="8">
        <f t="shared" si="67"/>
        <v>0.82432899999999998</v>
      </c>
      <c r="O2072" s="3" t="s">
        <v>715</v>
      </c>
      <c r="P2072" s="3" t="s">
        <v>716</v>
      </c>
      <c r="Q2072" s="1" t="str">
        <f>VLOOKUP(P2072,Vlookup!$A$2:$D$781,2,FALSE)</f>
        <v>Chowchilla</v>
      </c>
      <c r="R2072" s="1" t="e">
        <f>VLOOKUP(P2072,Vlookup!$A$2:$D$76,3,FALSE)</f>
        <v>#N/A</v>
      </c>
      <c r="S2072" s="15">
        <f>VLOOKUP(P2072,Vlookup!$A$2:$D$781,4,FALSE)</f>
        <v>93610</v>
      </c>
    </row>
    <row r="2073" spans="1:19" ht="14.4" x14ac:dyDescent="0.3">
      <c r="A2073" s="12">
        <v>20</v>
      </c>
      <c r="B2073" s="1" t="s">
        <v>893</v>
      </c>
      <c r="D2073" s="20">
        <v>44004</v>
      </c>
      <c r="E2073" s="3" t="s">
        <v>713</v>
      </c>
      <c r="F2073" s="3" t="s">
        <v>714</v>
      </c>
      <c r="G2073" s="3" t="s">
        <v>342</v>
      </c>
      <c r="H2073" s="3" t="s">
        <v>368</v>
      </c>
      <c r="I2073" t="str">
        <f>VLOOKUP(H2073,'Product Line Lookup'!$A$2:$B$8,2,FALSE)</f>
        <v>Animate</v>
      </c>
      <c r="J2073" s="21">
        <v>4.9249999999999998</v>
      </c>
      <c r="K2073" s="22">
        <v>0.15195</v>
      </c>
      <c r="L2073" s="21">
        <v>303.89999999999998</v>
      </c>
      <c r="M2073" s="21">
        <v>1496.7080000000001</v>
      </c>
      <c r="N2073" s="8">
        <f t="shared" si="67"/>
        <v>0.74835400000000007</v>
      </c>
      <c r="O2073" s="3" t="s">
        <v>715</v>
      </c>
      <c r="P2073" s="3" t="s">
        <v>716</v>
      </c>
      <c r="Q2073" s="1" t="str">
        <f>VLOOKUP(P2073,Vlookup!$A$2:$D$781,2,FALSE)</f>
        <v>Chowchilla</v>
      </c>
      <c r="R2073" s="1" t="e">
        <f>VLOOKUP(P2073,Vlookup!$A$2:$D$76,3,FALSE)</f>
        <v>#N/A</v>
      </c>
      <c r="S2073" s="15">
        <f>VLOOKUP(P2073,Vlookup!$A$2:$D$781,4,FALSE)</f>
        <v>93610</v>
      </c>
    </row>
    <row r="2074" spans="1:19" ht="14.4" x14ac:dyDescent="0.3">
      <c r="A2074" s="12">
        <v>20</v>
      </c>
      <c r="B2074" s="1" t="s">
        <v>866</v>
      </c>
      <c r="D2074" s="20">
        <v>43910</v>
      </c>
      <c r="E2074" s="3" t="s">
        <v>713</v>
      </c>
      <c r="F2074" s="3" t="s">
        <v>714</v>
      </c>
      <c r="G2074" s="3" t="s">
        <v>342</v>
      </c>
      <c r="H2074" s="3" t="s">
        <v>368</v>
      </c>
      <c r="I2074" t="str">
        <f>VLOOKUP(H2074,'Product Line Lookup'!$A$2:$B$7,2,FALSE)</f>
        <v>Animate</v>
      </c>
      <c r="J2074" s="21">
        <v>5.0750000000000002</v>
      </c>
      <c r="K2074" s="22">
        <v>0.15195</v>
      </c>
      <c r="L2074" s="21">
        <v>303.89999999999998</v>
      </c>
      <c r="M2074" s="21">
        <v>1542.2929999999999</v>
      </c>
      <c r="N2074" s="8">
        <f t="shared" si="67"/>
        <v>0.77114649999999996</v>
      </c>
      <c r="O2074" s="3" t="s">
        <v>715</v>
      </c>
      <c r="P2074" s="3" t="s">
        <v>716</v>
      </c>
      <c r="Q2074" s="1" t="str">
        <f>VLOOKUP(P2074,Vlookup!$A$2:$D$781,2,FALSE)</f>
        <v>Chowchilla</v>
      </c>
      <c r="R2074" s="1" t="e">
        <f>VLOOKUP(P2074,Vlookup!$A$2:$D$76,3,FALSE)</f>
        <v>#N/A</v>
      </c>
      <c r="S2074" s="15">
        <f>VLOOKUP(P2074,Vlookup!$A$2:$D$781,4,FALSE)</f>
        <v>93610</v>
      </c>
    </row>
    <row r="2075" spans="1:19" ht="14.4" x14ac:dyDescent="0.3">
      <c r="A2075" s="12">
        <v>20</v>
      </c>
      <c r="B2075" s="1" t="s">
        <v>882</v>
      </c>
      <c r="D2075" s="20">
        <v>43969</v>
      </c>
      <c r="E2075" s="3" t="s">
        <v>713</v>
      </c>
      <c r="F2075" s="3" t="s">
        <v>714</v>
      </c>
      <c r="G2075" s="3" t="s">
        <v>342</v>
      </c>
      <c r="H2075" s="3" t="s">
        <v>368</v>
      </c>
      <c r="I2075" t="str">
        <f>VLOOKUP(H2075,'Product Line Lookup'!$A$2:$B$7,2,FALSE)</f>
        <v>Animate</v>
      </c>
      <c r="J2075" s="21">
        <v>5.0999999999999996</v>
      </c>
      <c r="K2075" s="22">
        <v>0.15195</v>
      </c>
      <c r="L2075" s="21">
        <v>303.89999999999998</v>
      </c>
      <c r="M2075" s="21">
        <v>1549.89</v>
      </c>
      <c r="N2075" s="8">
        <f t="shared" si="67"/>
        <v>0.77494499999999999</v>
      </c>
      <c r="O2075" s="3" t="s">
        <v>715</v>
      </c>
      <c r="P2075" s="3" t="s">
        <v>716</v>
      </c>
      <c r="Q2075" s="1" t="str">
        <f>VLOOKUP(P2075,Vlookup!$A$2:$D$781,2,FALSE)</f>
        <v>Chowchilla</v>
      </c>
      <c r="R2075" s="1" t="e">
        <f>VLOOKUP(P2075,Vlookup!$A$2:$D$76,3,FALSE)</f>
        <v>#N/A</v>
      </c>
      <c r="S2075" s="15">
        <f>VLOOKUP(P2075,Vlookup!$A$2:$D$781,4,FALSE)</f>
        <v>93610</v>
      </c>
    </row>
    <row r="2076" spans="1:19" ht="14.4" x14ac:dyDescent="0.3">
      <c r="A2076" s="12">
        <v>21</v>
      </c>
      <c r="B2076" s="1" t="s">
        <v>903</v>
      </c>
      <c r="D2076" s="20">
        <v>44047</v>
      </c>
      <c r="E2076" s="3" t="s">
        <v>713</v>
      </c>
      <c r="F2076" s="3" t="s">
        <v>714</v>
      </c>
      <c r="G2076" s="3" t="s">
        <v>342</v>
      </c>
      <c r="H2076" s="3" t="s">
        <v>368</v>
      </c>
      <c r="I2076" t="str">
        <f>VLOOKUP(H2076,'Product Line Lookup'!$A$2:$B$8,2,FALSE)</f>
        <v>Animate</v>
      </c>
      <c r="J2076" s="21">
        <v>5</v>
      </c>
      <c r="K2076" s="22">
        <v>0.15195</v>
      </c>
      <c r="L2076" s="21">
        <v>303.89999999999998</v>
      </c>
      <c r="M2076" s="21">
        <v>1519.5</v>
      </c>
      <c r="N2076" s="8">
        <f t="shared" si="67"/>
        <v>0.75975000000000004</v>
      </c>
      <c r="O2076" s="3" t="s">
        <v>715</v>
      </c>
      <c r="P2076" s="3" t="s">
        <v>716</v>
      </c>
      <c r="Q2076" s="1" t="str">
        <f>VLOOKUP(P2076,Vlookup!$A$2:$D$781,2,FALSE)</f>
        <v>Chowchilla</v>
      </c>
      <c r="R2076" s="1" t="e">
        <f>VLOOKUP(P2076,Vlookup!$A$2:$D$76,3,FALSE)</f>
        <v>#N/A</v>
      </c>
      <c r="S2076" s="15">
        <f>VLOOKUP(P2076,Vlookup!$A$2:$D$781,4,FALSE)</f>
        <v>93610</v>
      </c>
    </row>
    <row r="2077" spans="1:19" ht="14.4" x14ac:dyDescent="0.3">
      <c r="A2077" s="12">
        <v>21</v>
      </c>
      <c r="B2077" s="1" t="s">
        <v>948</v>
      </c>
      <c r="D2077" s="20">
        <v>44177</v>
      </c>
      <c r="E2077" s="3" t="s">
        <v>713</v>
      </c>
      <c r="F2077" s="3" t="s">
        <v>714</v>
      </c>
      <c r="G2077" s="3" t="s">
        <v>342</v>
      </c>
      <c r="H2077" s="3" t="s">
        <v>368</v>
      </c>
      <c r="I2077" t="str">
        <f>VLOOKUP(H2077,'Product Line Lookup'!$A$2:$B$8,2,FALSE)</f>
        <v>Animate</v>
      </c>
      <c r="J2077" s="21">
        <v>5.85</v>
      </c>
      <c r="K2077" s="22">
        <v>0.15195</v>
      </c>
      <c r="L2077" s="21">
        <v>303.89999999999998</v>
      </c>
      <c r="M2077" s="21">
        <v>1777.8150000000001</v>
      </c>
      <c r="N2077" s="8">
        <f t="shared" si="67"/>
        <v>0.88890750000000007</v>
      </c>
      <c r="O2077" s="3" t="s">
        <v>715</v>
      </c>
      <c r="P2077" s="3" t="s">
        <v>716</v>
      </c>
      <c r="Q2077" s="1" t="str">
        <f>VLOOKUP(P2077,Vlookup!$A$2:$D$781,2,FALSE)</f>
        <v>Chowchilla</v>
      </c>
      <c r="R2077" s="1" t="s">
        <v>817</v>
      </c>
      <c r="S2077" s="15">
        <f>VLOOKUP(P2077,Vlookup!$A$2:$D$781,4,FALSE)</f>
        <v>93610</v>
      </c>
    </row>
    <row r="2078" spans="1:19" ht="14.4" x14ac:dyDescent="0.3">
      <c r="A2078" s="12">
        <v>21</v>
      </c>
      <c r="B2078" s="1" t="s">
        <v>958</v>
      </c>
      <c r="D2078" s="20">
        <v>44225</v>
      </c>
      <c r="E2078" s="23" t="s">
        <v>713</v>
      </c>
      <c r="F2078" s="3" t="s">
        <v>714</v>
      </c>
      <c r="G2078" s="3" t="s">
        <v>342</v>
      </c>
      <c r="H2078" s="3" t="s">
        <v>368</v>
      </c>
      <c r="I2078" t="str">
        <f>VLOOKUP(H2078,'Product Line Lookup'!$A$2:$B$8,2,FALSE)</f>
        <v>Animate</v>
      </c>
      <c r="J2078" s="21">
        <v>5.9</v>
      </c>
      <c r="K2078" s="22">
        <v>0.15195</v>
      </c>
      <c r="L2078" s="21">
        <v>303.89999999999998</v>
      </c>
      <c r="M2078" s="21">
        <v>1793.01</v>
      </c>
      <c r="N2078" s="8">
        <f t="shared" si="67"/>
        <v>0.896505</v>
      </c>
      <c r="O2078" s="3" t="s">
        <v>715</v>
      </c>
      <c r="P2078" s="3" t="s">
        <v>716</v>
      </c>
      <c r="Q2078" s="1" t="str">
        <f>VLOOKUP(P2078,Vlookup!$A$2:$D$781,2,FALSE)</f>
        <v>Chowchilla</v>
      </c>
      <c r="R2078" s="1" t="s">
        <v>817</v>
      </c>
      <c r="S2078" s="15">
        <f>VLOOKUP(P2078,Vlookup!$A$2:$D$781,4,FALSE)</f>
        <v>93610</v>
      </c>
    </row>
    <row r="2079" spans="1:19" ht="14.4" x14ac:dyDescent="0.3">
      <c r="A2079" s="12">
        <v>21</v>
      </c>
      <c r="B2079" s="1" t="s">
        <v>866</v>
      </c>
      <c r="D2079" s="20">
        <v>44272</v>
      </c>
      <c r="E2079" s="3" t="s">
        <v>713</v>
      </c>
      <c r="F2079" s="3" t="s">
        <v>714</v>
      </c>
      <c r="G2079" s="3" t="s">
        <v>342</v>
      </c>
      <c r="H2079" s="3" t="s">
        <v>368</v>
      </c>
      <c r="I2079" t="str">
        <f>VLOOKUP(H2079,'Product Line Lookup'!$A$2:$B$8,2,FALSE)</f>
        <v>Animate</v>
      </c>
      <c r="J2079" s="21">
        <v>5.9</v>
      </c>
      <c r="K2079" s="22">
        <v>0.15195</v>
      </c>
      <c r="L2079" s="21">
        <v>303.89999999999998</v>
      </c>
      <c r="M2079" s="21">
        <v>1793.01</v>
      </c>
      <c r="N2079" s="8">
        <f t="shared" si="67"/>
        <v>0.896505</v>
      </c>
      <c r="O2079" s="3" t="s">
        <v>715</v>
      </c>
      <c r="P2079" s="3" t="s">
        <v>716</v>
      </c>
      <c r="Q2079" s="1" t="str">
        <f>VLOOKUP(P2079,Vlookup!$A$2:$D$781,2,FALSE)</f>
        <v>Chowchilla</v>
      </c>
      <c r="R2079" s="1" t="s">
        <v>817</v>
      </c>
      <c r="S2079" s="15">
        <f>VLOOKUP(P2079,Vlookup!$A$2:$D$781,4,FALSE)</f>
        <v>93610</v>
      </c>
    </row>
    <row r="2080" spans="1:19" ht="14.4" x14ac:dyDescent="0.3">
      <c r="A2080" s="12">
        <v>21</v>
      </c>
      <c r="B2080" s="1" t="s">
        <v>882</v>
      </c>
      <c r="D2080" s="20">
        <v>44344</v>
      </c>
      <c r="E2080" s="3" t="s">
        <v>713</v>
      </c>
      <c r="F2080" s="3" t="s">
        <v>714</v>
      </c>
      <c r="G2080" s="3" t="s">
        <v>342</v>
      </c>
      <c r="H2080" s="3" t="s">
        <v>368</v>
      </c>
      <c r="I2080" t="str">
        <f>VLOOKUP(H2080,'Product Line Lookup'!$A$2:$B$8,2,FALSE)</f>
        <v>Animate</v>
      </c>
      <c r="J2080" s="1">
        <v>6.1</v>
      </c>
      <c r="K2080" s="1">
        <v>0.15195</v>
      </c>
      <c r="L2080" s="1">
        <v>303.89999999999998</v>
      </c>
      <c r="M2080" s="1">
        <v>1853.79</v>
      </c>
      <c r="N2080" s="8">
        <f t="shared" si="67"/>
        <v>0.92689500000000002</v>
      </c>
      <c r="O2080" s="1" t="s">
        <v>715</v>
      </c>
      <c r="P2080" s="3" t="s">
        <v>716</v>
      </c>
      <c r="Q2080" s="1" t="str">
        <f>VLOOKUP(P2080,Vlookup!$A$2:$D$781,2,FALSE)</f>
        <v>Chowchilla</v>
      </c>
      <c r="R2080" s="1" t="s">
        <v>817</v>
      </c>
      <c r="S2080" s="15">
        <f>VLOOKUP(P2080,Vlookup!$A$2:$D$781,4,FALSE)</f>
        <v>93610</v>
      </c>
    </row>
    <row r="2081" spans="1:19" ht="14.4" x14ac:dyDescent="0.3">
      <c r="A2081" s="12">
        <v>21</v>
      </c>
      <c r="B2081" s="1" t="s">
        <v>928</v>
      </c>
      <c r="D2081" s="20">
        <v>44139</v>
      </c>
      <c r="E2081" s="3" t="s">
        <v>713</v>
      </c>
      <c r="F2081" s="3" t="s">
        <v>714</v>
      </c>
      <c r="G2081" s="3" t="s">
        <v>342</v>
      </c>
      <c r="H2081" s="3" t="s">
        <v>368</v>
      </c>
      <c r="I2081" t="str">
        <f>VLOOKUP(H2081,'Product Line Lookup'!$A$2:$B$8,2,FALSE)</f>
        <v>Animate</v>
      </c>
      <c r="J2081" s="1">
        <v>4.9749999999999996</v>
      </c>
      <c r="K2081" s="22">
        <v>0.15195</v>
      </c>
      <c r="L2081" s="21">
        <v>303.89999999999998</v>
      </c>
      <c r="M2081" s="21">
        <v>1511.903</v>
      </c>
      <c r="N2081" s="8">
        <f t="shared" si="67"/>
        <v>0.7559515</v>
      </c>
      <c r="O2081" s="3" t="s">
        <v>715</v>
      </c>
      <c r="P2081" s="3" t="s">
        <v>716</v>
      </c>
      <c r="Q2081" s="1" t="str">
        <f>VLOOKUP(P2081,Vlookup!$A$2:$D$781,2,FALSE)</f>
        <v>Chowchilla</v>
      </c>
      <c r="R2081" s="1" t="e">
        <f>VLOOKUP(P2081,Vlookup!$A$2:$D$76,3,FALSE)</f>
        <v>#N/A</v>
      </c>
      <c r="S2081" s="15">
        <f>VLOOKUP(P2081,Vlookup!$A$2:$D$781,4,FALSE)</f>
        <v>93610</v>
      </c>
    </row>
    <row r="2082" spans="1:19" ht="14.4" x14ac:dyDescent="0.3">
      <c r="A2082" s="12">
        <v>21</v>
      </c>
      <c r="B2082" s="1" t="str">
        <f>TEXT(D2082,"MMM")</f>
        <v>Sep</v>
      </c>
      <c r="D2082" s="20">
        <v>44076</v>
      </c>
      <c r="E2082" s="3" t="s">
        <v>713</v>
      </c>
      <c r="F2082" s="3" t="s">
        <v>714</v>
      </c>
      <c r="G2082" s="3" t="s">
        <v>342</v>
      </c>
      <c r="H2082" s="3" t="s">
        <v>368</v>
      </c>
      <c r="I2082" t="str">
        <f>VLOOKUP(H2082,'Product Line Lookup'!$A$2:$B$8,2,FALSE)</f>
        <v>Animate</v>
      </c>
      <c r="J2082" s="21">
        <v>5.125</v>
      </c>
      <c r="K2082" s="22">
        <v>0.15195</v>
      </c>
      <c r="L2082" s="21">
        <v>303.89999999999998</v>
      </c>
      <c r="M2082" s="21">
        <v>1557.4880000000001</v>
      </c>
      <c r="N2082" s="8">
        <f t="shared" si="67"/>
        <v>0.77874399999999999</v>
      </c>
      <c r="O2082" s="3" t="s">
        <v>715</v>
      </c>
      <c r="P2082" s="3" t="s">
        <v>716</v>
      </c>
      <c r="Q2082" s="1" t="str">
        <f>VLOOKUP(P2082,Vlookup!$A$2:$D$781,2,FALSE)</f>
        <v>Chowchilla</v>
      </c>
      <c r="R2082" s="1" t="e">
        <f>VLOOKUP(P2082,Vlookup!$A$2:$D$76,3,FALSE)</f>
        <v>#N/A</v>
      </c>
      <c r="S2082" s="15">
        <f>VLOOKUP(P2082,Vlookup!$A$2:$D$781,4,FALSE)</f>
        <v>93610</v>
      </c>
    </row>
    <row r="2083" spans="1:19" ht="14.4" x14ac:dyDescent="0.3">
      <c r="A2083" s="12">
        <v>22</v>
      </c>
      <c r="B2083" s="1" t="s">
        <v>881</v>
      </c>
      <c r="D2083" s="20">
        <v>44669</v>
      </c>
      <c r="E2083" s="3" t="s">
        <v>713</v>
      </c>
      <c r="F2083" s="3" t="s">
        <v>714</v>
      </c>
      <c r="G2083" s="3" t="s">
        <v>342</v>
      </c>
      <c r="H2083" s="3" t="s">
        <v>368</v>
      </c>
      <c r="I2083" s="35" t="str">
        <f>VLOOKUP(H2083,'Product Line Lookup'!$A$2:$B$8,2,FALSE)</f>
        <v>Animate</v>
      </c>
      <c r="J2083" s="21">
        <v>6.25</v>
      </c>
      <c r="K2083" s="22">
        <v>0.15195</v>
      </c>
      <c r="L2083" s="21">
        <v>303.89999999999998</v>
      </c>
      <c r="M2083" s="21">
        <v>1899.375</v>
      </c>
      <c r="N2083" s="48">
        <f t="shared" si="67"/>
        <v>0.94968750000000002</v>
      </c>
      <c r="O2083" s="3" t="s">
        <v>715</v>
      </c>
      <c r="P2083" s="3" t="s">
        <v>716</v>
      </c>
      <c r="Q2083" s="31" t="str">
        <f>VLOOKUP(P2083,Vlookup!$A$2:$D$142,2,FALSE)</f>
        <v>Chowchilla</v>
      </c>
      <c r="R2083" s="1" t="str">
        <f>VLOOKUP(P2083,Vlookup!$A$2:$D$142,3,FALSE)</f>
        <v>CA</v>
      </c>
      <c r="S2083" s="49">
        <f>VLOOKUP(P2083,Vlookup!$A$2:$D$781,4,FALSE)</f>
        <v>93610</v>
      </c>
    </row>
    <row r="2084" spans="1:19" ht="14.4" x14ac:dyDescent="0.3">
      <c r="A2084" s="12">
        <v>22</v>
      </c>
      <c r="B2084" s="1" t="s">
        <v>903</v>
      </c>
      <c r="D2084" s="20">
        <v>44438</v>
      </c>
      <c r="E2084" s="3" t="s">
        <v>713</v>
      </c>
      <c r="F2084" s="3" t="s">
        <v>714</v>
      </c>
      <c r="G2084" s="3" t="s">
        <v>342</v>
      </c>
      <c r="H2084" s="3" t="s">
        <v>368</v>
      </c>
      <c r="I2084" t="str">
        <f>VLOOKUP(H2084,'Product Line Lookup'!$A$2:$B$8,2,FALSE)</f>
        <v>Animate</v>
      </c>
      <c r="J2084" s="21">
        <v>5.95</v>
      </c>
      <c r="K2084" s="22">
        <v>0.15195</v>
      </c>
      <c r="L2084" s="21">
        <v>303.89999999999998</v>
      </c>
      <c r="M2084" s="21">
        <v>1808.2049999999999</v>
      </c>
      <c r="N2084" s="8">
        <f t="shared" si="67"/>
        <v>0.90410249999999992</v>
      </c>
      <c r="O2084" s="3" t="s">
        <v>715</v>
      </c>
      <c r="P2084" s="3" t="s">
        <v>716</v>
      </c>
      <c r="Q2084" s="31" t="str">
        <f>VLOOKUP(P2084,Vlookup!$A$2:$D$142,2,FALSE)</f>
        <v>Chowchilla</v>
      </c>
      <c r="R2084" s="1" t="str">
        <f>VLOOKUP(P2084,Vlookup!$A$2:$D$142,3,FALSE)</f>
        <v>CA</v>
      </c>
      <c r="S2084" s="49">
        <f>VLOOKUP(P2084,Vlookup!$A$2:$D$781,4,FALSE)</f>
        <v>93610</v>
      </c>
    </row>
    <row r="2085" spans="1:19" ht="14.4" x14ac:dyDescent="0.3">
      <c r="A2085" s="12">
        <v>22</v>
      </c>
      <c r="B2085" s="1" t="s">
        <v>1004</v>
      </c>
      <c r="D2085" s="20">
        <v>44614</v>
      </c>
      <c r="E2085" s="16" t="s">
        <v>713</v>
      </c>
      <c r="F2085" s="3" t="s">
        <v>714</v>
      </c>
      <c r="G2085" s="3" t="s">
        <v>342</v>
      </c>
      <c r="H2085" s="3" t="s">
        <v>368</v>
      </c>
      <c r="I2085" s="35" t="str">
        <f>VLOOKUP(H2085,'Product Line Lookup'!$A$2:$B$8,2,FALSE)</f>
        <v>Animate</v>
      </c>
      <c r="J2085" s="21">
        <v>6</v>
      </c>
      <c r="K2085" s="22">
        <v>0.15195</v>
      </c>
      <c r="L2085" s="21">
        <v>303.89999999999998</v>
      </c>
      <c r="M2085" s="21">
        <v>1823.4</v>
      </c>
      <c r="N2085" s="48">
        <f t="shared" si="67"/>
        <v>0.91170000000000007</v>
      </c>
      <c r="O2085" s="3" t="s">
        <v>715</v>
      </c>
      <c r="P2085" s="3" t="s">
        <v>716</v>
      </c>
      <c r="Q2085" s="31" t="str">
        <f>VLOOKUP(P2085,Vlookup!$A$2:$D$142,2,FALSE)</f>
        <v>Chowchilla</v>
      </c>
      <c r="R2085" s="1" t="str">
        <f>VLOOKUP(P2085,Vlookup!$A$2:$D$142,3,FALSE)</f>
        <v>CA</v>
      </c>
      <c r="S2085" s="49">
        <f>VLOOKUP(P2085,Vlookup!$A$2:$D$781,4,FALSE)</f>
        <v>93610</v>
      </c>
    </row>
    <row r="2086" spans="1:19" ht="14.4" x14ac:dyDescent="0.3">
      <c r="A2086" s="12">
        <v>22</v>
      </c>
      <c r="B2086" s="1" t="s">
        <v>958</v>
      </c>
      <c r="D2086" s="45">
        <v>44576</v>
      </c>
      <c r="E2086" s="50" t="s">
        <v>713</v>
      </c>
      <c r="F2086" s="37" t="s">
        <v>714</v>
      </c>
      <c r="G2086" s="37" t="s">
        <v>342</v>
      </c>
      <c r="H2086" s="37" t="s">
        <v>368</v>
      </c>
      <c r="I2086" s="35" t="str">
        <f>VLOOKUP(H2086,'Product Line Lookup'!$A$2:$B$8,2,FALSE)</f>
        <v>Animate</v>
      </c>
      <c r="J2086" s="46">
        <v>6.2750000000000004</v>
      </c>
      <c r="K2086" s="47">
        <v>0.15195</v>
      </c>
      <c r="L2086" s="46">
        <v>303.89999999999998</v>
      </c>
      <c r="M2086" s="46">
        <v>1906.973</v>
      </c>
      <c r="N2086" s="48">
        <f t="shared" si="67"/>
        <v>0.95348650000000001</v>
      </c>
      <c r="O2086" s="37" t="s">
        <v>715</v>
      </c>
      <c r="P2086" s="37" t="s">
        <v>716</v>
      </c>
      <c r="Q2086" s="31" t="str">
        <f>VLOOKUP(P2086,Vlookup!$A$2:$D$142,2,FALSE)</f>
        <v>Chowchilla</v>
      </c>
      <c r="R2086" s="1" t="str">
        <f>VLOOKUP(P2086,Vlookup!$A$2:$D$142,3,FALSE)</f>
        <v>CA</v>
      </c>
      <c r="S2086" s="49">
        <f>VLOOKUP(P2086,Vlookup!$A$2:$D$781,4,FALSE)</f>
        <v>93610</v>
      </c>
    </row>
    <row r="2087" spans="1:19" ht="14.4" x14ac:dyDescent="0.3">
      <c r="A2087" s="12">
        <v>22</v>
      </c>
      <c r="B2087" s="1" t="s">
        <v>483</v>
      </c>
      <c r="D2087" s="20">
        <v>44392</v>
      </c>
      <c r="E2087" s="3" t="s">
        <v>713</v>
      </c>
      <c r="F2087" s="3" t="s">
        <v>714</v>
      </c>
      <c r="G2087" s="3" t="s">
        <v>342</v>
      </c>
      <c r="H2087" s="3" t="s">
        <v>368</v>
      </c>
      <c r="I2087" t="str">
        <f>VLOOKUP(H2087,'Product Line Lookup'!$A$2:$B$8,2,FALSE)</f>
        <v>Animate</v>
      </c>
      <c r="J2087" s="21">
        <v>6.125</v>
      </c>
      <c r="K2087" s="22">
        <v>0.15195</v>
      </c>
      <c r="L2087" s="21">
        <v>303.89999999999998</v>
      </c>
      <c r="M2087" s="21">
        <v>1861.3879999999999</v>
      </c>
      <c r="N2087" s="8">
        <f t="shared" si="67"/>
        <v>0.93069399999999991</v>
      </c>
      <c r="O2087" s="3" t="s">
        <v>715</v>
      </c>
      <c r="P2087" s="3" t="s">
        <v>716</v>
      </c>
      <c r="Q2087" s="31" t="str">
        <f>VLOOKUP(P2087,Vlookup!$A$2:$D$142,2,FALSE)</f>
        <v>Chowchilla</v>
      </c>
      <c r="R2087" s="1" t="str">
        <f>VLOOKUP(P2087,Vlookup!$A$2:$D$142,3,FALSE)</f>
        <v>CA</v>
      </c>
      <c r="S2087" s="49">
        <f>VLOOKUP(P2087,Vlookup!$A$2:$D$781,4,FALSE)</f>
        <v>93610</v>
      </c>
    </row>
    <row r="2088" spans="1:19" ht="14.4" x14ac:dyDescent="0.3">
      <c r="A2088" s="12">
        <v>22</v>
      </c>
      <c r="B2088" s="1" t="s">
        <v>928</v>
      </c>
      <c r="D2088" s="20">
        <v>44511</v>
      </c>
      <c r="E2088" s="3" t="s">
        <v>713</v>
      </c>
      <c r="F2088" s="3" t="s">
        <v>714</v>
      </c>
      <c r="G2088" s="3" t="s">
        <v>342</v>
      </c>
      <c r="H2088" s="3" t="s">
        <v>368</v>
      </c>
      <c r="I2088" t="str">
        <f>VLOOKUP(H2088,'Product Line Lookup'!$A$2:$B$8,2,FALSE)</f>
        <v>Animate</v>
      </c>
      <c r="J2088" s="21">
        <v>6.15</v>
      </c>
      <c r="K2088" s="22">
        <v>0.15195</v>
      </c>
      <c r="L2088" s="21">
        <v>303.89999999999998</v>
      </c>
      <c r="M2088" s="21">
        <v>1868.9849999999999</v>
      </c>
      <c r="N2088" s="8">
        <f t="shared" si="67"/>
        <v>0.93449249999999995</v>
      </c>
      <c r="O2088" s="3" t="s">
        <v>715</v>
      </c>
      <c r="P2088" s="3" t="s">
        <v>716</v>
      </c>
      <c r="Q2088" s="31" t="str">
        <f>VLOOKUP(P2088,Vlookup!$A$2:$D$142,2,FALSE)</f>
        <v>Chowchilla</v>
      </c>
      <c r="R2088" s="1" t="str">
        <f>VLOOKUP(P2088,Vlookup!$A$2:$D$142,3,FALSE)</f>
        <v>CA</v>
      </c>
      <c r="S2088" s="49">
        <f>VLOOKUP(P2088,Vlookup!$A$2:$D$781,4,FALSE)</f>
        <v>93610</v>
      </c>
    </row>
    <row r="2089" spans="1:19" ht="14.4" x14ac:dyDescent="0.3">
      <c r="A2089" s="12">
        <v>22</v>
      </c>
      <c r="B2089" s="1" t="s">
        <v>914</v>
      </c>
      <c r="D2089" s="20">
        <v>44474</v>
      </c>
      <c r="E2089" s="3" t="s">
        <v>713</v>
      </c>
      <c r="F2089" s="3" t="s">
        <v>714</v>
      </c>
      <c r="G2089" s="3" t="s">
        <v>342</v>
      </c>
      <c r="H2089" s="3" t="s">
        <v>368</v>
      </c>
      <c r="I2089" t="str">
        <f>VLOOKUP(H2089,'Product Line Lookup'!$A$2:$B$8,2,FALSE)</f>
        <v>Animate</v>
      </c>
      <c r="J2089" s="21">
        <v>6.0250000000000004</v>
      </c>
      <c r="K2089" s="22">
        <v>0.15195</v>
      </c>
      <c r="L2089" s="21">
        <v>303.89999999999998</v>
      </c>
      <c r="M2089" s="21">
        <v>1830.998</v>
      </c>
      <c r="N2089" s="8">
        <f t="shared" si="67"/>
        <v>0.91549900000000006</v>
      </c>
      <c r="O2089" s="3" t="s">
        <v>715</v>
      </c>
      <c r="P2089" s="3" t="s">
        <v>716</v>
      </c>
      <c r="Q2089" s="31" t="str">
        <f>VLOOKUP(P2089,Vlookup!$A$2:$D$142,2,FALSE)</f>
        <v>Chowchilla</v>
      </c>
      <c r="R2089" s="1" t="str">
        <f>VLOOKUP(P2089,Vlookup!$A$2:$D$142,3,FALSE)</f>
        <v>CA</v>
      </c>
      <c r="S2089" s="49">
        <f>VLOOKUP(P2089,Vlookup!$A$2:$D$781,4,FALSE)</f>
        <v>93610</v>
      </c>
    </row>
    <row r="2090" spans="1:19" ht="14.4" x14ac:dyDescent="0.3">
      <c r="A2090" s="12">
        <v>22</v>
      </c>
      <c r="B2090" s="1" t="s">
        <v>866</v>
      </c>
      <c r="D2090" s="20">
        <v>44635</v>
      </c>
      <c r="E2090" s="3" t="s">
        <v>1086</v>
      </c>
      <c r="F2090" s="3" t="s">
        <v>1087</v>
      </c>
      <c r="G2090" s="3" t="s">
        <v>921</v>
      </c>
      <c r="H2090" s="3" t="s">
        <v>922</v>
      </c>
      <c r="I2090" s="35" t="str">
        <f>VLOOKUP(H2090,'Product Line Lookup'!$A$2:$B$8,2,FALSE)</f>
        <v>Animate</v>
      </c>
      <c r="J2090" s="21">
        <v>10.15</v>
      </c>
      <c r="K2090" s="22">
        <v>0.23749999999999999</v>
      </c>
      <c r="L2090" s="21">
        <v>475</v>
      </c>
      <c r="M2090" s="21">
        <v>4821.25</v>
      </c>
      <c r="N2090" s="48">
        <f t="shared" si="67"/>
        <v>2.410625</v>
      </c>
      <c r="O2090" s="3" t="s">
        <v>1093</v>
      </c>
      <c r="P2090" s="3" t="s">
        <v>1094</v>
      </c>
      <c r="Q2090" s="31" t="str">
        <f>VLOOKUP(P2090,Vlookup!$A$2:$D$142,2,FALSE)</f>
        <v>Wellington</v>
      </c>
      <c r="R2090" s="1" t="str">
        <f>VLOOKUP(P2090,Vlookup!$A$2:$D$142,3,FALSE)</f>
        <v>NV</v>
      </c>
      <c r="S2090" s="49">
        <f>VLOOKUP(P2090,Vlookup!$A$2:$D$781,4,FALSE)</f>
        <v>89444</v>
      </c>
    </row>
    <row r="2091" spans="1:19" ht="14.4" x14ac:dyDescent="0.3">
      <c r="A2091" s="12">
        <v>22</v>
      </c>
      <c r="B2091" s="1" t="s">
        <v>1004</v>
      </c>
      <c r="D2091" s="20">
        <v>44608</v>
      </c>
      <c r="E2091" s="3" t="s">
        <v>1086</v>
      </c>
      <c r="F2091" s="3" t="s">
        <v>1087</v>
      </c>
      <c r="G2091" s="3" t="s">
        <v>921</v>
      </c>
      <c r="H2091" s="3" t="s">
        <v>922</v>
      </c>
      <c r="I2091" s="35" t="str">
        <f>VLOOKUP(H2091,'Product Line Lookup'!$A$2:$B$8,2,FALSE)</f>
        <v>Animate</v>
      </c>
      <c r="J2091" s="21">
        <v>5.9249999999999998</v>
      </c>
      <c r="K2091" s="22">
        <v>0.23749999999999999</v>
      </c>
      <c r="L2091" s="21">
        <v>475</v>
      </c>
      <c r="M2091" s="21">
        <v>2814.375</v>
      </c>
      <c r="N2091" s="48">
        <f t="shared" si="67"/>
        <v>1.4071875</v>
      </c>
      <c r="O2091" s="3" t="s">
        <v>1093</v>
      </c>
      <c r="P2091" s="3" t="s">
        <v>1094</v>
      </c>
      <c r="Q2091" s="31" t="str">
        <f>VLOOKUP(P2091,Vlookup!$A$2:$D$142,2,FALSE)</f>
        <v>Wellington</v>
      </c>
      <c r="R2091" s="1" t="str">
        <f>VLOOKUP(P2091,Vlookup!$A$2:$D$142,3,FALSE)</f>
        <v>NV</v>
      </c>
      <c r="S2091" s="49">
        <f>VLOOKUP(P2091,Vlookup!$A$2:$D$781,4,FALSE)</f>
        <v>89444</v>
      </c>
    </row>
    <row r="2092" spans="1:19" ht="14.4" x14ac:dyDescent="0.3">
      <c r="A2092" s="12">
        <v>22</v>
      </c>
      <c r="B2092" s="1" t="s">
        <v>928</v>
      </c>
      <c r="D2092" s="20">
        <v>44512</v>
      </c>
      <c r="E2092" s="3" t="s">
        <v>1086</v>
      </c>
      <c r="F2092" s="3" t="s">
        <v>1087</v>
      </c>
      <c r="G2092" s="3" t="s">
        <v>921</v>
      </c>
      <c r="H2092" s="3" t="s">
        <v>922</v>
      </c>
      <c r="I2092" t="str">
        <f>VLOOKUP(H2092,'Product Line Lookup'!$A$2:$B$8,2,FALSE)</f>
        <v>Animate</v>
      </c>
      <c r="J2092" s="21">
        <v>10.574999999999999</v>
      </c>
      <c r="K2092" s="22">
        <v>0.23749999999999999</v>
      </c>
      <c r="L2092" s="21">
        <v>475</v>
      </c>
      <c r="M2092" s="21">
        <v>5023.125</v>
      </c>
      <c r="N2092" s="8">
        <f t="shared" si="67"/>
        <v>2.5115625000000001</v>
      </c>
      <c r="O2092" s="3" t="s">
        <v>1093</v>
      </c>
      <c r="P2092" s="3" t="s">
        <v>1094</v>
      </c>
      <c r="Q2092" s="31" t="str">
        <f>VLOOKUP(P2092,Vlookup!$A$2:$D$142,2,FALSE)</f>
        <v>Wellington</v>
      </c>
      <c r="R2092" s="1" t="str">
        <f>VLOOKUP(P2092,Vlookup!$A$2:$D$142,3,FALSE)</f>
        <v>NV</v>
      </c>
      <c r="S2092" s="49">
        <f>VLOOKUP(P2092,Vlookup!$A$2:$D$781,4,FALSE)</f>
        <v>89444</v>
      </c>
    </row>
    <row r="2093" spans="1:19" ht="14.4" x14ac:dyDescent="0.3">
      <c r="A2093" s="12">
        <v>22</v>
      </c>
      <c r="B2093" s="1" t="s">
        <v>914</v>
      </c>
      <c r="D2093" s="20">
        <v>44477</v>
      </c>
      <c r="E2093" s="3" t="s">
        <v>1086</v>
      </c>
      <c r="F2093" s="3" t="s">
        <v>1087</v>
      </c>
      <c r="G2093" s="3" t="s">
        <v>921</v>
      </c>
      <c r="H2093" s="3" t="s">
        <v>922</v>
      </c>
      <c r="I2093" t="str">
        <f>VLOOKUP(H2093,'Product Line Lookup'!$A$2:$B$8,2,FALSE)</f>
        <v>Animate</v>
      </c>
      <c r="J2093" s="21">
        <v>3.0249999999999999</v>
      </c>
      <c r="K2093" s="22">
        <v>0.23749999999999999</v>
      </c>
      <c r="L2093" s="21">
        <v>475</v>
      </c>
      <c r="M2093" s="21">
        <v>1436.875</v>
      </c>
      <c r="N2093" s="8">
        <f t="shared" si="67"/>
        <v>0.71843749999999995</v>
      </c>
      <c r="O2093" s="3" t="s">
        <v>1093</v>
      </c>
      <c r="P2093" s="3" t="s">
        <v>1094</v>
      </c>
      <c r="Q2093" s="31" t="str">
        <f>VLOOKUP(P2093,Vlookup!$A$2:$D$142,2,FALSE)</f>
        <v>Wellington</v>
      </c>
      <c r="R2093" s="1" t="str">
        <f>VLOOKUP(P2093,Vlookup!$A$2:$D$142,3,FALSE)</f>
        <v>NV</v>
      </c>
      <c r="S2093" s="49">
        <f>VLOOKUP(P2093,Vlookup!$A$2:$D$781,4,FALSE)</f>
        <v>89444</v>
      </c>
    </row>
    <row r="2094" spans="1:19" ht="14.4" x14ac:dyDescent="0.3">
      <c r="A2094" s="12">
        <v>22</v>
      </c>
      <c r="B2094" s="1" t="s">
        <v>914</v>
      </c>
      <c r="D2094" s="20">
        <v>44482</v>
      </c>
      <c r="E2094" s="3" t="s">
        <v>1086</v>
      </c>
      <c r="F2094" s="3" t="s">
        <v>1087</v>
      </c>
      <c r="G2094" s="3" t="s">
        <v>921</v>
      </c>
      <c r="H2094" s="3" t="s">
        <v>922</v>
      </c>
      <c r="I2094" t="str">
        <f>VLOOKUP(H2094,'Product Line Lookup'!$A$2:$B$8,2,FALSE)</f>
        <v>Animate</v>
      </c>
      <c r="J2094" s="21">
        <v>10.1</v>
      </c>
      <c r="K2094" s="22">
        <v>0.23749999999999999</v>
      </c>
      <c r="L2094" s="21">
        <v>475</v>
      </c>
      <c r="M2094" s="21">
        <v>4797.5</v>
      </c>
      <c r="N2094" s="8">
        <f t="shared" si="67"/>
        <v>2.3987500000000002</v>
      </c>
      <c r="O2094" s="3" t="s">
        <v>1093</v>
      </c>
      <c r="P2094" s="3" t="s">
        <v>1094</v>
      </c>
      <c r="Q2094" s="31" t="str">
        <f>VLOOKUP(P2094,Vlookup!$A$2:$D$142,2,FALSE)</f>
        <v>Wellington</v>
      </c>
      <c r="R2094" s="1" t="str">
        <f>VLOOKUP(P2094,Vlookup!$A$2:$D$142,3,FALSE)</f>
        <v>NV</v>
      </c>
      <c r="S2094" s="49">
        <f>VLOOKUP(P2094,Vlookup!$A$2:$D$781,4,FALSE)</f>
        <v>89444</v>
      </c>
    </row>
    <row r="2095" spans="1:19" ht="14.4" x14ac:dyDescent="0.3">
      <c r="A2095" s="12">
        <v>22</v>
      </c>
      <c r="B2095" s="1" t="s">
        <v>948</v>
      </c>
      <c r="D2095" s="20">
        <v>44546</v>
      </c>
      <c r="E2095" s="3" t="s">
        <v>1086</v>
      </c>
      <c r="F2095" s="3" t="s">
        <v>1087</v>
      </c>
      <c r="G2095" s="3" t="s">
        <v>921</v>
      </c>
      <c r="H2095" s="3" t="s">
        <v>922</v>
      </c>
      <c r="I2095" t="str">
        <f>VLOOKUP(H2095,'Product Line Lookup'!$A$2:$B$8,2,FALSE)</f>
        <v>Animate</v>
      </c>
      <c r="J2095" s="21">
        <v>10</v>
      </c>
      <c r="K2095" s="22">
        <v>0.23749999999999999</v>
      </c>
      <c r="L2095" s="21">
        <v>475</v>
      </c>
      <c r="M2095" s="21">
        <v>4750</v>
      </c>
      <c r="N2095" s="8">
        <f t="shared" si="67"/>
        <v>2.375</v>
      </c>
      <c r="O2095" s="3" t="s">
        <v>1093</v>
      </c>
      <c r="P2095" s="3" t="s">
        <v>1094</v>
      </c>
      <c r="Q2095" s="31" t="str">
        <f>VLOOKUP(P2095,Vlookup!$A$2:$D$142,2,FALSE)</f>
        <v>Wellington</v>
      </c>
      <c r="R2095" s="1" t="str">
        <f>VLOOKUP(P2095,Vlookup!$A$2:$D$142,3,FALSE)</f>
        <v>NV</v>
      </c>
      <c r="S2095" s="49">
        <f>VLOOKUP(P2095,Vlookup!$A$2:$D$781,4,FALSE)</f>
        <v>89444</v>
      </c>
    </row>
    <row r="2096" spans="1:19" ht="14.4" x14ac:dyDescent="0.3">
      <c r="A2096" s="12">
        <v>22</v>
      </c>
      <c r="B2096" s="1" t="s">
        <v>881</v>
      </c>
      <c r="D2096" s="20">
        <v>44671</v>
      </c>
      <c r="E2096" s="3" t="s">
        <v>1086</v>
      </c>
      <c r="F2096" s="3" t="s">
        <v>1087</v>
      </c>
      <c r="G2096" s="3" t="s">
        <v>921</v>
      </c>
      <c r="H2096" s="3" t="s">
        <v>922</v>
      </c>
      <c r="I2096" s="35" t="str">
        <f>VLOOKUP(H2096,'Product Line Lookup'!$A$2:$B$8,2,FALSE)</f>
        <v>Animate</v>
      </c>
      <c r="J2096" s="21">
        <v>10.3</v>
      </c>
      <c r="K2096" s="22">
        <v>0.23749999999999999</v>
      </c>
      <c r="L2096" s="21">
        <v>475</v>
      </c>
      <c r="M2096" s="21">
        <v>4892.5</v>
      </c>
      <c r="N2096" s="48">
        <f t="shared" si="67"/>
        <v>2.44625</v>
      </c>
      <c r="O2096" s="3" t="s">
        <v>1093</v>
      </c>
      <c r="P2096" s="3" t="s">
        <v>1094</v>
      </c>
      <c r="Q2096" s="31" t="str">
        <f>VLOOKUP(P2096,Vlookup!$A$2:$D$142,2,FALSE)</f>
        <v>Wellington</v>
      </c>
      <c r="R2096" s="1" t="str">
        <f>VLOOKUP(P2096,Vlookup!$A$2:$D$142,3,FALSE)</f>
        <v>NV</v>
      </c>
      <c r="S2096" s="49">
        <f>VLOOKUP(P2096,Vlookup!$A$2:$D$781,4,FALSE)</f>
        <v>89444</v>
      </c>
    </row>
    <row r="2097" spans="1:19" ht="14.4" x14ac:dyDescent="0.3">
      <c r="A2097" s="12">
        <v>22</v>
      </c>
      <c r="B2097" s="1" t="s">
        <v>881</v>
      </c>
      <c r="D2097" s="20">
        <v>44677</v>
      </c>
      <c r="E2097" s="3" t="s">
        <v>1086</v>
      </c>
      <c r="F2097" s="3" t="s">
        <v>1087</v>
      </c>
      <c r="G2097" s="3" t="s">
        <v>921</v>
      </c>
      <c r="H2097" s="3" t="s">
        <v>922</v>
      </c>
      <c r="I2097" s="35" t="str">
        <f>VLOOKUP(H2097,'Product Line Lookup'!$A$2:$B$8,2,FALSE)</f>
        <v>Animate</v>
      </c>
      <c r="J2097" s="21">
        <v>13.925000000000001</v>
      </c>
      <c r="K2097" s="22">
        <v>0.23749999999999999</v>
      </c>
      <c r="L2097" s="21">
        <v>475</v>
      </c>
      <c r="M2097" s="21">
        <v>6614.375</v>
      </c>
      <c r="N2097" s="48">
        <f t="shared" si="67"/>
        <v>3.3071874999999999</v>
      </c>
      <c r="O2097" s="3" t="s">
        <v>1093</v>
      </c>
      <c r="P2097" s="3" t="s">
        <v>1094</v>
      </c>
      <c r="Q2097" s="31" t="str">
        <f>VLOOKUP(P2097,Vlookup!$A$2:$D$142,2,FALSE)</f>
        <v>Wellington</v>
      </c>
      <c r="R2097" s="1" t="str">
        <f>VLOOKUP(P2097,Vlookup!$A$2:$D$142,3,FALSE)</f>
        <v>NV</v>
      </c>
      <c r="S2097" s="49">
        <f>VLOOKUP(P2097,Vlookup!$A$2:$D$781,4,FALSE)</f>
        <v>89444</v>
      </c>
    </row>
    <row r="2098" spans="1:19" ht="14.4" x14ac:dyDescent="0.3">
      <c r="A2098" s="12">
        <v>22</v>
      </c>
      <c r="B2098" s="1" t="s">
        <v>866</v>
      </c>
      <c r="D2098" s="20">
        <v>44651</v>
      </c>
      <c r="E2098" s="3" t="s">
        <v>919</v>
      </c>
      <c r="F2098" s="3" t="s">
        <v>920</v>
      </c>
      <c r="G2098" s="3" t="s">
        <v>921</v>
      </c>
      <c r="H2098" s="3" t="s">
        <v>922</v>
      </c>
      <c r="I2098" s="35" t="str">
        <f>VLOOKUP(H2098,'Product Line Lookup'!$A$2:$B$8,2,FALSE)</f>
        <v>Animate</v>
      </c>
      <c r="J2098" s="21">
        <v>6.125</v>
      </c>
      <c r="K2098" s="22">
        <v>0.24535000000000001</v>
      </c>
      <c r="L2098" s="21">
        <v>490.7</v>
      </c>
      <c r="M2098" s="21">
        <v>3005.538</v>
      </c>
      <c r="N2098" s="48">
        <f t="shared" si="67"/>
        <v>1.502769</v>
      </c>
      <c r="O2098" s="3" t="s">
        <v>1095</v>
      </c>
      <c r="P2098" s="3" t="s">
        <v>1197</v>
      </c>
      <c r="Q2098" s="31" t="str">
        <f>VLOOKUP(P2098,Vlookup!$A$2:$D$142,2,FALSE)</f>
        <v>Turlock</v>
      </c>
      <c r="R2098" s="1" t="str">
        <f>VLOOKUP(P2098,Vlookup!$A$2:$D$142,3,FALSE)</f>
        <v>CA</v>
      </c>
      <c r="S2098" s="49">
        <f>VLOOKUP(P2098,Vlookup!$A$2:$D$781,4,FALSE)</f>
        <v>95380</v>
      </c>
    </row>
    <row r="2099" spans="1:19" ht="14.4" x14ac:dyDescent="0.3">
      <c r="A2099" s="12">
        <v>22</v>
      </c>
      <c r="B2099" s="1" t="s">
        <v>1004</v>
      </c>
      <c r="D2099" s="20">
        <v>44611</v>
      </c>
      <c r="E2099" s="3" t="s">
        <v>919</v>
      </c>
      <c r="F2099" s="3" t="s">
        <v>920</v>
      </c>
      <c r="G2099" s="3" t="s">
        <v>921</v>
      </c>
      <c r="H2099" s="3" t="s">
        <v>922</v>
      </c>
      <c r="I2099" s="35" t="str">
        <f>VLOOKUP(H2099,'Product Line Lookup'!$A$2:$B$8,2,FALSE)</f>
        <v>Animate</v>
      </c>
      <c r="J2099" s="21">
        <v>6</v>
      </c>
      <c r="K2099" s="22">
        <v>0.24535000000000001</v>
      </c>
      <c r="L2099" s="21">
        <v>490.7</v>
      </c>
      <c r="M2099" s="21">
        <v>2944.2</v>
      </c>
      <c r="N2099" s="48">
        <f t="shared" si="67"/>
        <v>1.4721</v>
      </c>
      <c r="O2099" s="3" t="s">
        <v>1095</v>
      </c>
      <c r="P2099" s="3" t="s">
        <v>1197</v>
      </c>
      <c r="Q2099" s="31" t="str">
        <f>VLOOKUP(P2099,Vlookup!$A$2:$D$142,2,FALSE)</f>
        <v>Turlock</v>
      </c>
      <c r="R2099" s="1" t="str">
        <f>VLOOKUP(P2099,Vlookup!$A$2:$D$142,3,FALSE)</f>
        <v>CA</v>
      </c>
      <c r="S2099" s="49">
        <f>VLOOKUP(P2099,Vlookup!$A$2:$D$781,4,FALSE)</f>
        <v>95380</v>
      </c>
    </row>
    <row r="2100" spans="1:19" ht="14.4" x14ac:dyDescent="0.3">
      <c r="A2100" s="12">
        <v>22</v>
      </c>
      <c r="B2100" s="1" t="s">
        <v>913</v>
      </c>
      <c r="D2100" s="20">
        <v>44442</v>
      </c>
      <c r="E2100" s="3" t="s">
        <v>919</v>
      </c>
      <c r="F2100" s="3" t="s">
        <v>920</v>
      </c>
      <c r="G2100" s="3" t="s">
        <v>921</v>
      </c>
      <c r="H2100" s="3" t="s">
        <v>922</v>
      </c>
      <c r="I2100" t="str">
        <f>VLOOKUP(H2100,'Product Line Lookup'!$A$2:$B$8,2,FALSE)</f>
        <v>Animate</v>
      </c>
      <c r="J2100" s="21">
        <v>5.9249999999999998</v>
      </c>
      <c r="K2100" s="22">
        <v>0.24535000000000001</v>
      </c>
      <c r="L2100" s="21">
        <v>490.7</v>
      </c>
      <c r="M2100" s="21">
        <v>2907.3980000000001</v>
      </c>
      <c r="N2100" s="8">
        <f t="shared" si="67"/>
        <v>1.4536990000000001</v>
      </c>
      <c r="O2100" s="3" t="s">
        <v>923</v>
      </c>
      <c r="P2100" s="3" t="s">
        <v>1197</v>
      </c>
      <c r="Q2100" s="31" t="str">
        <f>VLOOKUP(P2100,Vlookup!$A$2:$D$142,2,FALSE)</f>
        <v>Turlock</v>
      </c>
      <c r="R2100" s="1" t="str">
        <f>VLOOKUP(P2100,Vlookup!$A$2:$D$142,3,FALSE)</f>
        <v>CA</v>
      </c>
      <c r="S2100" s="49">
        <f>VLOOKUP(P2100,Vlookup!$A$2:$D$781,4,FALSE)</f>
        <v>95380</v>
      </c>
    </row>
    <row r="2101" spans="1:19" ht="14.4" x14ac:dyDescent="0.3">
      <c r="A2101" s="12">
        <v>21</v>
      </c>
      <c r="B2101" s="1" t="s">
        <v>882</v>
      </c>
      <c r="D2101" s="20">
        <v>44341</v>
      </c>
      <c r="E2101" s="3" t="s">
        <v>919</v>
      </c>
      <c r="F2101" s="3" t="s">
        <v>920</v>
      </c>
      <c r="G2101" s="3" t="s">
        <v>921</v>
      </c>
      <c r="H2101" s="3" t="s">
        <v>922</v>
      </c>
      <c r="I2101" t="str">
        <f>VLOOKUP(H2101,'Product Line Lookup'!$A$2:$B$8,2,FALSE)</f>
        <v>Animate</v>
      </c>
      <c r="J2101" s="1">
        <v>5.95</v>
      </c>
      <c r="K2101" s="1">
        <v>0.24535000000000001</v>
      </c>
      <c r="L2101" s="1">
        <v>490.7</v>
      </c>
      <c r="M2101" s="1">
        <v>2919.665</v>
      </c>
      <c r="N2101" s="8">
        <f t="shared" si="67"/>
        <v>1.4598325000000001</v>
      </c>
      <c r="O2101" s="1" t="s">
        <v>923</v>
      </c>
      <c r="P2101" s="3" t="s">
        <v>924</v>
      </c>
      <c r="Q2101" s="1" t="str">
        <f>VLOOKUP(P2101,Vlookup!$A$2:$D$781,2,FALSE)</f>
        <v>Turlock</v>
      </c>
      <c r="R2101" s="1" t="s">
        <v>817</v>
      </c>
      <c r="S2101" s="15">
        <f>VLOOKUP(P2101,Vlookup!$A$2:$D$781,4,FALSE)</f>
        <v>95380</v>
      </c>
    </row>
    <row r="2102" spans="1:19" ht="14.4" x14ac:dyDescent="0.3">
      <c r="A2102" s="12">
        <v>21</v>
      </c>
      <c r="B2102" s="1" t="s">
        <v>948</v>
      </c>
      <c r="D2102" s="20">
        <v>44181</v>
      </c>
      <c r="E2102" s="3" t="s">
        <v>919</v>
      </c>
      <c r="F2102" s="3" t="s">
        <v>920</v>
      </c>
      <c r="G2102" s="16" t="s">
        <v>921</v>
      </c>
      <c r="H2102" s="3" t="s">
        <v>922</v>
      </c>
      <c r="I2102" t="str">
        <f>VLOOKUP(H2102,'Product Line Lookup'!$A$2:$B$8,2,FALSE)</f>
        <v>Animate</v>
      </c>
      <c r="J2102" s="21">
        <v>5.8250000000000002</v>
      </c>
      <c r="K2102" s="22">
        <v>0.24535000000000001</v>
      </c>
      <c r="L2102" s="21">
        <v>490.7</v>
      </c>
      <c r="M2102" s="21">
        <v>2858.328</v>
      </c>
      <c r="N2102" s="8">
        <f t="shared" si="67"/>
        <v>1.4291639999999999</v>
      </c>
      <c r="O2102" s="3" t="s">
        <v>923</v>
      </c>
      <c r="P2102" s="3" t="s">
        <v>924</v>
      </c>
      <c r="Q2102" s="1" t="str">
        <f>VLOOKUP(P2102,Vlookup!$A$2:$D$781,2,FALSE)</f>
        <v>Turlock</v>
      </c>
      <c r="R2102" s="1" t="s">
        <v>817</v>
      </c>
      <c r="S2102" s="15">
        <f>VLOOKUP(P2102,Vlookup!$A$2:$D$781,4,FALSE)</f>
        <v>95380</v>
      </c>
    </row>
    <row r="2103" spans="1:19" ht="14.4" x14ac:dyDescent="0.3">
      <c r="A2103" s="12">
        <v>21</v>
      </c>
      <c r="B2103" s="1" t="s">
        <v>914</v>
      </c>
      <c r="D2103" s="20">
        <v>44110</v>
      </c>
      <c r="E2103" s="3" t="s">
        <v>919</v>
      </c>
      <c r="F2103" s="3" t="s">
        <v>920</v>
      </c>
      <c r="G2103" s="16" t="s">
        <v>921</v>
      </c>
      <c r="H2103" s="3" t="s">
        <v>922</v>
      </c>
      <c r="I2103" t="str">
        <f>VLOOKUP(H2103,'Product Line Lookup'!$A$2:$B$8,2,FALSE)</f>
        <v>Animate</v>
      </c>
      <c r="J2103" s="21">
        <v>7.05</v>
      </c>
      <c r="K2103" s="22">
        <v>0.24535000000000001</v>
      </c>
      <c r="L2103" s="21">
        <v>490.7</v>
      </c>
      <c r="M2103" s="21">
        <v>3459.4349999999999</v>
      </c>
      <c r="N2103" s="8">
        <f t="shared" si="67"/>
        <v>1.7297175</v>
      </c>
      <c r="O2103" s="3" t="s">
        <v>923</v>
      </c>
      <c r="P2103" s="3" t="s">
        <v>924</v>
      </c>
      <c r="Q2103" s="1" t="str">
        <f>VLOOKUP(P2103,Vlookup!$A$2:$D$781,2,FALSE)</f>
        <v>Turlock</v>
      </c>
      <c r="R2103" s="1" t="s">
        <v>817</v>
      </c>
      <c r="S2103" s="15">
        <f>VLOOKUP(P2103,Vlookup!$A$2:$D$781,4,FALSE)</f>
        <v>95380</v>
      </c>
    </row>
    <row r="2104" spans="1:19" ht="14.4" x14ac:dyDescent="0.3">
      <c r="A2104" s="12">
        <v>21</v>
      </c>
      <c r="B2104" s="1" t="s">
        <v>928</v>
      </c>
      <c r="D2104" s="20">
        <v>44144</v>
      </c>
      <c r="E2104" s="3" t="s">
        <v>919</v>
      </c>
      <c r="F2104" s="3" t="s">
        <v>920</v>
      </c>
      <c r="G2104" s="16" t="s">
        <v>921</v>
      </c>
      <c r="H2104" s="3" t="s">
        <v>922</v>
      </c>
      <c r="I2104" t="str">
        <f>VLOOKUP(H2104,'Product Line Lookup'!$A$2:$B$8,2,FALSE)</f>
        <v>Animate</v>
      </c>
      <c r="J2104" s="1">
        <v>6.45</v>
      </c>
      <c r="K2104" s="22">
        <v>0.24535000000000001</v>
      </c>
      <c r="L2104" s="21">
        <v>490.7</v>
      </c>
      <c r="M2104" s="21">
        <v>3165.0149999999999</v>
      </c>
      <c r="N2104" s="8">
        <f t="shared" si="67"/>
        <v>1.5825075</v>
      </c>
      <c r="O2104" s="3" t="s">
        <v>923</v>
      </c>
      <c r="P2104" s="3" t="s">
        <v>924</v>
      </c>
      <c r="Q2104" s="1" t="str">
        <f>VLOOKUP(P2104,Vlookup!$A$2:$D$781,2,FALSE)</f>
        <v>Turlock</v>
      </c>
      <c r="R2104" s="1" t="s">
        <v>817</v>
      </c>
      <c r="S2104" s="15">
        <f>VLOOKUP(P2104,Vlookup!$A$2:$D$781,4,FALSE)</f>
        <v>95380</v>
      </c>
    </row>
    <row r="2105" spans="1:19" ht="14.4" x14ac:dyDescent="0.3">
      <c r="A2105" s="12">
        <v>21</v>
      </c>
      <c r="B2105" s="1" t="s">
        <v>958</v>
      </c>
      <c r="D2105" s="20">
        <v>44217</v>
      </c>
      <c r="E2105" s="23" t="s">
        <v>919</v>
      </c>
      <c r="F2105" s="3" t="s">
        <v>971</v>
      </c>
      <c r="G2105" s="16" t="s">
        <v>921</v>
      </c>
      <c r="H2105" s="3" t="s">
        <v>922</v>
      </c>
      <c r="I2105" t="str">
        <f>VLOOKUP(H2105,'Product Line Lookup'!$A$2:$B$8,2,FALSE)</f>
        <v>Animate</v>
      </c>
      <c r="J2105" s="21">
        <v>6.85</v>
      </c>
      <c r="K2105" s="22">
        <v>0.24535000000000001</v>
      </c>
      <c r="L2105" s="21">
        <v>490.7</v>
      </c>
      <c r="M2105" s="21">
        <v>3361.2950000000001</v>
      </c>
      <c r="N2105" s="8">
        <f t="shared" si="67"/>
        <v>1.6806475000000001</v>
      </c>
      <c r="O2105" s="3" t="s">
        <v>923</v>
      </c>
      <c r="P2105" s="3" t="s">
        <v>924</v>
      </c>
      <c r="Q2105" s="1" t="str">
        <f>VLOOKUP(P2105,Vlookup!$A$2:$D$781,2,FALSE)</f>
        <v>Turlock</v>
      </c>
      <c r="R2105" s="1" t="s">
        <v>817</v>
      </c>
      <c r="S2105" s="15">
        <f>VLOOKUP(P2105,Vlookup!$A$2:$D$781,4,FALSE)</f>
        <v>95380</v>
      </c>
    </row>
    <row r="2106" spans="1:19" ht="14.4" x14ac:dyDescent="0.3">
      <c r="A2106" s="12">
        <v>21</v>
      </c>
      <c r="B2106" s="1" t="s">
        <v>866</v>
      </c>
      <c r="D2106" s="20">
        <v>44263</v>
      </c>
      <c r="E2106" s="3" t="s">
        <v>919</v>
      </c>
      <c r="F2106" s="3" t="s">
        <v>920</v>
      </c>
      <c r="G2106" s="3" t="s">
        <v>921</v>
      </c>
      <c r="H2106" s="3" t="s">
        <v>922</v>
      </c>
      <c r="I2106" t="str">
        <f>VLOOKUP(H2106,'Product Line Lookup'!$A$2:$B$8,2,FALSE)</f>
        <v>Animate</v>
      </c>
      <c r="J2106" s="21">
        <v>7</v>
      </c>
      <c r="K2106" s="22">
        <v>0.24535000000000001</v>
      </c>
      <c r="L2106" s="21">
        <v>490.7</v>
      </c>
      <c r="M2106" s="21">
        <v>3434.9</v>
      </c>
      <c r="N2106" s="8">
        <f t="shared" si="67"/>
        <v>1.7174500000000001</v>
      </c>
      <c r="O2106" s="3" t="s">
        <v>923</v>
      </c>
      <c r="P2106" s="3" t="s">
        <v>924</v>
      </c>
      <c r="Q2106" s="1" t="str">
        <f>VLOOKUP(P2106,Vlookup!$A$2:$D$781,2,FALSE)</f>
        <v>Turlock</v>
      </c>
      <c r="R2106" s="1" t="s">
        <v>817</v>
      </c>
      <c r="S2106" s="15">
        <f>VLOOKUP(P2106,Vlookup!$A$2:$D$781,4,FALSE)</f>
        <v>95380</v>
      </c>
    </row>
    <row r="2107" spans="1:19" ht="14.4" x14ac:dyDescent="0.3">
      <c r="A2107" s="12">
        <v>21</v>
      </c>
      <c r="B2107" s="1" t="s">
        <v>866</v>
      </c>
      <c r="D2107" s="20">
        <v>44286</v>
      </c>
      <c r="E2107" s="3" t="s">
        <v>919</v>
      </c>
      <c r="F2107" s="3" t="s">
        <v>920</v>
      </c>
      <c r="G2107" s="3" t="s">
        <v>921</v>
      </c>
      <c r="H2107" s="3" t="s">
        <v>922</v>
      </c>
      <c r="I2107" t="str">
        <f>VLOOKUP(H2107,'Product Line Lookup'!$A$2:$B$8,2,FALSE)</f>
        <v>Animate</v>
      </c>
      <c r="J2107" s="21">
        <v>5.85</v>
      </c>
      <c r="K2107" s="22">
        <v>0.24535000000000001</v>
      </c>
      <c r="L2107" s="21">
        <v>490.7</v>
      </c>
      <c r="M2107" s="21">
        <v>2870.5949999999998</v>
      </c>
      <c r="N2107" s="8">
        <f t="shared" si="67"/>
        <v>1.4352974999999999</v>
      </c>
      <c r="O2107" s="3" t="s">
        <v>923</v>
      </c>
      <c r="P2107" s="3" t="s">
        <v>924</v>
      </c>
      <c r="Q2107" s="1" t="str">
        <f>VLOOKUP(P2107,Vlookup!$A$2:$D$781,2,FALSE)</f>
        <v>Turlock</v>
      </c>
      <c r="R2107" s="1" t="s">
        <v>817</v>
      </c>
      <c r="S2107" s="15">
        <f>VLOOKUP(P2107,Vlookup!$A$2:$D$781,4,FALSE)</f>
        <v>95380</v>
      </c>
    </row>
    <row r="2108" spans="1:19" ht="14.4" x14ac:dyDescent="0.3">
      <c r="A2108" s="12">
        <v>21</v>
      </c>
      <c r="B2108" s="1" t="s">
        <v>893</v>
      </c>
      <c r="D2108" s="20">
        <v>44371</v>
      </c>
      <c r="E2108" s="3" t="s">
        <v>919</v>
      </c>
      <c r="F2108" s="3" t="s">
        <v>920</v>
      </c>
      <c r="G2108" s="3" t="s">
        <v>921</v>
      </c>
      <c r="H2108" s="3" t="s">
        <v>922</v>
      </c>
      <c r="I2108" t="str">
        <f>VLOOKUP(H2108,'Product Line Lookup'!$A$2:$B$8,2,FALSE)</f>
        <v>Animate</v>
      </c>
      <c r="J2108" s="21">
        <v>6</v>
      </c>
      <c r="K2108" s="22">
        <v>0.24535000000000001</v>
      </c>
      <c r="L2108" s="21">
        <v>490.7</v>
      </c>
      <c r="M2108" s="21">
        <v>2944.2</v>
      </c>
      <c r="N2108" s="8">
        <f t="shared" si="67"/>
        <v>1.4721</v>
      </c>
      <c r="O2108" s="3" t="s">
        <v>923</v>
      </c>
      <c r="P2108" s="3" t="s">
        <v>924</v>
      </c>
      <c r="Q2108" s="1" t="str">
        <f>VLOOKUP(P2108,Vlookup!$A$2:$D$781,2,FALSE)</f>
        <v>Turlock</v>
      </c>
      <c r="R2108" s="1" t="s">
        <v>817</v>
      </c>
      <c r="S2108" s="15">
        <f>VLOOKUP(P2108,Vlookup!$A$2:$D$781,4,FALSE)</f>
        <v>95380</v>
      </c>
    </row>
    <row r="2109" spans="1:19" ht="14.4" x14ac:dyDescent="0.3">
      <c r="A2109" s="12">
        <v>22</v>
      </c>
      <c r="B2109" s="1" t="s">
        <v>483</v>
      </c>
      <c r="D2109" s="20">
        <v>44406</v>
      </c>
      <c r="E2109" s="3" t="s">
        <v>919</v>
      </c>
      <c r="F2109" s="3" t="s">
        <v>920</v>
      </c>
      <c r="G2109" s="3" t="s">
        <v>921</v>
      </c>
      <c r="H2109" s="3" t="s">
        <v>922</v>
      </c>
      <c r="I2109" t="str">
        <f>VLOOKUP(H2109,'Product Line Lookup'!$A$2:$B$8,2,FALSE)</f>
        <v>Animate</v>
      </c>
      <c r="J2109" s="21">
        <v>8.75</v>
      </c>
      <c r="K2109" s="22">
        <v>0.24535000000000001</v>
      </c>
      <c r="L2109" s="21">
        <v>490.7</v>
      </c>
      <c r="M2109" s="21">
        <v>4293.625</v>
      </c>
      <c r="N2109" s="8">
        <f t="shared" si="67"/>
        <v>2.1468124999999998</v>
      </c>
      <c r="O2109" s="3" t="s">
        <v>923</v>
      </c>
      <c r="P2109" s="3" t="s">
        <v>1197</v>
      </c>
      <c r="Q2109" s="31" t="str">
        <f>VLOOKUP(P2109,Vlookup!$A$2:$D$142,2,FALSE)</f>
        <v>Turlock</v>
      </c>
      <c r="R2109" s="1" t="str">
        <f>VLOOKUP(P2109,Vlookup!$A$2:$D$142,3,FALSE)</f>
        <v>CA</v>
      </c>
      <c r="S2109" s="49">
        <f>VLOOKUP(P2109,Vlookup!$A$2:$D$781,4,FALSE)</f>
        <v>95380</v>
      </c>
    </row>
    <row r="2110" spans="1:19" ht="14.4" x14ac:dyDescent="0.3">
      <c r="A2110" s="12">
        <v>22</v>
      </c>
      <c r="B2110" s="1" t="s">
        <v>928</v>
      </c>
      <c r="D2110" s="20">
        <v>44511</v>
      </c>
      <c r="E2110" s="3" t="s">
        <v>919</v>
      </c>
      <c r="F2110" s="3" t="s">
        <v>920</v>
      </c>
      <c r="G2110" s="3" t="s">
        <v>921</v>
      </c>
      <c r="H2110" s="3" t="s">
        <v>922</v>
      </c>
      <c r="I2110" t="str">
        <f>VLOOKUP(H2110,'Product Line Lookup'!$A$2:$B$8,2,FALSE)</f>
        <v>Animate</v>
      </c>
      <c r="J2110" s="21">
        <v>6.1</v>
      </c>
      <c r="K2110" s="22">
        <v>0.24535000000000001</v>
      </c>
      <c r="L2110" s="21">
        <v>490.7</v>
      </c>
      <c r="M2110" s="21">
        <v>2993.27</v>
      </c>
      <c r="N2110" s="8">
        <f t="shared" si="67"/>
        <v>1.4966349999999999</v>
      </c>
      <c r="O2110" s="3" t="s">
        <v>1095</v>
      </c>
      <c r="P2110" s="3" t="s">
        <v>1197</v>
      </c>
      <c r="Q2110" s="31" t="str">
        <f>VLOOKUP(P2110,Vlookup!$A$2:$D$142,2,FALSE)</f>
        <v>Turlock</v>
      </c>
      <c r="R2110" s="1" t="str">
        <f>VLOOKUP(P2110,Vlookup!$A$2:$D$142,3,FALSE)</f>
        <v>CA</v>
      </c>
      <c r="S2110" s="49">
        <f>VLOOKUP(P2110,Vlookup!$A$2:$D$781,4,FALSE)</f>
        <v>95380</v>
      </c>
    </row>
    <row r="2111" spans="1:19" ht="14.4" x14ac:dyDescent="0.3">
      <c r="A2111" s="12">
        <v>22</v>
      </c>
      <c r="B2111" s="1" t="s">
        <v>914</v>
      </c>
      <c r="D2111" s="20">
        <v>44480</v>
      </c>
      <c r="E2111" s="3" t="s">
        <v>919</v>
      </c>
      <c r="F2111" s="3" t="s">
        <v>920</v>
      </c>
      <c r="G2111" s="3" t="s">
        <v>921</v>
      </c>
      <c r="H2111" s="3" t="s">
        <v>922</v>
      </c>
      <c r="I2111" t="str">
        <f>VLOOKUP(H2111,'Product Line Lookup'!$A$2:$B$8,2,FALSE)</f>
        <v>Animate</v>
      </c>
      <c r="J2111" s="21">
        <v>6</v>
      </c>
      <c r="K2111" s="22">
        <v>0.24535000000000001</v>
      </c>
      <c r="L2111" s="21">
        <v>490.7</v>
      </c>
      <c r="M2111" s="21">
        <v>2944.2</v>
      </c>
      <c r="N2111" s="8">
        <f t="shared" si="67"/>
        <v>1.4721</v>
      </c>
      <c r="O2111" s="3" t="s">
        <v>1095</v>
      </c>
      <c r="P2111" s="3" t="s">
        <v>1197</v>
      </c>
      <c r="Q2111" s="31" t="str">
        <f>VLOOKUP(P2111,Vlookup!$A$2:$D$142,2,FALSE)</f>
        <v>Turlock</v>
      </c>
      <c r="R2111" s="1" t="str">
        <f>VLOOKUP(P2111,Vlookup!$A$2:$D$142,3,FALSE)</f>
        <v>CA</v>
      </c>
      <c r="S2111" s="49">
        <f>VLOOKUP(P2111,Vlookup!$A$2:$D$781,4,FALSE)</f>
        <v>95380</v>
      </c>
    </row>
    <row r="2112" spans="1:19" ht="14.4" x14ac:dyDescent="0.3">
      <c r="A2112" s="12">
        <v>22</v>
      </c>
      <c r="B2112" s="1" t="s">
        <v>948</v>
      </c>
      <c r="D2112" s="20">
        <v>44544</v>
      </c>
      <c r="E2112" s="3" t="s">
        <v>919</v>
      </c>
      <c r="F2112" s="3" t="s">
        <v>920</v>
      </c>
      <c r="G2112" s="3" t="s">
        <v>921</v>
      </c>
      <c r="H2112" s="3" t="s">
        <v>922</v>
      </c>
      <c r="I2112" t="str">
        <f>VLOOKUP(H2112,'Product Line Lookup'!$A$2:$B$8,2,FALSE)</f>
        <v>Animate</v>
      </c>
      <c r="J2112" s="21">
        <v>6.05</v>
      </c>
      <c r="K2112" s="22">
        <v>0.24535000000000001</v>
      </c>
      <c r="L2112" s="21">
        <v>490.7</v>
      </c>
      <c r="M2112" s="21">
        <v>2968.7350000000001</v>
      </c>
      <c r="N2112" s="8">
        <f t="shared" si="67"/>
        <v>1.4843675000000001</v>
      </c>
      <c r="O2112" s="3" t="s">
        <v>1095</v>
      </c>
      <c r="P2112" s="3" t="s">
        <v>1197</v>
      </c>
      <c r="Q2112" s="31" t="str">
        <f>VLOOKUP(P2112,Vlookup!$A$2:$D$142,2,FALSE)</f>
        <v>Turlock</v>
      </c>
      <c r="R2112" s="1" t="str">
        <f>VLOOKUP(P2112,Vlookup!$A$2:$D$142,3,FALSE)</f>
        <v>CA</v>
      </c>
      <c r="S2112" s="49">
        <f>VLOOKUP(P2112,Vlookup!$A$2:$D$781,4,FALSE)</f>
        <v>95380</v>
      </c>
    </row>
    <row r="2113" spans="1:19" ht="14.4" x14ac:dyDescent="0.3">
      <c r="A2113" s="12">
        <v>22</v>
      </c>
      <c r="B2113" s="1" t="s">
        <v>958</v>
      </c>
      <c r="D2113" s="45">
        <v>44582</v>
      </c>
      <c r="E2113" s="37" t="s">
        <v>919</v>
      </c>
      <c r="F2113" s="37" t="s">
        <v>920</v>
      </c>
      <c r="G2113" s="37" t="s">
        <v>921</v>
      </c>
      <c r="H2113" s="37" t="s">
        <v>922</v>
      </c>
      <c r="I2113" s="35" t="str">
        <f>VLOOKUP(H2113,'Product Line Lookup'!$A$2:$B$8,2,FALSE)</f>
        <v>Animate</v>
      </c>
      <c r="J2113" s="46">
        <v>6.2249999999999996</v>
      </c>
      <c r="K2113" s="47">
        <v>0.24535000000000001</v>
      </c>
      <c r="L2113" s="46">
        <v>490.7</v>
      </c>
      <c r="M2113" s="46">
        <v>3054.6080000000002</v>
      </c>
      <c r="N2113" s="48">
        <f t="shared" si="67"/>
        <v>1.527304</v>
      </c>
      <c r="O2113" s="37" t="s">
        <v>1095</v>
      </c>
      <c r="P2113" s="3" t="s">
        <v>1197</v>
      </c>
      <c r="Q2113" s="31" t="str">
        <f>VLOOKUP(P2113,Vlookup!$A$2:$D$142,2,FALSE)</f>
        <v>Turlock</v>
      </c>
      <c r="R2113" s="1" t="str">
        <f>VLOOKUP(P2113,Vlookup!$A$2:$D$142,3,FALSE)</f>
        <v>CA</v>
      </c>
      <c r="S2113" s="49">
        <f>VLOOKUP(P2113,Vlookup!$A$2:$D$781,4,FALSE)</f>
        <v>95380</v>
      </c>
    </row>
    <row r="2114" spans="1:19" ht="14.4" x14ac:dyDescent="0.3">
      <c r="A2114" s="12">
        <v>22</v>
      </c>
      <c r="B2114" s="1" t="s">
        <v>881</v>
      </c>
      <c r="D2114" s="20">
        <v>44658</v>
      </c>
      <c r="E2114" s="3" t="s">
        <v>919</v>
      </c>
      <c r="F2114" s="3" t="s">
        <v>920</v>
      </c>
      <c r="G2114" s="3" t="s">
        <v>921</v>
      </c>
      <c r="H2114" s="3" t="s">
        <v>922</v>
      </c>
      <c r="I2114" s="35" t="str">
        <f>VLOOKUP(H2114,'Product Line Lookup'!$A$2:$B$8,2,FALSE)</f>
        <v>Animate</v>
      </c>
      <c r="J2114" s="21">
        <v>6.05</v>
      </c>
      <c r="K2114" s="22">
        <v>0.24535000000000001</v>
      </c>
      <c r="L2114" s="21">
        <v>490.7</v>
      </c>
      <c r="M2114" s="21">
        <v>2968.7350000000001</v>
      </c>
      <c r="N2114" s="48">
        <f t="shared" si="67"/>
        <v>1.4843675000000001</v>
      </c>
      <c r="O2114" s="3" t="s">
        <v>1095</v>
      </c>
      <c r="P2114" s="3" t="s">
        <v>1197</v>
      </c>
      <c r="Q2114" s="31" t="str">
        <f>VLOOKUP(P2114,Vlookup!$A$2:$D$142,2,FALSE)</f>
        <v>Turlock</v>
      </c>
      <c r="R2114" s="1" t="str">
        <f>VLOOKUP(P2114,Vlookup!$A$2:$D$142,3,FALSE)</f>
        <v>CA</v>
      </c>
      <c r="S2114" s="49">
        <f>VLOOKUP(P2114,Vlookup!$A$2:$D$781,4,FALSE)</f>
        <v>95380</v>
      </c>
    </row>
    <row r="2115" spans="1:19" ht="14.4" x14ac:dyDescent="0.3">
      <c r="A2115" s="12">
        <v>22</v>
      </c>
      <c r="B2115" s="1" t="s">
        <v>881</v>
      </c>
      <c r="D2115" s="20">
        <v>44669</v>
      </c>
      <c r="E2115" s="3" t="s">
        <v>919</v>
      </c>
      <c r="F2115" s="3" t="s">
        <v>920</v>
      </c>
      <c r="G2115" s="3" t="s">
        <v>921</v>
      </c>
      <c r="H2115" s="3" t="s">
        <v>922</v>
      </c>
      <c r="I2115" s="35" t="str">
        <f>VLOOKUP(H2115,'Product Line Lookup'!$A$2:$B$8,2,FALSE)</f>
        <v>Animate</v>
      </c>
      <c r="J2115" s="21">
        <v>4.0999999999999996</v>
      </c>
      <c r="K2115" s="22">
        <v>0.24535000000000001</v>
      </c>
      <c r="L2115" s="21">
        <v>490.7</v>
      </c>
      <c r="M2115" s="21">
        <v>2011.87</v>
      </c>
      <c r="N2115" s="48">
        <f t="shared" si="67"/>
        <v>1.005935</v>
      </c>
      <c r="O2115" s="3" t="s">
        <v>1095</v>
      </c>
      <c r="P2115" s="3" t="s">
        <v>1197</v>
      </c>
      <c r="Q2115" s="31" t="str">
        <f>VLOOKUP(P2115,Vlookup!$A$2:$D$142,2,FALSE)</f>
        <v>Turlock</v>
      </c>
      <c r="R2115" s="1" t="str">
        <f>VLOOKUP(P2115,Vlookup!$A$2:$D$142,3,FALSE)</f>
        <v>CA</v>
      </c>
      <c r="S2115" s="49">
        <f>VLOOKUP(P2115,Vlookup!$A$2:$D$781,4,FALSE)</f>
        <v>95380</v>
      </c>
    </row>
    <row r="2116" spans="1:19" ht="14.4" x14ac:dyDescent="0.3">
      <c r="A2116" s="12">
        <v>22</v>
      </c>
      <c r="B2116" s="1" t="s">
        <v>913</v>
      </c>
      <c r="D2116" s="20">
        <v>44461</v>
      </c>
      <c r="E2116" s="3" t="s">
        <v>342</v>
      </c>
      <c r="F2116" s="3" t="s">
        <v>368</v>
      </c>
      <c r="G2116" s="3" t="s">
        <v>342</v>
      </c>
      <c r="H2116" s="3" t="s">
        <v>368</v>
      </c>
      <c r="I2116" t="str">
        <f>VLOOKUP(H2116,'Product Line Lookup'!$A$2:$B$8,2,FALSE)</f>
        <v>Animate</v>
      </c>
      <c r="J2116" s="21">
        <v>0.55100000000000005</v>
      </c>
      <c r="K2116" s="22">
        <v>1</v>
      </c>
      <c r="L2116" s="21">
        <v>2000</v>
      </c>
      <c r="M2116" s="21">
        <v>1102</v>
      </c>
      <c r="N2116" s="8">
        <f t="shared" si="67"/>
        <v>0.55100000000000005</v>
      </c>
      <c r="O2116" s="3" t="s">
        <v>1059</v>
      </c>
      <c r="P2116" s="3" t="s">
        <v>1061</v>
      </c>
      <c r="Q2116" s="31" t="str">
        <f>VLOOKUP(P2116,Vlookup!$A$2:$D$142,2,FALSE)</f>
        <v>Bakersfield</v>
      </c>
      <c r="R2116" s="1" t="str">
        <f>VLOOKUP(P2116,Vlookup!$A$2:$D$142,3,FALSE)</f>
        <v>CA</v>
      </c>
      <c r="S2116" s="49">
        <f>VLOOKUP(P2116,Vlookup!$A$2:$D$781,4,FALSE)</f>
        <v>93311</v>
      </c>
    </row>
    <row r="2117" spans="1:19" ht="14.4" x14ac:dyDescent="0.3">
      <c r="A2117" s="12">
        <v>21</v>
      </c>
      <c r="B2117" s="1" t="s">
        <v>893</v>
      </c>
      <c r="D2117" s="20">
        <v>44351</v>
      </c>
      <c r="E2117" s="3" t="s">
        <v>342</v>
      </c>
      <c r="F2117" s="3" t="s">
        <v>368</v>
      </c>
      <c r="G2117" s="3" t="s">
        <v>342</v>
      </c>
      <c r="H2117" s="3" t="s">
        <v>368</v>
      </c>
      <c r="I2117" t="str">
        <f>VLOOKUP(H2117,'Product Line Lookup'!$A$2:$B$8,2,FALSE)</f>
        <v>Animate</v>
      </c>
      <c r="J2117" s="21">
        <v>1.1020000000000001</v>
      </c>
      <c r="K2117" s="22">
        <v>1</v>
      </c>
      <c r="L2117" s="21">
        <v>2000</v>
      </c>
      <c r="M2117" s="21">
        <v>2204</v>
      </c>
      <c r="N2117" s="8">
        <f t="shared" si="67"/>
        <v>1.1020000000000001</v>
      </c>
      <c r="O2117" s="3" t="s">
        <v>1059</v>
      </c>
      <c r="P2117" s="3" t="s">
        <v>1061</v>
      </c>
      <c r="Q2117" s="1" t="str">
        <f>VLOOKUP(P2117,Vlookup!$A$2:$D$781,2,FALSE)</f>
        <v>Bakersfield</v>
      </c>
      <c r="R2117" s="1" t="s">
        <v>817</v>
      </c>
      <c r="S2117" s="15">
        <f>VLOOKUP(P2117,Vlookup!$A$2:$D$781,4,FALSE)</f>
        <v>93311</v>
      </c>
    </row>
    <row r="2118" spans="1:19" ht="14.4" x14ac:dyDescent="0.3">
      <c r="A2118" s="12">
        <v>20</v>
      </c>
      <c r="B2118" s="1" t="str">
        <f>TEXT(D2118,"MMM")</f>
        <v>Jul</v>
      </c>
      <c r="C2118" s="3" t="s">
        <v>109</v>
      </c>
      <c r="D2118" s="20">
        <v>43656</v>
      </c>
      <c r="E2118" s="3" t="s">
        <v>15</v>
      </c>
      <c r="F2118" s="3" t="s">
        <v>16</v>
      </c>
      <c r="G2118" s="3" t="s">
        <v>342</v>
      </c>
      <c r="H2118" s="3" t="s">
        <v>368</v>
      </c>
      <c r="I2118" t="str">
        <f>VLOOKUP(H2118,'Product Line Lookup'!$A$2:$B$7,2,FALSE)</f>
        <v>Animate</v>
      </c>
      <c r="J2118" s="21">
        <v>2.1</v>
      </c>
      <c r="K2118" s="22">
        <v>0.23041500000000001</v>
      </c>
      <c r="L2118" s="21">
        <v>460.83</v>
      </c>
      <c r="M2118" s="21">
        <v>967.74300000000005</v>
      </c>
      <c r="N2118" s="8">
        <f t="shared" si="67"/>
        <v>0.48387150000000001</v>
      </c>
      <c r="O2118" s="3" t="s">
        <v>38</v>
      </c>
      <c r="P2118" s="3" t="s">
        <v>39</v>
      </c>
      <c r="Q2118" s="1" t="str">
        <f>VLOOKUP(P2118,Vlookup!$A$2:$D$781,2,FALSE)</f>
        <v>Klamath Falls</v>
      </c>
      <c r="R2118" s="1" t="e">
        <f>VLOOKUP(P2118,Vlookup!$A$2:$D$76,3,FALSE)</f>
        <v>#N/A</v>
      </c>
      <c r="S2118" s="15">
        <f>VLOOKUP(P2118,Vlookup!$A$2:$D$781,4,FALSE)</f>
        <v>97901</v>
      </c>
    </row>
    <row r="2119" spans="1:19" ht="14.4" x14ac:dyDescent="0.3">
      <c r="A2119" s="12">
        <v>20</v>
      </c>
      <c r="B2119" s="1" t="str">
        <f>TEXT(D2119,"MMM")</f>
        <v>Aug</v>
      </c>
      <c r="C2119" s="3" t="s">
        <v>165</v>
      </c>
      <c r="D2119" s="20">
        <v>43692</v>
      </c>
      <c r="E2119" s="3" t="s">
        <v>15</v>
      </c>
      <c r="F2119" s="3" t="s">
        <v>16</v>
      </c>
      <c r="G2119" s="3" t="s">
        <v>342</v>
      </c>
      <c r="H2119" s="3" t="s">
        <v>368</v>
      </c>
      <c r="I2119" t="str">
        <f>VLOOKUP(H2119,'Product Line Lookup'!$A$2:$B$7,2,FALSE)</f>
        <v>Animate</v>
      </c>
      <c r="J2119" s="21">
        <v>4.05</v>
      </c>
      <c r="K2119" s="22">
        <v>0.23041500000000001</v>
      </c>
      <c r="L2119" s="21">
        <v>460.83</v>
      </c>
      <c r="M2119" s="21">
        <v>1866.3620000000001</v>
      </c>
      <c r="N2119" s="8">
        <f t="shared" si="67"/>
        <v>0.93318100000000004</v>
      </c>
      <c r="O2119" s="3" t="s">
        <v>38</v>
      </c>
      <c r="P2119" s="3" t="s">
        <v>39</v>
      </c>
      <c r="Q2119" s="1" t="str">
        <f>VLOOKUP(P2119,Vlookup!$A$2:$D$781,2,FALSE)</f>
        <v>Klamath Falls</v>
      </c>
      <c r="R2119" s="1" t="e">
        <f>VLOOKUP(P2119,Vlookup!$A$2:$D$76,3,FALSE)</f>
        <v>#N/A</v>
      </c>
      <c r="S2119" s="15">
        <f>VLOOKUP(P2119,Vlookup!$A$2:$D$781,4,FALSE)</f>
        <v>97901</v>
      </c>
    </row>
    <row r="2120" spans="1:19" ht="14.4" x14ac:dyDescent="0.3">
      <c r="A2120" s="12">
        <v>20</v>
      </c>
      <c r="B2120" s="1" t="str">
        <f>TEXT(D2120,"MMM")</f>
        <v>Oct</v>
      </c>
      <c r="C2120" s="3" t="s">
        <v>37</v>
      </c>
      <c r="D2120" s="20">
        <v>43759</v>
      </c>
      <c r="E2120" s="3" t="s">
        <v>15</v>
      </c>
      <c r="F2120" s="3" t="s">
        <v>16</v>
      </c>
      <c r="G2120" s="3" t="s">
        <v>342</v>
      </c>
      <c r="H2120" s="3" t="s">
        <v>368</v>
      </c>
      <c r="I2120" t="str">
        <f>VLOOKUP(H2120,'Product Line Lookup'!$A$2:$B$7,2,FALSE)</f>
        <v>Animate</v>
      </c>
      <c r="J2120" s="21">
        <v>6.0750000000000002</v>
      </c>
      <c r="K2120" s="22">
        <v>0.23041500000000001</v>
      </c>
      <c r="L2120" s="21">
        <v>460.83</v>
      </c>
      <c r="M2120" s="21">
        <v>2799.5419999999999</v>
      </c>
      <c r="N2120" s="8">
        <f t="shared" si="67"/>
        <v>1.3997709999999999</v>
      </c>
      <c r="O2120" s="3" t="s">
        <v>38</v>
      </c>
      <c r="P2120" s="3" t="s">
        <v>39</v>
      </c>
      <c r="Q2120" s="1" t="str">
        <f>VLOOKUP(P2120,Vlookup!$A$2:$D$781,2,FALSE)</f>
        <v>Klamath Falls</v>
      </c>
      <c r="R2120" s="1" t="e">
        <f>VLOOKUP(P2120,Vlookup!$A$2:$D$76,3,FALSE)</f>
        <v>#N/A</v>
      </c>
      <c r="S2120" s="15">
        <f>VLOOKUP(P2120,Vlookup!$A$2:$D$781,4,FALSE)</f>
        <v>97901</v>
      </c>
    </row>
    <row r="2121" spans="1:19" ht="14.4" x14ac:dyDescent="0.3">
      <c r="A2121" s="12">
        <v>20</v>
      </c>
      <c r="B2121" s="1" t="str">
        <f>TEXT(D2121,"MMM")</f>
        <v>Dec</v>
      </c>
      <c r="C2121" s="3" t="s">
        <v>662</v>
      </c>
      <c r="D2121" s="20">
        <v>43817</v>
      </c>
      <c r="E2121" s="3" t="s">
        <v>15</v>
      </c>
      <c r="F2121" s="3" t="s">
        <v>16</v>
      </c>
      <c r="G2121" s="3" t="s">
        <v>342</v>
      </c>
      <c r="H2121" s="3" t="s">
        <v>368</v>
      </c>
      <c r="I2121" t="str">
        <f>VLOOKUP(H2121,'Product Line Lookup'!$A$2:$B$7,2,FALSE)</f>
        <v>Animate</v>
      </c>
      <c r="J2121" s="21">
        <v>6.125</v>
      </c>
      <c r="K2121" s="22">
        <v>0.23041500000000001</v>
      </c>
      <c r="L2121" s="21">
        <v>460.83</v>
      </c>
      <c r="M2121" s="21">
        <v>2822.5839999999998</v>
      </c>
      <c r="N2121" s="8">
        <f t="shared" si="67"/>
        <v>1.411292</v>
      </c>
      <c r="O2121" s="3" t="s">
        <v>38</v>
      </c>
      <c r="P2121" s="3" t="s">
        <v>39</v>
      </c>
      <c r="Q2121" s="1" t="str">
        <f>VLOOKUP(P2121,Vlookup!$A$2:$D$781,2,FALSE)</f>
        <v>Klamath Falls</v>
      </c>
      <c r="R2121" s="1" t="e">
        <f>VLOOKUP(P2121,Vlookup!$A$2:$D$76,3,FALSE)</f>
        <v>#N/A</v>
      </c>
      <c r="S2121" s="15">
        <f>VLOOKUP(P2121,Vlookup!$A$2:$D$781,4,FALSE)</f>
        <v>97901</v>
      </c>
    </row>
    <row r="2122" spans="1:19" ht="14.4" x14ac:dyDescent="0.3">
      <c r="A2122" s="12">
        <v>22</v>
      </c>
      <c r="B2122" s="1" t="s">
        <v>928</v>
      </c>
      <c r="D2122" s="20">
        <v>44510</v>
      </c>
      <c r="E2122" s="3" t="s">
        <v>342</v>
      </c>
      <c r="F2122" s="3" t="s">
        <v>368</v>
      </c>
      <c r="G2122" s="3" t="s">
        <v>342</v>
      </c>
      <c r="H2122" s="3" t="s">
        <v>368</v>
      </c>
      <c r="I2122" t="str">
        <f>VLOOKUP(H2122,'Product Line Lookup'!$A$2:$B$8,2,FALSE)</f>
        <v>Animate</v>
      </c>
      <c r="J2122" s="21">
        <v>2.2050000000000001</v>
      </c>
      <c r="K2122" s="22">
        <v>1</v>
      </c>
      <c r="L2122" s="21">
        <v>2000</v>
      </c>
      <c r="M2122" s="21">
        <v>4410</v>
      </c>
      <c r="N2122" s="8">
        <f t="shared" si="67"/>
        <v>2.2050000000000001</v>
      </c>
      <c r="O2122" s="3" t="s">
        <v>1096</v>
      </c>
      <c r="P2122" s="3" t="s">
        <v>1097</v>
      </c>
      <c r="Q2122" s="31" t="str">
        <f>VLOOKUP(P2122,Vlookup!$A$2:$D$142,2,FALSE)</f>
        <v> Hanford</v>
      </c>
      <c r="R2122" s="1" t="str">
        <f>VLOOKUP(P2122,Vlookup!$A$2:$D$142,3,FALSE)</f>
        <v>CA</v>
      </c>
      <c r="S2122" s="49">
        <f>VLOOKUP(P2122,Vlookup!$A$2:$D$781,4,FALSE)</f>
        <v>93230</v>
      </c>
    </row>
    <row r="2123" spans="1:19" ht="14.4" x14ac:dyDescent="0.3">
      <c r="A2123" s="12">
        <v>22</v>
      </c>
      <c r="B2123" s="1" t="s">
        <v>914</v>
      </c>
      <c r="D2123" s="20">
        <v>44490</v>
      </c>
      <c r="E2123" s="3" t="s">
        <v>342</v>
      </c>
      <c r="F2123" s="3" t="s">
        <v>368</v>
      </c>
      <c r="G2123" s="3" t="s">
        <v>342</v>
      </c>
      <c r="H2123" s="3" t="s">
        <v>368</v>
      </c>
      <c r="I2123" t="str">
        <f>VLOOKUP(H2123,'Product Line Lookup'!$A$2:$B$8,2,FALSE)</f>
        <v>Animate</v>
      </c>
      <c r="J2123" s="21">
        <v>1.1020000000000001</v>
      </c>
      <c r="K2123" s="22">
        <v>1</v>
      </c>
      <c r="L2123" s="21">
        <v>2000</v>
      </c>
      <c r="M2123" s="21">
        <v>2204</v>
      </c>
      <c r="N2123" s="8">
        <f t="shared" si="67"/>
        <v>1.1020000000000001</v>
      </c>
      <c r="O2123" s="3" t="s">
        <v>1096</v>
      </c>
      <c r="P2123" s="3" t="s">
        <v>1097</v>
      </c>
      <c r="Q2123" s="31" t="str">
        <f>VLOOKUP(P2123,Vlookup!$A$2:$D$142,2,FALSE)</f>
        <v> Hanford</v>
      </c>
      <c r="R2123" s="1" t="str">
        <f>VLOOKUP(P2123,Vlookup!$A$2:$D$142,3,FALSE)</f>
        <v>CA</v>
      </c>
      <c r="S2123" s="49">
        <f>VLOOKUP(P2123,Vlookup!$A$2:$D$781,4,FALSE)</f>
        <v>93230</v>
      </c>
    </row>
    <row r="2124" spans="1:19" ht="14.4" x14ac:dyDescent="0.3">
      <c r="A2124" s="12">
        <v>22</v>
      </c>
      <c r="B2124" s="1" t="s">
        <v>914</v>
      </c>
      <c r="D2124" s="20">
        <v>44498</v>
      </c>
      <c r="E2124" s="3" t="s">
        <v>342</v>
      </c>
      <c r="F2124" s="3" t="s">
        <v>368</v>
      </c>
      <c r="G2124" s="3" t="s">
        <v>342</v>
      </c>
      <c r="H2124" s="3" t="s">
        <v>368</v>
      </c>
      <c r="I2124" t="str">
        <f>VLOOKUP(H2124,'Product Line Lookup'!$A$2:$B$8,2,FALSE)</f>
        <v>Animate</v>
      </c>
      <c r="J2124" s="21">
        <v>1.1020000000000001</v>
      </c>
      <c r="K2124" s="22">
        <v>1</v>
      </c>
      <c r="L2124" s="21">
        <v>2000</v>
      </c>
      <c r="M2124" s="21">
        <v>2204</v>
      </c>
      <c r="N2124" s="8">
        <f t="shared" si="67"/>
        <v>1.1020000000000001</v>
      </c>
      <c r="O2124" s="3" t="s">
        <v>1096</v>
      </c>
      <c r="P2124" s="3" t="s">
        <v>1097</v>
      </c>
      <c r="Q2124" s="31" t="str">
        <f>VLOOKUP(P2124,Vlookup!$A$2:$D$142,2,FALSE)</f>
        <v> Hanford</v>
      </c>
      <c r="R2124" s="1" t="str">
        <f>VLOOKUP(P2124,Vlookup!$A$2:$D$142,3,FALSE)</f>
        <v>CA</v>
      </c>
      <c r="S2124" s="49">
        <f>VLOOKUP(P2124,Vlookup!$A$2:$D$781,4,FALSE)</f>
        <v>93230</v>
      </c>
    </row>
    <row r="2125" spans="1:19" ht="14.4" x14ac:dyDescent="0.3">
      <c r="A2125" s="12">
        <v>22</v>
      </c>
      <c r="B2125" s="1" t="s">
        <v>866</v>
      </c>
      <c r="D2125" s="20">
        <v>44644</v>
      </c>
      <c r="E2125" s="3" t="s">
        <v>980</v>
      </c>
      <c r="F2125" s="3" t="s">
        <v>981</v>
      </c>
      <c r="G2125" s="3" t="s">
        <v>342</v>
      </c>
      <c r="H2125" s="3" t="s">
        <v>368</v>
      </c>
      <c r="I2125" s="35" t="str">
        <f>VLOOKUP(H2125,'Product Line Lookup'!$A$2:$B$8,2,FALSE)</f>
        <v>Animate</v>
      </c>
      <c r="J2125" s="21">
        <v>9.9749999999999996</v>
      </c>
      <c r="K2125" s="22">
        <v>0.1825</v>
      </c>
      <c r="L2125" s="21">
        <v>365</v>
      </c>
      <c r="M2125" s="21">
        <v>3640.875</v>
      </c>
      <c r="N2125" s="48">
        <f t="shared" si="67"/>
        <v>1.8204374999999999</v>
      </c>
      <c r="O2125" s="3" t="s">
        <v>989</v>
      </c>
      <c r="P2125" s="3" t="s">
        <v>990</v>
      </c>
      <c r="Q2125" s="31" t="str">
        <f>VLOOKUP(P2125,Vlookup!$A$2:$D$142,2,FALSE)</f>
        <v>Madera</v>
      </c>
      <c r="R2125" s="1" t="str">
        <f>VLOOKUP(P2125,Vlookup!$A$2:$D$142,3,FALSE)</f>
        <v>CA</v>
      </c>
      <c r="S2125" s="49">
        <f>VLOOKUP(P2125,Vlookup!$A$2:$D$781,4,FALSE)</f>
        <v>93637</v>
      </c>
    </row>
    <row r="2126" spans="1:19" ht="14.4" x14ac:dyDescent="0.3">
      <c r="A2126" s="12">
        <v>22</v>
      </c>
      <c r="B2126" s="1" t="s">
        <v>1004</v>
      </c>
      <c r="D2126" s="20">
        <v>44617</v>
      </c>
      <c r="E2126" s="3" t="s">
        <v>980</v>
      </c>
      <c r="F2126" s="3" t="s">
        <v>981</v>
      </c>
      <c r="G2126" s="3" t="s">
        <v>342</v>
      </c>
      <c r="H2126" s="3" t="s">
        <v>368</v>
      </c>
      <c r="I2126" s="35" t="str">
        <f>VLOOKUP(H2126,'Product Line Lookup'!$A$2:$B$8,2,FALSE)</f>
        <v>Animate</v>
      </c>
      <c r="J2126" s="21">
        <v>10</v>
      </c>
      <c r="K2126" s="22">
        <v>0.1825</v>
      </c>
      <c r="L2126" s="21">
        <v>365</v>
      </c>
      <c r="M2126" s="21">
        <v>3650</v>
      </c>
      <c r="N2126" s="48">
        <f t="shared" ref="N2126:N2189" si="68">M2126/2000</f>
        <v>1.825</v>
      </c>
      <c r="O2126" s="3" t="s">
        <v>989</v>
      </c>
      <c r="P2126" s="3" t="s">
        <v>990</v>
      </c>
      <c r="Q2126" s="31" t="str">
        <f>VLOOKUP(P2126,Vlookup!$A$2:$D$142,2,FALSE)</f>
        <v>Madera</v>
      </c>
      <c r="R2126" s="1" t="str">
        <f>VLOOKUP(P2126,Vlookup!$A$2:$D$142,3,FALSE)</f>
        <v>CA</v>
      </c>
      <c r="S2126" s="49">
        <f>VLOOKUP(P2126,Vlookup!$A$2:$D$781,4,FALSE)</f>
        <v>93637</v>
      </c>
    </row>
    <row r="2127" spans="1:19" ht="14.4" x14ac:dyDescent="0.3">
      <c r="A2127" s="12">
        <v>22</v>
      </c>
      <c r="B2127" s="1" t="s">
        <v>958</v>
      </c>
      <c r="D2127" s="45">
        <v>44585</v>
      </c>
      <c r="E2127" s="37" t="s">
        <v>980</v>
      </c>
      <c r="F2127" s="37" t="s">
        <v>981</v>
      </c>
      <c r="G2127" s="37" t="s">
        <v>342</v>
      </c>
      <c r="H2127" s="37" t="s">
        <v>368</v>
      </c>
      <c r="I2127" s="35" t="str">
        <f>VLOOKUP(H2127,'Product Line Lookup'!$A$2:$B$8,2,FALSE)</f>
        <v>Animate</v>
      </c>
      <c r="J2127" s="46">
        <v>8.0749999999999993</v>
      </c>
      <c r="K2127" s="47">
        <v>0.1825</v>
      </c>
      <c r="L2127" s="46">
        <v>365</v>
      </c>
      <c r="M2127" s="46">
        <v>2947.375</v>
      </c>
      <c r="N2127" s="48">
        <f t="shared" si="68"/>
        <v>1.4736875</v>
      </c>
      <c r="O2127" s="37" t="s">
        <v>989</v>
      </c>
      <c r="P2127" s="37" t="s">
        <v>990</v>
      </c>
      <c r="Q2127" s="31" t="str">
        <f>VLOOKUP(P2127,Vlookup!$A$2:$D$142,2,FALSE)</f>
        <v>Madera</v>
      </c>
      <c r="R2127" s="1" t="str">
        <f>VLOOKUP(P2127,Vlookup!$A$2:$D$142,3,FALSE)</f>
        <v>CA</v>
      </c>
      <c r="S2127" s="49">
        <f>VLOOKUP(P2127,Vlookup!$A$2:$D$781,4,FALSE)</f>
        <v>93637</v>
      </c>
    </row>
    <row r="2128" spans="1:19" ht="14.4" x14ac:dyDescent="0.3">
      <c r="A2128" s="12">
        <v>22</v>
      </c>
      <c r="B2128" s="1" t="s">
        <v>913</v>
      </c>
      <c r="D2128" s="20">
        <v>44449</v>
      </c>
      <c r="E2128" s="3" t="s">
        <v>980</v>
      </c>
      <c r="F2128" s="3" t="s">
        <v>981</v>
      </c>
      <c r="G2128" s="3" t="s">
        <v>342</v>
      </c>
      <c r="H2128" s="3" t="s">
        <v>368</v>
      </c>
      <c r="I2128" t="str">
        <f>VLOOKUP(H2128,'Product Line Lookup'!$A$2:$B$8,2,FALSE)</f>
        <v>Animate</v>
      </c>
      <c r="J2128" s="21">
        <v>8.9749999999999996</v>
      </c>
      <c r="K2128" s="22">
        <v>0.1825</v>
      </c>
      <c r="L2128" s="21">
        <v>365</v>
      </c>
      <c r="M2128" s="21">
        <v>3275.875</v>
      </c>
      <c r="N2128" s="8">
        <f t="shared" si="68"/>
        <v>1.6379375</v>
      </c>
      <c r="O2128" s="3" t="s">
        <v>989</v>
      </c>
      <c r="P2128" s="3" t="s">
        <v>990</v>
      </c>
      <c r="Q2128" s="31" t="str">
        <f>VLOOKUP(P2128,Vlookup!$A$2:$D$142,2,FALSE)</f>
        <v>Madera</v>
      </c>
      <c r="R2128" s="1" t="str">
        <f>VLOOKUP(P2128,Vlookup!$A$2:$D$142,3,FALSE)</f>
        <v>CA</v>
      </c>
      <c r="S2128" s="49">
        <f>VLOOKUP(P2128,Vlookup!$A$2:$D$781,4,FALSE)</f>
        <v>93637</v>
      </c>
    </row>
    <row r="2129" spans="1:19" ht="14.4" x14ac:dyDescent="0.3">
      <c r="A2129" s="12">
        <v>21</v>
      </c>
      <c r="B2129" s="1" t="s">
        <v>958</v>
      </c>
      <c r="D2129" s="20">
        <v>44209</v>
      </c>
      <c r="E2129" s="23" t="s">
        <v>980</v>
      </c>
      <c r="F2129" s="3" t="s">
        <v>981</v>
      </c>
      <c r="G2129" s="3" t="s">
        <v>342</v>
      </c>
      <c r="H2129" s="3" t="s">
        <v>368</v>
      </c>
      <c r="I2129" t="str">
        <f>VLOOKUP(H2129,'Product Line Lookup'!$A$2:$B$8,2,FALSE)</f>
        <v>Animate</v>
      </c>
      <c r="J2129" s="21">
        <v>2</v>
      </c>
      <c r="K2129" s="22">
        <v>0.16850000000000001</v>
      </c>
      <c r="L2129" s="21">
        <v>337</v>
      </c>
      <c r="M2129" s="21">
        <v>674</v>
      </c>
      <c r="N2129" s="8">
        <f t="shared" si="68"/>
        <v>0.33700000000000002</v>
      </c>
      <c r="O2129" s="3" t="s">
        <v>989</v>
      </c>
      <c r="P2129" s="3" t="s">
        <v>990</v>
      </c>
      <c r="Q2129" s="1" t="str">
        <f>VLOOKUP(P2129,Vlookup!$A$2:$D$781,2,FALSE)</f>
        <v>Madera</v>
      </c>
      <c r="R2129" s="1" t="s">
        <v>817</v>
      </c>
      <c r="S2129" s="15">
        <f>VLOOKUP(P2129,Vlookup!$A$2:$D$781,4,FALSE)</f>
        <v>93637</v>
      </c>
    </row>
    <row r="2130" spans="1:19" ht="14.4" x14ac:dyDescent="0.3">
      <c r="A2130" s="12">
        <v>21</v>
      </c>
      <c r="B2130" s="1" t="s">
        <v>958</v>
      </c>
      <c r="D2130" s="20">
        <v>44215</v>
      </c>
      <c r="E2130" s="23" t="s">
        <v>980</v>
      </c>
      <c r="F2130" s="3" t="s">
        <v>981</v>
      </c>
      <c r="G2130" s="3" t="s">
        <v>342</v>
      </c>
      <c r="H2130" s="3" t="s">
        <v>368</v>
      </c>
      <c r="I2130" t="str">
        <f>VLOOKUP(H2130,'Product Line Lookup'!$A$2:$B$8,2,FALSE)</f>
        <v>Animate</v>
      </c>
      <c r="J2130" s="21">
        <v>3.1</v>
      </c>
      <c r="K2130" s="22">
        <v>0.16850000000000001</v>
      </c>
      <c r="L2130" s="21">
        <v>337</v>
      </c>
      <c r="M2130" s="21">
        <v>1044.7</v>
      </c>
      <c r="N2130" s="8">
        <f t="shared" si="68"/>
        <v>0.52234999999999998</v>
      </c>
      <c r="O2130" s="3" t="s">
        <v>989</v>
      </c>
      <c r="P2130" s="3" t="s">
        <v>990</v>
      </c>
      <c r="Q2130" s="1" t="str">
        <f>VLOOKUP(P2130,Vlookup!$A$2:$D$781,2,FALSE)</f>
        <v>Madera</v>
      </c>
      <c r="R2130" s="1" t="s">
        <v>817</v>
      </c>
      <c r="S2130" s="15">
        <f>VLOOKUP(P2130,Vlookup!$A$2:$D$781,4,FALSE)</f>
        <v>93637</v>
      </c>
    </row>
    <row r="2131" spans="1:19" ht="14.4" x14ac:dyDescent="0.3">
      <c r="A2131" s="12">
        <v>21</v>
      </c>
      <c r="B2131" s="1" t="s">
        <v>958</v>
      </c>
      <c r="D2131" s="20">
        <v>44223</v>
      </c>
      <c r="E2131" s="23" t="s">
        <v>980</v>
      </c>
      <c r="F2131" s="3" t="s">
        <v>981</v>
      </c>
      <c r="G2131" s="3" t="s">
        <v>342</v>
      </c>
      <c r="H2131" s="3" t="s">
        <v>368</v>
      </c>
      <c r="I2131" t="str">
        <f>VLOOKUP(H2131,'Product Line Lookup'!$A$2:$B$8,2,FALSE)</f>
        <v>Animate</v>
      </c>
      <c r="J2131" s="21">
        <v>5.875</v>
      </c>
      <c r="K2131" s="22">
        <v>0.16850000000000001</v>
      </c>
      <c r="L2131" s="21">
        <v>337</v>
      </c>
      <c r="M2131" s="21">
        <v>1979.875</v>
      </c>
      <c r="N2131" s="8">
        <f t="shared" si="68"/>
        <v>0.98993750000000003</v>
      </c>
      <c r="O2131" s="3" t="s">
        <v>989</v>
      </c>
      <c r="P2131" s="3" t="s">
        <v>990</v>
      </c>
      <c r="Q2131" s="1" t="str">
        <f>VLOOKUP(P2131,Vlookup!$A$2:$D$781,2,FALSE)</f>
        <v>Madera</v>
      </c>
      <c r="R2131" s="1" t="s">
        <v>817</v>
      </c>
      <c r="S2131" s="15">
        <f>VLOOKUP(P2131,Vlookup!$A$2:$D$781,4,FALSE)</f>
        <v>93637</v>
      </c>
    </row>
    <row r="2132" spans="1:19" ht="14.4" x14ac:dyDescent="0.3">
      <c r="A2132" s="12">
        <v>21</v>
      </c>
      <c r="B2132" s="1" t="s">
        <v>1004</v>
      </c>
      <c r="D2132" s="24">
        <v>44246</v>
      </c>
      <c r="E2132" s="25" t="s">
        <v>980</v>
      </c>
      <c r="F2132" s="25" t="s">
        <v>981</v>
      </c>
      <c r="G2132" s="25" t="s">
        <v>342</v>
      </c>
      <c r="H2132" s="25" t="s">
        <v>368</v>
      </c>
      <c r="I2132" t="str">
        <f>VLOOKUP(H2132,'Product Line Lookup'!$A$2:$B$8,2,FALSE)</f>
        <v>Animate</v>
      </c>
      <c r="J2132" s="26">
        <v>9.1</v>
      </c>
      <c r="K2132" s="27">
        <v>0.16850000000000001</v>
      </c>
      <c r="L2132" s="26">
        <v>337</v>
      </c>
      <c r="M2132" s="26">
        <v>3066.7</v>
      </c>
      <c r="N2132" s="8">
        <f t="shared" si="68"/>
        <v>1.53335</v>
      </c>
      <c r="O2132" s="25" t="s">
        <v>989</v>
      </c>
      <c r="P2132" s="25" t="s">
        <v>990</v>
      </c>
      <c r="Q2132" s="1" t="str">
        <f>VLOOKUP(P2132,Vlookup!$A$2:$D$781,2,FALSE)</f>
        <v>Madera</v>
      </c>
      <c r="R2132" s="28" t="s">
        <v>817</v>
      </c>
      <c r="S2132" s="15">
        <f>VLOOKUP(P2132,Vlookup!$A$2:$D$781,4,FALSE)</f>
        <v>93637</v>
      </c>
    </row>
    <row r="2133" spans="1:19" ht="14.4" x14ac:dyDescent="0.3">
      <c r="A2133" s="12">
        <v>21</v>
      </c>
      <c r="B2133" s="1" t="s">
        <v>881</v>
      </c>
      <c r="D2133" s="20">
        <v>44295</v>
      </c>
      <c r="E2133" s="3" t="s">
        <v>980</v>
      </c>
      <c r="F2133" s="3" t="s">
        <v>981</v>
      </c>
      <c r="G2133" s="3" t="s">
        <v>342</v>
      </c>
      <c r="H2133" s="3" t="s">
        <v>368</v>
      </c>
      <c r="I2133" t="str">
        <f>VLOOKUP(H2133,'Product Line Lookup'!$A$2:$B$8,2,FALSE)</f>
        <v>Animate</v>
      </c>
      <c r="J2133" s="1">
        <v>5.9249999999999998</v>
      </c>
      <c r="K2133" s="1">
        <v>0.16850000000000001</v>
      </c>
      <c r="L2133" s="1">
        <v>337</v>
      </c>
      <c r="M2133" s="1">
        <v>1996.7249999999999</v>
      </c>
      <c r="N2133" s="8">
        <f t="shared" si="68"/>
        <v>0.99836249999999993</v>
      </c>
      <c r="O2133" s="3" t="s">
        <v>989</v>
      </c>
      <c r="P2133" s="3" t="s">
        <v>990</v>
      </c>
      <c r="Q2133" s="1" t="str">
        <f>VLOOKUP(P2133,Vlookup!$A$2:$D$781,2,FALSE)</f>
        <v>Madera</v>
      </c>
      <c r="R2133" s="1" t="s">
        <v>817</v>
      </c>
      <c r="S2133" s="15">
        <f>VLOOKUP(P2133,Vlookup!$A$2:$D$781,4,FALSE)</f>
        <v>93637</v>
      </c>
    </row>
    <row r="2134" spans="1:19" ht="14.4" x14ac:dyDescent="0.3">
      <c r="A2134" s="12">
        <v>21</v>
      </c>
      <c r="B2134" s="1" t="s">
        <v>882</v>
      </c>
      <c r="D2134" s="20">
        <v>44326</v>
      </c>
      <c r="E2134" s="3" t="s">
        <v>980</v>
      </c>
      <c r="F2134" s="3" t="s">
        <v>981</v>
      </c>
      <c r="G2134" s="3" t="s">
        <v>342</v>
      </c>
      <c r="H2134" s="3" t="s">
        <v>368</v>
      </c>
      <c r="I2134" t="str">
        <f>VLOOKUP(H2134,'Product Line Lookup'!$A$2:$B$8,2,FALSE)</f>
        <v>Animate</v>
      </c>
      <c r="J2134" s="1">
        <v>5.9749999999999996</v>
      </c>
      <c r="K2134" s="1">
        <v>0.16850000000000001</v>
      </c>
      <c r="L2134" s="1">
        <v>337</v>
      </c>
      <c r="M2134" s="1">
        <v>2013.575</v>
      </c>
      <c r="N2134" s="8">
        <f t="shared" si="68"/>
        <v>1.0067874999999999</v>
      </c>
      <c r="O2134" s="1" t="s">
        <v>989</v>
      </c>
      <c r="P2134" s="3" t="s">
        <v>990</v>
      </c>
      <c r="Q2134" s="1" t="str">
        <f>VLOOKUP(P2134,Vlookup!$A$2:$D$781,2,FALSE)</f>
        <v>Madera</v>
      </c>
      <c r="R2134" s="1" t="s">
        <v>817</v>
      </c>
      <c r="S2134" s="15">
        <f>VLOOKUP(P2134,Vlookup!$A$2:$D$781,4,FALSE)</f>
        <v>93637</v>
      </c>
    </row>
    <row r="2135" spans="1:19" ht="14.4" x14ac:dyDescent="0.3">
      <c r="A2135" s="12">
        <v>21</v>
      </c>
      <c r="B2135" s="1" t="s">
        <v>893</v>
      </c>
      <c r="D2135" s="20">
        <v>44357</v>
      </c>
      <c r="E2135" s="3" t="s">
        <v>980</v>
      </c>
      <c r="F2135" s="3" t="s">
        <v>981</v>
      </c>
      <c r="G2135" s="3" t="s">
        <v>342</v>
      </c>
      <c r="H2135" s="3" t="s">
        <v>368</v>
      </c>
      <c r="I2135" t="str">
        <f>VLOOKUP(H2135,'Product Line Lookup'!$A$2:$B$8,2,FALSE)</f>
        <v>Animate</v>
      </c>
      <c r="J2135" s="21">
        <v>6.1</v>
      </c>
      <c r="K2135" s="22">
        <v>0.1825</v>
      </c>
      <c r="L2135" s="21">
        <v>365</v>
      </c>
      <c r="M2135" s="21">
        <v>2226.5</v>
      </c>
      <c r="N2135" s="8">
        <f t="shared" si="68"/>
        <v>1.1132500000000001</v>
      </c>
      <c r="O2135" s="3" t="s">
        <v>989</v>
      </c>
      <c r="P2135" s="3" t="s">
        <v>990</v>
      </c>
      <c r="Q2135" s="1" t="str">
        <f>VLOOKUP(P2135,Vlookup!$A$2:$D$781,2,FALSE)</f>
        <v>Madera</v>
      </c>
      <c r="R2135" s="1" t="s">
        <v>817</v>
      </c>
      <c r="S2135" s="15">
        <f>VLOOKUP(P2135,Vlookup!$A$2:$D$781,4,FALSE)</f>
        <v>93637</v>
      </c>
    </row>
    <row r="2136" spans="1:19" ht="14.4" x14ac:dyDescent="0.3">
      <c r="A2136" s="12">
        <v>22</v>
      </c>
      <c r="B2136" s="1" t="s">
        <v>483</v>
      </c>
      <c r="D2136" s="20">
        <v>44383</v>
      </c>
      <c r="E2136" s="3" t="s">
        <v>980</v>
      </c>
      <c r="F2136" s="3" t="s">
        <v>981</v>
      </c>
      <c r="G2136" s="3" t="s">
        <v>342</v>
      </c>
      <c r="H2136" s="3" t="s">
        <v>368</v>
      </c>
      <c r="I2136" t="str">
        <f>VLOOKUP(H2136,'Product Line Lookup'!$A$2:$B$8,2,FALSE)</f>
        <v>Animate</v>
      </c>
      <c r="J2136" s="21">
        <v>6.05</v>
      </c>
      <c r="K2136" s="22">
        <v>0.1825</v>
      </c>
      <c r="L2136" s="21">
        <v>365</v>
      </c>
      <c r="M2136" s="21">
        <v>2208.25</v>
      </c>
      <c r="N2136" s="8">
        <f t="shared" si="68"/>
        <v>1.104125</v>
      </c>
      <c r="O2136" s="3" t="s">
        <v>989</v>
      </c>
      <c r="P2136" s="3" t="s">
        <v>990</v>
      </c>
      <c r="Q2136" s="31" t="str">
        <f>VLOOKUP(P2136,Vlookup!$A$2:$D$142,2,FALSE)</f>
        <v>Madera</v>
      </c>
      <c r="R2136" s="1" t="str">
        <f>VLOOKUP(P2136,Vlookup!$A$2:$D$142,3,FALSE)</f>
        <v>CA</v>
      </c>
      <c r="S2136" s="49">
        <f>VLOOKUP(P2136,Vlookup!$A$2:$D$781,4,FALSE)</f>
        <v>93637</v>
      </c>
    </row>
    <row r="2137" spans="1:19" ht="14.4" x14ac:dyDescent="0.3">
      <c r="A2137" s="12">
        <v>22</v>
      </c>
      <c r="B2137" s="1" t="s">
        <v>483</v>
      </c>
      <c r="D2137" s="20">
        <v>44396</v>
      </c>
      <c r="E2137" s="3" t="s">
        <v>980</v>
      </c>
      <c r="F2137" s="3" t="s">
        <v>981</v>
      </c>
      <c r="G2137" s="3" t="s">
        <v>342</v>
      </c>
      <c r="H2137" s="3" t="s">
        <v>368</v>
      </c>
      <c r="I2137" t="str">
        <f>VLOOKUP(H2137,'Product Line Lookup'!$A$2:$B$8,2,FALSE)</f>
        <v>Animate</v>
      </c>
      <c r="J2137" s="21">
        <v>8.9749999999999996</v>
      </c>
      <c r="K2137" s="22">
        <v>0.1825</v>
      </c>
      <c r="L2137" s="21">
        <v>365</v>
      </c>
      <c r="M2137" s="21">
        <v>3275.875</v>
      </c>
      <c r="N2137" s="8">
        <f t="shared" si="68"/>
        <v>1.6379375</v>
      </c>
      <c r="O2137" s="3" t="s">
        <v>989</v>
      </c>
      <c r="P2137" s="3" t="s">
        <v>990</v>
      </c>
      <c r="Q2137" s="31" t="str">
        <f>VLOOKUP(P2137,Vlookup!$A$2:$D$142,2,FALSE)</f>
        <v>Madera</v>
      </c>
      <c r="R2137" s="1" t="str">
        <f>VLOOKUP(P2137,Vlookup!$A$2:$D$142,3,FALSE)</f>
        <v>CA</v>
      </c>
      <c r="S2137" s="49">
        <f>VLOOKUP(P2137,Vlookup!$A$2:$D$781,4,FALSE)</f>
        <v>93637</v>
      </c>
    </row>
    <row r="2138" spans="1:19" ht="14.4" x14ac:dyDescent="0.3">
      <c r="A2138" s="12">
        <v>22</v>
      </c>
      <c r="B2138" s="1" t="s">
        <v>903</v>
      </c>
      <c r="D2138" s="20">
        <v>44419</v>
      </c>
      <c r="E2138" s="3" t="s">
        <v>980</v>
      </c>
      <c r="F2138" s="3" t="s">
        <v>981</v>
      </c>
      <c r="G2138" s="3" t="s">
        <v>342</v>
      </c>
      <c r="H2138" s="3" t="s">
        <v>368</v>
      </c>
      <c r="I2138" t="str">
        <f>VLOOKUP(H2138,'Product Line Lookup'!$A$2:$B$8,2,FALSE)</f>
        <v>Animate</v>
      </c>
      <c r="J2138" s="21">
        <v>8.9749999999999996</v>
      </c>
      <c r="K2138" s="22">
        <v>0.1825</v>
      </c>
      <c r="L2138" s="21">
        <v>365</v>
      </c>
      <c r="M2138" s="21">
        <v>3275.875</v>
      </c>
      <c r="N2138" s="8">
        <f t="shared" si="68"/>
        <v>1.6379375</v>
      </c>
      <c r="O2138" s="3" t="s">
        <v>989</v>
      </c>
      <c r="P2138" s="3" t="s">
        <v>990</v>
      </c>
      <c r="Q2138" s="31" t="str">
        <f>VLOOKUP(P2138,Vlookup!$A$2:$D$142,2,FALSE)</f>
        <v>Madera</v>
      </c>
      <c r="R2138" s="1" t="str">
        <f>VLOOKUP(P2138,Vlookup!$A$2:$D$142,3,FALSE)</f>
        <v>CA</v>
      </c>
      <c r="S2138" s="49">
        <f>VLOOKUP(P2138,Vlookup!$A$2:$D$781,4,FALSE)</f>
        <v>93637</v>
      </c>
    </row>
    <row r="2139" spans="1:19" ht="14.4" x14ac:dyDescent="0.3">
      <c r="A2139" s="12">
        <v>22</v>
      </c>
      <c r="B2139" s="1" t="s">
        <v>928</v>
      </c>
      <c r="D2139" s="20">
        <v>44529</v>
      </c>
      <c r="E2139" s="3" t="s">
        <v>980</v>
      </c>
      <c r="F2139" s="3" t="s">
        <v>981</v>
      </c>
      <c r="G2139" s="3" t="s">
        <v>342</v>
      </c>
      <c r="H2139" s="3" t="s">
        <v>368</v>
      </c>
      <c r="I2139" t="str">
        <f>VLOOKUP(H2139,'Product Line Lookup'!$A$2:$B$8,2,FALSE)</f>
        <v>Animate</v>
      </c>
      <c r="J2139" s="21">
        <v>8</v>
      </c>
      <c r="K2139" s="22">
        <v>0.1825</v>
      </c>
      <c r="L2139" s="21">
        <v>365</v>
      </c>
      <c r="M2139" s="21">
        <v>2920</v>
      </c>
      <c r="N2139" s="8">
        <f t="shared" si="68"/>
        <v>1.46</v>
      </c>
      <c r="O2139" s="3" t="s">
        <v>989</v>
      </c>
      <c r="P2139" s="3" t="s">
        <v>990</v>
      </c>
      <c r="Q2139" s="31" t="str">
        <f>VLOOKUP(P2139,Vlookup!$A$2:$D$142,2,FALSE)</f>
        <v>Madera</v>
      </c>
      <c r="R2139" s="1" t="str">
        <f>VLOOKUP(P2139,Vlookup!$A$2:$D$142,3,FALSE)</f>
        <v>CA</v>
      </c>
      <c r="S2139" s="49">
        <f>VLOOKUP(P2139,Vlookup!$A$2:$D$781,4,FALSE)</f>
        <v>93637</v>
      </c>
    </row>
    <row r="2140" spans="1:19" ht="14.4" x14ac:dyDescent="0.3">
      <c r="A2140" s="12">
        <v>22</v>
      </c>
      <c r="B2140" s="1" t="s">
        <v>914</v>
      </c>
      <c r="D2140" s="20">
        <v>44477</v>
      </c>
      <c r="E2140" s="3" t="s">
        <v>980</v>
      </c>
      <c r="F2140" s="3" t="s">
        <v>981</v>
      </c>
      <c r="G2140" s="3" t="s">
        <v>342</v>
      </c>
      <c r="H2140" s="3" t="s">
        <v>368</v>
      </c>
      <c r="I2140" t="str">
        <f>VLOOKUP(H2140,'Product Line Lookup'!$A$2:$B$8,2,FALSE)</f>
        <v>Animate</v>
      </c>
      <c r="J2140" s="21">
        <v>9</v>
      </c>
      <c r="K2140" s="22">
        <v>0.1825</v>
      </c>
      <c r="L2140" s="21">
        <v>365</v>
      </c>
      <c r="M2140" s="21">
        <v>3285</v>
      </c>
      <c r="N2140" s="8">
        <f t="shared" si="68"/>
        <v>1.6425000000000001</v>
      </c>
      <c r="O2140" s="3" t="s">
        <v>989</v>
      </c>
      <c r="P2140" s="3" t="s">
        <v>990</v>
      </c>
      <c r="Q2140" s="31" t="str">
        <f>VLOOKUP(P2140,Vlookup!$A$2:$D$142,2,FALSE)</f>
        <v>Madera</v>
      </c>
      <c r="R2140" s="1" t="str">
        <f>VLOOKUP(P2140,Vlookup!$A$2:$D$142,3,FALSE)</f>
        <v>CA</v>
      </c>
      <c r="S2140" s="49">
        <f>VLOOKUP(P2140,Vlookup!$A$2:$D$781,4,FALSE)</f>
        <v>93637</v>
      </c>
    </row>
    <row r="2141" spans="1:19" ht="14.4" x14ac:dyDescent="0.3">
      <c r="A2141" s="12">
        <v>22</v>
      </c>
      <c r="B2141" s="1" t="s">
        <v>914</v>
      </c>
      <c r="D2141" s="20">
        <v>44497</v>
      </c>
      <c r="E2141" s="3" t="s">
        <v>980</v>
      </c>
      <c r="F2141" s="3" t="s">
        <v>981</v>
      </c>
      <c r="G2141" s="3" t="s">
        <v>342</v>
      </c>
      <c r="H2141" s="3" t="s">
        <v>368</v>
      </c>
      <c r="I2141" t="str">
        <f>VLOOKUP(H2141,'Product Line Lookup'!$A$2:$B$8,2,FALSE)</f>
        <v>Animate</v>
      </c>
      <c r="J2141" s="21">
        <v>9.15</v>
      </c>
      <c r="K2141" s="22">
        <v>0.1825</v>
      </c>
      <c r="L2141" s="21">
        <v>365</v>
      </c>
      <c r="M2141" s="21">
        <v>3339.75</v>
      </c>
      <c r="N2141" s="8">
        <f t="shared" si="68"/>
        <v>1.669875</v>
      </c>
      <c r="O2141" s="3" t="s">
        <v>989</v>
      </c>
      <c r="P2141" s="3" t="s">
        <v>990</v>
      </c>
      <c r="Q2141" s="31" t="str">
        <f>VLOOKUP(P2141,Vlookup!$A$2:$D$142,2,FALSE)</f>
        <v>Madera</v>
      </c>
      <c r="R2141" s="1" t="str">
        <f>VLOOKUP(P2141,Vlookup!$A$2:$D$142,3,FALSE)</f>
        <v>CA</v>
      </c>
      <c r="S2141" s="49">
        <f>VLOOKUP(P2141,Vlookup!$A$2:$D$781,4,FALSE)</f>
        <v>93637</v>
      </c>
    </row>
    <row r="2142" spans="1:19" ht="14.4" x14ac:dyDescent="0.3">
      <c r="A2142" s="12">
        <v>22</v>
      </c>
      <c r="B2142" s="1" t="s">
        <v>948</v>
      </c>
      <c r="D2142" s="20">
        <v>44560</v>
      </c>
      <c r="E2142" s="3" t="s">
        <v>980</v>
      </c>
      <c r="F2142" s="3" t="s">
        <v>981</v>
      </c>
      <c r="G2142" s="3" t="s">
        <v>342</v>
      </c>
      <c r="H2142" s="3" t="s">
        <v>368</v>
      </c>
      <c r="I2142" t="str">
        <f>VLOOKUP(H2142,'Product Line Lookup'!$A$2:$B$8,2,FALSE)</f>
        <v>Animate</v>
      </c>
      <c r="J2142" s="21">
        <v>8.9499999999999993</v>
      </c>
      <c r="K2142" s="22">
        <v>0.1825</v>
      </c>
      <c r="L2142" s="21">
        <v>365</v>
      </c>
      <c r="M2142" s="21">
        <v>3266.75</v>
      </c>
      <c r="N2142" s="8">
        <f t="shared" si="68"/>
        <v>1.633375</v>
      </c>
      <c r="O2142" s="3" t="s">
        <v>989</v>
      </c>
      <c r="P2142" s="3" t="s">
        <v>990</v>
      </c>
      <c r="Q2142" s="31" t="str">
        <f>VLOOKUP(P2142,Vlookup!$A$2:$D$142,2,FALSE)</f>
        <v>Madera</v>
      </c>
      <c r="R2142" s="1" t="str">
        <f>VLOOKUP(P2142,Vlookup!$A$2:$D$142,3,FALSE)</f>
        <v>CA</v>
      </c>
      <c r="S2142" s="49">
        <f>VLOOKUP(P2142,Vlookup!$A$2:$D$781,4,FALSE)</f>
        <v>93637</v>
      </c>
    </row>
    <row r="2143" spans="1:19" ht="14.4" x14ac:dyDescent="0.3">
      <c r="A2143" s="12">
        <v>22</v>
      </c>
      <c r="B2143" s="1" t="s">
        <v>1004</v>
      </c>
      <c r="D2143" s="20">
        <v>44615</v>
      </c>
      <c r="E2143" s="3" t="s">
        <v>907</v>
      </c>
      <c r="F2143" s="3" t="s">
        <v>936</v>
      </c>
      <c r="G2143" s="3" t="s">
        <v>342</v>
      </c>
      <c r="H2143" s="3" t="s">
        <v>368</v>
      </c>
      <c r="I2143" s="35" t="str">
        <f>VLOOKUP(H2143,'Product Line Lookup'!$A$2:$B$8,2,FALSE)</f>
        <v>Animate</v>
      </c>
      <c r="J2143" s="21">
        <v>11</v>
      </c>
      <c r="K2143" s="22">
        <v>0.1426</v>
      </c>
      <c r="L2143" s="21">
        <v>285.2</v>
      </c>
      <c r="M2143" s="21">
        <v>3137.2</v>
      </c>
      <c r="N2143" s="48">
        <f t="shared" si="68"/>
        <v>1.5686</v>
      </c>
      <c r="O2143" s="3" t="s">
        <v>744</v>
      </c>
      <c r="P2143" s="3" t="s">
        <v>910</v>
      </c>
      <c r="Q2143" s="31" t="str">
        <f>VLOOKUP(P2143,Vlookup!$A$2:$D$142,2,FALSE)</f>
        <v>Five Points</v>
      </c>
      <c r="R2143" s="1" t="str">
        <f>VLOOKUP(P2143,Vlookup!$A$2:$D$142,3,FALSE)</f>
        <v>CA</v>
      </c>
      <c r="S2143" s="49">
        <f>VLOOKUP(P2143,Vlookup!$A$2:$D$781,4,FALSE)</f>
        <v>93624</v>
      </c>
    </row>
    <row r="2144" spans="1:19" ht="14.4" x14ac:dyDescent="0.3">
      <c r="A2144" s="12">
        <v>22</v>
      </c>
      <c r="B2144" s="1" t="s">
        <v>958</v>
      </c>
      <c r="D2144" s="45">
        <v>44575</v>
      </c>
      <c r="E2144" s="37" t="s">
        <v>907</v>
      </c>
      <c r="F2144" s="37" t="s">
        <v>936</v>
      </c>
      <c r="G2144" s="37" t="s">
        <v>342</v>
      </c>
      <c r="H2144" s="37" t="s">
        <v>368</v>
      </c>
      <c r="I2144" s="35" t="str">
        <f>VLOOKUP(H2144,'Product Line Lookup'!$A$2:$B$8,2,FALSE)</f>
        <v>Animate</v>
      </c>
      <c r="J2144" s="46">
        <v>5.4249999999999998</v>
      </c>
      <c r="K2144" s="47">
        <v>0.1426</v>
      </c>
      <c r="L2144" s="46">
        <v>285.2</v>
      </c>
      <c r="M2144" s="46">
        <v>1547.21</v>
      </c>
      <c r="N2144" s="48">
        <f t="shared" si="68"/>
        <v>0.77360499999999999</v>
      </c>
      <c r="O2144" s="37" t="s">
        <v>744</v>
      </c>
      <c r="P2144" s="37" t="s">
        <v>910</v>
      </c>
      <c r="Q2144" s="31" t="str">
        <f>VLOOKUP(P2144,Vlookup!$A$2:$D$142,2,FALSE)</f>
        <v>Five Points</v>
      </c>
      <c r="R2144" s="1" t="str">
        <f>VLOOKUP(P2144,Vlookup!$A$2:$D$142,3,FALSE)</f>
        <v>CA</v>
      </c>
      <c r="S2144" s="49">
        <f>VLOOKUP(P2144,Vlookup!$A$2:$D$781,4,FALSE)</f>
        <v>93624</v>
      </c>
    </row>
    <row r="2145" spans="1:19" ht="14.4" x14ac:dyDescent="0.3">
      <c r="A2145" s="12">
        <v>22</v>
      </c>
      <c r="B2145" s="1" t="s">
        <v>913</v>
      </c>
      <c r="D2145" s="20">
        <v>44460</v>
      </c>
      <c r="E2145" s="3" t="s">
        <v>907</v>
      </c>
      <c r="F2145" s="3" t="s">
        <v>936</v>
      </c>
      <c r="G2145" s="3" t="s">
        <v>342</v>
      </c>
      <c r="H2145" s="3" t="s">
        <v>368</v>
      </c>
      <c r="I2145" t="str">
        <f>VLOOKUP(H2145,'Product Line Lookup'!$A$2:$B$8,2,FALSE)</f>
        <v>Animate</v>
      </c>
      <c r="J2145" s="21">
        <v>6.4749999999999996</v>
      </c>
      <c r="K2145" s="22">
        <v>0.1426</v>
      </c>
      <c r="L2145" s="21">
        <v>285.2</v>
      </c>
      <c r="M2145" s="21">
        <v>1846.67</v>
      </c>
      <c r="N2145" s="8">
        <f t="shared" si="68"/>
        <v>0.92333500000000002</v>
      </c>
      <c r="O2145" s="3" t="s">
        <v>744</v>
      </c>
      <c r="P2145" s="3" t="s">
        <v>910</v>
      </c>
      <c r="Q2145" s="31" t="str">
        <f>VLOOKUP(P2145,Vlookup!$A$2:$D$142,2,FALSE)</f>
        <v>Five Points</v>
      </c>
      <c r="R2145" s="1" t="str">
        <f>VLOOKUP(P2145,Vlookup!$A$2:$D$142,3,FALSE)</f>
        <v>CA</v>
      </c>
      <c r="S2145" s="49">
        <f>VLOOKUP(P2145,Vlookup!$A$2:$D$781,4,FALSE)</f>
        <v>93624</v>
      </c>
    </row>
    <row r="2146" spans="1:19" ht="14.4" x14ac:dyDescent="0.3">
      <c r="A2146" s="12">
        <v>21</v>
      </c>
      <c r="B2146" s="1" t="s">
        <v>928</v>
      </c>
      <c r="D2146" s="20">
        <v>44145</v>
      </c>
      <c r="E2146" s="3" t="s">
        <v>907</v>
      </c>
      <c r="F2146" s="3" t="s">
        <v>936</v>
      </c>
      <c r="G2146" s="3" t="s">
        <v>342</v>
      </c>
      <c r="H2146" s="3" t="s">
        <v>368</v>
      </c>
      <c r="I2146" t="str">
        <f>VLOOKUP(H2146,'Product Line Lookup'!$A$2:$B$8,2,FALSE)</f>
        <v>Animate</v>
      </c>
      <c r="J2146" s="1">
        <v>6.85</v>
      </c>
      <c r="K2146" s="22">
        <v>7.5749999999999998E-2</v>
      </c>
      <c r="L2146" s="21">
        <v>151.5</v>
      </c>
      <c r="M2146" s="21">
        <v>1037.7750000000001</v>
      </c>
      <c r="N2146" s="8">
        <f t="shared" si="68"/>
        <v>0.51888750000000006</v>
      </c>
      <c r="O2146" s="3" t="s">
        <v>744</v>
      </c>
      <c r="P2146" s="3" t="s">
        <v>910</v>
      </c>
      <c r="Q2146" s="1" t="str">
        <f>VLOOKUP(P2146,Vlookup!$A$2:$D$781,2,FALSE)</f>
        <v>Five Points</v>
      </c>
      <c r="R2146" s="1" t="e">
        <f>VLOOKUP(P2146,Vlookup!$A$2:$D$89,3,FALSE)</f>
        <v>#N/A</v>
      </c>
      <c r="S2146" s="15">
        <f>VLOOKUP(P2146,Vlookup!$A$2:$D$781,4,FALSE)</f>
        <v>93624</v>
      </c>
    </row>
    <row r="2147" spans="1:19" ht="14.4" x14ac:dyDescent="0.3">
      <c r="A2147" s="12">
        <v>21</v>
      </c>
      <c r="B2147" s="1" t="s">
        <v>914</v>
      </c>
      <c r="D2147" s="20">
        <v>44118</v>
      </c>
      <c r="E2147" s="3" t="s">
        <v>907</v>
      </c>
      <c r="F2147" s="3" t="s">
        <v>908</v>
      </c>
      <c r="G2147" s="3" t="s">
        <v>342</v>
      </c>
      <c r="H2147" s="3" t="s">
        <v>368</v>
      </c>
      <c r="I2147" t="str">
        <f>VLOOKUP(H2147,'Product Line Lookup'!$A$2:$B$8,2,FALSE)</f>
        <v>Animate</v>
      </c>
      <c r="J2147" s="21">
        <v>7.3</v>
      </c>
      <c r="K2147" s="22">
        <v>7.5749999999999998E-2</v>
      </c>
      <c r="L2147" s="21">
        <v>151.5</v>
      </c>
      <c r="M2147" s="21">
        <v>1105.95</v>
      </c>
      <c r="N2147" s="8">
        <f t="shared" si="68"/>
        <v>0.55297499999999999</v>
      </c>
      <c r="O2147" s="3" t="s">
        <v>744</v>
      </c>
      <c r="P2147" s="3" t="s">
        <v>910</v>
      </c>
      <c r="Q2147" s="1" t="str">
        <f>VLOOKUP(P2147,Vlookup!$A$2:$D$781,2,FALSE)</f>
        <v>Five Points</v>
      </c>
      <c r="R2147" s="1" t="e">
        <f>VLOOKUP(P2147,Vlookup!$A$2:$D$89,3,FALSE)</f>
        <v>#N/A</v>
      </c>
      <c r="S2147" s="15">
        <f>VLOOKUP(P2147,Vlookup!$A$2:$D$781,4,FALSE)</f>
        <v>93624</v>
      </c>
    </row>
    <row r="2148" spans="1:19" ht="14.4" x14ac:dyDescent="0.3">
      <c r="A2148" s="12">
        <v>20</v>
      </c>
      <c r="B2148" s="1" t="str">
        <f>TEXT(D2148,"MMM")</f>
        <v>Jan</v>
      </c>
      <c r="C2148" s="3" t="s">
        <v>743</v>
      </c>
      <c r="D2148" s="20">
        <v>43833</v>
      </c>
      <c r="E2148" s="3" t="s">
        <v>342</v>
      </c>
      <c r="F2148" s="3" t="s">
        <v>368</v>
      </c>
      <c r="G2148" s="3" t="s">
        <v>342</v>
      </c>
      <c r="H2148" s="3" t="s">
        <v>368</v>
      </c>
      <c r="I2148" t="str">
        <f>VLOOKUP(H2148,'Product Line Lookup'!$A$2:$B$7,2,FALSE)</f>
        <v>Animate</v>
      </c>
      <c r="J2148" s="21">
        <v>0.27600000000000002</v>
      </c>
      <c r="K2148" s="22">
        <v>1</v>
      </c>
      <c r="L2148" s="21">
        <v>2000</v>
      </c>
      <c r="M2148" s="21">
        <v>552</v>
      </c>
      <c r="N2148" s="8">
        <f t="shared" si="68"/>
        <v>0.27600000000000002</v>
      </c>
      <c r="O2148" s="3" t="s">
        <v>744</v>
      </c>
      <c r="P2148" s="3" t="s">
        <v>910</v>
      </c>
      <c r="Q2148" s="1" t="str">
        <f>VLOOKUP(P2148,Vlookup!$A$2:$D$781,2,FALSE)</f>
        <v>Five Points</v>
      </c>
      <c r="R2148" s="1" t="e">
        <f>VLOOKUP(P2148,Vlookup!$A$2:$D$89,3,FALSE)</f>
        <v>#N/A</v>
      </c>
      <c r="S2148" s="15">
        <f>VLOOKUP(P2148,Vlookup!$A$2:$D$781,4,FALSE)</f>
        <v>93624</v>
      </c>
    </row>
    <row r="2149" spans="1:19" ht="14.4" x14ac:dyDescent="0.3">
      <c r="A2149" s="12">
        <v>21</v>
      </c>
      <c r="B2149" s="1" t="s">
        <v>903</v>
      </c>
      <c r="D2149" s="20">
        <v>44050</v>
      </c>
      <c r="E2149" s="3" t="s">
        <v>907</v>
      </c>
      <c r="F2149" s="3" t="s">
        <v>908</v>
      </c>
      <c r="G2149" s="3" t="s">
        <v>342</v>
      </c>
      <c r="H2149" s="3" t="s">
        <v>368</v>
      </c>
      <c r="I2149" t="str">
        <f>VLOOKUP(H2149,'Product Line Lookup'!$A$2:$B$8,2,FALSE)</f>
        <v>Animate</v>
      </c>
      <c r="J2149" s="21">
        <v>7.55</v>
      </c>
      <c r="K2149" s="22">
        <v>7.5749999999999998E-2</v>
      </c>
      <c r="L2149" s="21">
        <v>151.5</v>
      </c>
      <c r="M2149" s="21">
        <v>1143.825</v>
      </c>
      <c r="N2149" s="8">
        <f t="shared" si="68"/>
        <v>0.57191250000000005</v>
      </c>
      <c r="O2149" s="3" t="s">
        <v>909</v>
      </c>
      <c r="P2149" s="3" t="s">
        <v>910</v>
      </c>
      <c r="Q2149" s="1" t="str">
        <f>VLOOKUP(P2149,Vlookup!$A$2:$D$781,2,FALSE)</f>
        <v>Five Points</v>
      </c>
      <c r="R2149" s="1" t="e">
        <f>VLOOKUP(P2149,Vlookup!$A$2:$D$89,3,FALSE)</f>
        <v>#N/A</v>
      </c>
      <c r="S2149" s="15">
        <f>VLOOKUP(P2149,Vlookup!$A$2:$D$781,4,FALSE)</f>
        <v>93624</v>
      </c>
    </row>
    <row r="2150" spans="1:19" ht="14.4" x14ac:dyDescent="0.3">
      <c r="A2150" s="12">
        <v>21</v>
      </c>
      <c r="B2150" s="1" t="str">
        <f>TEXT(D2150,"MMM")</f>
        <v>Sep</v>
      </c>
      <c r="D2150" s="20">
        <v>44085</v>
      </c>
      <c r="E2150" s="3" t="s">
        <v>907</v>
      </c>
      <c r="F2150" s="3" t="s">
        <v>908</v>
      </c>
      <c r="G2150" s="3" t="s">
        <v>342</v>
      </c>
      <c r="H2150" s="3" t="s">
        <v>368</v>
      </c>
      <c r="I2150" t="str">
        <f>VLOOKUP(H2150,'Product Line Lookup'!$A$2:$B$8,2,FALSE)</f>
        <v>Animate</v>
      </c>
      <c r="J2150" s="21">
        <v>7.2750000000000004</v>
      </c>
      <c r="K2150" s="22">
        <v>7.5749999999999998E-2</v>
      </c>
      <c r="L2150" s="21">
        <v>151.5</v>
      </c>
      <c r="M2150" s="21">
        <v>1102.163</v>
      </c>
      <c r="N2150" s="8">
        <f t="shared" si="68"/>
        <v>0.5510815</v>
      </c>
      <c r="O2150" s="3" t="s">
        <v>744</v>
      </c>
      <c r="P2150" s="3" t="s">
        <v>910</v>
      </c>
      <c r="Q2150" s="1" t="str">
        <f>VLOOKUP(P2150,Vlookup!$A$2:$D$781,2,FALSE)</f>
        <v>Five Points</v>
      </c>
      <c r="R2150" s="1" t="e">
        <f>VLOOKUP(P2150,Vlookup!$A$2:$D$89,3,FALSE)</f>
        <v>#N/A</v>
      </c>
      <c r="S2150" s="15">
        <f>VLOOKUP(P2150,Vlookup!$A$2:$D$781,4,FALSE)</f>
        <v>93624</v>
      </c>
    </row>
    <row r="2151" spans="1:19" ht="14.4" x14ac:dyDescent="0.3">
      <c r="A2151" s="12">
        <v>21</v>
      </c>
      <c r="B2151" s="1" t="s">
        <v>948</v>
      </c>
      <c r="D2151" s="20">
        <v>44169</v>
      </c>
      <c r="E2151" s="3" t="s">
        <v>907</v>
      </c>
      <c r="F2151" s="3" t="s">
        <v>936</v>
      </c>
      <c r="G2151" s="3" t="s">
        <v>342</v>
      </c>
      <c r="H2151" s="3" t="s">
        <v>368</v>
      </c>
      <c r="I2151" t="str">
        <f>VLOOKUP(H2151,'Product Line Lookup'!$A$2:$B$8,2,FALSE)</f>
        <v>Animate</v>
      </c>
      <c r="J2151" s="21">
        <v>6.1</v>
      </c>
      <c r="K2151" s="22">
        <v>0.1426</v>
      </c>
      <c r="L2151" s="21">
        <v>285.2</v>
      </c>
      <c r="M2151" s="21">
        <v>1739.72</v>
      </c>
      <c r="N2151" s="8">
        <f t="shared" si="68"/>
        <v>0.86985999999999997</v>
      </c>
      <c r="O2151" s="3" t="s">
        <v>744</v>
      </c>
      <c r="P2151" s="3" t="s">
        <v>910</v>
      </c>
      <c r="Q2151" s="1" t="str">
        <f>VLOOKUP(P2151,Vlookup!$A$2:$D$781,2,FALSE)</f>
        <v>Five Points</v>
      </c>
      <c r="R2151" s="1" t="s">
        <v>817</v>
      </c>
      <c r="S2151" s="15">
        <f>VLOOKUP(P2151,Vlookup!$A$2:$D$781,4,FALSE)</f>
        <v>93624</v>
      </c>
    </row>
    <row r="2152" spans="1:19" ht="14.4" x14ac:dyDescent="0.3">
      <c r="A2152" s="12">
        <v>21</v>
      </c>
      <c r="B2152" s="1" t="s">
        <v>948</v>
      </c>
      <c r="D2152" s="20">
        <v>44189</v>
      </c>
      <c r="E2152" s="3" t="s">
        <v>907</v>
      </c>
      <c r="F2152" s="3" t="s">
        <v>936</v>
      </c>
      <c r="G2152" s="3" t="s">
        <v>342</v>
      </c>
      <c r="H2152" s="3" t="s">
        <v>368</v>
      </c>
      <c r="I2152" t="str">
        <f>VLOOKUP(H2152,'Product Line Lookup'!$A$2:$B$8,2,FALSE)</f>
        <v>Animate</v>
      </c>
      <c r="J2152" s="21">
        <v>6.0750000000000002</v>
      </c>
      <c r="K2152" s="22">
        <v>0.1426</v>
      </c>
      <c r="L2152" s="21">
        <v>285.2</v>
      </c>
      <c r="M2152" s="21">
        <v>1732.59</v>
      </c>
      <c r="N2152" s="8">
        <f t="shared" si="68"/>
        <v>0.86629499999999993</v>
      </c>
      <c r="O2152" s="3" t="s">
        <v>744</v>
      </c>
      <c r="P2152" s="3" t="s">
        <v>910</v>
      </c>
      <c r="Q2152" s="1" t="str">
        <f>VLOOKUP(P2152,Vlookup!$A$2:$D$781,2,FALSE)</f>
        <v>Five Points</v>
      </c>
      <c r="R2152" s="1" t="s">
        <v>817</v>
      </c>
      <c r="S2152" s="15">
        <f>VLOOKUP(P2152,Vlookup!$A$2:$D$781,4,FALSE)</f>
        <v>93624</v>
      </c>
    </row>
    <row r="2153" spans="1:19" ht="14.4" x14ac:dyDescent="0.3">
      <c r="A2153" s="12">
        <v>21</v>
      </c>
      <c r="B2153" s="1" t="s">
        <v>948</v>
      </c>
      <c r="D2153" s="20">
        <v>44166</v>
      </c>
      <c r="E2153" s="3" t="s">
        <v>342</v>
      </c>
      <c r="F2153" s="3" t="s">
        <v>368</v>
      </c>
      <c r="G2153" s="3" t="s">
        <v>342</v>
      </c>
      <c r="H2153" s="3" t="s">
        <v>368</v>
      </c>
      <c r="I2153" t="str">
        <f>VLOOKUP(H2153,'Product Line Lookup'!$A$2:$B$8,2,FALSE)</f>
        <v>Animate</v>
      </c>
      <c r="J2153" s="21">
        <v>0.41299999999999998</v>
      </c>
      <c r="K2153" s="22">
        <v>1</v>
      </c>
      <c r="L2153" s="21">
        <v>2000</v>
      </c>
      <c r="M2153" s="21">
        <v>826</v>
      </c>
      <c r="N2153" s="8">
        <f t="shared" si="68"/>
        <v>0.41299999999999998</v>
      </c>
      <c r="O2153" s="3" t="s">
        <v>744</v>
      </c>
      <c r="P2153" s="3" t="s">
        <v>910</v>
      </c>
      <c r="Q2153" s="1" t="str">
        <f>VLOOKUP(P2153,Vlookup!$A$2:$D$781,2,FALSE)</f>
        <v>Five Points</v>
      </c>
      <c r="R2153" s="1" t="s">
        <v>817</v>
      </c>
      <c r="S2153" s="15">
        <f>VLOOKUP(P2153,Vlookup!$A$2:$D$781,4,FALSE)</f>
        <v>93624</v>
      </c>
    </row>
    <row r="2154" spans="1:19" ht="14.4" x14ac:dyDescent="0.3">
      <c r="A2154" s="12">
        <v>21</v>
      </c>
      <c r="B2154" s="1" t="s">
        <v>958</v>
      </c>
      <c r="D2154" s="20">
        <v>44209</v>
      </c>
      <c r="E2154" s="23" t="s">
        <v>907</v>
      </c>
      <c r="F2154" s="3" t="s">
        <v>988</v>
      </c>
      <c r="G2154" s="3" t="s">
        <v>342</v>
      </c>
      <c r="H2154" s="3" t="s">
        <v>368</v>
      </c>
      <c r="I2154" t="str">
        <f>VLOOKUP(H2154,'Product Line Lookup'!$A$2:$B$8,2,FALSE)</f>
        <v>Animate</v>
      </c>
      <c r="J2154" s="21">
        <v>5.7750000000000004</v>
      </c>
      <c r="K2154" s="22">
        <v>0.1426</v>
      </c>
      <c r="L2154" s="21">
        <v>285.2</v>
      </c>
      <c r="M2154" s="21">
        <v>1647.03</v>
      </c>
      <c r="N2154" s="8">
        <f t="shared" si="68"/>
        <v>0.823515</v>
      </c>
      <c r="O2154" s="3" t="s">
        <v>744</v>
      </c>
      <c r="P2154" s="3" t="s">
        <v>910</v>
      </c>
      <c r="Q2154" s="1" t="str">
        <f>VLOOKUP(P2154,Vlookup!$A$2:$D$781,2,FALSE)</f>
        <v>Five Points</v>
      </c>
      <c r="R2154" s="1" t="s">
        <v>817</v>
      </c>
      <c r="S2154" s="15">
        <f>VLOOKUP(P2154,Vlookup!$A$2:$D$781,4,FALSE)</f>
        <v>93624</v>
      </c>
    </row>
    <row r="2155" spans="1:19" ht="14.4" x14ac:dyDescent="0.3">
      <c r="A2155" s="12">
        <v>21</v>
      </c>
      <c r="B2155" s="1" t="s">
        <v>866</v>
      </c>
      <c r="D2155" s="20">
        <v>44259</v>
      </c>
      <c r="E2155" s="3" t="s">
        <v>907</v>
      </c>
      <c r="F2155" s="3" t="s">
        <v>936</v>
      </c>
      <c r="G2155" s="3" t="s">
        <v>342</v>
      </c>
      <c r="H2155" s="3" t="s">
        <v>368</v>
      </c>
      <c r="I2155" t="str">
        <f>VLOOKUP(H2155,'Product Line Lookup'!$A$2:$B$8,2,FALSE)</f>
        <v>Animate</v>
      </c>
      <c r="J2155" s="21">
        <v>8.1750000000000007</v>
      </c>
      <c r="K2155" s="22">
        <v>0.1426</v>
      </c>
      <c r="L2155" s="21">
        <v>285.2</v>
      </c>
      <c r="M2155" s="21">
        <v>2331.5100000000002</v>
      </c>
      <c r="N2155" s="8">
        <f t="shared" si="68"/>
        <v>1.1657550000000001</v>
      </c>
      <c r="O2155" s="3" t="s">
        <v>744</v>
      </c>
      <c r="P2155" s="3" t="s">
        <v>910</v>
      </c>
      <c r="Q2155" s="1" t="str">
        <f>VLOOKUP(P2155,Vlookup!$A$2:$D$781,2,FALSE)</f>
        <v>Five Points</v>
      </c>
      <c r="R2155" s="1" t="s">
        <v>817</v>
      </c>
      <c r="S2155" s="15">
        <f>VLOOKUP(P2155,Vlookup!$A$2:$D$781,4,FALSE)</f>
        <v>93624</v>
      </c>
    </row>
    <row r="2156" spans="1:19" ht="14.4" x14ac:dyDescent="0.3">
      <c r="A2156" s="12">
        <v>21</v>
      </c>
      <c r="B2156" s="1" t="s">
        <v>1004</v>
      </c>
      <c r="D2156" s="24">
        <v>44239</v>
      </c>
      <c r="E2156" s="25" t="s">
        <v>907</v>
      </c>
      <c r="F2156" s="25" t="s">
        <v>988</v>
      </c>
      <c r="G2156" s="25" t="s">
        <v>342</v>
      </c>
      <c r="H2156" s="25" t="s">
        <v>368</v>
      </c>
      <c r="I2156" t="str">
        <f>VLOOKUP(H2156,'Product Line Lookup'!$A$2:$B$8,2,FALSE)</f>
        <v>Animate</v>
      </c>
      <c r="J2156" s="26">
        <v>4</v>
      </c>
      <c r="K2156" s="27">
        <v>0.1426</v>
      </c>
      <c r="L2156" s="26">
        <v>285.2</v>
      </c>
      <c r="M2156" s="26">
        <v>1140.8</v>
      </c>
      <c r="N2156" s="8">
        <f t="shared" si="68"/>
        <v>0.57040000000000002</v>
      </c>
      <c r="O2156" s="25" t="s">
        <v>744</v>
      </c>
      <c r="P2156" s="3" t="s">
        <v>910</v>
      </c>
      <c r="Q2156" s="1" t="str">
        <f>VLOOKUP(P2156,Vlookup!$A$2:$D$781,2,FALSE)</f>
        <v>Five Points</v>
      </c>
      <c r="R2156" s="28" t="s">
        <v>817</v>
      </c>
      <c r="S2156" s="15">
        <f>VLOOKUP(P2156,Vlookup!$A$2:$D$781,4,FALSE)</f>
        <v>93624</v>
      </c>
    </row>
    <row r="2157" spans="1:19" ht="14.4" x14ac:dyDescent="0.3">
      <c r="A2157" s="12">
        <v>21</v>
      </c>
      <c r="B2157" s="1" t="s">
        <v>882</v>
      </c>
      <c r="D2157" s="20">
        <v>44321</v>
      </c>
      <c r="E2157" s="3" t="s">
        <v>907</v>
      </c>
      <c r="F2157" s="3" t="s">
        <v>936</v>
      </c>
      <c r="G2157" s="3" t="s">
        <v>342</v>
      </c>
      <c r="H2157" s="3" t="s">
        <v>368</v>
      </c>
      <c r="I2157" t="str">
        <f>VLOOKUP(H2157,'Product Line Lookup'!$A$2:$B$8,2,FALSE)</f>
        <v>Animate</v>
      </c>
      <c r="J2157" s="1">
        <v>7.1</v>
      </c>
      <c r="K2157" s="1">
        <v>0.1426</v>
      </c>
      <c r="L2157" s="1">
        <v>285.2</v>
      </c>
      <c r="M2157" s="1">
        <v>2024.92</v>
      </c>
      <c r="N2157" s="8">
        <f t="shared" si="68"/>
        <v>1.0124600000000001</v>
      </c>
      <c r="O2157" s="1" t="s">
        <v>744</v>
      </c>
      <c r="P2157" s="3" t="s">
        <v>910</v>
      </c>
      <c r="Q2157" s="1" t="str">
        <f>VLOOKUP(P2157,Vlookup!$A$2:$D$781,2,FALSE)</f>
        <v>Five Points</v>
      </c>
      <c r="R2157" s="1" t="s">
        <v>817</v>
      </c>
      <c r="S2157" s="15">
        <f>VLOOKUP(P2157,Vlookup!$A$2:$D$781,4,FALSE)</f>
        <v>93624</v>
      </c>
    </row>
    <row r="2158" spans="1:19" ht="14.4" x14ac:dyDescent="0.3">
      <c r="A2158" s="12">
        <v>21</v>
      </c>
      <c r="B2158" s="1" t="s">
        <v>893</v>
      </c>
      <c r="D2158" s="20">
        <v>44362</v>
      </c>
      <c r="E2158" s="3" t="s">
        <v>907</v>
      </c>
      <c r="F2158" s="3" t="s">
        <v>936</v>
      </c>
      <c r="G2158" s="3" t="s">
        <v>342</v>
      </c>
      <c r="H2158" s="3" t="s">
        <v>368</v>
      </c>
      <c r="I2158" t="str">
        <f>VLOOKUP(H2158,'Product Line Lookup'!$A$2:$B$8,2,FALSE)</f>
        <v>Animate</v>
      </c>
      <c r="J2158" s="21">
        <v>8.1</v>
      </c>
      <c r="K2158" s="22">
        <v>0.1426</v>
      </c>
      <c r="L2158" s="21">
        <v>285.2</v>
      </c>
      <c r="M2158" s="21">
        <v>2310.12</v>
      </c>
      <c r="N2158" s="8">
        <f t="shared" si="68"/>
        <v>1.15506</v>
      </c>
      <c r="O2158" s="3" t="s">
        <v>744</v>
      </c>
      <c r="P2158" s="3" t="s">
        <v>910</v>
      </c>
      <c r="Q2158" s="1" t="str">
        <f>VLOOKUP(P2158,Vlookup!$A$2:$D$781,2,FALSE)</f>
        <v>Five Points</v>
      </c>
      <c r="R2158" s="1" t="s">
        <v>817</v>
      </c>
      <c r="S2158" s="15">
        <f>VLOOKUP(P2158,Vlookup!$A$2:$D$781,4,FALSE)</f>
        <v>93624</v>
      </c>
    </row>
    <row r="2159" spans="1:19" ht="14.4" x14ac:dyDescent="0.3">
      <c r="A2159" s="12">
        <v>22</v>
      </c>
      <c r="B2159" s="1" t="s">
        <v>483</v>
      </c>
      <c r="D2159" s="20">
        <v>44393</v>
      </c>
      <c r="E2159" s="3" t="s">
        <v>907</v>
      </c>
      <c r="F2159" s="3" t="s">
        <v>936</v>
      </c>
      <c r="G2159" s="3" t="s">
        <v>342</v>
      </c>
      <c r="H2159" s="3" t="s">
        <v>368</v>
      </c>
      <c r="I2159" t="str">
        <f>VLOOKUP(H2159,'Product Line Lookup'!$A$2:$B$8,2,FALSE)</f>
        <v>Animate</v>
      </c>
      <c r="J2159" s="21">
        <v>7.625</v>
      </c>
      <c r="K2159" s="22">
        <v>0.1426</v>
      </c>
      <c r="L2159" s="21">
        <v>285.2</v>
      </c>
      <c r="M2159" s="21">
        <v>2174.65</v>
      </c>
      <c r="N2159" s="8">
        <f t="shared" si="68"/>
        <v>1.0873250000000001</v>
      </c>
      <c r="O2159" s="3" t="s">
        <v>744</v>
      </c>
      <c r="P2159" s="3" t="s">
        <v>910</v>
      </c>
      <c r="Q2159" s="31" t="str">
        <f>VLOOKUP(P2159,Vlookup!$A$2:$D$142,2,FALSE)</f>
        <v>Five Points</v>
      </c>
      <c r="R2159" s="1" t="str">
        <f>VLOOKUP(P2159,Vlookup!$A$2:$D$142,3,FALSE)</f>
        <v>CA</v>
      </c>
      <c r="S2159" s="49">
        <f>VLOOKUP(P2159,Vlookup!$A$2:$D$781,4,FALSE)</f>
        <v>93624</v>
      </c>
    </row>
    <row r="2160" spans="1:19" ht="14.4" x14ac:dyDescent="0.3">
      <c r="A2160" s="12">
        <v>22</v>
      </c>
      <c r="B2160" s="1" t="s">
        <v>903</v>
      </c>
      <c r="D2160" s="20">
        <v>44428</v>
      </c>
      <c r="E2160" s="3" t="s">
        <v>907</v>
      </c>
      <c r="F2160" s="3" t="s">
        <v>936</v>
      </c>
      <c r="G2160" s="3" t="s">
        <v>342</v>
      </c>
      <c r="H2160" s="3" t="s">
        <v>368</v>
      </c>
      <c r="I2160" t="str">
        <f>VLOOKUP(H2160,'Product Line Lookup'!$A$2:$B$8,2,FALSE)</f>
        <v>Animate</v>
      </c>
      <c r="J2160" s="21">
        <v>7</v>
      </c>
      <c r="K2160" s="22">
        <v>0.1426</v>
      </c>
      <c r="L2160" s="21">
        <v>285.2</v>
      </c>
      <c r="M2160" s="21">
        <v>1996.4</v>
      </c>
      <c r="N2160" s="8">
        <f t="shared" si="68"/>
        <v>0.99820000000000009</v>
      </c>
      <c r="O2160" s="3" t="s">
        <v>744</v>
      </c>
      <c r="P2160" s="3" t="s">
        <v>910</v>
      </c>
      <c r="Q2160" s="31" t="str">
        <f>VLOOKUP(P2160,Vlookup!$A$2:$D$142,2,FALSE)</f>
        <v>Five Points</v>
      </c>
      <c r="R2160" s="1" t="str">
        <f>VLOOKUP(P2160,Vlookup!$A$2:$D$142,3,FALSE)</f>
        <v>CA</v>
      </c>
      <c r="S2160" s="49">
        <f>VLOOKUP(P2160,Vlookup!$A$2:$D$781,4,FALSE)</f>
        <v>93624</v>
      </c>
    </row>
    <row r="2161" spans="1:19" ht="14.4" x14ac:dyDescent="0.3">
      <c r="A2161" s="12">
        <v>22</v>
      </c>
      <c r="B2161" s="1" t="s">
        <v>928</v>
      </c>
      <c r="D2161" s="20">
        <v>44529</v>
      </c>
      <c r="E2161" s="3" t="s">
        <v>907</v>
      </c>
      <c r="F2161" s="3" t="s">
        <v>936</v>
      </c>
      <c r="G2161" s="3" t="s">
        <v>342</v>
      </c>
      <c r="H2161" s="3" t="s">
        <v>368</v>
      </c>
      <c r="I2161" t="str">
        <f>VLOOKUP(H2161,'Product Line Lookup'!$A$2:$B$8,2,FALSE)</f>
        <v>Animate</v>
      </c>
      <c r="J2161" s="21">
        <v>1</v>
      </c>
      <c r="K2161" s="22">
        <v>0.1426</v>
      </c>
      <c r="L2161" s="21">
        <v>285.2</v>
      </c>
      <c r="M2161" s="21">
        <v>285.2</v>
      </c>
      <c r="N2161" s="8">
        <f t="shared" si="68"/>
        <v>0.1426</v>
      </c>
      <c r="O2161" s="3" t="s">
        <v>744</v>
      </c>
      <c r="P2161" s="23" t="s">
        <v>910</v>
      </c>
      <c r="Q2161" s="31" t="str">
        <f>VLOOKUP(P2161,Vlookup!$A$2:$D$142,2,FALSE)</f>
        <v>Five Points</v>
      </c>
      <c r="R2161" s="1" t="str">
        <f>VLOOKUP(P2161,Vlookup!$A$2:$D$142,3,FALSE)</f>
        <v>CA</v>
      </c>
      <c r="S2161" s="49">
        <f>VLOOKUP(P2161,Vlookup!$A$2:$D$781,4,FALSE)</f>
        <v>93624</v>
      </c>
    </row>
    <row r="2162" spans="1:19" ht="14.4" x14ac:dyDescent="0.3">
      <c r="A2162" s="12">
        <v>22</v>
      </c>
      <c r="B2162" s="1" t="s">
        <v>928</v>
      </c>
      <c r="D2162" s="20">
        <v>44524</v>
      </c>
      <c r="E2162" s="3" t="s">
        <v>907</v>
      </c>
      <c r="F2162" s="3" t="s">
        <v>936</v>
      </c>
      <c r="G2162" s="3" t="s">
        <v>342</v>
      </c>
      <c r="H2162" s="3" t="s">
        <v>368</v>
      </c>
      <c r="I2162" t="str">
        <f>VLOOKUP(H2162,'Product Line Lookup'!$A$2:$B$8,2,FALSE)</f>
        <v>Animate</v>
      </c>
      <c r="J2162" s="21">
        <v>2</v>
      </c>
      <c r="K2162" s="22">
        <v>0.1426</v>
      </c>
      <c r="L2162" s="21">
        <v>285.2</v>
      </c>
      <c r="M2162" s="21">
        <v>570.4</v>
      </c>
      <c r="N2162" s="8">
        <f t="shared" si="68"/>
        <v>0.28520000000000001</v>
      </c>
      <c r="O2162" s="3" t="s">
        <v>744</v>
      </c>
      <c r="P2162" s="23" t="s">
        <v>910</v>
      </c>
      <c r="Q2162" s="31" t="str">
        <f>VLOOKUP(P2162,Vlookup!$A$2:$D$142,2,FALSE)</f>
        <v>Five Points</v>
      </c>
      <c r="R2162" s="1" t="str">
        <f>VLOOKUP(P2162,Vlookup!$A$2:$D$142,3,FALSE)</f>
        <v>CA</v>
      </c>
      <c r="S2162" s="49">
        <f>VLOOKUP(P2162,Vlookup!$A$2:$D$781,4,FALSE)</f>
        <v>93624</v>
      </c>
    </row>
    <row r="2163" spans="1:19" ht="14.4" x14ac:dyDescent="0.3">
      <c r="A2163" s="12">
        <v>22</v>
      </c>
      <c r="B2163" s="1" t="s">
        <v>914</v>
      </c>
      <c r="D2163" s="20">
        <v>44487</v>
      </c>
      <c r="E2163" s="3" t="s">
        <v>907</v>
      </c>
      <c r="F2163" s="3" t="s">
        <v>936</v>
      </c>
      <c r="G2163" s="3" t="s">
        <v>342</v>
      </c>
      <c r="H2163" s="3" t="s">
        <v>368</v>
      </c>
      <c r="I2163" t="str">
        <f>VLOOKUP(H2163,'Product Line Lookup'!$A$2:$B$8,2,FALSE)</f>
        <v>Animate</v>
      </c>
      <c r="J2163" s="21">
        <v>10</v>
      </c>
      <c r="K2163" s="22">
        <v>0.1426</v>
      </c>
      <c r="L2163" s="21">
        <v>285.2</v>
      </c>
      <c r="M2163" s="21">
        <v>2852</v>
      </c>
      <c r="N2163" s="8">
        <f t="shared" si="68"/>
        <v>1.4259999999999999</v>
      </c>
      <c r="O2163" s="3" t="s">
        <v>744</v>
      </c>
      <c r="P2163" s="3" t="s">
        <v>910</v>
      </c>
      <c r="Q2163" s="31" t="str">
        <f>VLOOKUP(P2163,Vlookup!$A$2:$D$142,2,FALSE)</f>
        <v>Five Points</v>
      </c>
      <c r="R2163" s="1" t="str">
        <f>VLOOKUP(P2163,Vlookup!$A$2:$D$142,3,FALSE)</f>
        <v>CA</v>
      </c>
      <c r="S2163" s="49">
        <f>VLOOKUP(P2163,Vlookup!$A$2:$D$781,4,FALSE)</f>
        <v>93624</v>
      </c>
    </row>
    <row r="2164" spans="1:19" ht="14.4" x14ac:dyDescent="0.3">
      <c r="A2164" s="12">
        <v>22</v>
      </c>
      <c r="B2164" s="1" t="s">
        <v>948</v>
      </c>
      <c r="D2164" s="20">
        <v>44532</v>
      </c>
      <c r="E2164" s="3" t="s">
        <v>907</v>
      </c>
      <c r="F2164" s="3" t="s">
        <v>936</v>
      </c>
      <c r="G2164" s="3" t="s">
        <v>342</v>
      </c>
      <c r="H2164" s="3" t="s">
        <v>368</v>
      </c>
      <c r="I2164" t="str">
        <f>VLOOKUP(H2164,'Product Line Lookup'!$A$2:$B$8,2,FALSE)</f>
        <v>Animate</v>
      </c>
      <c r="J2164" s="21">
        <v>11.725</v>
      </c>
      <c r="K2164" s="22">
        <v>0.1426</v>
      </c>
      <c r="L2164" s="21">
        <v>285.2</v>
      </c>
      <c r="M2164" s="21">
        <v>3343.97</v>
      </c>
      <c r="N2164" s="8">
        <f t="shared" si="68"/>
        <v>1.6719849999999998</v>
      </c>
      <c r="O2164" s="3" t="s">
        <v>744</v>
      </c>
      <c r="P2164" s="3" t="s">
        <v>910</v>
      </c>
      <c r="Q2164" s="31" t="str">
        <f>VLOOKUP(P2164,Vlookup!$A$2:$D$142,2,FALSE)</f>
        <v>Five Points</v>
      </c>
      <c r="R2164" s="1" t="str">
        <f>VLOOKUP(P2164,Vlookup!$A$2:$D$142,3,FALSE)</f>
        <v>CA</v>
      </c>
      <c r="S2164" s="49">
        <f>VLOOKUP(P2164,Vlookup!$A$2:$D$781,4,FALSE)</f>
        <v>93624</v>
      </c>
    </row>
    <row r="2165" spans="1:19" ht="14.4" x14ac:dyDescent="0.3">
      <c r="A2165" s="12">
        <v>22</v>
      </c>
      <c r="B2165" s="1" t="s">
        <v>881</v>
      </c>
      <c r="D2165" s="20">
        <v>44671</v>
      </c>
      <c r="E2165" s="3" t="s">
        <v>907</v>
      </c>
      <c r="F2165" s="3" t="s">
        <v>936</v>
      </c>
      <c r="G2165" s="3" t="s">
        <v>342</v>
      </c>
      <c r="H2165" s="3" t="s">
        <v>368</v>
      </c>
      <c r="I2165" s="35" t="str">
        <f>VLOOKUP(H2165,'Product Line Lookup'!$A$2:$B$8,2,FALSE)</f>
        <v>Animate</v>
      </c>
      <c r="J2165" s="21">
        <v>11.25</v>
      </c>
      <c r="K2165" s="22">
        <v>0.1426</v>
      </c>
      <c r="L2165" s="21">
        <v>285.2</v>
      </c>
      <c r="M2165" s="21">
        <v>3208.5</v>
      </c>
      <c r="N2165" s="48">
        <f t="shared" si="68"/>
        <v>1.60425</v>
      </c>
      <c r="O2165" s="3" t="s">
        <v>744</v>
      </c>
      <c r="P2165" s="3" t="s">
        <v>910</v>
      </c>
      <c r="Q2165" s="31" t="str">
        <f>VLOOKUP(P2165,Vlookup!$A$2:$D$142,2,FALSE)</f>
        <v>Five Points</v>
      </c>
      <c r="R2165" s="1" t="str">
        <f>VLOOKUP(P2165,Vlookup!$A$2:$D$142,3,FALSE)</f>
        <v>CA</v>
      </c>
      <c r="S2165" s="49">
        <f>VLOOKUP(P2165,Vlookup!$A$2:$D$781,4,FALSE)</f>
        <v>93624</v>
      </c>
    </row>
    <row r="2166" spans="1:19" ht="14.4" x14ac:dyDescent="0.3">
      <c r="A2166" s="12">
        <v>22</v>
      </c>
      <c r="B2166" s="1" t="s">
        <v>866</v>
      </c>
      <c r="D2166" s="20">
        <v>44621</v>
      </c>
      <c r="E2166" s="3" t="s">
        <v>356</v>
      </c>
      <c r="F2166" s="3" t="s">
        <v>1063</v>
      </c>
      <c r="G2166" s="3" t="s">
        <v>392</v>
      </c>
      <c r="H2166" s="3" t="s">
        <v>393</v>
      </c>
      <c r="I2166" s="35" t="str">
        <f>VLOOKUP(H2166,'Product Line Lookup'!$A$2:$B$8,2,FALSE)</f>
        <v>AB20</v>
      </c>
      <c r="J2166" s="21">
        <v>23.69</v>
      </c>
      <c r="K2166" s="22">
        <v>0.05</v>
      </c>
      <c r="L2166" s="21">
        <v>100</v>
      </c>
      <c r="M2166" s="21">
        <v>2369</v>
      </c>
      <c r="N2166" s="48">
        <f t="shared" si="68"/>
        <v>1.1845000000000001</v>
      </c>
      <c r="O2166" s="3" t="s">
        <v>428</v>
      </c>
      <c r="P2166" s="3" t="s">
        <v>429</v>
      </c>
      <c r="Q2166" s="31" t="str">
        <f>VLOOKUP(P2166,Vlookup!$A$2:$D$142,2,FALSE)</f>
        <v>Riverdale</v>
      </c>
      <c r="R2166" s="1" t="str">
        <f>VLOOKUP(P2166,Vlookup!$A$2:$D$142,3,FALSE)</f>
        <v>CA</v>
      </c>
      <c r="S2166" s="49">
        <f>VLOOKUP(P2166,Vlookup!$A$2:$D$781,4,FALSE)</f>
        <v>93656</v>
      </c>
    </row>
    <row r="2167" spans="1:19" ht="14.4" x14ac:dyDescent="0.3">
      <c r="A2167" s="12">
        <v>22</v>
      </c>
      <c r="B2167" s="1" t="s">
        <v>866</v>
      </c>
      <c r="D2167" s="20">
        <v>44629</v>
      </c>
      <c r="E2167" s="3" t="s">
        <v>356</v>
      </c>
      <c r="F2167" s="3" t="s">
        <v>1063</v>
      </c>
      <c r="G2167" s="3" t="s">
        <v>392</v>
      </c>
      <c r="H2167" s="3" t="s">
        <v>393</v>
      </c>
      <c r="I2167" s="35" t="str">
        <f>VLOOKUP(H2167,'Product Line Lookup'!$A$2:$B$8,2,FALSE)</f>
        <v>AB20</v>
      </c>
      <c r="J2167" s="21">
        <v>23.76</v>
      </c>
      <c r="K2167" s="22">
        <v>0.05</v>
      </c>
      <c r="L2167" s="21">
        <v>100</v>
      </c>
      <c r="M2167" s="21">
        <v>2376</v>
      </c>
      <c r="N2167" s="48">
        <f t="shared" si="68"/>
        <v>1.1879999999999999</v>
      </c>
      <c r="O2167" s="3" t="s">
        <v>428</v>
      </c>
      <c r="P2167" s="3" t="s">
        <v>429</v>
      </c>
      <c r="Q2167" s="31" t="str">
        <f>VLOOKUP(P2167,Vlookup!$A$2:$D$142,2,FALSE)</f>
        <v>Riverdale</v>
      </c>
      <c r="R2167" s="1" t="str">
        <f>VLOOKUP(P2167,Vlookup!$A$2:$D$142,3,FALSE)</f>
        <v>CA</v>
      </c>
      <c r="S2167" s="49">
        <f>VLOOKUP(P2167,Vlookup!$A$2:$D$781,4,FALSE)</f>
        <v>93656</v>
      </c>
    </row>
    <row r="2168" spans="1:19" ht="14.4" x14ac:dyDescent="0.3">
      <c r="A2168" s="12">
        <v>22</v>
      </c>
      <c r="B2168" s="1" t="s">
        <v>866</v>
      </c>
      <c r="D2168" s="20">
        <v>44636</v>
      </c>
      <c r="E2168" s="3" t="s">
        <v>356</v>
      </c>
      <c r="F2168" s="3" t="s">
        <v>1063</v>
      </c>
      <c r="G2168" s="3" t="s">
        <v>392</v>
      </c>
      <c r="H2168" s="3" t="s">
        <v>393</v>
      </c>
      <c r="I2168" s="35" t="str">
        <f>VLOOKUP(H2168,'Product Line Lookup'!$A$2:$B$8,2,FALSE)</f>
        <v>AB20</v>
      </c>
      <c r="J2168" s="21">
        <v>24.24</v>
      </c>
      <c r="K2168" s="22">
        <v>0.05</v>
      </c>
      <c r="L2168" s="21">
        <v>100</v>
      </c>
      <c r="M2168" s="21">
        <v>2424</v>
      </c>
      <c r="N2168" s="48">
        <f t="shared" si="68"/>
        <v>1.212</v>
      </c>
      <c r="O2168" s="3" t="s">
        <v>428</v>
      </c>
      <c r="P2168" s="3" t="s">
        <v>429</v>
      </c>
      <c r="Q2168" s="31" t="str">
        <f>VLOOKUP(P2168,Vlookup!$A$2:$D$142,2,FALSE)</f>
        <v>Riverdale</v>
      </c>
      <c r="R2168" s="1" t="str">
        <f>VLOOKUP(P2168,Vlookup!$A$2:$D$142,3,FALSE)</f>
        <v>CA</v>
      </c>
      <c r="S2168" s="49">
        <f>VLOOKUP(P2168,Vlookup!$A$2:$D$781,4,FALSE)</f>
        <v>93656</v>
      </c>
    </row>
    <row r="2169" spans="1:19" ht="14.4" x14ac:dyDescent="0.3">
      <c r="A2169" s="12">
        <v>22</v>
      </c>
      <c r="B2169" s="1" t="s">
        <v>866</v>
      </c>
      <c r="D2169" s="20">
        <v>44643</v>
      </c>
      <c r="E2169" s="3" t="s">
        <v>356</v>
      </c>
      <c r="F2169" s="3" t="s">
        <v>1063</v>
      </c>
      <c r="G2169" s="3" t="s">
        <v>392</v>
      </c>
      <c r="H2169" s="3" t="s">
        <v>393</v>
      </c>
      <c r="I2169" s="35" t="str">
        <f>VLOOKUP(H2169,'Product Line Lookup'!$A$2:$B$8,2,FALSE)</f>
        <v>AB20</v>
      </c>
      <c r="J2169" s="21">
        <v>23.97</v>
      </c>
      <c r="K2169" s="22">
        <v>0.05</v>
      </c>
      <c r="L2169" s="21">
        <v>100</v>
      </c>
      <c r="M2169" s="21">
        <v>2397</v>
      </c>
      <c r="N2169" s="48">
        <f t="shared" si="68"/>
        <v>1.1984999999999999</v>
      </c>
      <c r="O2169" s="3" t="s">
        <v>428</v>
      </c>
      <c r="P2169" s="3" t="s">
        <v>429</v>
      </c>
      <c r="Q2169" s="31" t="str">
        <f>VLOOKUP(P2169,Vlookup!$A$2:$D$142,2,FALSE)</f>
        <v>Riverdale</v>
      </c>
      <c r="R2169" s="1" t="str">
        <f>VLOOKUP(P2169,Vlookup!$A$2:$D$142,3,FALSE)</f>
        <v>CA</v>
      </c>
      <c r="S2169" s="49">
        <f>VLOOKUP(P2169,Vlookup!$A$2:$D$781,4,FALSE)</f>
        <v>93656</v>
      </c>
    </row>
    <row r="2170" spans="1:19" ht="14.4" x14ac:dyDescent="0.3">
      <c r="A2170" s="12">
        <v>22</v>
      </c>
      <c r="B2170" s="1" t="s">
        <v>1004</v>
      </c>
      <c r="D2170" s="20">
        <v>44597</v>
      </c>
      <c r="E2170" s="3" t="s">
        <v>356</v>
      </c>
      <c r="F2170" s="3" t="s">
        <v>1063</v>
      </c>
      <c r="G2170" s="3" t="s">
        <v>392</v>
      </c>
      <c r="H2170" s="3" t="s">
        <v>393</v>
      </c>
      <c r="I2170" s="35" t="str">
        <f>VLOOKUP(H2170,'Product Line Lookup'!$A$2:$B$8,2,FALSE)</f>
        <v>AB20</v>
      </c>
      <c r="J2170" s="21">
        <v>23.21</v>
      </c>
      <c r="K2170" s="22">
        <v>0.05</v>
      </c>
      <c r="L2170" s="21">
        <v>100</v>
      </c>
      <c r="M2170" s="21">
        <v>2321</v>
      </c>
      <c r="N2170" s="48">
        <f t="shared" si="68"/>
        <v>1.1605000000000001</v>
      </c>
      <c r="O2170" s="3" t="s">
        <v>428</v>
      </c>
      <c r="P2170" s="3" t="s">
        <v>429</v>
      </c>
      <c r="Q2170" s="31" t="str">
        <f>VLOOKUP(P2170,Vlookup!$A$2:$D$142,2,FALSE)</f>
        <v>Riverdale</v>
      </c>
      <c r="R2170" s="1" t="str">
        <f>VLOOKUP(P2170,Vlookup!$A$2:$D$142,3,FALSE)</f>
        <v>CA</v>
      </c>
      <c r="S2170" s="49">
        <f>VLOOKUP(P2170,Vlookup!$A$2:$D$781,4,FALSE)</f>
        <v>93656</v>
      </c>
    </row>
    <row r="2171" spans="1:19" ht="14.4" x14ac:dyDescent="0.3">
      <c r="A2171" s="12">
        <v>22</v>
      </c>
      <c r="B2171" s="1" t="s">
        <v>1004</v>
      </c>
      <c r="D2171" s="20">
        <v>44610</v>
      </c>
      <c r="E2171" s="3" t="s">
        <v>356</v>
      </c>
      <c r="F2171" s="3" t="s">
        <v>1063</v>
      </c>
      <c r="G2171" s="3" t="s">
        <v>392</v>
      </c>
      <c r="H2171" s="3" t="s">
        <v>393</v>
      </c>
      <c r="I2171" s="35" t="str">
        <f>VLOOKUP(H2171,'Product Line Lookup'!$A$2:$B$8,2,FALSE)</f>
        <v>AB20</v>
      </c>
      <c r="J2171" s="21">
        <v>23.06</v>
      </c>
      <c r="K2171" s="22">
        <v>0.05</v>
      </c>
      <c r="L2171" s="21">
        <v>100</v>
      </c>
      <c r="M2171" s="21">
        <v>2306</v>
      </c>
      <c r="N2171" s="48">
        <f t="shared" si="68"/>
        <v>1.153</v>
      </c>
      <c r="O2171" s="3" t="s">
        <v>428</v>
      </c>
      <c r="P2171" s="3" t="s">
        <v>429</v>
      </c>
      <c r="Q2171" s="31" t="str">
        <f>VLOOKUP(P2171,Vlookup!$A$2:$D$142,2,FALSE)</f>
        <v>Riverdale</v>
      </c>
      <c r="R2171" s="1" t="str">
        <f>VLOOKUP(P2171,Vlookup!$A$2:$D$142,3,FALSE)</f>
        <v>CA</v>
      </c>
      <c r="S2171" s="49">
        <f>VLOOKUP(P2171,Vlookup!$A$2:$D$781,4,FALSE)</f>
        <v>93656</v>
      </c>
    </row>
    <row r="2172" spans="1:19" ht="14.4" x14ac:dyDescent="0.3">
      <c r="A2172" s="12">
        <v>22</v>
      </c>
      <c r="B2172" s="1" t="s">
        <v>913</v>
      </c>
      <c r="D2172" s="20">
        <v>44441</v>
      </c>
      <c r="E2172" s="3" t="s">
        <v>356</v>
      </c>
      <c r="F2172" s="3" t="s">
        <v>1063</v>
      </c>
      <c r="G2172" s="3" t="s">
        <v>392</v>
      </c>
      <c r="H2172" s="3" t="s">
        <v>393</v>
      </c>
      <c r="I2172" t="str">
        <f>VLOOKUP(H2172,'Product Line Lookup'!$A$2:$B$8,2,FALSE)</f>
        <v>AB20</v>
      </c>
      <c r="J2172" s="21">
        <v>24.47</v>
      </c>
      <c r="K2172" s="22">
        <v>0.1</v>
      </c>
      <c r="L2172" s="21">
        <v>200</v>
      </c>
      <c r="M2172" s="21">
        <v>4894</v>
      </c>
      <c r="N2172" s="8">
        <f t="shared" si="68"/>
        <v>2.4470000000000001</v>
      </c>
      <c r="O2172" s="3" t="s">
        <v>428</v>
      </c>
      <c r="P2172" s="3" t="s">
        <v>429</v>
      </c>
      <c r="Q2172" s="31" t="str">
        <f>VLOOKUP(P2172,Vlookup!$A$2:$D$142,2,FALSE)</f>
        <v>Riverdale</v>
      </c>
      <c r="R2172" s="1" t="str">
        <f>VLOOKUP(P2172,Vlookup!$A$2:$D$142,3,FALSE)</f>
        <v>CA</v>
      </c>
      <c r="S2172" s="49">
        <f>VLOOKUP(P2172,Vlookup!$A$2:$D$781,4,FALSE)</f>
        <v>93656</v>
      </c>
    </row>
    <row r="2173" spans="1:19" ht="14.4" x14ac:dyDescent="0.3">
      <c r="A2173" s="12">
        <v>22</v>
      </c>
      <c r="B2173" s="1" t="s">
        <v>913</v>
      </c>
      <c r="D2173" s="20">
        <v>44453</v>
      </c>
      <c r="E2173" s="3" t="s">
        <v>356</v>
      </c>
      <c r="F2173" s="3" t="s">
        <v>1063</v>
      </c>
      <c r="G2173" s="3" t="s">
        <v>392</v>
      </c>
      <c r="H2173" s="3" t="s">
        <v>393</v>
      </c>
      <c r="I2173" t="str">
        <f>VLOOKUP(H2173,'Product Line Lookup'!$A$2:$B$8,2,FALSE)</f>
        <v>AB20</v>
      </c>
      <c r="J2173" s="21">
        <v>23.96</v>
      </c>
      <c r="K2173" s="22">
        <v>0.1</v>
      </c>
      <c r="L2173" s="21">
        <v>200</v>
      </c>
      <c r="M2173" s="21">
        <v>4792</v>
      </c>
      <c r="N2173" s="8">
        <f t="shared" si="68"/>
        <v>2.3959999999999999</v>
      </c>
      <c r="O2173" s="3" t="s">
        <v>428</v>
      </c>
      <c r="P2173" s="3" t="s">
        <v>429</v>
      </c>
      <c r="Q2173" s="31" t="str">
        <f>VLOOKUP(P2173,Vlookup!$A$2:$D$142,2,FALSE)</f>
        <v>Riverdale</v>
      </c>
      <c r="R2173" s="1" t="str">
        <f>VLOOKUP(P2173,Vlookup!$A$2:$D$142,3,FALSE)</f>
        <v>CA</v>
      </c>
      <c r="S2173" s="49">
        <f>VLOOKUP(P2173,Vlookup!$A$2:$D$781,4,FALSE)</f>
        <v>93656</v>
      </c>
    </row>
    <row r="2174" spans="1:19" ht="14.4" x14ac:dyDescent="0.3">
      <c r="A2174" s="12">
        <v>22</v>
      </c>
      <c r="B2174" s="1" t="s">
        <v>928</v>
      </c>
      <c r="D2174" s="20">
        <v>44506</v>
      </c>
      <c r="E2174" s="3" t="s">
        <v>356</v>
      </c>
      <c r="F2174" s="3" t="s">
        <v>1063</v>
      </c>
      <c r="G2174" s="3" t="s">
        <v>392</v>
      </c>
      <c r="H2174" s="3" t="s">
        <v>393</v>
      </c>
      <c r="I2174" t="str">
        <f>VLOOKUP(H2174,'Product Line Lookup'!$A$2:$B$8,2,FALSE)</f>
        <v>AB20</v>
      </c>
      <c r="J2174" s="21">
        <v>24.81</v>
      </c>
      <c r="K2174" s="22">
        <v>0.1</v>
      </c>
      <c r="L2174" s="21">
        <v>200</v>
      </c>
      <c r="M2174" s="21">
        <v>4962</v>
      </c>
      <c r="N2174" s="8">
        <f t="shared" si="68"/>
        <v>2.4809999999999999</v>
      </c>
      <c r="O2174" s="3" t="s">
        <v>428</v>
      </c>
      <c r="P2174" s="3" t="s">
        <v>429</v>
      </c>
      <c r="Q2174" s="31" t="str">
        <f>VLOOKUP(P2174,Vlookup!$A$2:$D$142,2,FALSE)</f>
        <v>Riverdale</v>
      </c>
      <c r="R2174" s="1" t="str">
        <f>VLOOKUP(P2174,Vlookup!$A$2:$D$142,3,FALSE)</f>
        <v>CA</v>
      </c>
      <c r="S2174" s="49">
        <f>VLOOKUP(P2174,Vlookup!$A$2:$D$781,4,FALSE)</f>
        <v>93656</v>
      </c>
    </row>
    <row r="2175" spans="1:19" ht="14.4" x14ac:dyDescent="0.3">
      <c r="A2175" s="12">
        <v>22</v>
      </c>
      <c r="B2175" s="1" t="s">
        <v>928</v>
      </c>
      <c r="D2175" s="20">
        <v>44515</v>
      </c>
      <c r="E2175" s="3" t="s">
        <v>356</v>
      </c>
      <c r="F2175" s="3" t="s">
        <v>1063</v>
      </c>
      <c r="G2175" s="3" t="s">
        <v>392</v>
      </c>
      <c r="H2175" s="3" t="s">
        <v>393</v>
      </c>
      <c r="I2175" t="str">
        <f>VLOOKUP(H2175,'Product Line Lookup'!$A$2:$B$8,2,FALSE)</f>
        <v>AB20</v>
      </c>
      <c r="J2175" s="21">
        <v>24.44</v>
      </c>
      <c r="K2175" s="22">
        <v>0.1</v>
      </c>
      <c r="L2175" s="21">
        <v>200</v>
      </c>
      <c r="M2175" s="21">
        <v>4888</v>
      </c>
      <c r="N2175" s="8">
        <f t="shared" si="68"/>
        <v>2.444</v>
      </c>
      <c r="O2175" s="3" t="s">
        <v>428</v>
      </c>
      <c r="P2175" s="3" t="s">
        <v>429</v>
      </c>
      <c r="Q2175" s="31" t="str">
        <f>VLOOKUP(P2175,Vlookup!$A$2:$D$142,2,FALSE)</f>
        <v>Riverdale</v>
      </c>
      <c r="R2175" s="1" t="str">
        <f>VLOOKUP(P2175,Vlookup!$A$2:$D$142,3,FALSE)</f>
        <v>CA</v>
      </c>
      <c r="S2175" s="49">
        <f>VLOOKUP(P2175,Vlookup!$A$2:$D$781,4,FALSE)</f>
        <v>93656</v>
      </c>
    </row>
    <row r="2176" spans="1:19" ht="14.4" x14ac:dyDescent="0.3">
      <c r="A2176" s="12">
        <v>21</v>
      </c>
      <c r="B2176" s="1" t="s">
        <v>882</v>
      </c>
      <c r="D2176" s="20">
        <v>44324</v>
      </c>
      <c r="E2176" s="3" t="s">
        <v>356</v>
      </c>
      <c r="F2176" s="3" t="s">
        <v>1009</v>
      </c>
      <c r="G2176" s="3" t="s">
        <v>392</v>
      </c>
      <c r="H2176" s="3" t="s">
        <v>393</v>
      </c>
      <c r="I2176" t="str">
        <f>VLOOKUP(H2176,'Product Line Lookup'!$A$2:$B$8,2,FALSE)</f>
        <v>AB20</v>
      </c>
      <c r="J2176" s="1">
        <v>23.23</v>
      </c>
      <c r="K2176" s="1">
        <v>0.1</v>
      </c>
      <c r="L2176" s="1">
        <v>200</v>
      </c>
      <c r="M2176" s="1">
        <v>4646</v>
      </c>
      <c r="N2176" s="8">
        <f t="shared" si="68"/>
        <v>2.323</v>
      </c>
      <c r="O2176" s="1" t="s">
        <v>428</v>
      </c>
      <c r="P2176" s="3" t="s">
        <v>429</v>
      </c>
      <c r="Q2176" s="1" t="str">
        <f>VLOOKUP(P2176,Vlookup!$A$2:$D$781,2,FALSE)</f>
        <v>Riverdale</v>
      </c>
      <c r="R2176" s="1" t="s">
        <v>817</v>
      </c>
      <c r="S2176" s="15">
        <f>VLOOKUP(P2176,Vlookup!$A$2:$D$781,4,FALSE)</f>
        <v>93656</v>
      </c>
    </row>
    <row r="2177" spans="1:19" ht="14.4" x14ac:dyDescent="0.3">
      <c r="A2177" s="12">
        <v>21</v>
      </c>
      <c r="B2177" s="1" t="s">
        <v>882</v>
      </c>
      <c r="D2177" s="20">
        <v>44333</v>
      </c>
      <c r="E2177" s="3" t="s">
        <v>356</v>
      </c>
      <c r="F2177" s="3" t="s">
        <v>1009</v>
      </c>
      <c r="G2177" s="3" t="s">
        <v>392</v>
      </c>
      <c r="H2177" s="3" t="s">
        <v>393</v>
      </c>
      <c r="I2177" t="str">
        <f>VLOOKUP(H2177,'Product Line Lookup'!$A$2:$B$8,2,FALSE)</f>
        <v>AB20</v>
      </c>
      <c r="J2177" s="1">
        <v>23.15</v>
      </c>
      <c r="K2177" s="1">
        <v>0.1</v>
      </c>
      <c r="L2177" s="1">
        <v>200</v>
      </c>
      <c r="M2177" s="1">
        <v>4630</v>
      </c>
      <c r="N2177" s="8">
        <f t="shared" si="68"/>
        <v>2.3149999999999999</v>
      </c>
      <c r="O2177" s="1" t="s">
        <v>428</v>
      </c>
      <c r="P2177" s="3" t="s">
        <v>429</v>
      </c>
      <c r="Q2177" s="1" t="str">
        <f>VLOOKUP(P2177,Vlookup!$A$2:$D$781,2,FALSE)</f>
        <v>Riverdale</v>
      </c>
      <c r="R2177" s="1" t="s">
        <v>817</v>
      </c>
      <c r="S2177" s="15">
        <f>VLOOKUP(P2177,Vlookup!$A$2:$D$781,4,FALSE)</f>
        <v>93656</v>
      </c>
    </row>
    <row r="2178" spans="1:19" ht="14.4" x14ac:dyDescent="0.3">
      <c r="A2178" s="12">
        <v>21</v>
      </c>
      <c r="B2178" s="1" t="s">
        <v>882</v>
      </c>
      <c r="D2178" s="20">
        <v>44338</v>
      </c>
      <c r="E2178" s="3" t="s">
        <v>356</v>
      </c>
      <c r="F2178" s="3" t="s">
        <v>1009</v>
      </c>
      <c r="G2178" s="3" t="s">
        <v>392</v>
      </c>
      <c r="H2178" s="3" t="s">
        <v>393</v>
      </c>
      <c r="I2178" t="str">
        <f>VLOOKUP(H2178,'Product Line Lookup'!$A$2:$B$8,2,FALSE)</f>
        <v>AB20</v>
      </c>
      <c r="J2178" s="1">
        <v>23.78</v>
      </c>
      <c r="K2178" s="1">
        <v>0.1</v>
      </c>
      <c r="L2178" s="1">
        <v>200</v>
      </c>
      <c r="M2178" s="1">
        <v>4756</v>
      </c>
      <c r="N2178" s="8">
        <f t="shared" si="68"/>
        <v>2.3780000000000001</v>
      </c>
      <c r="O2178" s="1" t="s">
        <v>428</v>
      </c>
      <c r="P2178" s="3" t="s">
        <v>429</v>
      </c>
      <c r="Q2178" s="1" t="str">
        <f>VLOOKUP(P2178,Vlookup!$A$2:$D$781,2,FALSE)</f>
        <v>Riverdale</v>
      </c>
      <c r="R2178" s="1" t="s">
        <v>817</v>
      </c>
      <c r="S2178" s="15">
        <f>VLOOKUP(P2178,Vlookup!$A$2:$D$781,4,FALSE)</f>
        <v>93656</v>
      </c>
    </row>
    <row r="2179" spans="1:19" ht="14.4" x14ac:dyDescent="0.3">
      <c r="A2179" s="12">
        <v>20</v>
      </c>
      <c r="B2179" s="1" t="str">
        <f t="shared" ref="B2179:B2206" si="69">TEXT(D2179,"MMM")</f>
        <v>Sep</v>
      </c>
      <c r="C2179" s="3" t="s">
        <v>199</v>
      </c>
      <c r="D2179" s="20">
        <v>43713</v>
      </c>
      <c r="E2179" s="3" t="s">
        <v>356</v>
      </c>
      <c r="F2179" s="3" t="s">
        <v>382</v>
      </c>
      <c r="G2179" s="3" t="s">
        <v>340</v>
      </c>
      <c r="H2179" s="3" t="s">
        <v>366</v>
      </c>
      <c r="I2179" t="str">
        <f>VLOOKUP(H2179,'Product Line Lookup'!$A$2:$B$7,2,FALSE)</f>
        <v>AB20</v>
      </c>
      <c r="J2179" s="21">
        <v>23.29</v>
      </c>
      <c r="K2179" s="22">
        <v>6.2950000000000006E-2</v>
      </c>
      <c r="L2179" s="21">
        <v>125.9</v>
      </c>
      <c r="M2179" s="21">
        <v>2932.2109999999998</v>
      </c>
      <c r="N2179" s="8">
        <f t="shared" si="68"/>
        <v>1.4661054999999998</v>
      </c>
      <c r="O2179" s="3" t="s">
        <v>428</v>
      </c>
      <c r="P2179" s="3" t="s">
        <v>429</v>
      </c>
      <c r="Q2179" s="1" t="str">
        <f>VLOOKUP(P2179,Vlookup!$A$2:$D$781,2,FALSE)</f>
        <v>Riverdale</v>
      </c>
      <c r="R2179" s="1" t="e">
        <f>VLOOKUP(P2179,Vlookup!$A$2:$D$89,3,FALSE)</f>
        <v>#N/A</v>
      </c>
      <c r="S2179" s="15">
        <f>VLOOKUP(P2179,Vlookup!$A$2:$D$781,4,FALSE)</f>
        <v>93656</v>
      </c>
    </row>
    <row r="2180" spans="1:19" ht="14.4" x14ac:dyDescent="0.3">
      <c r="A2180" s="12">
        <v>20</v>
      </c>
      <c r="B2180" s="1" t="str">
        <f t="shared" si="69"/>
        <v>Sep</v>
      </c>
      <c r="C2180" s="3" t="s">
        <v>227</v>
      </c>
      <c r="D2180" s="20">
        <v>43721</v>
      </c>
      <c r="E2180" s="3" t="s">
        <v>356</v>
      </c>
      <c r="F2180" s="3" t="s">
        <v>382</v>
      </c>
      <c r="G2180" s="3" t="s">
        <v>340</v>
      </c>
      <c r="H2180" s="3" t="s">
        <v>366</v>
      </c>
      <c r="I2180" t="str">
        <f>VLOOKUP(H2180,'Product Line Lookup'!$A$2:$B$7,2,FALSE)</f>
        <v>AB20</v>
      </c>
      <c r="J2180" s="21">
        <v>24.08</v>
      </c>
      <c r="K2180" s="22">
        <v>6.2950000000000006E-2</v>
      </c>
      <c r="L2180" s="21">
        <v>125.9</v>
      </c>
      <c r="M2180" s="21">
        <v>3031.672</v>
      </c>
      <c r="N2180" s="8">
        <f t="shared" si="68"/>
        <v>1.515836</v>
      </c>
      <c r="O2180" s="3" t="s">
        <v>428</v>
      </c>
      <c r="P2180" s="3" t="s">
        <v>429</v>
      </c>
      <c r="Q2180" s="1" t="str">
        <f>VLOOKUP(P2180,Vlookup!$A$2:$D$781,2,FALSE)</f>
        <v>Riverdale</v>
      </c>
      <c r="R2180" s="1" t="e">
        <f>VLOOKUP(P2180,Vlookup!$A$2:$D$89,3,FALSE)</f>
        <v>#N/A</v>
      </c>
      <c r="S2180" s="15">
        <f>VLOOKUP(P2180,Vlookup!$A$2:$D$781,4,FALSE)</f>
        <v>93656</v>
      </c>
    </row>
    <row r="2181" spans="1:19" ht="14.4" x14ac:dyDescent="0.3">
      <c r="A2181" s="12">
        <v>20</v>
      </c>
      <c r="B2181" s="1" t="str">
        <f t="shared" si="69"/>
        <v>Sep</v>
      </c>
      <c r="C2181" s="3" t="s">
        <v>241</v>
      </c>
      <c r="D2181" s="20">
        <v>43728</v>
      </c>
      <c r="E2181" s="3" t="s">
        <v>356</v>
      </c>
      <c r="F2181" s="3" t="s">
        <v>382</v>
      </c>
      <c r="G2181" s="3" t="s">
        <v>340</v>
      </c>
      <c r="H2181" s="3" t="s">
        <v>366</v>
      </c>
      <c r="I2181" t="str">
        <f>VLOOKUP(H2181,'Product Line Lookup'!$A$2:$B$7,2,FALSE)</f>
        <v>AB20</v>
      </c>
      <c r="J2181" s="21">
        <v>24.07</v>
      </c>
      <c r="K2181" s="22">
        <v>6.2950000000000006E-2</v>
      </c>
      <c r="L2181" s="21">
        <v>125.9</v>
      </c>
      <c r="M2181" s="21">
        <v>3030.413</v>
      </c>
      <c r="N2181" s="8">
        <f t="shared" si="68"/>
        <v>1.5152064999999999</v>
      </c>
      <c r="O2181" s="3" t="s">
        <v>428</v>
      </c>
      <c r="P2181" s="3" t="s">
        <v>429</v>
      </c>
      <c r="Q2181" s="1" t="str">
        <f>VLOOKUP(P2181,Vlookup!$A$2:$D$781,2,FALSE)</f>
        <v>Riverdale</v>
      </c>
      <c r="R2181" s="1" t="e">
        <f>VLOOKUP(P2181,Vlookup!$A$2:$D$89,3,FALSE)</f>
        <v>#N/A</v>
      </c>
      <c r="S2181" s="15">
        <f>VLOOKUP(P2181,Vlookup!$A$2:$D$781,4,FALSE)</f>
        <v>93656</v>
      </c>
    </row>
    <row r="2182" spans="1:19" ht="14.4" x14ac:dyDescent="0.3">
      <c r="A2182" s="12">
        <v>20</v>
      </c>
      <c r="B2182" s="1" t="str">
        <f t="shared" si="69"/>
        <v>Sep</v>
      </c>
      <c r="C2182" s="3" t="s">
        <v>262</v>
      </c>
      <c r="D2182" s="20">
        <v>43734</v>
      </c>
      <c r="E2182" s="3" t="s">
        <v>356</v>
      </c>
      <c r="F2182" s="3" t="s">
        <v>382</v>
      </c>
      <c r="G2182" s="3" t="s">
        <v>340</v>
      </c>
      <c r="H2182" s="3" t="s">
        <v>366</v>
      </c>
      <c r="I2182" t="str">
        <f>VLOOKUP(H2182,'Product Line Lookup'!$A$2:$B$7,2,FALSE)</f>
        <v>AB20</v>
      </c>
      <c r="J2182" s="21">
        <v>24.62</v>
      </c>
      <c r="K2182" s="22">
        <v>6.2950000000000006E-2</v>
      </c>
      <c r="L2182" s="21">
        <v>125.9</v>
      </c>
      <c r="M2182" s="21">
        <v>3099.6579999999999</v>
      </c>
      <c r="N2182" s="8">
        <f t="shared" si="68"/>
        <v>1.5498289999999999</v>
      </c>
      <c r="O2182" s="3" t="s">
        <v>428</v>
      </c>
      <c r="P2182" s="3" t="s">
        <v>429</v>
      </c>
      <c r="Q2182" s="1" t="str">
        <f>VLOOKUP(P2182,Vlookup!$A$2:$D$781,2,FALSE)</f>
        <v>Riverdale</v>
      </c>
      <c r="R2182" s="1" t="e">
        <f>VLOOKUP(P2182,Vlookup!$A$2:$D$89,3,FALSE)</f>
        <v>#N/A</v>
      </c>
      <c r="S2182" s="15">
        <f>VLOOKUP(P2182,Vlookup!$A$2:$D$781,4,FALSE)</f>
        <v>93656</v>
      </c>
    </row>
    <row r="2183" spans="1:19" ht="14.4" x14ac:dyDescent="0.3">
      <c r="A2183" s="12">
        <v>20</v>
      </c>
      <c r="B2183" s="1" t="str">
        <f t="shared" si="69"/>
        <v>Jul</v>
      </c>
      <c r="C2183" s="3" t="s">
        <v>80</v>
      </c>
      <c r="D2183" s="20">
        <v>43658</v>
      </c>
      <c r="E2183" s="3" t="s">
        <v>356</v>
      </c>
      <c r="F2183" s="3" t="s">
        <v>382</v>
      </c>
      <c r="G2183" s="3" t="s">
        <v>340</v>
      </c>
      <c r="H2183" s="3" t="s">
        <v>366</v>
      </c>
      <c r="I2183" t="str">
        <f>VLOOKUP(H2183,'Product Line Lookup'!$A$2:$B$7,2,FALSE)</f>
        <v>AB20</v>
      </c>
      <c r="J2183" s="21">
        <v>23.46</v>
      </c>
      <c r="K2183" s="22">
        <v>6.2950000000000006E-2</v>
      </c>
      <c r="L2183" s="21">
        <v>125.9</v>
      </c>
      <c r="M2183" s="21">
        <v>2953.614</v>
      </c>
      <c r="N2183" s="8">
        <f t="shared" si="68"/>
        <v>1.476807</v>
      </c>
      <c r="O2183" s="3" t="s">
        <v>428</v>
      </c>
      <c r="P2183" s="3" t="s">
        <v>429</v>
      </c>
      <c r="Q2183" s="1" t="str">
        <f>VLOOKUP(P2183,Vlookup!$A$2:$D$781,2,FALSE)</f>
        <v>Riverdale</v>
      </c>
      <c r="R2183" s="1" t="e">
        <f>VLOOKUP(P2183,Vlookup!$A$2:$D$89,3,FALSE)</f>
        <v>#N/A</v>
      </c>
      <c r="S2183" s="15">
        <f>VLOOKUP(P2183,Vlookup!$A$2:$D$781,4,FALSE)</f>
        <v>93656</v>
      </c>
    </row>
    <row r="2184" spans="1:19" ht="14.4" x14ac:dyDescent="0.3">
      <c r="A2184" s="12">
        <v>20</v>
      </c>
      <c r="B2184" s="1" t="str">
        <f t="shared" si="69"/>
        <v>Jul</v>
      </c>
      <c r="C2184" s="3" t="s">
        <v>85</v>
      </c>
      <c r="D2184" s="20">
        <v>43665</v>
      </c>
      <c r="E2184" s="3" t="s">
        <v>356</v>
      </c>
      <c r="F2184" s="3" t="s">
        <v>382</v>
      </c>
      <c r="G2184" s="3" t="s">
        <v>340</v>
      </c>
      <c r="H2184" s="3" t="s">
        <v>366</v>
      </c>
      <c r="I2184" t="str">
        <f>VLOOKUP(H2184,'Product Line Lookup'!$A$2:$B$7,2,FALSE)</f>
        <v>AB20</v>
      </c>
      <c r="J2184" s="21">
        <v>23.63</v>
      </c>
      <c r="K2184" s="22">
        <v>6.2950000000000006E-2</v>
      </c>
      <c r="L2184" s="21">
        <v>125.9</v>
      </c>
      <c r="M2184" s="21">
        <v>2975.0169999999998</v>
      </c>
      <c r="N2184" s="8">
        <f t="shared" si="68"/>
        <v>1.4875084999999999</v>
      </c>
      <c r="O2184" s="3" t="s">
        <v>428</v>
      </c>
      <c r="P2184" s="3" t="s">
        <v>429</v>
      </c>
      <c r="Q2184" s="1" t="str">
        <f>VLOOKUP(P2184,Vlookup!$A$2:$D$781,2,FALSE)</f>
        <v>Riverdale</v>
      </c>
      <c r="R2184" s="1" t="e">
        <f>VLOOKUP(P2184,Vlookup!$A$2:$D$89,3,FALSE)</f>
        <v>#N/A</v>
      </c>
      <c r="S2184" s="15">
        <f>VLOOKUP(P2184,Vlookup!$A$2:$D$781,4,FALSE)</f>
        <v>93656</v>
      </c>
    </row>
    <row r="2185" spans="1:19" ht="14.4" x14ac:dyDescent="0.3">
      <c r="A2185" s="12">
        <v>20</v>
      </c>
      <c r="B2185" s="1" t="str">
        <f t="shared" si="69"/>
        <v>Jul</v>
      </c>
      <c r="C2185" s="3" t="s">
        <v>104</v>
      </c>
      <c r="D2185" s="20">
        <v>43672</v>
      </c>
      <c r="E2185" s="3" t="s">
        <v>356</v>
      </c>
      <c r="F2185" s="3" t="s">
        <v>382</v>
      </c>
      <c r="G2185" s="3" t="s">
        <v>340</v>
      </c>
      <c r="H2185" s="3" t="s">
        <v>366</v>
      </c>
      <c r="I2185" t="str">
        <f>VLOOKUP(H2185,'Product Line Lookup'!$A$2:$B$7,2,FALSE)</f>
        <v>AB20</v>
      </c>
      <c r="J2185" s="21">
        <v>23.74</v>
      </c>
      <c r="K2185" s="22">
        <v>6.2950000000000006E-2</v>
      </c>
      <c r="L2185" s="21">
        <v>125.9</v>
      </c>
      <c r="M2185" s="21">
        <v>2988.866</v>
      </c>
      <c r="N2185" s="8">
        <f t="shared" si="68"/>
        <v>1.4944329999999999</v>
      </c>
      <c r="O2185" s="3" t="s">
        <v>428</v>
      </c>
      <c r="P2185" s="3" t="s">
        <v>429</v>
      </c>
      <c r="Q2185" s="1" t="str">
        <f>VLOOKUP(P2185,Vlookup!$A$2:$D$781,2,FALSE)</f>
        <v>Riverdale</v>
      </c>
      <c r="R2185" s="1" t="e">
        <f>VLOOKUP(P2185,Vlookup!$A$2:$D$89,3,FALSE)</f>
        <v>#N/A</v>
      </c>
      <c r="S2185" s="15">
        <f>VLOOKUP(P2185,Vlookup!$A$2:$D$781,4,FALSE)</f>
        <v>93656</v>
      </c>
    </row>
    <row r="2186" spans="1:19" ht="14.4" x14ac:dyDescent="0.3">
      <c r="A2186" s="12">
        <v>20</v>
      </c>
      <c r="B2186" s="1" t="str">
        <f t="shared" si="69"/>
        <v>Aug</v>
      </c>
      <c r="C2186" s="3" t="s">
        <v>127</v>
      </c>
      <c r="D2186" s="20">
        <v>43683</v>
      </c>
      <c r="E2186" s="3" t="s">
        <v>356</v>
      </c>
      <c r="F2186" s="3" t="s">
        <v>382</v>
      </c>
      <c r="G2186" s="3" t="s">
        <v>340</v>
      </c>
      <c r="H2186" s="3" t="s">
        <v>366</v>
      </c>
      <c r="I2186" t="str">
        <f>VLOOKUP(H2186,'Product Line Lookup'!$A$2:$B$7,2,FALSE)</f>
        <v>AB20</v>
      </c>
      <c r="J2186" s="21">
        <v>24.29</v>
      </c>
      <c r="K2186" s="22">
        <v>6.2950000000000006E-2</v>
      </c>
      <c r="L2186" s="21">
        <v>125.9</v>
      </c>
      <c r="M2186" s="21">
        <v>3058.1109999999999</v>
      </c>
      <c r="N2186" s="8">
        <f t="shared" si="68"/>
        <v>1.5290554999999999</v>
      </c>
      <c r="O2186" s="3" t="s">
        <v>428</v>
      </c>
      <c r="P2186" s="3" t="s">
        <v>429</v>
      </c>
      <c r="Q2186" s="1" t="str">
        <f>VLOOKUP(P2186,Vlookup!$A$2:$D$781,2,FALSE)</f>
        <v>Riverdale</v>
      </c>
      <c r="R2186" s="1" t="e">
        <f>VLOOKUP(P2186,Vlookup!$A$2:$D$89,3,FALSE)</f>
        <v>#N/A</v>
      </c>
      <c r="S2186" s="15">
        <f>VLOOKUP(P2186,Vlookup!$A$2:$D$781,4,FALSE)</f>
        <v>93656</v>
      </c>
    </row>
    <row r="2187" spans="1:19" ht="14.4" x14ac:dyDescent="0.3">
      <c r="A2187" s="12">
        <v>20</v>
      </c>
      <c r="B2187" s="1" t="str">
        <f t="shared" si="69"/>
        <v>Aug</v>
      </c>
      <c r="C2187" s="3" t="s">
        <v>138</v>
      </c>
      <c r="D2187" s="20">
        <v>43686</v>
      </c>
      <c r="E2187" s="3" t="s">
        <v>356</v>
      </c>
      <c r="F2187" s="3" t="s">
        <v>382</v>
      </c>
      <c r="G2187" s="3" t="s">
        <v>340</v>
      </c>
      <c r="H2187" s="3" t="s">
        <v>366</v>
      </c>
      <c r="I2187" t="str">
        <f>VLOOKUP(H2187,'Product Line Lookup'!$A$2:$B$7,2,FALSE)</f>
        <v>AB20</v>
      </c>
      <c r="J2187" s="21">
        <v>24.82</v>
      </c>
      <c r="K2187" s="22">
        <v>6.2950000000000006E-2</v>
      </c>
      <c r="L2187" s="21">
        <v>125.9</v>
      </c>
      <c r="M2187" s="21">
        <v>3124.8380000000002</v>
      </c>
      <c r="N2187" s="8">
        <f t="shared" si="68"/>
        <v>1.562419</v>
      </c>
      <c r="O2187" s="3" t="s">
        <v>428</v>
      </c>
      <c r="P2187" s="3" t="s">
        <v>429</v>
      </c>
      <c r="Q2187" s="1" t="str">
        <f>VLOOKUP(P2187,Vlookup!$A$2:$D$781,2,FALSE)</f>
        <v>Riverdale</v>
      </c>
      <c r="R2187" s="1" t="e">
        <f>VLOOKUP(P2187,Vlookup!$A$2:$D$89,3,FALSE)</f>
        <v>#N/A</v>
      </c>
      <c r="S2187" s="15">
        <f>VLOOKUP(P2187,Vlookup!$A$2:$D$781,4,FALSE)</f>
        <v>93656</v>
      </c>
    </row>
    <row r="2188" spans="1:19" ht="14.4" x14ac:dyDescent="0.3">
      <c r="A2188" s="12">
        <v>20</v>
      </c>
      <c r="B2188" s="1" t="str">
        <f t="shared" si="69"/>
        <v>Aug</v>
      </c>
      <c r="C2188" s="3" t="s">
        <v>164</v>
      </c>
      <c r="D2188" s="20">
        <v>43699</v>
      </c>
      <c r="E2188" s="3" t="s">
        <v>356</v>
      </c>
      <c r="F2188" s="3" t="s">
        <v>382</v>
      </c>
      <c r="G2188" s="3" t="s">
        <v>340</v>
      </c>
      <c r="H2188" s="3" t="s">
        <v>366</v>
      </c>
      <c r="I2188" t="str">
        <f>VLOOKUP(H2188,'Product Line Lookup'!$A$2:$B$7,2,FALSE)</f>
        <v>AB20</v>
      </c>
      <c r="J2188" s="21">
        <v>23.28</v>
      </c>
      <c r="K2188" s="22">
        <v>6.2950000000000006E-2</v>
      </c>
      <c r="L2188" s="21">
        <v>125.9</v>
      </c>
      <c r="M2188" s="21">
        <v>2930.9520000000002</v>
      </c>
      <c r="N2188" s="8">
        <f t="shared" si="68"/>
        <v>1.4654760000000002</v>
      </c>
      <c r="O2188" s="3" t="s">
        <v>428</v>
      </c>
      <c r="P2188" s="3" t="s">
        <v>429</v>
      </c>
      <c r="Q2188" s="1" t="str">
        <f>VLOOKUP(P2188,Vlookup!$A$2:$D$781,2,FALSE)</f>
        <v>Riverdale</v>
      </c>
      <c r="R2188" s="1" t="e">
        <f>VLOOKUP(P2188,Vlookup!$A$2:$D$89,3,FALSE)</f>
        <v>#N/A</v>
      </c>
      <c r="S2188" s="15">
        <f>VLOOKUP(P2188,Vlookup!$A$2:$D$781,4,FALSE)</f>
        <v>93656</v>
      </c>
    </row>
    <row r="2189" spans="1:19" ht="14.4" x14ac:dyDescent="0.3">
      <c r="A2189" s="12">
        <v>20</v>
      </c>
      <c r="B2189" s="1" t="str">
        <f t="shared" si="69"/>
        <v>Oct</v>
      </c>
      <c r="C2189" s="3" t="s">
        <v>275</v>
      </c>
      <c r="D2189" s="20">
        <v>43745</v>
      </c>
      <c r="E2189" s="3" t="s">
        <v>356</v>
      </c>
      <c r="F2189" s="3" t="s">
        <v>382</v>
      </c>
      <c r="G2189" s="3" t="s">
        <v>340</v>
      </c>
      <c r="H2189" s="3" t="s">
        <v>366</v>
      </c>
      <c r="I2189" t="str">
        <f>VLOOKUP(H2189,'Product Line Lookup'!$A$2:$B$7,2,FALSE)</f>
        <v>AB20</v>
      </c>
      <c r="J2189" s="21">
        <v>24.34</v>
      </c>
      <c r="K2189" s="22">
        <v>6.2950000000000006E-2</v>
      </c>
      <c r="L2189" s="21">
        <v>125.9</v>
      </c>
      <c r="M2189" s="21">
        <v>3064.4059999999999</v>
      </c>
      <c r="N2189" s="8">
        <f t="shared" si="68"/>
        <v>1.532203</v>
      </c>
      <c r="O2189" s="3" t="s">
        <v>428</v>
      </c>
      <c r="P2189" s="3" t="s">
        <v>429</v>
      </c>
      <c r="Q2189" s="1" t="str">
        <f>VLOOKUP(P2189,Vlookup!$A$2:$D$781,2,FALSE)</f>
        <v>Riverdale</v>
      </c>
      <c r="R2189" s="1" t="e">
        <f>VLOOKUP(P2189,Vlookup!$A$2:$D$89,3,FALSE)</f>
        <v>#N/A</v>
      </c>
      <c r="S2189" s="15">
        <f>VLOOKUP(P2189,Vlookup!$A$2:$D$781,4,FALSE)</f>
        <v>93656</v>
      </c>
    </row>
    <row r="2190" spans="1:19" ht="14.4" x14ac:dyDescent="0.3">
      <c r="A2190" s="12">
        <v>20</v>
      </c>
      <c r="B2190" s="1" t="str">
        <f t="shared" si="69"/>
        <v>Oct</v>
      </c>
      <c r="C2190" s="3" t="s">
        <v>299</v>
      </c>
      <c r="D2190" s="20">
        <v>43756</v>
      </c>
      <c r="E2190" s="3" t="s">
        <v>356</v>
      </c>
      <c r="F2190" s="3" t="s">
        <v>382</v>
      </c>
      <c r="G2190" s="3" t="s">
        <v>340</v>
      </c>
      <c r="H2190" s="3" t="s">
        <v>366</v>
      </c>
      <c r="I2190" t="str">
        <f>VLOOKUP(H2190,'Product Line Lookup'!$A$2:$B$7,2,FALSE)</f>
        <v>AB20</v>
      </c>
      <c r="J2190" s="21">
        <v>23.65</v>
      </c>
      <c r="K2190" s="22">
        <v>6.2950000000000006E-2</v>
      </c>
      <c r="L2190" s="21">
        <v>125.9</v>
      </c>
      <c r="M2190" s="21">
        <v>2977.5349999999999</v>
      </c>
      <c r="N2190" s="8">
        <f t="shared" ref="N2190:N2253" si="70">M2190/2000</f>
        <v>1.4887675</v>
      </c>
      <c r="O2190" s="3" t="s">
        <v>428</v>
      </c>
      <c r="P2190" s="3" t="s">
        <v>429</v>
      </c>
      <c r="Q2190" s="1" t="str">
        <f>VLOOKUP(P2190,Vlookup!$A$2:$D$781,2,FALSE)</f>
        <v>Riverdale</v>
      </c>
      <c r="R2190" s="1" t="e">
        <f>VLOOKUP(P2190,Vlookup!$A$2:$D$89,3,FALSE)</f>
        <v>#N/A</v>
      </c>
      <c r="S2190" s="15">
        <f>VLOOKUP(P2190,Vlookup!$A$2:$D$781,4,FALSE)</f>
        <v>93656</v>
      </c>
    </row>
    <row r="2191" spans="1:19" ht="14.4" x14ac:dyDescent="0.3">
      <c r="A2191" s="12">
        <v>20</v>
      </c>
      <c r="B2191" s="1" t="str">
        <f t="shared" si="69"/>
        <v>Oct</v>
      </c>
      <c r="C2191" s="3" t="s">
        <v>322</v>
      </c>
      <c r="D2191" s="20">
        <v>43766</v>
      </c>
      <c r="E2191" s="3" t="s">
        <v>356</v>
      </c>
      <c r="F2191" s="3" t="s">
        <v>382</v>
      </c>
      <c r="G2191" s="3" t="s">
        <v>340</v>
      </c>
      <c r="H2191" s="3" t="s">
        <v>366</v>
      </c>
      <c r="I2191" t="str">
        <f>VLOOKUP(H2191,'Product Line Lookup'!$A$2:$B$7,2,FALSE)</f>
        <v>AB20</v>
      </c>
      <c r="J2191" s="21">
        <v>22.75</v>
      </c>
      <c r="K2191" s="22">
        <v>6.2950000000000006E-2</v>
      </c>
      <c r="L2191" s="21">
        <v>125.9</v>
      </c>
      <c r="M2191" s="21">
        <v>2864.2249999999999</v>
      </c>
      <c r="N2191" s="8">
        <f t="shared" si="70"/>
        <v>1.4321124999999999</v>
      </c>
      <c r="O2191" s="3" t="s">
        <v>428</v>
      </c>
      <c r="P2191" s="3" t="s">
        <v>429</v>
      </c>
      <c r="Q2191" s="1" t="str">
        <f>VLOOKUP(P2191,Vlookup!$A$2:$D$781,2,FALSE)</f>
        <v>Riverdale</v>
      </c>
      <c r="R2191" s="1" t="e">
        <f>VLOOKUP(P2191,Vlookup!$A$2:$D$89,3,FALSE)</f>
        <v>#N/A</v>
      </c>
      <c r="S2191" s="15">
        <f>VLOOKUP(P2191,Vlookup!$A$2:$D$781,4,FALSE)</f>
        <v>93656</v>
      </c>
    </row>
    <row r="2192" spans="1:19" ht="14.4" x14ac:dyDescent="0.3">
      <c r="A2192" s="12">
        <v>20</v>
      </c>
      <c r="B2192" s="1" t="str">
        <f t="shared" si="69"/>
        <v>Nov</v>
      </c>
      <c r="C2192" s="3" t="s">
        <v>631</v>
      </c>
      <c r="D2192" s="20">
        <v>43774</v>
      </c>
      <c r="E2192" s="3" t="s">
        <v>356</v>
      </c>
      <c r="F2192" s="3" t="s">
        <v>382</v>
      </c>
      <c r="G2192" s="3" t="s">
        <v>340</v>
      </c>
      <c r="H2192" s="3" t="s">
        <v>366</v>
      </c>
      <c r="I2192" t="str">
        <f>VLOOKUP(H2192,'Product Line Lookup'!$A$2:$B$7,2,FALSE)</f>
        <v>AB20</v>
      </c>
      <c r="J2192" s="21">
        <v>24.16</v>
      </c>
      <c r="K2192" s="22">
        <v>6.2950000000000006E-2</v>
      </c>
      <c r="L2192" s="21">
        <v>125.9</v>
      </c>
      <c r="M2192" s="21">
        <v>3041.7440000000001</v>
      </c>
      <c r="N2192" s="8">
        <f t="shared" si="70"/>
        <v>1.520872</v>
      </c>
      <c r="O2192" s="3" t="s">
        <v>428</v>
      </c>
      <c r="P2192" s="3" t="s">
        <v>429</v>
      </c>
      <c r="Q2192" s="1" t="str">
        <f>VLOOKUP(P2192,Vlookup!$A$2:$D$781,2,FALSE)</f>
        <v>Riverdale</v>
      </c>
      <c r="R2192" s="1" t="e">
        <f>VLOOKUP(P2192,Vlookup!$A$2:$D$89,3,FALSE)</f>
        <v>#N/A</v>
      </c>
      <c r="S2192" s="15">
        <f>VLOOKUP(P2192,Vlookup!$A$2:$D$781,4,FALSE)</f>
        <v>93656</v>
      </c>
    </row>
    <row r="2193" spans="1:19" ht="14.4" x14ac:dyDescent="0.3">
      <c r="A2193" s="12">
        <v>20</v>
      </c>
      <c r="B2193" s="1" t="str">
        <f t="shared" si="69"/>
        <v>Nov</v>
      </c>
      <c r="C2193" s="3" t="s">
        <v>632</v>
      </c>
      <c r="D2193" s="20">
        <v>43782</v>
      </c>
      <c r="E2193" s="3" t="s">
        <v>356</v>
      </c>
      <c r="F2193" s="3" t="s">
        <v>382</v>
      </c>
      <c r="G2193" s="3" t="s">
        <v>340</v>
      </c>
      <c r="H2193" s="3" t="s">
        <v>366</v>
      </c>
      <c r="I2193" t="str">
        <f>VLOOKUP(H2193,'Product Line Lookup'!$A$2:$B$7,2,FALSE)</f>
        <v>AB20</v>
      </c>
      <c r="J2193" s="21">
        <v>24.04</v>
      </c>
      <c r="K2193" s="22">
        <v>6.2950000000000006E-2</v>
      </c>
      <c r="L2193" s="21">
        <v>125.9</v>
      </c>
      <c r="M2193" s="21">
        <v>3026.636</v>
      </c>
      <c r="N2193" s="8">
        <f t="shared" si="70"/>
        <v>1.5133179999999999</v>
      </c>
      <c r="O2193" s="3" t="s">
        <v>428</v>
      </c>
      <c r="P2193" s="3" t="s">
        <v>429</v>
      </c>
      <c r="Q2193" s="1" t="str">
        <f>VLOOKUP(P2193,Vlookup!$A$2:$D$781,2,FALSE)</f>
        <v>Riverdale</v>
      </c>
      <c r="R2193" s="1" t="e">
        <f>VLOOKUP(P2193,Vlookup!$A$2:$D$89,3,FALSE)</f>
        <v>#N/A</v>
      </c>
      <c r="S2193" s="15">
        <f>VLOOKUP(P2193,Vlookup!$A$2:$D$781,4,FALSE)</f>
        <v>93656</v>
      </c>
    </row>
    <row r="2194" spans="1:19" ht="14.4" x14ac:dyDescent="0.3">
      <c r="A2194" s="12">
        <v>20</v>
      </c>
      <c r="B2194" s="1" t="str">
        <f t="shared" si="69"/>
        <v>Nov</v>
      </c>
      <c r="C2194" s="3" t="s">
        <v>633</v>
      </c>
      <c r="D2194" s="20">
        <v>43791</v>
      </c>
      <c r="E2194" s="3" t="s">
        <v>356</v>
      </c>
      <c r="F2194" s="3" t="s">
        <v>382</v>
      </c>
      <c r="G2194" s="3" t="s">
        <v>340</v>
      </c>
      <c r="H2194" s="3" t="s">
        <v>366</v>
      </c>
      <c r="I2194" t="str">
        <f>VLOOKUP(H2194,'Product Line Lookup'!$A$2:$B$7,2,FALSE)</f>
        <v>AB20</v>
      </c>
      <c r="J2194" s="21">
        <v>23.7</v>
      </c>
      <c r="K2194" s="22">
        <v>6.2950000000000006E-2</v>
      </c>
      <c r="L2194" s="21">
        <v>125.9</v>
      </c>
      <c r="M2194" s="21">
        <v>2983.83</v>
      </c>
      <c r="N2194" s="8">
        <f t="shared" si="70"/>
        <v>1.4919149999999999</v>
      </c>
      <c r="O2194" s="3" t="s">
        <v>428</v>
      </c>
      <c r="P2194" s="3" t="s">
        <v>429</v>
      </c>
      <c r="Q2194" s="1" t="str">
        <f>VLOOKUP(P2194,Vlookup!$A$2:$D$781,2,FALSE)</f>
        <v>Riverdale</v>
      </c>
      <c r="R2194" s="1" t="e">
        <f>VLOOKUP(P2194,Vlookup!$A$2:$D$89,3,FALSE)</f>
        <v>#N/A</v>
      </c>
      <c r="S2194" s="15">
        <f>VLOOKUP(P2194,Vlookup!$A$2:$D$781,4,FALSE)</f>
        <v>93656</v>
      </c>
    </row>
    <row r="2195" spans="1:19" ht="14.4" x14ac:dyDescent="0.3">
      <c r="A2195" s="12">
        <v>20</v>
      </c>
      <c r="B2195" s="1" t="str">
        <f t="shared" si="69"/>
        <v>Nov</v>
      </c>
      <c r="C2195" s="3" t="s">
        <v>634</v>
      </c>
      <c r="D2195" s="20">
        <v>43797</v>
      </c>
      <c r="E2195" s="3" t="s">
        <v>356</v>
      </c>
      <c r="F2195" s="3" t="s">
        <v>382</v>
      </c>
      <c r="G2195" s="3" t="s">
        <v>340</v>
      </c>
      <c r="H2195" s="3" t="s">
        <v>366</v>
      </c>
      <c r="I2195" t="str">
        <f>VLOOKUP(H2195,'Product Line Lookup'!$A$2:$B$7,2,FALSE)</f>
        <v>AB20</v>
      </c>
      <c r="J2195" s="21">
        <v>24.4</v>
      </c>
      <c r="K2195" s="22">
        <v>6.2950000000000006E-2</v>
      </c>
      <c r="L2195" s="21">
        <v>125.9</v>
      </c>
      <c r="M2195" s="21">
        <v>3071.96</v>
      </c>
      <c r="N2195" s="8">
        <f t="shared" si="70"/>
        <v>1.5359800000000001</v>
      </c>
      <c r="O2195" s="3" t="s">
        <v>428</v>
      </c>
      <c r="P2195" s="3" t="s">
        <v>429</v>
      </c>
      <c r="Q2195" s="1" t="str">
        <f>VLOOKUP(P2195,Vlookup!$A$2:$D$781,2,FALSE)</f>
        <v>Riverdale</v>
      </c>
      <c r="R2195" s="1" t="e">
        <f>VLOOKUP(P2195,Vlookup!$A$2:$D$89,3,FALSE)</f>
        <v>#N/A</v>
      </c>
      <c r="S2195" s="15">
        <f>VLOOKUP(P2195,Vlookup!$A$2:$D$781,4,FALSE)</f>
        <v>93656</v>
      </c>
    </row>
    <row r="2196" spans="1:19" ht="14.4" x14ac:dyDescent="0.3">
      <c r="A2196" s="12">
        <v>20</v>
      </c>
      <c r="B2196" s="1" t="str">
        <f t="shared" si="69"/>
        <v>Dec</v>
      </c>
      <c r="C2196" s="3" t="s">
        <v>635</v>
      </c>
      <c r="D2196" s="20">
        <v>43806</v>
      </c>
      <c r="E2196" s="3" t="s">
        <v>356</v>
      </c>
      <c r="F2196" s="3" t="s">
        <v>382</v>
      </c>
      <c r="G2196" s="3" t="s">
        <v>340</v>
      </c>
      <c r="H2196" s="3" t="s">
        <v>366</v>
      </c>
      <c r="I2196" t="str">
        <f>VLOOKUP(H2196,'Product Line Lookup'!$A$2:$B$7,2,FALSE)</f>
        <v>AB20</v>
      </c>
      <c r="J2196" s="21">
        <v>23.98</v>
      </c>
      <c r="K2196" s="22">
        <v>6.2950000000000006E-2</v>
      </c>
      <c r="L2196" s="21">
        <v>125.9</v>
      </c>
      <c r="M2196" s="21">
        <v>3019.0819999999999</v>
      </c>
      <c r="N2196" s="8">
        <f t="shared" si="70"/>
        <v>1.509541</v>
      </c>
      <c r="O2196" s="3" t="s">
        <v>428</v>
      </c>
      <c r="P2196" s="3" t="s">
        <v>429</v>
      </c>
      <c r="Q2196" s="1" t="str">
        <f>VLOOKUP(P2196,Vlookup!$A$2:$D$781,2,FALSE)</f>
        <v>Riverdale</v>
      </c>
      <c r="R2196" s="1" t="e">
        <f>VLOOKUP(P2196,Vlookup!$A$2:$D$89,3,FALSE)</f>
        <v>#N/A</v>
      </c>
      <c r="S2196" s="15">
        <f>VLOOKUP(P2196,Vlookup!$A$2:$D$781,4,FALSE)</f>
        <v>93656</v>
      </c>
    </row>
    <row r="2197" spans="1:19" ht="14.4" x14ac:dyDescent="0.3">
      <c r="A2197" s="12">
        <v>20</v>
      </c>
      <c r="B2197" s="1" t="str">
        <f t="shared" si="69"/>
        <v>Dec</v>
      </c>
      <c r="C2197" s="3" t="s">
        <v>636</v>
      </c>
      <c r="D2197" s="20">
        <v>43812</v>
      </c>
      <c r="E2197" s="3" t="s">
        <v>356</v>
      </c>
      <c r="F2197" s="3" t="s">
        <v>382</v>
      </c>
      <c r="G2197" s="3" t="s">
        <v>340</v>
      </c>
      <c r="H2197" s="3" t="s">
        <v>366</v>
      </c>
      <c r="I2197" t="str">
        <f>VLOOKUP(H2197,'Product Line Lookup'!$A$2:$B$7,2,FALSE)</f>
        <v>AB20</v>
      </c>
      <c r="J2197" s="21">
        <v>24.6</v>
      </c>
      <c r="K2197" s="22">
        <v>6.2950000000000006E-2</v>
      </c>
      <c r="L2197" s="21">
        <v>125.9</v>
      </c>
      <c r="M2197" s="21">
        <v>3097.14</v>
      </c>
      <c r="N2197" s="8">
        <f t="shared" si="70"/>
        <v>1.54857</v>
      </c>
      <c r="O2197" s="3" t="s">
        <v>428</v>
      </c>
      <c r="P2197" s="3" t="s">
        <v>429</v>
      </c>
      <c r="Q2197" s="1" t="str">
        <f>VLOOKUP(P2197,Vlookup!$A$2:$D$781,2,FALSE)</f>
        <v>Riverdale</v>
      </c>
      <c r="R2197" s="1" t="e">
        <f>VLOOKUP(P2197,Vlookup!$A$2:$D$89,3,FALSE)</f>
        <v>#N/A</v>
      </c>
      <c r="S2197" s="15">
        <f>VLOOKUP(P2197,Vlookup!$A$2:$D$781,4,FALSE)</f>
        <v>93656</v>
      </c>
    </row>
    <row r="2198" spans="1:19" ht="14.4" x14ac:dyDescent="0.3">
      <c r="A2198" s="12">
        <v>20</v>
      </c>
      <c r="B2198" s="1" t="str">
        <f t="shared" si="69"/>
        <v>Dec</v>
      </c>
      <c r="C2198" s="3" t="s">
        <v>637</v>
      </c>
      <c r="D2198" s="20">
        <v>43819</v>
      </c>
      <c r="E2198" s="3" t="s">
        <v>356</v>
      </c>
      <c r="F2198" s="3" t="s">
        <v>382</v>
      </c>
      <c r="G2198" s="3" t="s">
        <v>340</v>
      </c>
      <c r="H2198" s="3" t="s">
        <v>366</v>
      </c>
      <c r="I2198" t="str">
        <f>VLOOKUP(H2198,'Product Line Lookup'!$A$2:$B$7,2,FALSE)</f>
        <v>AB20</v>
      </c>
      <c r="J2198" s="21">
        <v>23.18</v>
      </c>
      <c r="K2198" s="22">
        <v>6.2950000000000006E-2</v>
      </c>
      <c r="L2198" s="21">
        <v>125.9</v>
      </c>
      <c r="M2198" s="21">
        <v>2918.3620000000001</v>
      </c>
      <c r="N2198" s="8">
        <f t="shared" si="70"/>
        <v>1.4591810000000001</v>
      </c>
      <c r="O2198" s="3" t="s">
        <v>428</v>
      </c>
      <c r="P2198" s="3" t="s">
        <v>429</v>
      </c>
      <c r="Q2198" s="1" t="str">
        <f>VLOOKUP(P2198,Vlookup!$A$2:$D$781,2,FALSE)</f>
        <v>Riverdale</v>
      </c>
      <c r="R2198" s="1" t="e">
        <f>VLOOKUP(P2198,Vlookup!$A$2:$D$89,3,FALSE)</f>
        <v>#N/A</v>
      </c>
      <c r="S2198" s="15">
        <f>VLOOKUP(P2198,Vlookup!$A$2:$D$781,4,FALSE)</f>
        <v>93656</v>
      </c>
    </row>
    <row r="2199" spans="1:19" ht="14.4" x14ac:dyDescent="0.3">
      <c r="A2199" s="12">
        <v>20</v>
      </c>
      <c r="B2199" s="1" t="str">
        <f t="shared" si="69"/>
        <v>Dec</v>
      </c>
      <c r="C2199" s="3" t="s">
        <v>638</v>
      </c>
      <c r="D2199" s="20">
        <v>43826</v>
      </c>
      <c r="E2199" s="3" t="s">
        <v>356</v>
      </c>
      <c r="F2199" s="3" t="s">
        <v>382</v>
      </c>
      <c r="G2199" s="3" t="s">
        <v>340</v>
      </c>
      <c r="H2199" s="3" t="s">
        <v>366</v>
      </c>
      <c r="I2199" t="str">
        <f>VLOOKUP(H2199,'Product Line Lookup'!$A$2:$B$7,2,FALSE)</f>
        <v>AB20</v>
      </c>
      <c r="J2199" s="21">
        <v>23.97</v>
      </c>
      <c r="K2199" s="22">
        <v>6.2950000000000006E-2</v>
      </c>
      <c r="L2199" s="21">
        <v>125.9</v>
      </c>
      <c r="M2199" s="21">
        <v>3017.8229999999999</v>
      </c>
      <c r="N2199" s="8">
        <f t="shared" si="70"/>
        <v>1.5089115</v>
      </c>
      <c r="O2199" s="3" t="s">
        <v>428</v>
      </c>
      <c r="P2199" s="3" t="s">
        <v>429</v>
      </c>
      <c r="Q2199" s="1" t="str">
        <f>VLOOKUP(P2199,Vlookup!$A$2:$D$781,2,FALSE)</f>
        <v>Riverdale</v>
      </c>
      <c r="R2199" s="1" t="e">
        <f>VLOOKUP(P2199,Vlookup!$A$2:$D$89,3,FALSE)</f>
        <v>#N/A</v>
      </c>
      <c r="S2199" s="15">
        <f>VLOOKUP(P2199,Vlookup!$A$2:$D$781,4,FALSE)</f>
        <v>93656</v>
      </c>
    </row>
    <row r="2200" spans="1:19" ht="14.4" x14ac:dyDescent="0.3">
      <c r="A2200" s="12">
        <v>20</v>
      </c>
      <c r="B2200" s="1" t="str">
        <f t="shared" si="69"/>
        <v>Jan</v>
      </c>
      <c r="C2200" s="3" t="s">
        <v>639</v>
      </c>
      <c r="D2200" s="20">
        <v>43832</v>
      </c>
      <c r="E2200" s="3" t="s">
        <v>356</v>
      </c>
      <c r="F2200" s="3" t="s">
        <v>382</v>
      </c>
      <c r="G2200" s="3" t="s">
        <v>340</v>
      </c>
      <c r="H2200" s="3" t="s">
        <v>366</v>
      </c>
      <c r="I2200" t="str">
        <f>VLOOKUP(H2200,'Product Line Lookup'!$A$2:$B$7,2,FALSE)</f>
        <v>AB20</v>
      </c>
      <c r="J2200" s="21">
        <v>24.89</v>
      </c>
      <c r="K2200" s="22">
        <v>6.2950000000000006E-2</v>
      </c>
      <c r="L2200" s="21">
        <v>125.9</v>
      </c>
      <c r="M2200" s="21">
        <v>3133.6509999999998</v>
      </c>
      <c r="N2200" s="8">
        <f t="shared" si="70"/>
        <v>1.5668255</v>
      </c>
      <c r="O2200" s="3" t="s">
        <v>428</v>
      </c>
      <c r="P2200" s="3" t="s">
        <v>429</v>
      </c>
      <c r="Q2200" s="1" t="str">
        <f>VLOOKUP(P2200,Vlookup!$A$2:$D$781,2,FALSE)</f>
        <v>Riverdale</v>
      </c>
      <c r="R2200" s="1" t="e">
        <f>VLOOKUP(P2200,Vlookup!$A$2:$D$89,3,FALSE)</f>
        <v>#N/A</v>
      </c>
      <c r="S2200" s="15">
        <f>VLOOKUP(P2200,Vlookup!$A$2:$D$781,4,FALSE)</f>
        <v>93656</v>
      </c>
    </row>
    <row r="2201" spans="1:19" ht="14.4" x14ac:dyDescent="0.3">
      <c r="A2201" s="12">
        <v>20</v>
      </c>
      <c r="B2201" s="1" t="str">
        <f t="shared" si="69"/>
        <v>Jan</v>
      </c>
      <c r="C2201" s="3" t="s">
        <v>640</v>
      </c>
      <c r="D2201" s="20">
        <v>43840</v>
      </c>
      <c r="E2201" s="3" t="s">
        <v>356</v>
      </c>
      <c r="F2201" s="3" t="s">
        <v>382</v>
      </c>
      <c r="G2201" s="3" t="s">
        <v>340</v>
      </c>
      <c r="H2201" s="3" t="s">
        <v>366</v>
      </c>
      <c r="I2201" t="str">
        <f>VLOOKUP(H2201,'Product Line Lookup'!$A$2:$B$7,2,FALSE)</f>
        <v>AB20</v>
      </c>
      <c r="J2201" s="21">
        <v>23.11</v>
      </c>
      <c r="K2201" s="22">
        <v>6.2950000000000006E-2</v>
      </c>
      <c r="L2201" s="21">
        <v>125.9</v>
      </c>
      <c r="M2201" s="21">
        <v>2909.549</v>
      </c>
      <c r="N2201" s="8">
        <f t="shared" si="70"/>
        <v>1.4547745000000001</v>
      </c>
      <c r="O2201" s="3" t="s">
        <v>428</v>
      </c>
      <c r="P2201" s="3" t="s">
        <v>429</v>
      </c>
      <c r="Q2201" s="1" t="str">
        <f>VLOOKUP(P2201,Vlookup!$A$2:$D$781,2,FALSE)</f>
        <v>Riverdale</v>
      </c>
      <c r="R2201" s="1" t="e">
        <f>VLOOKUP(P2201,Vlookup!$A$2:$D$89,3,FALSE)</f>
        <v>#N/A</v>
      </c>
      <c r="S2201" s="15">
        <f>VLOOKUP(P2201,Vlookup!$A$2:$D$781,4,FALSE)</f>
        <v>93656</v>
      </c>
    </row>
    <row r="2202" spans="1:19" ht="14.4" x14ac:dyDescent="0.3">
      <c r="A2202" s="12">
        <v>20</v>
      </c>
      <c r="B2202" s="1" t="str">
        <f t="shared" si="69"/>
        <v>Jan</v>
      </c>
      <c r="C2202" s="3" t="s">
        <v>641</v>
      </c>
      <c r="D2202" s="20">
        <v>43848</v>
      </c>
      <c r="E2202" s="3" t="s">
        <v>356</v>
      </c>
      <c r="F2202" s="3" t="s">
        <v>382</v>
      </c>
      <c r="G2202" s="3" t="s">
        <v>340</v>
      </c>
      <c r="H2202" s="3" t="s">
        <v>366</v>
      </c>
      <c r="I2202" t="str">
        <f>VLOOKUP(H2202,'Product Line Lookup'!$A$2:$B$7,2,FALSE)</f>
        <v>AB20</v>
      </c>
      <c r="J2202" s="21">
        <v>25.34</v>
      </c>
      <c r="K2202" s="22">
        <v>6.2950000000000006E-2</v>
      </c>
      <c r="L2202" s="21">
        <v>125.9</v>
      </c>
      <c r="M2202" s="21">
        <v>3190.306</v>
      </c>
      <c r="N2202" s="8">
        <f t="shared" si="70"/>
        <v>1.595153</v>
      </c>
      <c r="O2202" s="3" t="s">
        <v>428</v>
      </c>
      <c r="P2202" s="3" t="s">
        <v>429</v>
      </c>
      <c r="Q2202" s="1" t="str">
        <f>VLOOKUP(P2202,Vlookup!$A$2:$D$781,2,FALSE)</f>
        <v>Riverdale</v>
      </c>
      <c r="R2202" s="1" t="e">
        <f>VLOOKUP(P2202,Vlookup!$A$2:$D$89,3,FALSE)</f>
        <v>#N/A</v>
      </c>
      <c r="S2202" s="15">
        <f>VLOOKUP(P2202,Vlookup!$A$2:$D$781,4,FALSE)</f>
        <v>93656</v>
      </c>
    </row>
    <row r="2203" spans="1:19" ht="14.4" x14ac:dyDescent="0.3">
      <c r="A2203" s="12">
        <v>20</v>
      </c>
      <c r="B2203" s="1" t="str">
        <f t="shared" si="69"/>
        <v>Jan</v>
      </c>
      <c r="C2203" s="3" t="s">
        <v>642</v>
      </c>
      <c r="D2203" s="20">
        <v>43854</v>
      </c>
      <c r="E2203" s="3" t="s">
        <v>356</v>
      </c>
      <c r="F2203" s="3" t="s">
        <v>382</v>
      </c>
      <c r="G2203" s="3" t="s">
        <v>340</v>
      </c>
      <c r="H2203" s="3" t="s">
        <v>366</v>
      </c>
      <c r="I2203" t="str">
        <f>VLOOKUP(H2203,'Product Line Lookup'!$A$2:$B$7,2,FALSE)</f>
        <v>AB20</v>
      </c>
      <c r="J2203" s="21">
        <v>25.17</v>
      </c>
      <c r="K2203" s="22">
        <v>6.2950000000000006E-2</v>
      </c>
      <c r="L2203" s="21">
        <v>125.9</v>
      </c>
      <c r="M2203" s="21">
        <v>3168.9029999999998</v>
      </c>
      <c r="N2203" s="8">
        <f t="shared" si="70"/>
        <v>1.5844514999999999</v>
      </c>
      <c r="O2203" s="3" t="s">
        <v>428</v>
      </c>
      <c r="P2203" s="3" t="s">
        <v>429</v>
      </c>
      <c r="Q2203" s="1" t="str">
        <f>VLOOKUP(P2203,Vlookup!$A$2:$D$781,2,FALSE)</f>
        <v>Riverdale</v>
      </c>
      <c r="R2203" s="1" t="e">
        <f>VLOOKUP(P2203,Vlookup!$A$2:$D$89,3,FALSE)</f>
        <v>#N/A</v>
      </c>
      <c r="S2203" s="15">
        <f>VLOOKUP(P2203,Vlookup!$A$2:$D$781,4,FALSE)</f>
        <v>93656</v>
      </c>
    </row>
    <row r="2204" spans="1:19" ht="14.4" x14ac:dyDescent="0.3">
      <c r="A2204" s="12">
        <v>20</v>
      </c>
      <c r="B2204" s="1" t="str">
        <f t="shared" si="69"/>
        <v>Feb</v>
      </c>
      <c r="D2204" s="20">
        <v>43869</v>
      </c>
      <c r="E2204" s="3" t="s">
        <v>356</v>
      </c>
      <c r="F2204" s="3" t="s">
        <v>382</v>
      </c>
      <c r="G2204" s="3" t="s">
        <v>340</v>
      </c>
      <c r="H2204" s="3" t="s">
        <v>366</v>
      </c>
      <c r="I2204" t="str">
        <f>VLOOKUP(H2204,'Product Line Lookup'!$A$2:$B$7,2,FALSE)</f>
        <v>AB20</v>
      </c>
      <c r="J2204" s="21">
        <v>24.47</v>
      </c>
      <c r="K2204" s="22">
        <v>6.2950000000000006E-2</v>
      </c>
      <c r="L2204" s="21">
        <v>125.9</v>
      </c>
      <c r="M2204" s="21">
        <v>3080.7730000000001</v>
      </c>
      <c r="N2204" s="8">
        <f t="shared" si="70"/>
        <v>1.5403865000000001</v>
      </c>
      <c r="O2204" s="3" t="s">
        <v>428</v>
      </c>
      <c r="P2204" s="3" t="s">
        <v>429</v>
      </c>
      <c r="Q2204" s="1" t="str">
        <f>VLOOKUP(P2204,Vlookup!$A$2:$D$781,2,FALSE)</f>
        <v>Riverdale</v>
      </c>
      <c r="R2204" s="1" t="e">
        <f>VLOOKUP(P2204,Vlookup!$A$2:$D$89,3,FALSE)</f>
        <v>#N/A</v>
      </c>
      <c r="S2204" s="15">
        <f>VLOOKUP(P2204,Vlookup!$A$2:$D$781,4,FALSE)</f>
        <v>93656</v>
      </c>
    </row>
    <row r="2205" spans="1:19" ht="14.4" x14ac:dyDescent="0.3">
      <c r="A2205" s="12">
        <v>20</v>
      </c>
      <c r="B2205" s="1" t="str">
        <f t="shared" si="69"/>
        <v>Feb</v>
      </c>
      <c r="D2205" s="20">
        <v>43875</v>
      </c>
      <c r="E2205" s="3" t="s">
        <v>356</v>
      </c>
      <c r="F2205" s="3" t="s">
        <v>382</v>
      </c>
      <c r="G2205" s="3" t="s">
        <v>340</v>
      </c>
      <c r="H2205" s="3" t="s">
        <v>366</v>
      </c>
      <c r="I2205" t="str">
        <f>VLOOKUP(H2205,'Product Line Lookup'!$A$2:$B$7,2,FALSE)</f>
        <v>AB20</v>
      </c>
      <c r="J2205" s="21">
        <v>23.58</v>
      </c>
      <c r="K2205" s="22">
        <v>6.2950000000000006E-2</v>
      </c>
      <c r="L2205" s="21">
        <v>125.9</v>
      </c>
      <c r="M2205" s="21">
        <v>2968.7220000000002</v>
      </c>
      <c r="N2205" s="8">
        <f t="shared" si="70"/>
        <v>1.484361</v>
      </c>
      <c r="O2205" s="3" t="s">
        <v>428</v>
      </c>
      <c r="P2205" s="3" t="s">
        <v>429</v>
      </c>
      <c r="Q2205" s="1" t="str">
        <f>VLOOKUP(P2205,Vlookup!$A$2:$D$781,2,FALSE)</f>
        <v>Riverdale</v>
      </c>
      <c r="R2205" s="1" t="e">
        <f>VLOOKUP(P2205,Vlookup!$A$2:$D$89,3,FALSE)</f>
        <v>#N/A</v>
      </c>
      <c r="S2205" s="15">
        <f>VLOOKUP(P2205,Vlookup!$A$2:$D$781,4,FALSE)</f>
        <v>93656</v>
      </c>
    </row>
    <row r="2206" spans="1:19" ht="14.4" x14ac:dyDescent="0.3">
      <c r="A2206" s="12">
        <v>20</v>
      </c>
      <c r="B2206" s="1" t="str">
        <f t="shared" si="69"/>
        <v>Feb</v>
      </c>
      <c r="D2206" s="20">
        <v>43883</v>
      </c>
      <c r="E2206" s="3" t="s">
        <v>356</v>
      </c>
      <c r="F2206" s="3" t="s">
        <v>382</v>
      </c>
      <c r="G2206" s="3" t="s">
        <v>340</v>
      </c>
      <c r="H2206" s="3" t="s">
        <v>366</v>
      </c>
      <c r="I2206" t="str">
        <f>VLOOKUP(H2206,'Product Line Lookup'!$A$2:$B$7,2,FALSE)</f>
        <v>AB20</v>
      </c>
      <c r="J2206" s="21">
        <v>23.17</v>
      </c>
      <c r="K2206" s="22">
        <v>6.2950000000000006E-2</v>
      </c>
      <c r="L2206" s="21">
        <v>125.9</v>
      </c>
      <c r="M2206" s="21">
        <v>2917.1030000000001</v>
      </c>
      <c r="N2206" s="8">
        <f t="shared" si="70"/>
        <v>1.4585515</v>
      </c>
      <c r="O2206" s="3" t="s">
        <v>428</v>
      </c>
      <c r="P2206" s="3" t="s">
        <v>429</v>
      </c>
      <c r="Q2206" s="1" t="str">
        <f>VLOOKUP(P2206,Vlookup!$A$2:$D$781,2,FALSE)</f>
        <v>Riverdale</v>
      </c>
      <c r="R2206" s="1" t="e">
        <f>VLOOKUP(P2206,Vlookup!$A$2:$D$89,3,FALSE)</f>
        <v>#N/A</v>
      </c>
      <c r="S2206" s="15">
        <f>VLOOKUP(P2206,Vlookup!$A$2:$D$781,4,FALSE)</f>
        <v>93656</v>
      </c>
    </row>
    <row r="2207" spans="1:19" ht="14.4" x14ac:dyDescent="0.3">
      <c r="A2207" s="12">
        <v>20</v>
      </c>
      <c r="B2207" s="1" t="s">
        <v>866</v>
      </c>
      <c r="D2207" s="20">
        <v>43893</v>
      </c>
      <c r="E2207" s="3" t="s">
        <v>356</v>
      </c>
      <c r="F2207" s="3" t="s">
        <v>382</v>
      </c>
      <c r="G2207" s="3" t="s">
        <v>340</v>
      </c>
      <c r="H2207" s="3" t="s">
        <v>366</v>
      </c>
      <c r="I2207" t="str">
        <f>VLOOKUP(H2207,'Product Line Lookup'!$A$2:$B$7,2,FALSE)</f>
        <v>AB20</v>
      </c>
      <c r="J2207" s="21">
        <v>22.61</v>
      </c>
      <c r="K2207" s="22">
        <v>6.2950000000000006E-2</v>
      </c>
      <c r="L2207" s="21">
        <v>125.9</v>
      </c>
      <c r="M2207" s="21">
        <v>2846.5990000000002</v>
      </c>
      <c r="N2207" s="8">
        <f t="shared" si="70"/>
        <v>1.4232995000000002</v>
      </c>
      <c r="O2207" s="3" t="s">
        <v>428</v>
      </c>
      <c r="P2207" s="3" t="s">
        <v>429</v>
      </c>
      <c r="Q2207" s="1" t="str">
        <f>VLOOKUP(P2207,Vlookup!$A$2:$D$781,2,FALSE)</f>
        <v>Riverdale</v>
      </c>
      <c r="R2207" s="1" t="e">
        <f>VLOOKUP(P2207,Vlookup!$A$2:$D$89,3,FALSE)</f>
        <v>#N/A</v>
      </c>
      <c r="S2207" s="15">
        <f>VLOOKUP(P2207,Vlookup!$A$2:$D$781,4,FALSE)</f>
        <v>93656</v>
      </c>
    </row>
    <row r="2208" spans="1:19" ht="14.4" x14ac:dyDescent="0.3">
      <c r="A2208" s="12">
        <v>20</v>
      </c>
      <c r="B2208" s="1" t="s">
        <v>866</v>
      </c>
      <c r="D2208" s="20">
        <v>43897</v>
      </c>
      <c r="E2208" s="3" t="s">
        <v>356</v>
      </c>
      <c r="F2208" s="3" t="s">
        <v>382</v>
      </c>
      <c r="G2208" s="3" t="s">
        <v>340</v>
      </c>
      <c r="H2208" s="3" t="s">
        <v>366</v>
      </c>
      <c r="I2208" t="str">
        <f>VLOOKUP(H2208,'Product Line Lookup'!$A$2:$B$7,2,FALSE)</f>
        <v>AB20</v>
      </c>
      <c r="J2208" s="21">
        <v>23.01</v>
      </c>
      <c r="K2208" s="22">
        <v>6.2950000000000006E-2</v>
      </c>
      <c r="L2208" s="21">
        <v>125.9</v>
      </c>
      <c r="M2208" s="21">
        <v>2896.9589999999998</v>
      </c>
      <c r="N2208" s="8">
        <f t="shared" si="70"/>
        <v>1.4484794999999999</v>
      </c>
      <c r="O2208" s="3" t="s">
        <v>428</v>
      </c>
      <c r="P2208" s="3" t="s">
        <v>429</v>
      </c>
      <c r="Q2208" s="1" t="str">
        <f>VLOOKUP(P2208,Vlookup!$A$2:$D$781,2,FALSE)</f>
        <v>Riverdale</v>
      </c>
      <c r="R2208" s="1" t="e">
        <f>VLOOKUP(P2208,Vlookup!$A$2:$D$89,3,FALSE)</f>
        <v>#N/A</v>
      </c>
      <c r="S2208" s="15">
        <f>VLOOKUP(P2208,Vlookup!$A$2:$D$781,4,FALSE)</f>
        <v>93656</v>
      </c>
    </row>
    <row r="2209" spans="1:19" ht="14.4" x14ac:dyDescent="0.3">
      <c r="A2209" s="12">
        <v>20</v>
      </c>
      <c r="B2209" s="1" t="s">
        <v>866</v>
      </c>
      <c r="D2209" s="20">
        <v>43908</v>
      </c>
      <c r="E2209" s="3" t="s">
        <v>356</v>
      </c>
      <c r="F2209" s="3" t="s">
        <v>382</v>
      </c>
      <c r="G2209" s="3" t="s">
        <v>340</v>
      </c>
      <c r="H2209" s="3" t="s">
        <v>366</v>
      </c>
      <c r="I2209" t="str">
        <f>VLOOKUP(H2209,'Product Line Lookup'!$A$2:$B$7,2,FALSE)</f>
        <v>AB20</v>
      </c>
      <c r="J2209" s="21">
        <v>24.47</v>
      </c>
      <c r="K2209" s="22">
        <v>6.2950000000000006E-2</v>
      </c>
      <c r="L2209" s="21">
        <v>125.9</v>
      </c>
      <c r="M2209" s="21">
        <v>3080.7730000000001</v>
      </c>
      <c r="N2209" s="8">
        <f t="shared" si="70"/>
        <v>1.5403865000000001</v>
      </c>
      <c r="O2209" s="3" t="s">
        <v>428</v>
      </c>
      <c r="P2209" s="3" t="s">
        <v>429</v>
      </c>
      <c r="Q2209" s="1" t="str">
        <f>VLOOKUP(P2209,Vlookup!$A$2:$D$781,2,FALSE)</f>
        <v>Riverdale</v>
      </c>
      <c r="R2209" s="1" t="e">
        <f>VLOOKUP(P2209,Vlookup!$A$2:$D$89,3,FALSE)</f>
        <v>#N/A</v>
      </c>
      <c r="S2209" s="15">
        <f>VLOOKUP(P2209,Vlookup!$A$2:$D$781,4,FALSE)</f>
        <v>93656</v>
      </c>
    </row>
    <row r="2210" spans="1:19" ht="14.4" x14ac:dyDescent="0.3">
      <c r="A2210" s="12">
        <v>20</v>
      </c>
      <c r="B2210" s="1" t="s">
        <v>866</v>
      </c>
      <c r="D2210" s="20">
        <v>43916</v>
      </c>
      <c r="E2210" s="3" t="s">
        <v>356</v>
      </c>
      <c r="F2210" s="3" t="s">
        <v>868</v>
      </c>
      <c r="G2210" s="3" t="s">
        <v>340</v>
      </c>
      <c r="H2210" s="3" t="s">
        <v>366</v>
      </c>
      <c r="I2210" t="str">
        <f>VLOOKUP(H2210,'Product Line Lookup'!$A$2:$B$7,2,FALSE)</f>
        <v>AB20</v>
      </c>
      <c r="J2210" s="21">
        <v>24.51</v>
      </c>
      <c r="K2210" s="22">
        <v>8.4900000000000003E-2</v>
      </c>
      <c r="L2210" s="21">
        <v>169.8</v>
      </c>
      <c r="M2210" s="21">
        <v>4161.7979999999998</v>
      </c>
      <c r="N2210" s="8">
        <f t="shared" si="70"/>
        <v>2.0808990000000001</v>
      </c>
      <c r="O2210" s="3" t="s">
        <v>428</v>
      </c>
      <c r="P2210" s="3" t="s">
        <v>429</v>
      </c>
      <c r="Q2210" s="1" t="str">
        <f>VLOOKUP(P2210,Vlookup!$A$2:$D$781,2,FALSE)</f>
        <v>Riverdale</v>
      </c>
      <c r="R2210" s="1" t="e">
        <f>VLOOKUP(P2210,Vlookup!$A$2:$D$89,3,FALSE)</f>
        <v>#N/A</v>
      </c>
      <c r="S2210" s="15">
        <f>VLOOKUP(P2210,Vlookup!$A$2:$D$781,4,FALSE)</f>
        <v>93656</v>
      </c>
    </row>
    <row r="2211" spans="1:19" ht="14.4" x14ac:dyDescent="0.3">
      <c r="A2211" s="12">
        <v>20</v>
      </c>
      <c r="B2211" s="1" t="s">
        <v>881</v>
      </c>
      <c r="D2211" s="20">
        <v>43925</v>
      </c>
      <c r="E2211" s="3" t="s">
        <v>356</v>
      </c>
      <c r="F2211" s="3" t="s">
        <v>868</v>
      </c>
      <c r="G2211" s="3" t="s">
        <v>340</v>
      </c>
      <c r="H2211" s="3" t="s">
        <v>366</v>
      </c>
      <c r="I2211" t="str">
        <f>VLOOKUP(H2211,'Product Line Lookup'!$A$2:$B$7,2,FALSE)</f>
        <v>AB20</v>
      </c>
      <c r="J2211" s="21">
        <v>23.42</v>
      </c>
      <c r="K2211" s="22">
        <v>8.4900000000000003E-2</v>
      </c>
      <c r="L2211" s="21">
        <v>169.8</v>
      </c>
      <c r="M2211" s="21">
        <v>3976.7159999999999</v>
      </c>
      <c r="N2211" s="8">
        <f t="shared" si="70"/>
        <v>1.9883579999999998</v>
      </c>
      <c r="O2211" s="3" t="s">
        <v>428</v>
      </c>
      <c r="P2211" s="3" t="s">
        <v>429</v>
      </c>
      <c r="Q2211" s="1" t="str">
        <f>VLOOKUP(P2211,Vlookup!$A$2:$D$781,2,FALSE)</f>
        <v>Riverdale</v>
      </c>
      <c r="R2211" s="1" t="e">
        <f>VLOOKUP(P2211,Vlookup!$A$2:$D$89,3,FALSE)</f>
        <v>#N/A</v>
      </c>
      <c r="S2211" s="15">
        <f>VLOOKUP(P2211,Vlookup!$A$2:$D$781,4,FALSE)</f>
        <v>93656</v>
      </c>
    </row>
    <row r="2212" spans="1:19" ht="14.4" x14ac:dyDescent="0.3">
      <c r="A2212" s="12">
        <v>20</v>
      </c>
      <c r="B2212" s="1" t="s">
        <v>881</v>
      </c>
      <c r="D2212" s="20">
        <v>43931</v>
      </c>
      <c r="E2212" s="3" t="s">
        <v>356</v>
      </c>
      <c r="F2212" s="3" t="s">
        <v>868</v>
      </c>
      <c r="G2212" s="3" t="s">
        <v>340</v>
      </c>
      <c r="H2212" s="3" t="s">
        <v>366</v>
      </c>
      <c r="I2212" t="str">
        <f>VLOOKUP(H2212,'Product Line Lookup'!$A$2:$B$7,2,FALSE)</f>
        <v>AB20</v>
      </c>
      <c r="J2212" s="21">
        <v>23.68</v>
      </c>
      <c r="K2212" s="22">
        <v>8.4900000000000003E-2</v>
      </c>
      <c r="L2212" s="21">
        <v>169.8</v>
      </c>
      <c r="M2212" s="21">
        <v>4020.864</v>
      </c>
      <c r="N2212" s="8">
        <f t="shared" si="70"/>
        <v>2.0104320000000002</v>
      </c>
      <c r="O2212" s="3" t="s">
        <v>428</v>
      </c>
      <c r="P2212" s="3" t="s">
        <v>429</v>
      </c>
      <c r="Q2212" s="1" t="str">
        <f>VLOOKUP(P2212,Vlookup!$A$2:$D$781,2,FALSE)</f>
        <v>Riverdale</v>
      </c>
      <c r="R2212" s="1" t="e">
        <f>VLOOKUP(P2212,Vlookup!$A$2:$D$89,3,FALSE)</f>
        <v>#N/A</v>
      </c>
      <c r="S2212" s="15">
        <f>VLOOKUP(P2212,Vlookup!$A$2:$D$781,4,FALSE)</f>
        <v>93656</v>
      </c>
    </row>
    <row r="2213" spans="1:19" ht="14.4" x14ac:dyDescent="0.3">
      <c r="A2213" s="12">
        <v>20</v>
      </c>
      <c r="B2213" s="1" t="s">
        <v>881</v>
      </c>
      <c r="D2213" s="20">
        <v>43941</v>
      </c>
      <c r="E2213" s="3" t="s">
        <v>356</v>
      </c>
      <c r="F2213" s="3" t="s">
        <v>868</v>
      </c>
      <c r="G2213" s="3" t="s">
        <v>340</v>
      </c>
      <c r="H2213" s="3" t="s">
        <v>366</v>
      </c>
      <c r="I2213" t="str">
        <f>VLOOKUP(H2213,'Product Line Lookup'!$A$2:$B$7,2,FALSE)</f>
        <v>AB20</v>
      </c>
      <c r="J2213" s="21">
        <v>24.34</v>
      </c>
      <c r="K2213" s="22">
        <v>8.4900000000000003E-2</v>
      </c>
      <c r="L2213" s="21">
        <v>169.8</v>
      </c>
      <c r="M2213" s="21">
        <v>4132.9319999999998</v>
      </c>
      <c r="N2213" s="8">
        <f t="shared" si="70"/>
        <v>2.0664659999999997</v>
      </c>
      <c r="O2213" s="3" t="s">
        <v>428</v>
      </c>
      <c r="P2213" s="3" t="s">
        <v>429</v>
      </c>
      <c r="Q2213" s="1" t="str">
        <f>VLOOKUP(P2213,Vlookup!$A$2:$D$781,2,FALSE)</f>
        <v>Riverdale</v>
      </c>
      <c r="R2213" s="1" t="e">
        <f>VLOOKUP(P2213,Vlookup!$A$2:$D$89,3,FALSE)</f>
        <v>#N/A</v>
      </c>
      <c r="S2213" s="15">
        <f>VLOOKUP(P2213,Vlookup!$A$2:$D$781,4,FALSE)</f>
        <v>93656</v>
      </c>
    </row>
    <row r="2214" spans="1:19" ht="14.4" x14ac:dyDescent="0.3">
      <c r="A2214" s="12">
        <v>20</v>
      </c>
      <c r="B2214" s="1" t="s">
        <v>881</v>
      </c>
      <c r="D2214" s="20">
        <v>43949</v>
      </c>
      <c r="E2214" s="3" t="s">
        <v>356</v>
      </c>
      <c r="F2214" s="3" t="s">
        <v>868</v>
      </c>
      <c r="G2214" s="3" t="s">
        <v>340</v>
      </c>
      <c r="H2214" s="3" t="s">
        <v>366</v>
      </c>
      <c r="I2214" t="str">
        <f>VLOOKUP(H2214,'Product Line Lookup'!$A$2:$B$7,2,FALSE)</f>
        <v>AB20</v>
      </c>
      <c r="J2214" s="21">
        <v>24.5</v>
      </c>
      <c r="K2214" s="22">
        <v>8.4900000000000003E-2</v>
      </c>
      <c r="L2214" s="21">
        <v>169.8</v>
      </c>
      <c r="M2214" s="21">
        <v>4160.1000000000004</v>
      </c>
      <c r="N2214" s="8">
        <f t="shared" si="70"/>
        <v>2.0800500000000004</v>
      </c>
      <c r="O2214" s="3" t="s">
        <v>428</v>
      </c>
      <c r="P2214" s="3" t="s">
        <v>429</v>
      </c>
      <c r="Q2214" s="1" t="str">
        <f>VLOOKUP(P2214,Vlookup!$A$2:$D$781,2,FALSE)</f>
        <v>Riverdale</v>
      </c>
      <c r="R2214" s="1" t="e">
        <f>VLOOKUP(P2214,Vlookup!$A$2:$D$89,3,FALSE)</f>
        <v>#N/A</v>
      </c>
      <c r="S2214" s="15">
        <f>VLOOKUP(P2214,Vlookup!$A$2:$D$781,4,FALSE)</f>
        <v>93656</v>
      </c>
    </row>
    <row r="2215" spans="1:19" ht="14.4" x14ac:dyDescent="0.3">
      <c r="A2215" s="12">
        <v>20</v>
      </c>
      <c r="B2215" s="1" t="s">
        <v>882</v>
      </c>
      <c r="D2215" s="20">
        <v>43959</v>
      </c>
      <c r="E2215" s="3" t="s">
        <v>356</v>
      </c>
      <c r="F2215" s="3" t="s">
        <v>884</v>
      </c>
      <c r="G2215" s="3" t="s">
        <v>340</v>
      </c>
      <c r="H2215" s="3" t="s">
        <v>366</v>
      </c>
      <c r="I2215" t="str">
        <f>VLOOKUP(H2215,'Product Line Lookup'!$A$2:$B$7,2,FALSE)</f>
        <v>AB20</v>
      </c>
      <c r="J2215" s="21">
        <v>24.37</v>
      </c>
      <c r="K2215" s="22">
        <v>7.1900000000000006E-2</v>
      </c>
      <c r="L2215" s="21">
        <v>143.80000000000001</v>
      </c>
      <c r="M2215" s="21">
        <v>3504.4059999999999</v>
      </c>
      <c r="N2215" s="8">
        <f t="shared" si="70"/>
        <v>1.752203</v>
      </c>
      <c r="O2215" s="3" t="s">
        <v>428</v>
      </c>
      <c r="P2215" s="3" t="s">
        <v>429</v>
      </c>
      <c r="Q2215" s="1" t="str">
        <f>VLOOKUP(P2215,Vlookup!$A$2:$D$781,2,FALSE)</f>
        <v>Riverdale</v>
      </c>
      <c r="R2215" s="1" t="e">
        <f>VLOOKUP(P2215,Vlookup!$A$2:$D$89,3,FALSE)</f>
        <v>#N/A</v>
      </c>
      <c r="S2215" s="15">
        <f>VLOOKUP(P2215,Vlookup!$A$2:$D$781,4,FALSE)</f>
        <v>93656</v>
      </c>
    </row>
    <row r="2216" spans="1:19" ht="14.4" x14ac:dyDescent="0.3">
      <c r="A2216" s="12">
        <v>20</v>
      </c>
      <c r="B2216" s="1" t="s">
        <v>882</v>
      </c>
      <c r="D2216" s="20">
        <v>43966</v>
      </c>
      <c r="E2216" s="3" t="s">
        <v>356</v>
      </c>
      <c r="F2216" s="3" t="s">
        <v>884</v>
      </c>
      <c r="G2216" s="3" t="s">
        <v>340</v>
      </c>
      <c r="H2216" s="3" t="s">
        <v>366</v>
      </c>
      <c r="I2216" t="str">
        <f>VLOOKUP(H2216,'Product Line Lookup'!$A$2:$B$7,2,FALSE)</f>
        <v>AB20</v>
      </c>
      <c r="J2216" s="21">
        <v>24.94</v>
      </c>
      <c r="K2216" s="22">
        <v>7.1900000000000006E-2</v>
      </c>
      <c r="L2216" s="21">
        <v>143.80000000000001</v>
      </c>
      <c r="M2216" s="21">
        <v>3586.3719999999998</v>
      </c>
      <c r="N2216" s="8">
        <f t="shared" si="70"/>
        <v>1.7931859999999999</v>
      </c>
      <c r="O2216" s="3" t="s">
        <v>428</v>
      </c>
      <c r="P2216" s="3" t="s">
        <v>429</v>
      </c>
      <c r="Q2216" s="1" t="str">
        <f>VLOOKUP(P2216,Vlookup!$A$2:$D$781,2,FALSE)</f>
        <v>Riverdale</v>
      </c>
      <c r="R2216" s="1" t="e">
        <f>VLOOKUP(P2216,Vlookup!$A$2:$D$89,3,FALSE)</f>
        <v>#N/A</v>
      </c>
      <c r="S2216" s="15">
        <f>VLOOKUP(P2216,Vlookup!$A$2:$D$781,4,FALSE)</f>
        <v>93656</v>
      </c>
    </row>
    <row r="2217" spans="1:19" ht="14.4" x14ac:dyDescent="0.3">
      <c r="A2217" s="12">
        <v>20</v>
      </c>
      <c r="B2217" s="1" t="s">
        <v>882</v>
      </c>
      <c r="D2217" s="20">
        <v>43971</v>
      </c>
      <c r="E2217" s="3" t="s">
        <v>356</v>
      </c>
      <c r="F2217" s="3" t="s">
        <v>884</v>
      </c>
      <c r="G2217" s="3" t="s">
        <v>340</v>
      </c>
      <c r="H2217" s="3" t="s">
        <v>366</v>
      </c>
      <c r="I2217" t="str">
        <f>VLOOKUP(H2217,'Product Line Lookup'!$A$2:$B$7,2,FALSE)</f>
        <v>AB20</v>
      </c>
      <c r="J2217" s="21">
        <v>25.33</v>
      </c>
      <c r="K2217" s="22">
        <v>7.1900000000000006E-2</v>
      </c>
      <c r="L2217" s="21">
        <v>143.80000000000001</v>
      </c>
      <c r="M2217" s="21">
        <v>3642.4540000000002</v>
      </c>
      <c r="N2217" s="8">
        <f t="shared" si="70"/>
        <v>1.8212270000000002</v>
      </c>
      <c r="O2217" s="3" t="s">
        <v>428</v>
      </c>
      <c r="P2217" s="3" t="s">
        <v>429</v>
      </c>
      <c r="Q2217" s="1" t="str">
        <f>VLOOKUP(P2217,Vlookup!$A$2:$D$781,2,FALSE)</f>
        <v>Riverdale</v>
      </c>
      <c r="R2217" s="1" t="e">
        <f>VLOOKUP(P2217,Vlookup!$A$2:$D$89,3,FALSE)</f>
        <v>#N/A</v>
      </c>
      <c r="S2217" s="15">
        <f>VLOOKUP(P2217,Vlookup!$A$2:$D$781,4,FALSE)</f>
        <v>93656</v>
      </c>
    </row>
    <row r="2218" spans="1:19" ht="14.4" x14ac:dyDescent="0.3">
      <c r="A2218" s="12">
        <v>20</v>
      </c>
      <c r="B2218" s="1" t="s">
        <v>882</v>
      </c>
      <c r="D2218" s="20">
        <v>43979</v>
      </c>
      <c r="E2218" s="3" t="s">
        <v>356</v>
      </c>
      <c r="F2218" s="3" t="s">
        <v>884</v>
      </c>
      <c r="G2218" s="3" t="s">
        <v>340</v>
      </c>
      <c r="H2218" s="3" t="s">
        <v>366</v>
      </c>
      <c r="I2218" t="str">
        <f>VLOOKUP(H2218,'Product Line Lookup'!$A$2:$B$7,2,FALSE)</f>
        <v>AB20</v>
      </c>
      <c r="J2218" s="21">
        <v>25.06</v>
      </c>
      <c r="K2218" s="22">
        <v>7.1900000000000006E-2</v>
      </c>
      <c r="L2218" s="21">
        <v>143.80000000000001</v>
      </c>
      <c r="M2218" s="21">
        <v>3603.6280000000002</v>
      </c>
      <c r="N2218" s="8">
        <f t="shared" si="70"/>
        <v>1.801814</v>
      </c>
      <c r="O2218" s="3" t="s">
        <v>428</v>
      </c>
      <c r="P2218" s="3" t="s">
        <v>429</v>
      </c>
      <c r="Q2218" s="1" t="str">
        <f>VLOOKUP(P2218,Vlookup!$A$2:$D$781,2,FALSE)</f>
        <v>Riverdale</v>
      </c>
      <c r="R2218" s="1" t="e">
        <f>VLOOKUP(P2218,Vlookup!$A$2:$D$89,3,FALSE)</f>
        <v>#N/A</v>
      </c>
      <c r="S2218" s="15">
        <f>VLOOKUP(P2218,Vlookup!$A$2:$D$781,4,FALSE)</f>
        <v>93656</v>
      </c>
    </row>
    <row r="2219" spans="1:19" ht="14.4" x14ac:dyDescent="0.3">
      <c r="A2219" s="12">
        <v>20</v>
      </c>
      <c r="B2219" s="1" t="s">
        <v>893</v>
      </c>
      <c r="D2219" s="20">
        <v>43990</v>
      </c>
      <c r="E2219" s="3" t="s">
        <v>356</v>
      </c>
      <c r="F2219" s="3" t="s">
        <v>884</v>
      </c>
      <c r="G2219" s="3" t="s">
        <v>340</v>
      </c>
      <c r="H2219" s="3" t="s">
        <v>366</v>
      </c>
      <c r="I2219" t="str">
        <f>VLOOKUP(H2219,'Product Line Lookup'!$A$2:$B$8,2,FALSE)</f>
        <v>AB20</v>
      </c>
      <c r="J2219" s="21">
        <v>24.23</v>
      </c>
      <c r="K2219" s="22">
        <v>7.1900000000000006E-2</v>
      </c>
      <c r="L2219" s="21">
        <v>143.80000000000001</v>
      </c>
      <c r="M2219" s="21">
        <v>3484.2739999999999</v>
      </c>
      <c r="N2219" s="8">
        <f t="shared" si="70"/>
        <v>1.742137</v>
      </c>
      <c r="O2219" s="3" t="s">
        <v>428</v>
      </c>
      <c r="P2219" s="3" t="s">
        <v>429</v>
      </c>
      <c r="Q2219" s="1" t="str">
        <f>VLOOKUP(P2219,Vlookup!$A$2:$D$781,2,FALSE)</f>
        <v>Riverdale</v>
      </c>
      <c r="R2219" s="1" t="e">
        <f>VLOOKUP(P2219,Vlookup!$A$2:$D$89,3,FALSE)</f>
        <v>#N/A</v>
      </c>
      <c r="S2219" s="15">
        <f>VLOOKUP(P2219,Vlookup!$A$2:$D$781,4,FALSE)</f>
        <v>93656</v>
      </c>
    </row>
    <row r="2220" spans="1:19" ht="14.4" x14ac:dyDescent="0.3">
      <c r="A2220" s="12">
        <v>20</v>
      </c>
      <c r="B2220" s="1" t="s">
        <v>893</v>
      </c>
      <c r="D2220" s="20">
        <v>43998</v>
      </c>
      <c r="E2220" s="3" t="s">
        <v>356</v>
      </c>
      <c r="F2220" s="3" t="s">
        <v>884</v>
      </c>
      <c r="G2220" s="3" t="s">
        <v>340</v>
      </c>
      <c r="H2220" s="3" t="s">
        <v>366</v>
      </c>
      <c r="I2220" t="str">
        <f>VLOOKUP(H2220,'Product Line Lookup'!$A$2:$B$8,2,FALSE)</f>
        <v>AB20</v>
      </c>
      <c r="J2220" s="21">
        <v>24.39</v>
      </c>
      <c r="K2220" s="22">
        <v>7.1900000000000006E-2</v>
      </c>
      <c r="L2220" s="21">
        <v>143.80000000000001</v>
      </c>
      <c r="M2220" s="21">
        <v>3507.2820000000002</v>
      </c>
      <c r="N2220" s="8">
        <f t="shared" si="70"/>
        <v>1.753641</v>
      </c>
      <c r="O2220" s="3" t="s">
        <v>428</v>
      </c>
      <c r="P2220" s="3" t="s">
        <v>429</v>
      </c>
      <c r="Q2220" s="1" t="str">
        <f>VLOOKUP(P2220,Vlookup!$A$2:$D$781,2,FALSE)</f>
        <v>Riverdale</v>
      </c>
      <c r="R2220" s="1" t="e">
        <f>VLOOKUP(P2220,Vlookup!$A$2:$D$89,3,FALSE)</f>
        <v>#N/A</v>
      </c>
      <c r="S2220" s="15">
        <f>VLOOKUP(P2220,Vlookup!$A$2:$D$781,4,FALSE)</f>
        <v>93656</v>
      </c>
    </row>
    <row r="2221" spans="1:19" ht="14.4" x14ac:dyDescent="0.3">
      <c r="A2221" s="12">
        <v>20</v>
      </c>
      <c r="B2221" s="1" t="s">
        <v>893</v>
      </c>
      <c r="D2221" s="20">
        <v>44006</v>
      </c>
      <c r="E2221" s="3" t="s">
        <v>356</v>
      </c>
      <c r="F2221" s="3" t="s">
        <v>884</v>
      </c>
      <c r="G2221" s="3" t="s">
        <v>340</v>
      </c>
      <c r="H2221" s="3" t="s">
        <v>366</v>
      </c>
      <c r="I2221" t="str">
        <f>VLOOKUP(H2221,'Product Line Lookup'!$A$2:$B$8,2,FALSE)</f>
        <v>AB20</v>
      </c>
      <c r="J2221" s="21">
        <v>25.72</v>
      </c>
      <c r="K2221" s="22">
        <v>7.1900000000000006E-2</v>
      </c>
      <c r="L2221" s="21">
        <v>143.80000000000001</v>
      </c>
      <c r="M2221" s="21">
        <v>3698.5360000000001</v>
      </c>
      <c r="N2221" s="8">
        <f t="shared" si="70"/>
        <v>1.8492680000000001</v>
      </c>
      <c r="O2221" s="3" t="s">
        <v>428</v>
      </c>
      <c r="P2221" s="3" t="s">
        <v>429</v>
      </c>
      <c r="Q2221" s="1" t="str">
        <f>VLOOKUP(P2221,Vlookup!$A$2:$D$781,2,FALSE)</f>
        <v>Riverdale</v>
      </c>
      <c r="R2221" s="1" t="e">
        <f>VLOOKUP(P2221,Vlookup!$A$2:$D$89,3,FALSE)</f>
        <v>#N/A</v>
      </c>
      <c r="S2221" s="15">
        <f>VLOOKUP(P2221,Vlookup!$A$2:$D$781,4,FALSE)</f>
        <v>93656</v>
      </c>
    </row>
    <row r="2222" spans="1:19" ht="14.4" x14ac:dyDescent="0.3">
      <c r="A2222" s="12">
        <v>21</v>
      </c>
      <c r="B2222" s="1" t="s">
        <v>483</v>
      </c>
      <c r="D2222" s="20">
        <v>44013</v>
      </c>
      <c r="E2222" s="3" t="s">
        <v>356</v>
      </c>
      <c r="F2222" s="13" t="s">
        <v>884</v>
      </c>
      <c r="G2222" s="3" t="s">
        <v>340</v>
      </c>
      <c r="H2222" s="3" t="s">
        <v>366</v>
      </c>
      <c r="I2222" t="str">
        <f>VLOOKUP(H2222,'Product Line Lookup'!$A$2:$B$8,2,FALSE)</f>
        <v>AB20</v>
      </c>
      <c r="J2222" s="21">
        <v>23.91</v>
      </c>
      <c r="K2222" s="22">
        <v>7.1900000000000006E-2</v>
      </c>
      <c r="L2222" s="21">
        <v>143.80000000000001</v>
      </c>
      <c r="M2222" s="21">
        <v>3438.2579999999998</v>
      </c>
      <c r="N2222" s="8">
        <f t="shared" si="70"/>
        <v>1.7191289999999999</v>
      </c>
      <c r="O2222" s="3" t="s">
        <v>428</v>
      </c>
      <c r="P2222" s="3" t="s">
        <v>429</v>
      </c>
      <c r="Q2222" s="1" t="str">
        <f>VLOOKUP(P2222,Vlookup!$A$2:$D$781,2,FALSE)</f>
        <v>Riverdale</v>
      </c>
      <c r="R2222" s="1" t="e">
        <f>VLOOKUP(P2222,Vlookup!$A$2:$D$89,3,FALSE)</f>
        <v>#N/A</v>
      </c>
      <c r="S2222" s="15">
        <f>VLOOKUP(P2222,Vlookup!$A$2:$D$781,4,FALSE)</f>
        <v>93656</v>
      </c>
    </row>
    <row r="2223" spans="1:19" ht="14.4" x14ac:dyDescent="0.3">
      <c r="A2223" s="12">
        <v>21</v>
      </c>
      <c r="B2223" s="1" t="s">
        <v>483</v>
      </c>
      <c r="D2223" s="20">
        <v>44022</v>
      </c>
      <c r="E2223" s="3" t="s">
        <v>356</v>
      </c>
      <c r="F2223" s="13" t="s">
        <v>382</v>
      </c>
      <c r="G2223" s="3" t="s">
        <v>340</v>
      </c>
      <c r="H2223" s="3" t="s">
        <v>366</v>
      </c>
      <c r="I2223" t="str">
        <f>VLOOKUP(H2223,'Product Line Lookup'!$A$2:$B$8,2,FALSE)</f>
        <v>AB20</v>
      </c>
      <c r="J2223" s="21">
        <v>23.67</v>
      </c>
      <c r="K2223" s="22">
        <v>6.2600000000000003E-2</v>
      </c>
      <c r="L2223" s="21">
        <v>125.2</v>
      </c>
      <c r="M2223" s="21">
        <v>2963.4839999999999</v>
      </c>
      <c r="N2223" s="8">
        <f t="shared" si="70"/>
        <v>1.4817419999999999</v>
      </c>
      <c r="O2223" s="3" t="s">
        <v>428</v>
      </c>
      <c r="P2223" s="3" t="s">
        <v>429</v>
      </c>
      <c r="Q2223" s="1" t="str">
        <f>VLOOKUP(P2223,Vlookup!$A$2:$D$781,2,FALSE)</f>
        <v>Riverdale</v>
      </c>
      <c r="R2223" s="1" t="e">
        <f>VLOOKUP(P2223,Vlookup!$A$2:$D$89,3,FALSE)</f>
        <v>#N/A</v>
      </c>
      <c r="S2223" s="15">
        <f>VLOOKUP(P2223,Vlookup!$A$2:$D$781,4,FALSE)</f>
        <v>93656</v>
      </c>
    </row>
    <row r="2224" spans="1:19" ht="14.4" x14ac:dyDescent="0.3">
      <c r="A2224" s="12">
        <v>21</v>
      </c>
      <c r="B2224" s="1" t="s">
        <v>483</v>
      </c>
      <c r="D2224" s="20">
        <v>44036</v>
      </c>
      <c r="E2224" s="3" t="s">
        <v>356</v>
      </c>
      <c r="F2224" s="13" t="s">
        <v>897</v>
      </c>
      <c r="G2224" s="3" t="s">
        <v>340</v>
      </c>
      <c r="H2224" s="3" t="s">
        <v>366</v>
      </c>
      <c r="I2224" t="str">
        <f>VLOOKUP(H2224,'Product Line Lookup'!$A$2:$B$8,2,FALSE)</f>
        <v>AB20</v>
      </c>
      <c r="J2224" s="21">
        <v>24.39</v>
      </c>
      <c r="K2224" s="22">
        <v>6.7599999999999993E-2</v>
      </c>
      <c r="L2224" s="21">
        <v>135.19999999999999</v>
      </c>
      <c r="M2224" s="21">
        <v>3297.5279999999998</v>
      </c>
      <c r="N2224" s="8">
        <f t="shared" si="70"/>
        <v>1.6487639999999999</v>
      </c>
      <c r="O2224" s="3" t="s">
        <v>428</v>
      </c>
      <c r="P2224" s="3" t="s">
        <v>429</v>
      </c>
      <c r="Q2224" s="1" t="str">
        <f>VLOOKUP(P2224,Vlookup!$A$2:$D$781,2,FALSE)</f>
        <v>Riverdale</v>
      </c>
      <c r="R2224" s="1" t="e">
        <f>VLOOKUP(P2224,Vlookup!$A$2:$D$89,3,FALSE)</f>
        <v>#N/A</v>
      </c>
      <c r="S2224" s="15">
        <f>VLOOKUP(P2224,Vlookup!$A$2:$D$781,4,FALSE)</f>
        <v>93656</v>
      </c>
    </row>
    <row r="2225" spans="1:19" ht="14.4" x14ac:dyDescent="0.3">
      <c r="A2225" s="12">
        <v>21</v>
      </c>
      <c r="B2225" s="1" t="s">
        <v>903</v>
      </c>
      <c r="D2225" s="20">
        <v>44047</v>
      </c>
      <c r="E2225" s="3" t="s">
        <v>356</v>
      </c>
      <c r="F2225" s="13" t="s">
        <v>897</v>
      </c>
      <c r="G2225" s="3" t="s">
        <v>340</v>
      </c>
      <c r="H2225" s="3" t="s">
        <v>366</v>
      </c>
      <c r="I2225" t="str">
        <f>VLOOKUP(H2225,'Product Line Lookup'!$A$2:$B$8,2,FALSE)</f>
        <v>AB20</v>
      </c>
      <c r="J2225" s="21">
        <v>23.91</v>
      </c>
      <c r="K2225" s="22">
        <v>6.7599999999999993E-2</v>
      </c>
      <c r="L2225" s="21">
        <v>135.19999999999999</v>
      </c>
      <c r="M2225" s="21">
        <v>3232.6320000000001</v>
      </c>
      <c r="N2225" s="8">
        <f t="shared" si="70"/>
        <v>1.6163160000000001</v>
      </c>
      <c r="O2225" s="3" t="s">
        <v>428</v>
      </c>
      <c r="P2225" s="3" t="s">
        <v>429</v>
      </c>
      <c r="Q2225" s="1" t="str">
        <f>VLOOKUP(P2225,Vlookup!$A$2:$D$781,2,FALSE)</f>
        <v>Riverdale</v>
      </c>
      <c r="R2225" s="1" t="e">
        <f>VLOOKUP(P2225,Vlookup!$A$2:$D$89,3,FALSE)</f>
        <v>#N/A</v>
      </c>
      <c r="S2225" s="15">
        <f>VLOOKUP(P2225,Vlookup!$A$2:$D$781,4,FALSE)</f>
        <v>93656</v>
      </c>
    </row>
    <row r="2226" spans="1:19" ht="14.4" x14ac:dyDescent="0.3">
      <c r="A2226" s="12">
        <v>21</v>
      </c>
      <c r="B2226" s="1" t="s">
        <v>903</v>
      </c>
      <c r="D2226" s="20">
        <v>44050</v>
      </c>
      <c r="E2226" s="3" t="s">
        <v>356</v>
      </c>
      <c r="F2226" s="3" t="s">
        <v>904</v>
      </c>
      <c r="G2226" s="3" t="s">
        <v>340</v>
      </c>
      <c r="H2226" s="3" t="s">
        <v>366</v>
      </c>
      <c r="I2226" t="str">
        <f>VLOOKUP(H2226,'Product Line Lookup'!$A$2:$B$8,2,FALSE)</f>
        <v>AB20</v>
      </c>
      <c r="J2226" s="21">
        <v>24.52</v>
      </c>
      <c r="K2226" s="22">
        <v>0.12475</v>
      </c>
      <c r="L2226" s="21">
        <v>249.5</v>
      </c>
      <c r="M2226" s="21">
        <v>6117.74</v>
      </c>
      <c r="N2226" s="8">
        <f t="shared" si="70"/>
        <v>3.0588699999999998</v>
      </c>
      <c r="O2226" s="3" t="s">
        <v>428</v>
      </c>
      <c r="P2226" s="3" t="s">
        <v>429</v>
      </c>
      <c r="Q2226" s="1" t="str">
        <f>VLOOKUP(P2226,Vlookup!$A$2:$D$781,2,FALSE)</f>
        <v>Riverdale</v>
      </c>
      <c r="R2226" s="1" t="e">
        <f>VLOOKUP(P2226,Vlookup!$A$2:$D$89,3,FALSE)</f>
        <v>#N/A</v>
      </c>
      <c r="S2226" s="15">
        <f>VLOOKUP(P2226,Vlookup!$A$2:$D$781,4,FALSE)</f>
        <v>93656</v>
      </c>
    </row>
    <row r="2227" spans="1:19" ht="14.4" x14ac:dyDescent="0.3">
      <c r="A2227" s="12">
        <v>21</v>
      </c>
      <c r="B2227" s="1" t="s">
        <v>903</v>
      </c>
      <c r="D2227" s="20">
        <v>44060</v>
      </c>
      <c r="E2227" s="3" t="s">
        <v>356</v>
      </c>
      <c r="F2227" s="3" t="s">
        <v>904</v>
      </c>
      <c r="G2227" s="3" t="s">
        <v>340</v>
      </c>
      <c r="H2227" s="3" t="s">
        <v>366</v>
      </c>
      <c r="I2227" t="str">
        <f>VLOOKUP(H2227,'Product Line Lookup'!$A$2:$B$8,2,FALSE)</f>
        <v>AB20</v>
      </c>
      <c r="J2227" s="21">
        <v>24.87</v>
      </c>
      <c r="K2227" s="22">
        <v>0.12475</v>
      </c>
      <c r="L2227" s="21">
        <v>249.5</v>
      </c>
      <c r="M2227" s="21">
        <v>6205.0649999999996</v>
      </c>
      <c r="N2227" s="8">
        <f t="shared" si="70"/>
        <v>3.1025324999999997</v>
      </c>
      <c r="O2227" s="3" t="s">
        <v>428</v>
      </c>
      <c r="P2227" s="3" t="s">
        <v>429</v>
      </c>
      <c r="Q2227" s="1" t="str">
        <f>VLOOKUP(P2227,Vlookup!$A$2:$D$781,2,FALSE)</f>
        <v>Riverdale</v>
      </c>
      <c r="R2227" s="1" t="e">
        <f>VLOOKUP(P2227,Vlookup!$A$2:$D$89,3,FALSE)</f>
        <v>#N/A</v>
      </c>
      <c r="S2227" s="15">
        <f>VLOOKUP(P2227,Vlookup!$A$2:$D$781,4,FALSE)</f>
        <v>93656</v>
      </c>
    </row>
    <row r="2228" spans="1:19" ht="14.4" x14ac:dyDescent="0.3">
      <c r="A2228" s="12">
        <v>21</v>
      </c>
      <c r="B2228" s="1" t="s">
        <v>903</v>
      </c>
      <c r="D2228" s="20">
        <v>44064</v>
      </c>
      <c r="E2228" s="3" t="s">
        <v>356</v>
      </c>
      <c r="F2228" s="3" t="s">
        <v>904</v>
      </c>
      <c r="G2228" s="3" t="s">
        <v>340</v>
      </c>
      <c r="H2228" s="3" t="s">
        <v>366</v>
      </c>
      <c r="I2228" t="str">
        <f>VLOOKUP(H2228,'Product Line Lookup'!$A$2:$B$8,2,FALSE)</f>
        <v>AB20</v>
      </c>
      <c r="J2228" s="21">
        <v>22.4</v>
      </c>
      <c r="K2228" s="22">
        <v>0.12475</v>
      </c>
      <c r="L2228" s="21">
        <v>249.5</v>
      </c>
      <c r="M2228" s="21">
        <v>5588.8</v>
      </c>
      <c r="N2228" s="8">
        <f t="shared" si="70"/>
        <v>2.7944</v>
      </c>
      <c r="O2228" s="3" t="s">
        <v>428</v>
      </c>
      <c r="P2228" s="3" t="s">
        <v>429</v>
      </c>
      <c r="Q2228" s="1" t="str">
        <f>VLOOKUP(P2228,Vlookup!$A$2:$D$781,2,FALSE)</f>
        <v>Riverdale</v>
      </c>
      <c r="R2228" s="1" t="e">
        <f>VLOOKUP(P2228,Vlookup!$A$2:$D$89,3,FALSE)</f>
        <v>#N/A</v>
      </c>
      <c r="S2228" s="15">
        <f>VLOOKUP(P2228,Vlookup!$A$2:$D$781,4,FALSE)</f>
        <v>93656</v>
      </c>
    </row>
    <row r="2229" spans="1:19" ht="14.4" x14ac:dyDescent="0.3">
      <c r="A2229" s="12">
        <v>21</v>
      </c>
      <c r="B2229" s="1" t="s">
        <v>903</v>
      </c>
      <c r="D2229" s="20">
        <v>44071</v>
      </c>
      <c r="E2229" s="3" t="s">
        <v>356</v>
      </c>
      <c r="F2229" s="3" t="s">
        <v>904</v>
      </c>
      <c r="G2229" s="3" t="s">
        <v>340</v>
      </c>
      <c r="H2229" s="3" t="s">
        <v>366</v>
      </c>
      <c r="I2229" t="str">
        <f>VLOOKUP(H2229,'Product Line Lookup'!$A$2:$B$8,2,FALSE)</f>
        <v>AB20</v>
      </c>
      <c r="J2229" s="21">
        <v>22.07</v>
      </c>
      <c r="K2229" s="22">
        <v>0.12475</v>
      </c>
      <c r="L2229" s="21">
        <v>249.5</v>
      </c>
      <c r="M2229" s="21">
        <v>5506.4650000000001</v>
      </c>
      <c r="N2229" s="8">
        <f t="shared" si="70"/>
        <v>2.7532325000000002</v>
      </c>
      <c r="O2229" s="3" t="s">
        <v>428</v>
      </c>
      <c r="P2229" s="3" t="s">
        <v>429</v>
      </c>
      <c r="Q2229" s="1" t="str">
        <f>VLOOKUP(P2229,Vlookup!$A$2:$D$781,2,FALSE)</f>
        <v>Riverdale</v>
      </c>
      <c r="R2229" s="1" t="e">
        <f>VLOOKUP(P2229,Vlookup!$A$2:$D$89,3,FALSE)</f>
        <v>#N/A</v>
      </c>
      <c r="S2229" s="15">
        <f>VLOOKUP(P2229,Vlookup!$A$2:$D$781,4,FALSE)</f>
        <v>93656</v>
      </c>
    </row>
    <row r="2230" spans="1:19" ht="14.4" x14ac:dyDescent="0.3">
      <c r="A2230" s="12">
        <v>21</v>
      </c>
      <c r="B2230" s="1" t="s">
        <v>914</v>
      </c>
      <c r="D2230" s="20">
        <v>44110</v>
      </c>
      <c r="E2230" s="3" t="s">
        <v>356</v>
      </c>
      <c r="F2230" s="3" t="s">
        <v>904</v>
      </c>
      <c r="G2230" s="3" t="s">
        <v>340</v>
      </c>
      <c r="H2230" s="3" t="s">
        <v>366</v>
      </c>
      <c r="I2230" t="str">
        <f>VLOOKUP(H2230,'Product Line Lookup'!$A$2:$B$8,2,FALSE)</f>
        <v>AB20</v>
      </c>
      <c r="J2230" s="21">
        <v>22.66</v>
      </c>
      <c r="K2230" s="22">
        <v>0.12475</v>
      </c>
      <c r="L2230" s="21">
        <v>249.5</v>
      </c>
      <c r="M2230" s="21">
        <v>5653.67</v>
      </c>
      <c r="N2230" s="8">
        <f t="shared" si="70"/>
        <v>2.826835</v>
      </c>
      <c r="O2230" s="3" t="s">
        <v>428</v>
      </c>
      <c r="P2230" s="3" t="s">
        <v>429</v>
      </c>
      <c r="Q2230" s="1" t="str">
        <f>VLOOKUP(P2230,Vlookup!$A$2:$D$781,2,FALSE)</f>
        <v>Riverdale</v>
      </c>
      <c r="R2230" s="1" t="e">
        <f>VLOOKUP(P2230,Vlookup!$A$2:$D$89,3,FALSE)</f>
        <v>#N/A</v>
      </c>
      <c r="S2230" s="15">
        <f>VLOOKUP(P2230,Vlookup!$A$2:$D$781,4,FALSE)</f>
        <v>93656</v>
      </c>
    </row>
    <row r="2231" spans="1:19" ht="14.4" x14ac:dyDescent="0.3">
      <c r="A2231" s="12">
        <v>21</v>
      </c>
      <c r="B2231" s="1" t="str">
        <f>TEXT(D2231,"MMM")</f>
        <v>Sep</v>
      </c>
      <c r="D2231" s="20">
        <v>44099</v>
      </c>
      <c r="E2231" s="3" t="s">
        <v>356</v>
      </c>
      <c r="F2231" s="3" t="s">
        <v>904</v>
      </c>
      <c r="G2231" s="3" t="s">
        <v>340</v>
      </c>
      <c r="H2231" s="3" t="s">
        <v>366</v>
      </c>
      <c r="I2231" t="str">
        <f>VLOOKUP(H2231,'Product Line Lookup'!$A$2:$B$8,2,FALSE)</f>
        <v>AB20</v>
      </c>
      <c r="J2231" s="21">
        <v>25.47</v>
      </c>
      <c r="K2231" s="22">
        <v>0.12475</v>
      </c>
      <c r="L2231" s="21">
        <v>249.5</v>
      </c>
      <c r="M2231" s="21">
        <v>6354.7650000000003</v>
      </c>
      <c r="N2231" s="8">
        <f t="shared" si="70"/>
        <v>3.1773825000000002</v>
      </c>
      <c r="O2231" s="3" t="s">
        <v>428</v>
      </c>
      <c r="P2231" s="3" t="s">
        <v>429</v>
      </c>
      <c r="Q2231" s="1" t="str">
        <f>VLOOKUP(P2231,Vlookup!$A$2:$D$781,2,FALSE)</f>
        <v>Riverdale</v>
      </c>
      <c r="R2231" s="1" t="e">
        <f>VLOOKUP(P2231,Vlookup!$A$2:$D$89,3,FALSE)</f>
        <v>#N/A</v>
      </c>
      <c r="S2231" s="15">
        <f>VLOOKUP(P2231,Vlookup!$A$2:$D$781,4,FALSE)</f>
        <v>93656</v>
      </c>
    </row>
    <row r="2232" spans="1:19" ht="14.4" x14ac:dyDescent="0.3">
      <c r="A2232" s="12">
        <v>21</v>
      </c>
      <c r="B2232" s="1" t="s">
        <v>928</v>
      </c>
      <c r="D2232" s="20">
        <v>44140</v>
      </c>
      <c r="E2232" s="3" t="s">
        <v>356</v>
      </c>
      <c r="F2232" s="3" t="s">
        <v>937</v>
      </c>
      <c r="G2232" s="3" t="s">
        <v>392</v>
      </c>
      <c r="H2232" s="3" t="s">
        <v>393</v>
      </c>
      <c r="I2232" t="str">
        <f>VLOOKUP(H2232,'Product Line Lookup'!$A$2:$B$8,2,FALSE)</f>
        <v>AB20</v>
      </c>
      <c r="J2232" s="1">
        <v>23.64</v>
      </c>
      <c r="K2232" s="22">
        <v>0.1</v>
      </c>
      <c r="L2232" s="21">
        <v>200</v>
      </c>
      <c r="M2232" s="21">
        <v>4728</v>
      </c>
      <c r="N2232" s="8">
        <f t="shared" si="70"/>
        <v>2.3639999999999999</v>
      </c>
      <c r="O2232" s="3" t="s">
        <v>428</v>
      </c>
      <c r="P2232" s="3" t="s">
        <v>429</v>
      </c>
      <c r="Q2232" s="1" t="str">
        <f>VLOOKUP(P2232,Vlookup!$A$2:$D$781,2,FALSE)</f>
        <v>Riverdale</v>
      </c>
      <c r="R2232" s="1" t="e">
        <f>VLOOKUP(P2232,Vlookup!$A$2:$D$89,3,FALSE)</f>
        <v>#N/A</v>
      </c>
      <c r="S2232" s="15">
        <f>VLOOKUP(P2232,Vlookup!$A$2:$D$781,4,FALSE)</f>
        <v>93656</v>
      </c>
    </row>
    <row r="2233" spans="1:19" ht="14.4" x14ac:dyDescent="0.3">
      <c r="A2233" s="12">
        <v>21</v>
      </c>
      <c r="B2233" s="1" t="s">
        <v>928</v>
      </c>
      <c r="D2233" s="20">
        <v>44152</v>
      </c>
      <c r="E2233" s="3" t="s">
        <v>356</v>
      </c>
      <c r="F2233" s="3" t="s">
        <v>937</v>
      </c>
      <c r="G2233" s="3" t="s">
        <v>392</v>
      </c>
      <c r="H2233" s="3" t="s">
        <v>393</v>
      </c>
      <c r="I2233" t="str">
        <f>VLOOKUP(H2233,'Product Line Lookup'!$A$2:$B$8,2,FALSE)</f>
        <v>AB20</v>
      </c>
      <c r="J2233" s="1">
        <v>23.43</v>
      </c>
      <c r="K2233" s="22">
        <v>0.1</v>
      </c>
      <c r="L2233" s="21">
        <v>200</v>
      </c>
      <c r="M2233" s="21">
        <v>4686</v>
      </c>
      <c r="N2233" s="8">
        <f t="shared" si="70"/>
        <v>2.343</v>
      </c>
      <c r="O2233" s="3" t="s">
        <v>428</v>
      </c>
      <c r="P2233" s="3" t="s">
        <v>429</v>
      </c>
      <c r="Q2233" s="1" t="str">
        <f>VLOOKUP(P2233,Vlookup!$A$2:$D$781,2,FALSE)</f>
        <v>Riverdale</v>
      </c>
      <c r="R2233" s="1" t="e">
        <f>VLOOKUP(P2233,Vlookup!$A$2:$D$89,3,FALSE)</f>
        <v>#N/A</v>
      </c>
      <c r="S2233" s="15">
        <f>VLOOKUP(P2233,Vlookup!$A$2:$D$781,4,FALSE)</f>
        <v>93656</v>
      </c>
    </row>
    <row r="2234" spans="1:19" ht="14.4" x14ac:dyDescent="0.3">
      <c r="A2234" s="12">
        <v>21</v>
      </c>
      <c r="B2234" s="1" t="s">
        <v>928</v>
      </c>
      <c r="D2234" s="20">
        <v>44160</v>
      </c>
      <c r="E2234" s="3" t="s">
        <v>356</v>
      </c>
      <c r="F2234" s="3" t="s">
        <v>937</v>
      </c>
      <c r="G2234" s="3" t="s">
        <v>392</v>
      </c>
      <c r="H2234" s="3" t="s">
        <v>393</v>
      </c>
      <c r="I2234" t="str">
        <f>VLOOKUP(H2234,'Product Line Lookup'!$A$2:$B$8,2,FALSE)</f>
        <v>AB20</v>
      </c>
      <c r="J2234" s="1">
        <v>22.03</v>
      </c>
      <c r="K2234" s="22">
        <v>0.1</v>
      </c>
      <c r="L2234" s="21">
        <v>200</v>
      </c>
      <c r="M2234" s="21">
        <v>4406</v>
      </c>
      <c r="N2234" s="8">
        <f t="shared" si="70"/>
        <v>2.2029999999999998</v>
      </c>
      <c r="O2234" s="3" t="s">
        <v>428</v>
      </c>
      <c r="P2234" s="3" t="s">
        <v>429</v>
      </c>
      <c r="Q2234" s="1" t="str">
        <f>VLOOKUP(P2234,Vlookup!$A$2:$D$781,2,FALSE)</f>
        <v>Riverdale</v>
      </c>
      <c r="R2234" s="1" t="e">
        <f>VLOOKUP(P2234,Vlookup!$A$2:$D$89,3,FALSE)</f>
        <v>#N/A</v>
      </c>
      <c r="S2234" s="15">
        <f>VLOOKUP(P2234,Vlookup!$A$2:$D$781,4,FALSE)</f>
        <v>93656</v>
      </c>
    </row>
    <row r="2235" spans="1:19" ht="14.4" x14ac:dyDescent="0.3">
      <c r="A2235" s="12">
        <v>21</v>
      </c>
      <c r="B2235" s="1" t="s">
        <v>948</v>
      </c>
      <c r="D2235" s="20">
        <v>44174</v>
      </c>
      <c r="E2235" s="3" t="s">
        <v>356</v>
      </c>
      <c r="F2235" s="3" t="s">
        <v>937</v>
      </c>
      <c r="G2235" s="3" t="s">
        <v>392</v>
      </c>
      <c r="H2235" s="3" t="s">
        <v>393</v>
      </c>
      <c r="I2235" t="str">
        <f>VLOOKUP(H2235,'Product Line Lookup'!$A$2:$B$8,2,FALSE)</f>
        <v>AB20</v>
      </c>
      <c r="J2235" s="19">
        <v>24.17</v>
      </c>
      <c r="K2235" s="22">
        <v>0.1</v>
      </c>
      <c r="L2235" s="21">
        <v>200</v>
      </c>
      <c r="M2235" s="21">
        <v>4834</v>
      </c>
      <c r="N2235" s="8">
        <f t="shared" si="70"/>
        <v>2.4169999999999998</v>
      </c>
      <c r="O2235" s="3" t="s">
        <v>428</v>
      </c>
      <c r="P2235" s="3" t="s">
        <v>429</v>
      </c>
      <c r="Q2235" s="1" t="str">
        <f>VLOOKUP(P2235,Vlookup!$A$2:$D$781,2,FALSE)</f>
        <v>Riverdale</v>
      </c>
      <c r="R2235" s="1" t="e">
        <f>VLOOKUP(P2235,Vlookup!$A$2:$D$81,3,FALSE)</f>
        <v>#N/A</v>
      </c>
      <c r="S2235" s="15">
        <f>VLOOKUP(P2235,Vlookup!$A$2:$D$781,4,FALSE)</f>
        <v>93656</v>
      </c>
    </row>
    <row r="2236" spans="1:19" ht="14.4" x14ac:dyDescent="0.3">
      <c r="A2236" s="12">
        <v>21</v>
      </c>
      <c r="B2236" s="1" t="s">
        <v>948</v>
      </c>
      <c r="D2236" s="20">
        <v>44182</v>
      </c>
      <c r="E2236" s="3" t="s">
        <v>356</v>
      </c>
      <c r="F2236" s="3" t="s">
        <v>937</v>
      </c>
      <c r="G2236" s="3" t="s">
        <v>392</v>
      </c>
      <c r="H2236" s="3" t="s">
        <v>393</v>
      </c>
      <c r="I2236" t="str">
        <f>VLOOKUP(H2236,'Product Line Lookup'!$A$2:$B$8,2,FALSE)</f>
        <v>AB20</v>
      </c>
      <c r="J2236" s="19">
        <v>21.58</v>
      </c>
      <c r="K2236" s="22">
        <v>0.1</v>
      </c>
      <c r="L2236" s="21">
        <v>200</v>
      </c>
      <c r="M2236" s="21">
        <v>4316</v>
      </c>
      <c r="N2236" s="8">
        <f t="shared" si="70"/>
        <v>2.1579999999999999</v>
      </c>
      <c r="O2236" s="3" t="s">
        <v>428</v>
      </c>
      <c r="P2236" s="3" t="s">
        <v>429</v>
      </c>
      <c r="Q2236" s="1" t="str">
        <f>VLOOKUP(P2236,Vlookup!$A$2:$D$781,2,FALSE)</f>
        <v>Riverdale</v>
      </c>
      <c r="R2236" s="1" t="e">
        <f>VLOOKUP(P2236,Vlookup!$A$2:$D$81,3,FALSE)</f>
        <v>#N/A</v>
      </c>
      <c r="S2236" s="15">
        <f>VLOOKUP(P2236,Vlookup!$A$2:$D$781,4,FALSE)</f>
        <v>93656</v>
      </c>
    </row>
    <row r="2237" spans="1:19" ht="14.4" x14ac:dyDescent="0.3">
      <c r="A2237" s="12">
        <v>21</v>
      </c>
      <c r="B2237" s="1" t="s">
        <v>948</v>
      </c>
      <c r="D2237" s="20">
        <v>44195</v>
      </c>
      <c r="E2237" s="3" t="s">
        <v>356</v>
      </c>
      <c r="F2237" s="3" t="s">
        <v>937</v>
      </c>
      <c r="G2237" s="3" t="s">
        <v>392</v>
      </c>
      <c r="H2237" s="3" t="s">
        <v>393</v>
      </c>
      <c r="I2237" t="str">
        <f>VLOOKUP(H2237,'Product Line Lookup'!$A$2:$B$8,2,FALSE)</f>
        <v>AB20</v>
      </c>
      <c r="J2237" s="19">
        <v>20.92</v>
      </c>
      <c r="K2237" s="22">
        <v>0.1</v>
      </c>
      <c r="L2237" s="21">
        <v>200</v>
      </c>
      <c r="M2237" s="21">
        <v>4184</v>
      </c>
      <c r="N2237" s="8">
        <f t="shared" si="70"/>
        <v>2.0920000000000001</v>
      </c>
      <c r="O2237" s="3" t="s">
        <v>428</v>
      </c>
      <c r="P2237" s="3" t="s">
        <v>429</v>
      </c>
      <c r="Q2237" s="1" t="str">
        <f>VLOOKUP(P2237,Vlookup!$A$2:$D$781,2,FALSE)</f>
        <v>Riverdale</v>
      </c>
      <c r="R2237" s="1" t="e">
        <f>VLOOKUP(P2237,Vlookup!$A$2:$D$81,3,FALSE)</f>
        <v>#N/A</v>
      </c>
      <c r="S2237" s="15">
        <f>VLOOKUP(P2237,Vlookup!$A$2:$D$781,4,FALSE)</f>
        <v>93656</v>
      </c>
    </row>
    <row r="2238" spans="1:19" ht="14.4" x14ac:dyDescent="0.3">
      <c r="A2238" s="12">
        <v>21</v>
      </c>
      <c r="B2238" s="1" t="s">
        <v>958</v>
      </c>
      <c r="D2238" s="20">
        <v>44209</v>
      </c>
      <c r="E2238" s="23" t="s">
        <v>356</v>
      </c>
      <c r="F2238" s="3" t="s">
        <v>960</v>
      </c>
      <c r="G2238" s="3" t="s">
        <v>392</v>
      </c>
      <c r="H2238" s="3" t="s">
        <v>393</v>
      </c>
      <c r="I2238" t="str">
        <f>VLOOKUP(H2238,'Product Line Lookup'!$A$2:$B$8,2,FALSE)</f>
        <v>AB20</v>
      </c>
      <c r="J2238" s="21">
        <v>24.48</v>
      </c>
      <c r="K2238" s="22">
        <v>0.1</v>
      </c>
      <c r="L2238" s="21">
        <v>200</v>
      </c>
      <c r="M2238" s="21">
        <v>4896</v>
      </c>
      <c r="N2238" s="8">
        <f t="shared" si="70"/>
        <v>2.448</v>
      </c>
      <c r="O2238" s="3" t="s">
        <v>428</v>
      </c>
      <c r="P2238" s="3" t="s">
        <v>429</v>
      </c>
      <c r="Q2238" s="1" t="str">
        <f>VLOOKUP(P2238,Vlookup!$A$2:$D$781,2,FALSE)</f>
        <v>Riverdale</v>
      </c>
      <c r="R2238" s="1" t="s">
        <v>817</v>
      </c>
      <c r="S2238" s="15">
        <f>VLOOKUP(P2238,Vlookup!$A$2:$D$781,4,FALSE)</f>
        <v>93656</v>
      </c>
    </row>
    <row r="2239" spans="1:19" ht="14.4" x14ac:dyDescent="0.3">
      <c r="A2239" s="12">
        <v>21</v>
      </c>
      <c r="B2239" s="1" t="s">
        <v>958</v>
      </c>
      <c r="D2239" s="20">
        <v>44223</v>
      </c>
      <c r="E2239" s="23" t="s">
        <v>356</v>
      </c>
      <c r="F2239" s="3" t="s">
        <v>960</v>
      </c>
      <c r="G2239" s="3" t="s">
        <v>392</v>
      </c>
      <c r="H2239" s="3" t="s">
        <v>393</v>
      </c>
      <c r="I2239" t="str">
        <f>VLOOKUP(H2239,'Product Line Lookup'!$A$2:$B$8,2,FALSE)</f>
        <v>AB20</v>
      </c>
      <c r="J2239" s="21">
        <v>23.53</v>
      </c>
      <c r="K2239" s="22">
        <v>0.1</v>
      </c>
      <c r="L2239" s="21">
        <v>200</v>
      </c>
      <c r="M2239" s="21">
        <v>4706</v>
      </c>
      <c r="N2239" s="8">
        <f t="shared" si="70"/>
        <v>2.3530000000000002</v>
      </c>
      <c r="O2239" s="3" t="s">
        <v>428</v>
      </c>
      <c r="P2239" s="3" t="s">
        <v>429</v>
      </c>
      <c r="Q2239" s="1" t="str">
        <f>VLOOKUP(P2239,Vlookup!$A$2:$D$781,2,FALSE)</f>
        <v>Riverdale</v>
      </c>
      <c r="R2239" s="1" t="s">
        <v>817</v>
      </c>
      <c r="S2239" s="15">
        <f>VLOOKUP(P2239,Vlookup!$A$2:$D$781,4,FALSE)</f>
        <v>93656</v>
      </c>
    </row>
    <row r="2240" spans="1:19" ht="14.4" x14ac:dyDescent="0.3">
      <c r="A2240" s="12">
        <v>21</v>
      </c>
      <c r="B2240" s="1" t="s">
        <v>1004</v>
      </c>
      <c r="D2240" s="24">
        <v>44232</v>
      </c>
      <c r="E2240" s="25" t="s">
        <v>356</v>
      </c>
      <c r="F2240" s="25" t="s">
        <v>960</v>
      </c>
      <c r="G2240" s="25" t="s">
        <v>392</v>
      </c>
      <c r="H2240" s="25" t="s">
        <v>393</v>
      </c>
      <c r="I2240" t="str">
        <f>VLOOKUP(H2240,'Product Line Lookup'!$A$2:$B$8,2,FALSE)</f>
        <v>AB20</v>
      </c>
      <c r="J2240" s="26">
        <v>20.2</v>
      </c>
      <c r="K2240" s="27">
        <v>0.1</v>
      </c>
      <c r="L2240" s="26">
        <v>200</v>
      </c>
      <c r="M2240" s="26">
        <v>4040</v>
      </c>
      <c r="N2240" s="8">
        <f t="shared" si="70"/>
        <v>2.02</v>
      </c>
      <c r="O2240" s="25" t="s">
        <v>428</v>
      </c>
      <c r="P2240" s="25" t="s">
        <v>429</v>
      </c>
      <c r="Q2240" s="1" t="str">
        <f>VLOOKUP(P2240,Vlookup!$A$2:$D$781,2,FALSE)</f>
        <v>Riverdale</v>
      </c>
      <c r="R2240" s="28" t="s">
        <v>817</v>
      </c>
      <c r="S2240" s="15">
        <f>VLOOKUP(P2240,Vlookup!$A$2:$D$781,4,FALSE)</f>
        <v>93656</v>
      </c>
    </row>
    <row r="2241" spans="1:19" ht="14.4" x14ac:dyDescent="0.3">
      <c r="A2241" s="12">
        <v>21</v>
      </c>
      <c r="B2241" s="1" t="s">
        <v>1004</v>
      </c>
      <c r="D2241" s="24">
        <v>44246</v>
      </c>
      <c r="E2241" s="25" t="s">
        <v>356</v>
      </c>
      <c r="F2241" s="25" t="s">
        <v>960</v>
      </c>
      <c r="G2241" s="25" t="s">
        <v>392</v>
      </c>
      <c r="H2241" s="25" t="s">
        <v>393</v>
      </c>
      <c r="I2241" t="str">
        <f>VLOOKUP(H2241,'Product Line Lookup'!$A$2:$B$8,2,FALSE)</f>
        <v>AB20</v>
      </c>
      <c r="J2241" s="26">
        <v>23.09</v>
      </c>
      <c r="K2241" s="27">
        <v>0.1</v>
      </c>
      <c r="L2241" s="26">
        <v>200</v>
      </c>
      <c r="M2241" s="26">
        <v>4618</v>
      </c>
      <c r="N2241" s="8">
        <f t="shared" si="70"/>
        <v>2.3090000000000002</v>
      </c>
      <c r="O2241" s="25" t="s">
        <v>428</v>
      </c>
      <c r="P2241" s="25" t="s">
        <v>429</v>
      </c>
      <c r="Q2241" s="1" t="str">
        <f>VLOOKUP(P2241,Vlookup!$A$2:$D$781,2,FALSE)</f>
        <v>Riverdale</v>
      </c>
      <c r="R2241" s="28" t="s">
        <v>817</v>
      </c>
      <c r="S2241" s="15">
        <f>VLOOKUP(P2241,Vlookup!$A$2:$D$781,4,FALSE)</f>
        <v>93656</v>
      </c>
    </row>
    <row r="2242" spans="1:19" ht="14.4" x14ac:dyDescent="0.3">
      <c r="A2242" s="12">
        <v>21</v>
      </c>
      <c r="B2242" s="1" t="s">
        <v>866</v>
      </c>
      <c r="D2242" s="20">
        <v>44258</v>
      </c>
      <c r="E2242" s="3" t="s">
        <v>356</v>
      </c>
      <c r="F2242" s="3" t="s">
        <v>1009</v>
      </c>
      <c r="G2242" s="3" t="s">
        <v>392</v>
      </c>
      <c r="H2242" s="3" t="s">
        <v>393</v>
      </c>
      <c r="I2242" t="str">
        <f>VLOOKUP(H2242,'Product Line Lookup'!$A$2:$B$8,2,FALSE)</f>
        <v>AB20</v>
      </c>
      <c r="J2242" s="21">
        <v>24.28</v>
      </c>
      <c r="K2242" s="22">
        <v>0.1</v>
      </c>
      <c r="L2242" s="21">
        <v>200</v>
      </c>
      <c r="M2242" s="21">
        <v>4856</v>
      </c>
      <c r="N2242" s="8">
        <f t="shared" si="70"/>
        <v>2.4279999999999999</v>
      </c>
      <c r="O2242" s="3" t="s">
        <v>428</v>
      </c>
      <c r="P2242" s="3" t="s">
        <v>429</v>
      </c>
      <c r="Q2242" s="1" t="str">
        <f>VLOOKUP(P2242,Vlookup!$A$2:$D$781,2,FALSE)</f>
        <v>Riverdale</v>
      </c>
      <c r="R2242" s="1" t="s">
        <v>817</v>
      </c>
      <c r="S2242" s="15">
        <f>VLOOKUP(P2242,Vlookup!$A$2:$D$781,4,FALSE)</f>
        <v>93656</v>
      </c>
    </row>
    <row r="2243" spans="1:19" ht="14.4" x14ac:dyDescent="0.3">
      <c r="A2243" s="12">
        <v>21</v>
      </c>
      <c r="B2243" s="1" t="s">
        <v>866</v>
      </c>
      <c r="D2243" s="20">
        <v>44270</v>
      </c>
      <c r="E2243" s="3" t="s">
        <v>356</v>
      </c>
      <c r="F2243" s="3" t="s">
        <v>1009</v>
      </c>
      <c r="G2243" s="3" t="s">
        <v>392</v>
      </c>
      <c r="H2243" s="3" t="s">
        <v>393</v>
      </c>
      <c r="I2243" t="str">
        <f>VLOOKUP(H2243,'Product Line Lookup'!$A$2:$B$8,2,FALSE)</f>
        <v>AB20</v>
      </c>
      <c r="J2243" s="21">
        <v>23.77</v>
      </c>
      <c r="K2243" s="22">
        <v>0.1</v>
      </c>
      <c r="L2243" s="21">
        <v>200</v>
      </c>
      <c r="M2243" s="21">
        <v>4754</v>
      </c>
      <c r="N2243" s="8">
        <f t="shared" si="70"/>
        <v>2.3769999999999998</v>
      </c>
      <c r="O2243" s="3" t="s">
        <v>428</v>
      </c>
      <c r="P2243" s="3" t="s">
        <v>429</v>
      </c>
      <c r="Q2243" s="1" t="str">
        <f>VLOOKUP(P2243,Vlookup!$A$2:$D$781,2,FALSE)</f>
        <v>Riverdale</v>
      </c>
      <c r="R2243" s="1" t="s">
        <v>817</v>
      </c>
      <c r="S2243" s="15">
        <f>VLOOKUP(P2243,Vlookup!$A$2:$D$781,4,FALSE)</f>
        <v>93656</v>
      </c>
    </row>
    <row r="2244" spans="1:19" ht="14.4" x14ac:dyDescent="0.3">
      <c r="A2244" s="12">
        <v>21</v>
      </c>
      <c r="B2244" s="1" t="s">
        <v>866</v>
      </c>
      <c r="D2244" s="20">
        <v>44281</v>
      </c>
      <c r="E2244" s="3" t="s">
        <v>356</v>
      </c>
      <c r="F2244" s="3" t="s">
        <v>1009</v>
      </c>
      <c r="G2244" s="3" t="s">
        <v>392</v>
      </c>
      <c r="H2244" s="3" t="s">
        <v>393</v>
      </c>
      <c r="I2244" t="str">
        <f>VLOOKUP(H2244,'Product Line Lookup'!$A$2:$B$8,2,FALSE)</f>
        <v>AB20</v>
      </c>
      <c r="J2244" s="21">
        <v>21.87</v>
      </c>
      <c r="K2244" s="22">
        <v>0.1</v>
      </c>
      <c r="L2244" s="21">
        <v>200</v>
      </c>
      <c r="M2244" s="21">
        <v>4374</v>
      </c>
      <c r="N2244" s="8">
        <f t="shared" si="70"/>
        <v>2.1869999999999998</v>
      </c>
      <c r="O2244" s="3" t="s">
        <v>428</v>
      </c>
      <c r="P2244" s="3" t="s">
        <v>429</v>
      </c>
      <c r="Q2244" s="1" t="str">
        <f>VLOOKUP(P2244,Vlookup!$A$2:$D$781,2,FALSE)</f>
        <v>Riverdale</v>
      </c>
      <c r="R2244" s="1" t="s">
        <v>817</v>
      </c>
      <c r="S2244" s="15">
        <f>VLOOKUP(P2244,Vlookup!$A$2:$D$781,4,FALSE)</f>
        <v>93656</v>
      </c>
    </row>
    <row r="2245" spans="1:19" ht="14.4" x14ac:dyDescent="0.3">
      <c r="A2245" s="12">
        <v>21</v>
      </c>
      <c r="B2245" s="1" t="s">
        <v>881</v>
      </c>
      <c r="D2245" s="20">
        <v>44291</v>
      </c>
      <c r="E2245" s="3" t="s">
        <v>356</v>
      </c>
      <c r="F2245" s="3" t="s">
        <v>1009</v>
      </c>
      <c r="G2245" s="3" t="s">
        <v>392</v>
      </c>
      <c r="H2245" s="3" t="s">
        <v>393</v>
      </c>
      <c r="I2245" t="str">
        <f>VLOOKUP(H2245,'Product Line Lookup'!$A$2:$B$8,2,FALSE)</f>
        <v>AB20</v>
      </c>
      <c r="J2245" s="1">
        <v>23.45</v>
      </c>
      <c r="K2245" s="1">
        <v>0.1</v>
      </c>
      <c r="L2245" s="1">
        <v>200</v>
      </c>
      <c r="M2245" s="1">
        <v>4690</v>
      </c>
      <c r="N2245" s="8">
        <f t="shared" si="70"/>
        <v>2.3450000000000002</v>
      </c>
      <c r="O2245" s="3" t="s">
        <v>428</v>
      </c>
      <c r="P2245" s="3" t="s">
        <v>429</v>
      </c>
      <c r="Q2245" s="1" t="str">
        <f>VLOOKUP(P2245,Vlookup!$A$2:$D$781,2,FALSE)</f>
        <v>Riverdale</v>
      </c>
      <c r="R2245" s="1" t="s">
        <v>817</v>
      </c>
      <c r="S2245" s="15">
        <f>VLOOKUP(P2245,Vlookup!$A$2:$D$781,4,FALSE)</f>
        <v>93656</v>
      </c>
    </row>
    <row r="2246" spans="1:19" ht="14.4" x14ac:dyDescent="0.3">
      <c r="A2246" s="12">
        <v>21</v>
      </c>
      <c r="B2246" s="1" t="s">
        <v>881</v>
      </c>
      <c r="D2246" s="20">
        <v>44302</v>
      </c>
      <c r="E2246" s="3" t="s">
        <v>356</v>
      </c>
      <c r="F2246" s="3" t="s">
        <v>1009</v>
      </c>
      <c r="G2246" s="3" t="s">
        <v>392</v>
      </c>
      <c r="H2246" s="3" t="s">
        <v>393</v>
      </c>
      <c r="I2246" t="str">
        <f>VLOOKUP(H2246,'Product Line Lookup'!$A$2:$B$8,2,FALSE)</f>
        <v>AB20</v>
      </c>
      <c r="J2246" s="1">
        <v>25.35</v>
      </c>
      <c r="K2246" s="1">
        <v>0.1</v>
      </c>
      <c r="L2246" s="1">
        <v>200</v>
      </c>
      <c r="M2246" s="1">
        <v>5070</v>
      </c>
      <c r="N2246" s="8">
        <f t="shared" si="70"/>
        <v>2.5350000000000001</v>
      </c>
      <c r="O2246" s="3" t="s">
        <v>428</v>
      </c>
      <c r="P2246" s="3" t="s">
        <v>429</v>
      </c>
      <c r="Q2246" s="1" t="str">
        <f>VLOOKUP(P2246,Vlookup!$A$2:$D$781,2,FALSE)</f>
        <v>Riverdale</v>
      </c>
      <c r="R2246" s="1" t="s">
        <v>817</v>
      </c>
      <c r="S2246" s="15">
        <f>VLOOKUP(P2246,Vlookup!$A$2:$D$781,4,FALSE)</f>
        <v>93656</v>
      </c>
    </row>
    <row r="2247" spans="1:19" ht="14.4" x14ac:dyDescent="0.3">
      <c r="A2247" s="12">
        <v>21</v>
      </c>
      <c r="B2247" s="1" t="s">
        <v>881</v>
      </c>
      <c r="D2247" s="20">
        <v>44314</v>
      </c>
      <c r="E2247" s="3" t="s">
        <v>356</v>
      </c>
      <c r="F2247" s="3" t="s">
        <v>1009</v>
      </c>
      <c r="G2247" s="3" t="s">
        <v>392</v>
      </c>
      <c r="H2247" s="3" t="s">
        <v>393</v>
      </c>
      <c r="I2247" t="str">
        <f>VLOOKUP(H2247,'Product Line Lookup'!$A$2:$B$8,2,FALSE)</f>
        <v>AB20</v>
      </c>
      <c r="J2247" s="1">
        <v>22.52</v>
      </c>
      <c r="K2247" s="1">
        <v>0.1</v>
      </c>
      <c r="L2247" s="1">
        <v>200</v>
      </c>
      <c r="M2247" s="1">
        <v>4504</v>
      </c>
      <c r="N2247" s="8">
        <f t="shared" si="70"/>
        <v>2.2519999999999998</v>
      </c>
      <c r="O2247" s="3" t="s">
        <v>428</v>
      </c>
      <c r="P2247" s="3" t="s">
        <v>429</v>
      </c>
      <c r="Q2247" s="1" t="str">
        <f>VLOOKUP(P2247,Vlookup!$A$2:$D$781,2,FALSE)</f>
        <v>Riverdale</v>
      </c>
      <c r="R2247" s="1" t="s">
        <v>817</v>
      </c>
      <c r="S2247" s="15">
        <f>VLOOKUP(P2247,Vlookup!$A$2:$D$781,4,FALSE)</f>
        <v>93656</v>
      </c>
    </row>
    <row r="2248" spans="1:19" ht="14.4" x14ac:dyDescent="0.3">
      <c r="A2248" s="12">
        <v>21</v>
      </c>
      <c r="B2248" s="1" t="s">
        <v>893</v>
      </c>
      <c r="D2248" s="20">
        <v>44354</v>
      </c>
      <c r="E2248" s="3" t="s">
        <v>356</v>
      </c>
      <c r="F2248" s="3" t="s">
        <v>1009</v>
      </c>
      <c r="G2248" s="3" t="s">
        <v>392</v>
      </c>
      <c r="H2248" s="3" t="s">
        <v>393</v>
      </c>
      <c r="I2248" t="str">
        <f>VLOOKUP(H2248,'Product Line Lookup'!$A$2:$B$8,2,FALSE)</f>
        <v>AB20</v>
      </c>
      <c r="J2248" s="21">
        <v>23.44</v>
      </c>
      <c r="K2248" s="22">
        <v>0.1</v>
      </c>
      <c r="L2248" s="21">
        <v>200</v>
      </c>
      <c r="M2248" s="21">
        <v>4688</v>
      </c>
      <c r="N2248" s="8">
        <f t="shared" si="70"/>
        <v>2.3439999999999999</v>
      </c>
      <c r="O2248" s="3" t="s">
        <v>428</v>
      </c>
      <c r="P2248" s="3" t="s">
        <v>429</v>
      </c>
      <c r="Q2248" s="1" t="str">
        <f>VLOOKUP(P2248,Vlookup!$A$2:$D$781,2,FALSE)</f>
        <v>Riverdale</v>
      </c>
      <c r="R2248" s="1" t="s">
        <v>817</v>
      </c>
      <c r="S2248" s="15">
        <f>VLOOKUP(P2248,Vlookup!$A$2:$D$781,4,FALSE)</f>
        <v>93656</v>
      </c>
    </row>
    <row r="2249" spans="1:19" ht="14.4" x14ac:dyDescent="0.3">
      <c r="A2249" s="12">
        <v>21</v>
      </c>
      <c r="B2249" s="1" t="s">
        <v>893</v>
      </c>
      <c r="D2249" s="20">
        <v>44361</v>
      </c>
      <c r="E2249" s="3" t="s">
        <v>356</v>
      </c>
      <c r="F2249" s="3" t="s">
        <v>1009</v>
      </c>
      <c r="G2249" s="3" t="s">
        <v>392</v>
      </c>
      <c r="H2249" s="3" t="s">
        <v>393</v>
      </c>
      <c r="I2249" t="str">
        <f>VLOOKUP(H2249,'Product Line Lookup'!$A$2:$B$8,2,FALSE)</f>
        <v>AB20</v>
      </c>
      <c r="J2249" s="21">
        <v>23.16</v>
      </c>
      <c r="K2249" s="22">
        <v>0.1</v>
      </c>
      <c r="L2249" s="21">
        <v>200</v>
      </c>
      <c r="M2249" s="21">
        <v>4632</v>
      </c>
      <c r="N2249" s="8">
        <f t="shared" si="70"/>
        <v>2.3159999999999998</v>
      </c>
      <c r="O2249" s="3" t="s">
        <v>428</v>
      </c>
      <c r="P2249" s="3" t="s">
        <v>429</v>
      </c>
      <c r="Q2249" s="1" t="str">
        <f>VLOOKUP(P2249,Vlookup!$A$2:$D$781,2,FALSE)</f>
        <v>Riverdale</v>
      </c>
      <c r="R2249" s="1" t="s">
        <v>817</v>
      </c>
      <c r="S2249" s="15">
        <f>VLOOKUP(P2249,Vlookup!$A$2:$D$781,4,FALSE)</f>
        <v>93656</v>
      </c>
    </row>
    <row r="2250" spans="1:19" ht="14.4" x14ac:dyDescent="0.3">
      <c r="A2250" s="12">
        <v>22</v>
      </c>
      <c r="B2250" s="1" t="s">
        <v>483</v>
      </c>
      <c r="D2250" s="20">
        <v>44379</v>
      </c>
      <c r="E2250" s="3" t="s">
        <v>356</v>
      </c>
      <c r="F2250" s="3" t="s">
        <v>1063</v>
      </c>
      <c r="G2250" s="3" t="s">
        <v>392</v>
      </c>
      <c r="H2250" s="3" t="s">
        <v>393</v>
      </c>
      <c r="I2250" t="str">
        <f>VLOOKUP(H2250,'Product Line Lookup'!$A$2:$B$8,2,FALSE)</f>
        <v>AB20</v>
      </c>
      <c r="J2250" s="21">
        <v>22.19</v>
      </c>
      <c r="K2250" s="22">
        <v>0.1</v>
      </c>
      <c r="L2250" s="21">
        <v>200</v>
      </c>
      <c r="M2250" s="21">
        <v>4438</v>
      </c>
      <c r="N2250" s="8">
        <f t="shared" si="70"/>
        <v>2.2189999999999999</v>
      </c>
      <c r="O2250" s="3" t="s">
        <v>428</v>
      </c>
      <c r="P2250" s="3" t="s">
        <v>429</v>
      </c>
      <c r="Q2250" s="31" t="str">
        <f>VLOOKUP(P2250,Vlookup!$A$2:$D$142,2,FALSE)</f>
        <v>Riverdale</v>
      </c>
      <c r="R2250" s="1" t="str">
        <f>VLOOKUP(P2250,Vlookup!$A$2:$D$142,3,FALSE)</f>
        <v>CA</v>
      </c>
      <c r="S2250" s="49">
        <f>VLOOKUP(P2250,Vlookup!$A$2:$D$781,4,FALSE)</f>
        <v>93656</v>
      </c>
    </row>
    <row r="2251" spans="1:19" ht="14.4" x14ac:dyDescent="0.3">
      <c r="A2251" s="12">
        <v>22</v>
      </c>
      <c r="B2251" s="1" t="s">
        <v>483</v>
      </c>
      <c r="D2251" s="20">
        <v>44389</v>
      </c>
      <c r="E2251" s="3" t="s">
        <v>356</v>
      </c>
      <c r="F2251" s="3" t="s">
        <v>1063</v>
      </c>
      <c r="G2251" s="3" t="s">
        <v>392</v>
      </c>
      <c r="H2251" s="3" t="s">
        <v>393</v>
      </c>
      <c r="I2251" t="str">
        <f>VLOOKUP(H2251,'Product Line Lookup'!$A$2:$B$8,2,FALSE)</f>
        <v>AB20</v>
      </c>
      <c r="J2251" s="21">
        <v>23.31</v>
      </c>
      <c r="K2251" s="22">
        <v>0.1</v>
      </c>
      <c r="L2251" s="21">
        <v>200</v>
      </c>
      <c r="M2251" s="21">
        <v>4662</v>
      </c>
      <c r="N2251" s="8">
        <f t="shared" si="70"/>
        <v>2.331</v>
      </c>
      <c r="O2251" s="3" t="s">
        <v>428</v>
      </c>
      <c r="P2251" s="3" t="s">
        <v>429</v>
      </c>
      <c r="Q2251" s="31" t="str">
        <f>VLOOKUP(P2251,Vlookup!$A$2:$D$142,2,FALSE)</f>
        <v>Riverdale</v>
      </c>
      <c r="R2251" s="1" t="str">
        <f>VLOOKUP(P2251,Vlookup!$A$2:$D$142,3,FALSE)</f>
        <v>CA</v>
      </c>
      <c r="S2251" s="49">
        <f>VLOOKUP(P2251,Vlookup!$A$2:$D$781,4,FALSE)</f>
        <v>93656</v>
      </c>
    </row>
    <row r="2252" spans="1:19" ht="14.4" x14ac:dyDescent="0.3">
      <c r="A2252" s="12">
        <v>22</v>
      </c>
      <c r="B2252" s="1" t="s">
        <v>483</v>
      </c>
      <c r="D2252" s="20">
        <v>44400</v>
      </c>
      <c r="E2252" s="3" t="s">
        <v>356</v>
      </c>
      <c r="F2252" s="3" t="s">
        <v>1063</v>
      </c>
      <c r="G2252" s="3" t="s">
        <v>392</v>
      </c>
      <c r="H2252" s="3" t="s">
        <v>393</v>
      </c>
      <c r="I2252" t="str">
        <f>VLOOKUP(H2252,'Product Line Lookup'!$A$2:$B$8,2,FALSE)</f>
        <v>AB20</v>
      </c>
      <c r="J2252" s="21">
        <v>23.95</v>
      </c>
      <c r="K2252" s="22">
        <v>0.1</v>
      </c>
      <c r="L2252" s="21">
        <v>200</v>
      </c>
      <c r="M2252" s="21">
        <v>4790</v>
      </c>
      <c r="N2252" s="8">
        <f t="shared" si="70"/>
        <v>2.395</v>
      </c>
      <c r="O2252" s="3" t="s">
        <v>428</v>
      </c>
      <c r="P2252" s="3" t="s">
        <v>429</v>
      </c>
      <c r="Q2252" s="31" t="str">
        <f>VLOOKUP(P2252,Vlookup!$A$2:$D$142,2,FALSE)</f>
        <v>Riverdale</v>
      </c>
      <c r="R2252" s="1" t="str">
        <f>VLOOKUP(P2252,Vlookup!$A$2:$D$142,3,FALSE)</f>
        <v>CA</v>
      </c>
      <c r="S2252" s="49">
        <f>VLOOKUP(P2252,Vlookup!$A$2:$D$781,4,FALSE)</f>
        <v>93656</v>
      </c>
    </row>
    <row r="2253" spans="1:19" ht="14.4" x14ac:dyDescent="0.3">
      <c r="A2253" s="12">
        <v>22</v>
      </c>
      <c r="B2253" s="1" t="s">
        <v>903</v>
      </c>
      <c r="D2253" s="20">
        <v>44415</v>
      </c>
      <c r="E2253" s="3" t="s">
        <v>356</v>
      </c>
      <c r="F2253" s="3" t="s">
        <v>1063</v>
      </c>
      <c r="G2253" s="3" t="s">
        <v>392</v>
      </c>
      <c r="H2253" s="3" t="s">
        <v>393</v>
      </c>
      <c r="I2253" t="str">
        <f>VLOOKUP(H2253,'Product Line Lookup'!$A$2:$B$8,2,FALSE)</f>
        <v>AB20</v>
      </c>
      <c r="J2253" s="21">
        <v>24.2</v>
      </c>
      <c r="K2253" s="22">
        <v>0.1</v>
      </c>
      <c r="L2253" s="21">
        <v>200</v>
      </c>
      <c r="M2253" s="21">
        <v>4840</v>
      </c>
      <c r="N2253" s="8">
        <f t="shared" si="70"/>
        <v>2.42</v>
      </c>
      <c r="O2253" s="3" t="s">
        <v>428</v>
      </c>
      <c r="P2253" s="3" t="s">
        <v>429</v>
      </c>
      <c r="Q2253" s="31" t="str">
        <f>VLOOKUP(P2253,Vlookup!$A$2:$D$142,2,FALSE)</f>
        <v>Riverdale</v>
      </c>
      <c r="R2253" s="1" t="str">
        <f>VLOOKUP(P2253,Vlookup!$A$2:$D$142,3,FALSE)</f>
        <v>CA</v>
      </c>
      <c r="S2253" s="49">
        <f>VLOOKUP(P2253,Vlookup!$A$2:$D$781,4,FALSE)</f>
        <v>93656</v>
      </c>
    </row>
    <row r="2254" spans="1:19" ht="14.4" x14ac:dyDescent="0.3">
      <c r="A2254" s="12">
        <v>22</v>
      </c>
      <c r="B2254" s="1" t="s">
        <v>903</v>
      </c>
      <c r="D2254" s="20">
        <v>44426</v>
      </c>
      <c r="E2254" s="3" t="s">
        <v>356</v>
      </c>
      <c r="F2254" s="3" t="s">
        <v>1063</v>
      </c>
      <c r="G2254" s="3" t="s">
        <v>392</v>
      </c>
      <c r="H2254" s="3" t="s">
        <v>393</v>
      </c>
      <c r="I2254" t="str">
        <f>VLOOKUP(H2254,'Product Line Lookup'!$A$2:$B$8,2,FALSE)</f>
        <v>AB20</v>
      </c>
      <c r="J2254" s="21">
        <v>24.02</v>
      </c>
      <c r="K2254" s="22">
        <v>0.1</v>
      </c>
      <c r="L2254" s="21">
        <v>200</v>
      </c>
      <c r="M2254" s="21">
        <v>4804</v>
      </c>
      <c r="N2254" s="8">
        <f t="shared" ref="N2254:N2317" si="71">M2254/2000</f>
        <v>2.4020000000000001</v>
      </c>
      <c r="O2254" s="3" t="s">
        <v>428</v>
      </c>
      <c r="P2254" s="3" t="s">
        <v>429</v>
      </c>
      <c r="Q2254" s="31" t="str">
        <f>VLOOKUP(P2254,Vlookup!$A$2:$D$142,2,FALSE)</f>
        <v>Riverdale</v>
      </c>
      <c r="R2254" s="1" t="str">
        <f>VLOOKUP(P2254,Vlookup!$A$2:$D$142,3,FALSE)</f>
        <v>CA</v>
      </c>
      <c r="S2254" s="49">
        <f>VLOOKUP(P2254,Vlookup!$A$2:$D$781,4,FALSE)</f>
        <v>93656</v>
      </c>
    </row>
    <row r="2255" spans="1:19" ht="14.4" x14ac:dyDescent="0.3">
      <c r="A2255" s="12">
        <v>22</v>
      </c>
      <c r="B2255" s="1" t="s">
        <v>914</v>
      </c>
      <c r="D2255" s="20">
        <v>44474</v>
      </c>
      <c r="E2255" s="3" t="s">
        <v>356</v>
      </c>
      <c r="F2255" s="3" t="s">
        <v>1063</v>
      </c>
      <c r="G2255" s="3" t="s">
        <v>392</v>
      </c>
      <c r="H2255" s="3" t="s">
        <v>393</v>
      </c>
      <c r="I2255" t="str">
        <f>VLOOKUP(H2255,'Product Line Lookup'!$A$2:$B$8,2,FALSE)</f>
        <v>AB20</v>
      </c>
      <c r="J2255" s="21">
        <v>24.99</v>
      </c>
      <c r="K2255" s="22">
        <v>0.1</v>
      </c>
      <c r="L2255" s="21">
        <v>200</v>
      </c>
      <c r="M2255" s="21">
        <v>4998</v>
      </c>
      <c r="N2255" s="8">
        <f t="shared" si="71"/>
        <v>2.4990000000000001</v>
      </c>
      <c r="O2255" s="3" t="s">
        <v>428</v>
      </c>
      <c r="P2255" s="3" t="s">
        <v>429</v>
      </c>
      <c r="Q2255" s="31" t="str">
        <f>VLOOKUP(P2255,Vlookup!$A$2:$D$142,2,FALSE)</f>
        <v>Riverdale</v>
      </c>
      <c r="R2255" s="1" t="str">
        <f>VLOOKUP(P2255,Vlookup!$A$2:$D$142,3,FALSE)</f>
        <v>CA</v>
      </c>
      <c r="S2255" s="49">
        <f>VLOOKUP(P2255,Vlookup!$A$2:$D$781,4,FALSE)</f>
        <v>93656</v>
      </c>
    </row>
    <row r="2256" spans="1:19" ht="14.4" x14ac:dyDescent="0.3">
      <c r="A2256" s="12">
        <v>22</v>
      </c>
      <c r="B2256" s="1" t="s">
        <v>914</v>
      </c>
      <c r="D2256" s="20">
        <v>44480</v>
      </c>
      <c r="E2256" s="3" t="s">
        <v>356</v>
      </c>
      <c r="F2256" s="3" t="s">
        <v>1063</v>
      </c>
      <c r="G2256" s="3" t="s">
        <v>392</v>
      </c>
      <c r="H2256" s="3" t="s">
        <v>393</v>
      </c>
      <c r="I2256" t="str">
        <f>VLOOKUP(H2256,'Product Line Lookup'!$A$2:$B$8,2,FALSE)</f>
        <v>AB20</v>
      </c>
      <c r="J2256" s="21">
        <v>24.42</v>
      </c>
      <c r="K2256" s="22">
        <v>0.1</v>
      </c>
      <c r="L2256" s="21">
        <v>200</v>
      </c>
      <c r="M2256" s="21">
        <v>4884</v>
      </c>
      <c r="N2256" s="8">
        <f t="shared" si="71"/>
        <v>2.4420000000000002</v>
      </c>
      <c r="O2256" s="3" t="s">
        <v>428</v>
      </c>
      <c r="P2256" s="3" t="s">
        <v>429</v>
      </c>
      <c r="Q2256" s="31" t="str">
        <f>VLOOKUP(P2256,Vlookup!$A$2:$D$142,2,FALSE)</f>
        <v>Riverdale</v>
      </c>
      <c r="R2256" s="1" t="str">
        <f>VLOOKUP(P2256,Vlookup!$A$2:$D$142,3,FALSE)</f>
        <v>CA</v>
      </c>
      <c r="S2256" s="49">
        <f>VLOOKUP(P2256,Vlookup!$A$2:$D$781,4,FALSE)</f>
        <v>93656</v>
      </c>
    </row>
    <row r="2257" spans="1:19" ht="14.4" x14ac:dyDescent="0.3">
      <c r="A2257" s="12">
        <v>22</v>
      </c>
      <c r="B2257" s="1" t="s">
        <v>914</v>
      </c>
      <c r="D2257" s="20">
        <v>44494</v>
      </c>
      <c r="E2257" s="3" t="s">
        <v>356</v>
      </c>
      <c r="F2257" s="3" t="s">
        <v>1063</v>
      </c>
      <c r="G2257" s="3" t="s">
        <v>392</v>
      </c>
      <c r="H2257" s="3" t="s">
        <v>393</v>
      </c>
      <c r="I2257" t="str">
        <f>VLOOKUP(H2257,'Product Line Lookup'!$A$2:$B$8,2,FALSE)</f>
        <v>AB20</v>
      </c>
      <c r="J2257" s="21">
        <v>23.74</v>
      </c>
      <c r="K2257" s="22">
        <v>0.1</v>
      </c>
      <c r="L2257" s="21">
        <v>200</v>
      </c>
      <c r="M2257" s="21">
        <v>4748</v>
      </c>
      <c r="N2257" s="8">
        <f t="shared" si="71"/>
        <v>2.3740000000000001</v>
      </c>
      <c r="O2257" s="3" t="s">
        <v>428</v>
      </c>
      <c r="P2257" s="3" t="s">
        <v>429</v>
      </c>
      <c r="Q2257" s="31" t="str">
        <f>VLOOKUP(P2257,Vlookup!$A$2:$D$142,2,FALSE)</f>
        <v>Riverdale</v>
      </c>
      <c r="R2257" s="1" t="str">
        <f>VLOOKUP(P2257,Vlookup!$A$2:$D$142,3,FALSE)</f>
        <v>CA</v>
      </c>
      <c r="S2257" s="49">
        <f>VLOOKUP(P2257,Vlookup!$A$2:$D$781,4,FALSE)</f>
        <v>93656</v>
      </c>
    </row>
    <row r="2258" spans="1:19" ht="14.4" x14ac:dyDescent="0.3">
      <c r="A2258" s="12">
        <v>22</v>
      </c>
      <c r="B2258" s="1" t="s">
        <v>948</v>
      </c>
      <c r="D2258" s="20">
        <v>44534</v>
      </c>
      <c r="E2258" s="3" t="s">
        <v>356</v>
      </c>
      <c r="F2258" s="3" t="s">
        <v>1063</v>
      </c>
      <c r="G2258" s="3" t="s">
        <v>392</v>
      </c>
      <c r="H2258" s="3" t="s">
        <v>393</v>
      </c>
      <c r="I2258" t="str">
        <f>VLOOKUP(H2258,'Product Line Lookup'!$A$2:$B$8,2,FALSE)</f>
        <v>AB20</v>
      </c>
      <c r="J2258" s="21">
        <v>23.91</v>
      </c>
      <c r="K2258" s="22">
        <v>0.1</v>
      </c>
      <c r="L2258" s="21">
        <v>200</v>
      </c>
      <c r="M2258" s="21">
        <v>4782</v>
      </c>
      <c r="N2258" s="8">
        <f t="shared" si="71"/>
        <v>2.391</v>
      </c>
      <c r="O2258" s="3" t="s">
        <v>428</v>
      </c>
      <c r="P2258" s="3" t="s">
        <v>429</v>
      </c>
      <c r="Q2258" s="31" t="str">
        <f>VLOOKUP(P2258,Vlookup!$A$2:$D$142,2,FALSE)</f>
        <v>Riverdale</v>
      </c>
      <c r="R2258" s="1" t="str">
        <f>VLOOKUP(P2258,Vlookup!$A$2:$D$142,3,FALSE)</f>
        <v>CA</v>
      </c>
      <c r="S2258" s="49">
        <f>VLOOKUP(P2258,Vlookup!$A$2:$D$781,4,FALSE)</f>
        <v>93656</v>
      </c>
    </row>
    <row r="2259" spans="1:19" ht="14.4" x14ac:dyDescent="0.3">
      <c r="A2259" s="12">
        <v>22</v>
      </c>
      <c r="B2259" s="1" t="s">
        <v>948</v>
      </c>
      <c r="D2259" s="20">
        <v>44548</v>
      </c>
      <c r="E2259" s="3" t="s">
        <v>356</v>
      </c>
      <c r="F2259" s="3" t="s">
        <v>1063</v>
      </c>
      <c r="G2259" s="3" t="s">
        <v>392</v>
      </c>
      <c r="H2259" s="3" t="s">
        <v>393</v>
      </c>
      <c r="I2259" t="str">
        <f>VLOOKUP(H2259,'Product Line Lookup'!$A$2:$B$8,2,FALSE)</f>
        <v>AB20</v>
      </c>
      <c r="J2259" s="21">
        <v>25.08</v>
      </c>
      <c r="K2259" s="22">
        <v>0.05</v>
      </c>
      <c r="L2259" s="21">
        <v>100</v>
      </c>
      <c r="M2259" s="21">
        <v>2508</v>
      </c>
      <c r="N2259" s="8">
        <f t="shared" si="71"/>
        <v>1.254</v>
      </c>
      <c r="O2259" s="3" t="s">
        <v>428</v>
      </c>
      <c r="P2259" s="3" t="s">
        <v>429</v>
      </c>
      <c r="Q2259" s="31" t="str">
        <f>VLOOKUP(P2259,Vlookup!$A$2:$D$142,2,FALSE)</f>
        <v>Riverdale</v>
      </c>
      <c r="R2259" s="1" t="str">
        <f>VLOOKUP(P2259,Vlookup!$A$2:$D$142,3,FALSE)</f>
        <v>CA</v>
      </c>
      <c r="S2259" s="49">
        <f>VLOOKUP(P2259,Vlookup!$A$2:$D$781,4,FALSE)</f>
        <v>93656</v>
      </c>
    </row>
    <row r="2260" spans="1:19" ht="14.4" x14ac:dyDescent="0.3">
      <c r="A2260" s="12">
        <v>22</v>
      </c>
      <c r="B2260" s="1" t="s">
        <v>958</v>
      </c>
      <c r="D2260" s="45">
        <v>44564</v>
      </c>
      <c r="E2260" s="37" t="s">
        <v>356</v>
      </c>
      <c r="F2260" s="37" t="s">
        <v>1063</v>
      </c>
      <c r="G2260" s="37" t="s">
        <v>392</v>
      </c>
      <c r="H2260" s="37" t="s">
        <v>393</v>
      </c>
      <c r="I2260" s="35" t="str">
        <f>VLOOKUP(H2260,'Product Line Lookup'!$A$2:$B$8,2,FALSE)</f>
        <v>AB20</v>
      </c>
      <c r="J2260" s="46">
        <v>24.06</v>
      </c>
      <c r="K2260" s="47">
        <v>0.05</v>
      </c>
      <c r="L2260" s="46">
        <v>100</v>
      </c>
      <c r="M2260" s="46">
        <v>2406</v>
      </c>
      <c r="N2260" s="48">
        <f t="shared" si="71"/>
        <v>1.2030000000000001</v>
      </c>
      <c r="O2260" s="37" t="s">
        <v>428</v>
      </c>
      <c r="P2260" s="37" t="s">
        <v>429</v>
      </c>
      <c r="Q2260" s="31" t="str">
        <f>VLOOKUP(P2260,Vlookup!$A$2:$D$142,2,FALSE)</f>
        <v>Riverdale</v>
      </c>
      <c r="R2260" s="1" t="str">
        <f>VLOOKUP(P2260,Vlookup!$A$2:$D$142,3,FALSE)</f>
        <v>CA</v>
      </c>
      <c r="S2260" s="49">
        <f>VLOOKUP(P2260,Vlookup!$A$2:$D$781,4,FALSE)</f>
        <v>93656</v>
      </c>
    </row>
    <row r="2261" spans="1:19" ht="14.4" x14ac:dyDescent="0.3">
      <c r="A2261" s="12">
        <v>22</v>
      </c>
      <c r="B2261" s="1" t="s">
        <v>958</v>
      </c>
      <c r="D2261" s="45">
        <v>44573</v>
      </c>
      <c r="E2261" s="37" t="s">
        <v>356</v>
      </c>
      <c r="F2261" s="37" t="s">
        <v>1063</v>
      </c>
      <c r="G2261" s="37" t="s">
        <v>392</v>
      </c>
      <c r="H2261" s="37" t="s">
        <v>393</v>
      </c>
      <c r="I2261" s="35" t="str">
        <f>VLOOKUP(H2261,'Product Line Lookup'!$A$2:$B$8,2,FALSE)</f>
        <v>AB20</v>
      </c>
      <c r="J2261" s="46">
        <v>24.08</v>
      </c>
      <c r="K2261" s="47">
        <v>0.05</v>
      </c>
      <c r="L2261" s="46">
        <v>100</v>
      </c>
      <c r="M2261" s="46">
        <v>2408</v>
      </c>
      <c r="N2261" s="48">
        <f t="shared" si="71"/>
        <v>1.204</v>
      </c>
      <c r="O2261" s="37" t="s">
        <v>428</v>
      </c>
      <c r="P2261" s="37" t="s">
        <v>429</v>
      </c>
      <c r="Q2261" s="31" t="str">
        <f>VLOOKUP(P2261,Vlookup!$A$2:$D$142,2,FALSE)</f>
        <v>Riverdale</v>
      </c>
      <c r="R2261" s="1" t="str">
        <f>VLOOKUP(P2261,Vlookup!$A$2:$D$142,3,FALSE)</f>
        <v>CA</v>
      </c>
      <c r="S2261" s="49">
        <f>VLOOKUP(P2261,Vlookup!$A$2:$D$781,4,FALSE)</f>
        <v>93656</v>
      </c>
    </row>
    <row r="2262" spans="1:19" ht="14.4" x14ac:dyDescent="0.3">
      <c r="A2262" s="12">
        <v>22</v>
      </c>
      <c r="B2262" s="1" t="s">
        <v>958</v>
      </c>
      <c r="D2262" s="45">
        <v>44585</v>
      </c>
      <c r="E2262" s="37" t="s">
        <v>356</v>
      </c>
      <c r="F2262" s="37" t="s">
        <v>1063</v>
      </c>
      <c r="G2262" s="37" t="s">
        <v>392</v>
      </c>
      <c r="H2262" s="37" t="s">
        <v>393</v>
      </c>
      <c r="I2262" s="35" t="str">
        <f>VLOOKUP(H2262,'Product Line Lookup'!$A$2:$B$8,2,FALSE)</f>
        <v>AB20</v>
      </c>
      <c r="J2262" s="46">
        <v>23.72</v>
      </c>
      <c r="K2262" s="47">
        <v>0.05</v>
      </c>
      <c r="L2262" s="46">
        <v>100</v>
      </c>
      <c r="M2262" s="46">
        <v>2372</v>
      </c>
      <c r="N2262" s="48">
        <f t="shared" si="71"/>
        <v>1.1859999999999999</v>
      </c>
      <c r="O2262" s="37" t="s">
        <v>428</v>
      </c>
      <c r="P2262" s="37" t="s">
        <v>429</v>
      </c>
      <c r="Q2262" s="31" t="str">
        <f>VLOOKUP(P2262,Vlookup!$A$2:$D$142,2,FALSE)</f>
        <v>Riverdale</v>
      </c>
      <c r="R2262" s="1" t="str">
        <f>VLOOKUP(P2262,Vlookup!$A$2:$D$142,3,FALSE)</f>
        <v>CA</v>
      </c>
      <c r="S2262" s="49">
        <f>VLOOKUP(P2262,Vlookup!$A$2:$D$781,4,FALSE)</f>
        <v>93656</v>
      </c>
    </row>
    <row r="2263" spans="1:19" ht="14.4" x14ac:dyDescent="0.3">
      <c r="A2263" s="12">
        <v>22</v>
      </c>
      <c r="B2263" s="1" t="s">
        <v>881</v>
      </c>
      <c r="D2263" s="20">
        <v>44657</v>
      </c>
      <c r="E2263" s="3" t="s">
        <v>356</v>
      </c>
      <c r="F2263" s="3" t="s">
        <v>1063</v>
      </c>
      <c r="G2263" s="3" t="s">
        <v>392</v>
      </c>
      <c r="H2263" s="3" t="s">
        <v>393</v>
      </c>
      <c r="I2263" s="35" t="str">
        <f>VLOOKUP(H2263,'Product Line Lookup'!$A$2:$B$8,2,FALSE)</f>
        <v>AB20</v>
      </c>
      <c r="J2263" s="21">
        <v>24.46</v>
      </c>
      <c r="K2263" s="22">
        <v>0.05</v>
      </c>
      <c r="L2263" s="21">
        <v>100</v>
      </c>
      <c r="M2263" s="21">
        <v>2446</v>
      </c>
      <c r="N2263" s="48">
        <f t="shared" si="71"/>
        <v>1.2230000000000001</v>
      </c>
      <c r="O2263" s="3" t="s">
        <v>428</v>
      </c>
      <c r="P2263" s="3" t="s">
        <v>429</v>
      </c>
      <c r="Q2263" s="31" t="str">
        <f>VLOOKUP(P2263,Vlookup!$A$2:$D$142,2,FALSE)</f>
        <v>Riverdale</v>
      </c>
      <c r="R2263" s="1" t="str">
        <f>VLOOKUP(P2263,Vlookup!$A$2:$D$142,3,FALSE)</f>
        <v>CA</v>
      </c>
      <c r="S2263" s="49">
        <f>VLOOKUP(P2263,Vlookup!$A$2:$D$781,4,FALSE)</f>
        <v>93656</v>
      </c>
    </row>
    <row r="2264" spans="1:19" ht="14.4" x14ac:dyDescent="0.3">
      <c r="A2264" s="12">
        <v>22</v>
      </c>
      <c r="B2264" s="1" t="s">
        <v>881</v>
      </c>
      <c r="D2264" s="20">
        <v>44670</v>
      </c>
      <c r="E2264" s="3" t="s">
        <v>356</v>
      </c>
      <c r="F2264" s="3" t="s">
        <v>1063</v>
      </c>
      <c r="G2264" s="3" t="s">
        <v>392</v>
      </c>
      <c r="H2264" s="3" t="s">
        <v>393</v>
      </c>
      <c r="I2264" s="35" t="str">
        <f>VLOOKUP(H2264,'Product Line Lookup'!$A$2:$B$8,2,FALSE)</f>
        <v>AB20</v>
      </c>
      <c r="J2264" s="21">
        <v>24.5</v>
      </c>
      <c r="K2264" s="22">
        <v>0.05</v>
      </c>
      <c r="L2264" s="21">
        <v>100</v>
      </c>
      <c r="M2264" s="21">
        <v>2450</v>
      </c>
      <c r="N2264" s="48">
        <f t="shared" si="71"/>
        <v>1.2250000000000001</v>
      </c>
      <c r="O2264" s="3" t="s">
        <v>428</v>
      </c>
      <c r="P2264" s="3" t="s">
        <v>429</v>
      </c>
      <c r="Q2264" s="31" t="str">
        <f>VLOOKUP(P2264,Vlookup!$A$2:$D$142,2,FALSE)</f>
        <v>Riverdale</v>
      </c>
      <c r="R2264" s="1" t="str">
        <f>VLOOKUP(P2264,Vlookup!$A$2:$D$142,3,FALSE)</f>
        <v>CA</v>
      </c>
      <c r="S2264" s="49">
        <f>VLOOKUP(P2264,Vlookup!$A$2:$D$781,4,FALSE)</f>
        <v>93656</v>
      </c>
    </row>
    <row r="2265" spans="1:19" ht="14.4" x14ac:dyDescent="0.3">
      <c r="A2265" s="12">
        <v>22</v>
      </c>
      <c r="B2265" s="1" t="s">
        <v>866</v>
      </c>
      <c r="D2265" s="20">
        <v>44635</v>
      </c>
      <c r="E2265" s="3" t="s">
        <v>46</v>
      </c>
      <c r="F2265" s="3" t="s">
        <v>47</v>
      </c>
      <c r="G2265" s="3" t="s">
        <v>340</v>
      </c>
      <c r="H2265" s="3" t="s">
        <v>366</v>
      </c>
      <c r="I2265" s="35" t="str">
        <f>VLOOKUP(H2265,'Product Line Lookup'!$A$2:$B$8,2,FALSE)</f>
        <v>AB20</v>
      </c>
      <c r="J2265" s="21">
        <v>6</v>
      </c>
      <c r="K2265" s="22">
        <v>4.6199999999999998E-2</v>
      </c>
      <c r="L2265" s="21">
        <v>92.4</v>
      </c>
      <c r="M2265" s="21">
        <v>554.4</v>
      </c>
      <c r="N2265" s="48">
        <f t="shared" si="71"/>
        <v>0.2772</v>
      </c>
      <c r="O2265" s="3" t="s">
        <v>40</v>
      </c>
      <c r="P2265" s="3" t="s">
        <v>41</v>
      </c>
      <c r="Q2265" s="31" t="str">
        <f>VLOOKUP(P2265,Vlookup!$A$2:$D$142,2,FALSE)</f>
        <v>Galt</v>
      </c>
      <c r="R2265" s="1" t="str">
        <f>VLOOKUP(P2265,Vlookup!$A$2:$D$142,3,FALSE)</f>
        <v>CA</v>
      </c>
      <c r="S2265" s="49">
        <f>VLOOKUP(P2265,Vlookup!$A$2:$D$781,4,FALSE)</f>
        <v>95632</v>
      </c>
    </row>
    <row r="2266" spans="1:19" ht="14.4" x14ac:dyDescent="0.3">
      <c r="A2266" s="12">
        <v>22</v>
      </c>
      <c r="B2266" s="1" t="s">
        <v>1004</v>
      </c>
      <c r="D2266" s="20">
        <v>44602</v>
      </c>
      <c r="E2266" s="3" t="s">
        <v>46</v>
      </c>
      <c r="F2266" s="3" t="s">
        <v>47</v>
      </c>
      <c r="G2266" s="3" t="s">
        <v>340</v>
      </c>
      <c r="H2266" s="3" t="s">
        <v>366</v>
      </c>
      <c r="I2266" s="35" t="str">
        <f>VLOOKUP(H2266,'Product Line Lookup'!$A$2:$B$8,2,FALSE)</f>
        <v>AB20</v>
      </c>
      <c r="J2266" s="21">
        <v>6</v>
      </c>
      <c r="K2266" s="22">
        <v>4.6199999999999998E-2</v>
      </c>
      <c r="L2266" s="21">
        <v>92.4</v>
      </c>
      <c r="M2266" s="21">
        <v>554.4</v>
      </c>
      <c r="N2266" s="48">
        <f t="shared" si="71"/>
        <v>0.2772</v>
      </c>
      <c r="O2266" s="3" t="s">
        <v>40</v>
      </c>
      <c r="P2266" s="3" t="s">
        <v>41</v>
      </c>
      <c r="Q2266" s="31" t="str">
        <f>VLOOKUP(P2266,Vlookup!$A$2:$D$142,2,FALSE)</f>
        <v>Galt</v>
      </c>
      <c r="R2266" s="1" t="str">
        <f>VLOOKUP(P2266,Vlookup!$A$2:$D$142,3,FALSE)</f>
        <v>CA</v>
      </c>
      <c r="S2266" s="49">
        <f>VLOOKUP(P2266,Vlookup!$A$2:$D$781,4,FALSE)</f>
        <v>95632</v>
      </c>
    </row>
    <row r="2267" spans="1:19" ht="14.4" x14ac:dyDescent="0.3">
      <c r="A2267" s="12">
        <v>22</v>
      </c>
      <c r="B2267" s="1" t="s">
        <v>913</v>
      </c>
      <c r="D2267" s="20">
        <v>44449</v>
      </c>
      <c r="E2267" s="3" t="s">
        <v>46</v>
      </c>
      <c r="F2267" s="3" t="s">
        <v>47</v>
      </c>
      <c r="G2267" s="3" t="s">
        <v>340</v>
      </c>
      <c r="H2267" s="3" t="s">
        <v>366</v>
      </c>
      <c r="I2267" t="str">
        <f>VLOOKUP(H2267,'Product Line Lookup'!$A$2:$B$8,2,FALSE)</f>
        <v>AB20</v>
      </c>
      <c r="J2267" s="21">
        <v>6</v>
      </c>
      <c r="K2267" s="22">
        <v>4.6199999999999998E-2</v>
      </c>
      <c r="L2267" s="21">
        <v>92.4</v>
      </c>
      <c r="M2267" s="21">
        <v>554.4</v>
      </c>
      <c r="N2267" s="8">
        <f t="shared" si="71"/>
        <v>0.2772</v>
      </c>
      <c r="O2267" s="3" t="s">
        <v>40</v>
      </c>
      <c r="P2267" s="3" t="s">
        <v>41</v>
      </c>
      <c r="Q2267" s="31" t="str">
        <f>VLOOKUP(P2267,Vlookup!$A$2:$D$142,2,FALSE)</f>
        <v>Galt</v>
      </c>
      <c r="R2267" s="1" t="str">
        <f>VLOOKUP(P2267,Vlookup!$A$2:$D$142,3,FALSE)</f>
        <v>CA</v>
      </c>
      <c r="S2267" s="49">
        <f>VLOOKUP(P2267,Vlookup!$A$2:$D$781,4,FALSE)</f>
        <v>95632</v>
      </c>
    </row>
    <row r="2268" spans="1:19" ht="14.4" x14ac:dyDescent="0.3">
      <c r="A2268" s="12">
        <v>22</v>
      </c>
      <c r="B2268" s="1" t="s">
        <v>913</v>
      </c>
      <c r="D2268" s="20">
        <v>44462</v>
      </c>
      <c r="E2268" s="3" t="s">
        <v>889</v>
      </c>
      <c r="F2268" s="3" t="s">
        <v>890</v>
      </c>
      <c r="G2268" s="3" t="s">
        <v>889</v>
      </c>
      <c r="H2268" s="3" t="s">
        <v>890</v>
      </c>
      <c r="I2268" t="str">
        <f>VLOOKUP(H2268,'Product Line Lookup'!$A$2:$B$8,2,FALSE)</f>
        <v>OmniGen Pro</v>
      </c>
      <c r="J2268" s="21">
        <v>0.55100000000000005</v>
      </c>
      <c r="K2268" s="22">
        <v>1</v>
      </c>
      <c r="L2268" s="21">
        <v>2000</v>
      </c>
      <c r="M2268" s="21">
        <v>1102</v>
      </c>
      <c r="N2268" s="8">
        <f t="shared" si="71"/>
        <v>0.55100000000000005</v>
      </c>
      <c r="O2268" s="3" t="s">
        <v>40</v>
      </c>
      <c r="P2268" s="3" t="s">
        <v>41</v>
      </c>
      <c r="Q2268" s="31" t="str">
        <f>VLOOKUP(P2268,Vlookup!$A$2:$D$142,2,FALSE)</f>
        <v>Galt</v>
      </c>
      <c r="R2268" s="1" t="str">
        <f>VLOOKUP(P2268,Vlookup!$A$2:$D$142,3,FALSE)</f>
        <v>CA</v>
      </c>
      <c r="S2268" s="49">
        <f>VLOOKUP(P2268,Vlookup!$A$2:$D$781,4,FALSE)</f>
        <v>95632</v>
      </c>
    </row>
    <row r="2269" spans="1:19" ht="14.4" x14ac:dyDescent="0.3">
      <c r="A2269" s="12">
        <v>22</v>
      </c>
      <c r="B2269" s="1" t="s">
        <v>913</v>
      </c>
      <c r="D2269" s="20">
        <v>44467</v>
      </c>
      <c r="E2269" s="3" t="s">
        <v>889</v>
      </c>
      <c r="F2269" s="3" t="s">
        <v>890</v>
      </c>
      <c r="G2269" s="3" t="s">
        <v>889</v>
      </c>
      <c r="H2269" s="3" t="s">
        <v>890</v>
      </c>
      <c r="I2269" t="str">
        <f>VLOOKUP(H2269,'Product Line Lookup'!$A$2:$B$8,2,FALSE)</f>
        <v>OmniGen Pro</v>
      </c>
      <c r="J2269" s="21">
        <v>1.1020000000000001</v>
      </c>
      <c r="K2269" s="22">
        <v>1</v>
      </c>
      <c r="L2269" s="21">
        <v>2000</v>
      </c>
      <c r="M2269" s="21">
        <v>2204</v>
      </c>
      <c r="N2269" s="8">
        <f t="shared" si="71"/>
        <v>1.1020000000000001</v>
      </c>
      <c r="O2269" s="3" t="s">
        <v>40</v>
      </c>
      <c r="P2269" s="3" t="s">
        <v>41</v>
      </c>
      <c r="Q2269" s="31" t="str">
        <f>VLOOKUP(P2269,Vlookup!$A$2:$D$142,2,FALSE)</f>
        <v>Galt</v>
      </c>
      <c r="R2269" s="1" t="str">
        <f>VLOOKUP(P2269,Vlookup!$A$2:$D$142,3,FALSE)</f>
        <v>CA</v>
      </c>
      <c r="S2269" s="49">
        <f>VLOOKUP(P2269,Vlookup!$A$2:$D$781,4,FALSE)</f>
        <v>95632</v>
      </c>
    </row>
    <row r="2270" spans="1:19" ht="14.4" x14ac:dyDescent="0.3">
      <c r="A2270" s="12">
        <v>22</v>
      </c>
      <c r="B2270" s="1" t="s">
        <v>928</v>
      </c>
      <c r="D2270" s="20">
        <v>44512</v>
      </c>
      <c r="E2270" s="3" t="s">
        <v>46</v>
      </c>
      <c r="F2270" s="3" t="s">
        <v>47</v>
      </c>
      <c r="G2270" s="3" t="s">
        <v>340</v>
      </c>
      <c r="H2270" s="3" t="s">
        <v>366</v>
      </c>
      <c r="I2270" t="str">
        <f>VLOOKUP(H2270,'Product Line Lookup'!$A$2:$B$8,2,FALSE)</f>
        <v>AB20</v>
      </c>
      <c r="J2270" s="21">
        <v>6</v>
      </c>
      <c r="K2270" s="22">
        <v>4.6199999999999998E-2</v>
      </c>
      <c r="L2270" s="21">
        <v>92.4</v>
      </c>
      <c r="M2270" s="21">
        <v>554.4</v>
      </c>
      <c r="N2270" s="8">
        <f t="shared" si="71"/>
        <v>0.2772</v>
      </c>
      <c r="O2270" s="3" t="s">
        <v>40</v>
      </c>
      <c r="P2270" s="3" t="s">
        <v>41</v>
      </c>
      <c r="Q2270" s="31" t="str">
        <f>VLOOKUP(P2270,Vlookup!$A$2:$D$142,2,FALSE)</f>
        <v>Galt</v>
      </c>
      <c r="R2270" s="1" t="str">
        <f>VLOOKUP(P2270,Vlookup!$A$2:$D$142,3,FALSE)</f>
        <v>CA</v>
      </c>
      <c r="S2270" s="49">
        <f>VLOOKUP(P2270,Vlookup!$A$2:$D$781,4,FALSE)</f>
        <v>95632</v>
      </c>
    </row>
    <row r="2271" spans="1:19" ht="14.4" x14ac:dyDescent="0.3">
      <c r="A2271" s="12">
        <v>21</v>
      </c>
      <c r="B2271" s="1" t="str">
        <f t="shared" ref="B2271:B2291" si="72">TEXT(D2271,"MMM")</f>
        <v>Sep</v>
      </c>
      <c r="D2271" s="20">
        <v>44096</v>
      </c>
      <c r="E2271" s="3" t="s">
        <v>343</v>
      </c>
      <c r="F2271" s="3" t="s">
        <v>369</v>
      </c>
      <c r="G2271" s="3" t="s">
        <v>343</v>
      </c>
      <c r="H2271" s="3" t="s">
        <v>369</v>
      </c>
      <c r="I2271" t="str">
        <f>VLOOKUP(H2271,'Product Line Lookup'!$A$2:$B$8,2,FALSE)</f>
        <v>OmniGen</v>
      </c>
      <c r="J2271" s="21">
        <v>0.41299999999999998</v>
      </c>
      <c r="K2271" s="22">
        <v>1</v>
      </c>
      <c r="L2271" s="21">
        <v>2000</v>
      </c>
      <c r="M2271" s="21">
        <v>826</v>
      </c>
      <c r="N2271" s="8">
        <f t="shared" si="71"/>
        <v>0.41299999999999998</v>
      </c>
      <c r="O2271" s="3" t="s">
        <v>40</v>
      </c>
      <c r="P2271" s="3" t="s">
        <v>41</v>
      </c>
      <c r="Q2271" s="1" t="str">
        <f>VLOOKUP(P2271,Vlookup!$A$2:$D$781,2,FALSE)</f>
        <v>Galt</v>
      </c>
      <c r="R2271" s="1" t="e">
        <f>VLOOKUP(P2271,Vlookup!$A$2:$D$89,3,FALSE)</f>
        <v>#N/A</v>
      </c>
      <c r="S2271" s="15">
        <f>VLOOKUP(P2271,Vlookup!$A$2:$D$781,4,FALSE)</f>
        <v>95632</v>
      </c>
    </row>
    <row r="2272" spans="1:19" ht="14.4" x14ac:dyDescent="0.3">
      <c r="A2272" s="12">
        <v>20</v>
      </c>
      <c r="B2272" s="1" t="str">
        <f t="shared" si="72"/>
        <v>Sep</v>
      </c>
      <c r="C2272" s="3" t="s">
        <v>215</v>
      </c>
      <c r="D2272" s="20">
        <v>43720</v>
      </c>
      <c r="E2272" s="3" t="s">
        <v>46</v>
      </c>
      <c r="F2272" s="3" t="s">
        <v>47</v>
      </c>
      <c r="G2272" s="3" t="s">
        <v>340</v>
      </c>
      <c r="H2272" s="3" t="s">
        <v>366</v>
      </c>
      <c r="I2272" t="str">
        <f>VLOOKUP(H2272,'Product Line Lookup'!$A$2:$B$7,2,FALSE)</f>
        <v>AB20</v>
      </c>
      <c r="J2272" s="21">
        <v>6</v>
      </c>
      <c r="K2272" s="22">
        <v>4.6199999999999998E-2</v>
      </c>
      <c r="L2272" s="21">
        <v>92.4</v>
      </c>
      <c r="M2272" s="21">
        <v>554.4</v>
      </c>
      <c r="N2272" s="8">
        <f t="shared" si="71"/>
        <v>0.2772</v>
      </c>
      <c r="O2272" s="3" t="s">
        <v>40</v>
      </c>
      <c r="P2272" s="3" t="s">
        <v>41</v>
      </c>
      <c r="Q2272" s="1" t="str">
        <f>VLOOKUP(P2272,Vlookup!$A$2:$D$781,2,FALSE)</f>
        <v>Galt</v>
      </c>
      <c r="R2272" s="1" t="e">
        <f>VLOOKUP(P2272,Vlookup!$A$2:$D$89,3,FALSE)</f>
        <v>#N/A</v>
      </c>
      <c r="S2272" s="15">
        <f>VLOOKUP(P2272,Vlookup!$A$2:$D$781,4,FALSE)</f>
        <v>95632</v>
      </c>
    </row>
    <row r="2273" spans="1:19" ht="14.4" x14ac:dyDescent="0.3">
      <c r="A2273" s="12">
        <v>20</v>
      </c>
      <c r="B2273" s="1" t="str">
        <f t="shared" si="72"/>
        <v>Sep</v>
      </c>
      <c r="C2273" s="3" t="s">
        <v>247</v>
      </c>
      <c r="D2273" s="20">
        <v>43733</v>
      </c>
      <c r="E2273" s="3" t="s">
        <v>43</v>
      </c>
      <c r="F2273" s="3" t="s">
        <v>44</v>
      </c>
      <c r="G2273" s="3" t="s">
        <v>340</v>
      </c>
      <c r="H2273" s="3" t="s">
        <v>366</v>
      </c>
      <c r="I2273" t="str">
        <f>VLOOKUP(H2273,'Product Line Lookup'!$A$2:$B$7,2,FALSE)</f>
        <v>AB20</v>
      </c>
      <c r="J2273" s="21">
        <v>24.19</v>
      </c>
      <c r="K2273" s="22">
        <v>2.5999999999999999E-2</v>
      </c>
      <c r="L2273" s="21">
        <v>52</v>
      </c>
      <c r="M2273" s="21">
        <v>1257.8800000000001</v>
      </c>
      <c r="N2273" s="8">
        <f t="shared" si="71"/>
        <v>0.62894000000000005</v>
      </c>
      <c r="O2273" s="3" t="s">
        <v>40</v>
      </c>
      <c r="P2273" s="3" t="s">
        <v>41</v>
      </c>
      <c r="Q2273" s="1" t="str">
        <f>VLOOKUP(P2273,Vlookup!$A$2:$D$781,2,FALSE)</f>
        <v>Galt</v>
      </c>
      <c r="R2273" s="1" t="e">
        <f>VLOOKUP(P2273,Vlookup!$A$2:$D$89,3,FALSE)</f>
        <v>#N/A</v>
      </c>
      <c r="S2273" s="15">
        <f>VLOOKUP(P2273,Vlookup!$A$2:$D$781,4,FALSE)</f>
        <v>95632</v>
      </c>
    </row>
    <row r="2274" spans="1:19" ht="14.4" x14ac:dyDescent="0.3">
      <c r="A2274" s="12">
        <v>20</v>
      </c>
      <c r="B2274" s="1" t="str">
        <f t="shared" si="72"/>
        <v>Jul</v>
      </c>
      <c r="C2274" s="3" t="s">
        <v>77</v>
      </c>
      <c r="D2274" s="20">
        <v>43649</v>
      </c>
      <c r="E2274" s="3" t="s">
        <v>46</v>
      </c>
      <c r="F2274" s="3" t="s">
        <v>474</v>
      </c>
      <c r="G2274" s="3" t="s">
        <v>340</v>
      </c>
      <c r="H2274" s="3" t="s">
        <v>366</v>
      </c>
      <c r="I2274" t="str">
        <f>VLOOKUP(H2274,'Product Line Lookup'!$A$2:$B$7,2,FALSE)</f>
        <v>AB20</v>
      </c>
      <c r="J2274" s="21">
        <v>6</v>
      </c>
      <c r="K2274" s="22">
        <v>3.44E-2</v>
      </c>
      <c r="L2274" s="21">
        <v>68.8</v>
      </c>
      <c r="M2274" s="21">
        <v>412.8</v>
      </c>
      <c r="N2274" s="8">
        <f t="shared" si="71"/>
        <v>0.2064</v>
      </c>
      <c r="O2274" s="3" t="s">
        <v>40</v>
      </c>
      <c r="P2274" s="3" t="s">
        <v>41</v>
      </c>
      <c r="Q2274" s="1" t="str">
        <f>VLOOKUP(P2274,Vlookup!$A$2:$D$781,2,FALSE)</f>
        <v>Galt</v>
      </c>
      <c r="R2274" s="1" t="e">
        <f>VLOOKUP(P2274,Vlookup!$A$2:$D$89,3,FALSE)</f>
        <v>#N/A</v>
      </c>
      <c r="S2274" s="15">
        <f>VLOOKUP(P2274,Vlookup!$A$2:$D$781,4,FALSE)</f>
        <v>95632</v>
      </c>
    </row>
    <row r="2275" spans="1:19" ht="14.4" x14ac:dyDescent="0.3">
      <c r="A2275" s="12">
        <v>20</v>
      </c>
      <c r="B2275" s="1" t="str">
        <f t="shared" si="72"/>
        <v>Jul</v>
      </c>
      <c r="C2275" s="3" t="s">
        <v>78</v>
      </c>
      <c r="D2275" s="20">
        <v>43663</v>
      </c>
      <c r="E2275" s="3" t="s">
        <v>43</v>
      </c>
      <c r="F2275" s="3" t="s">
        <v>473</v>
      </c>
      <c r="G2275" s="3" t="s">
        <v>340</v>
      </c>
      <c r="H2275" s="3" t="s">
        <v>366</v>
      </c>
      <c r="I2275" t="str">
        <f>VLOOKUP(H2275,'Product Line Lookup'!$A$2:$B$7,2,FALSE)</f>
        <v>AB20</v>
      </c>
      <c r="J2275" s="21">
        <v>23.32</v>
      </c>
      <c r="K2275" s="22">
        <v>2.1399999999999999E-2</v>
      </c>
      <c r="L2275" s="21">
        <v>42.8</v>
      </c>
      <c r="M2275" s="21">
        <v>998.096</v>
      </c>
      <c r="N2275" s="8">
        <f t="shared" si="71"/>
        <v>0.49904799999999999</v>
      </c>
      <c r="O2275" s="3" t="s">
        <v>40</v>
      </c>
      <c r="P2275" s="3" t="s">
        <v>41</v>
      </c>
      <c r="Q2275" s="1" t="str">
        <f>VLOOKUP(P2275,Vlookup!$A$2:$D$781,2,FALSE)</f>
        <v>Galt</v>
      </c>
      <c r="R2275" s="1" t="e">
        <f>VLOOKUP(P2275,Vlookup!$A$2:$D$89,3,FALSE)</f>
        <v>#N/A</v>
      </c>
      <c r="S2275" s="15">
        <f>VLOOKUP(P2275,Vlookup!$A$2:$D$781,4,FALSE)</f>
        <v>95632</v>
      </c>
    </row>
    <row r="2276" spans="1:19" ht="14.4" x14ac:dyDescent="0.3">
      <c r="A2276" s="12">
        <v>20</v>
      </c>
      <c r="B2276" s="1" t="str">
        <f t="shared" si="72"/>
        <v>Jul</v>
      </c>
      <c r="C2276" s="3" t="s">
        <v>94</v>
      </c>
      <c r="D2276" s="20">
        <v>43670</v>
      </c>
      <c r="E2276" s="3" t="s">
        <v>46</v>
      </c>
      <c r="F2276" s="3" t="s">
        <v>474</v>
      </c>
      <c r="G2276" s="3" t="s">
        <v>340</v>
      </c>
      <c r="H2276" s="3" t="s">
        <v>366</v>
      </c>
      <c r="I2276" t="str">
        <f>VLOOKUP(H2276,'Product Line Lookup'!$A$2:$B$7,2,FALSE)</f>
        <v>AB20</v>
      </c>
      <c r="J2276" s="21">
        <v>3</v>
      </c>
      <c r="K2276" s="22">
        <v>3.44E-2</v>
      </c>
      <c r="L2276" s="21">
        <v>68.8</v>
      </c>
      <c r="M2276" s="21">
        <v>206.4</v>
      </c>
      <c r="N2276" s="8">
        <f t="shared" si="71"/>
        <v>0.1032</v>
      </c>
      <c r="O2276" s="3" t="s">
        <v>40</v>
      </c>
      <c r="P2276" s="3" t="s">
        <v>41</v>
      </c>
      <c r="Q2276" s="1" t="str">
        <f>VLOOKUP(P2276,Vlookup!$A$2:$D$781,2,FALSE)</f>
        <v>Galt</v>
      </c>
      <c r="R2276" s="1" t="e">
        <f>VLOOKUP(P2276,Vlookup!$A$2:$D$89,3,FALSE)</f>
        <v>#N/A</v>
      </c>
      <c r="S2276" s="15">
        <f>VLOOKUP(P2276,Vlookup!$A$2:$D$781,4,FALSE)</f>
        <v>95632</v>
      </c>
    </row>
    <row r="2277" spans="1:19" ht="14.4" x14ac:dyDescent="0.3">
      <c r="A2277" s="12">
        <v>20</v>
      </c>
      <c r="B2277" s="1" t="str">
        <f t="shared" si="72"/>
        <v>Aug</v>
      </c>
      <c r="C2277" s="3" t="s">
        <v>137</v>
      </c>
      <c r="D2277" s="20">
        <v>43686</v>
      </c>
      <c r="E2277" s="3" t="s">
        <v>43</v>
      </c>
      <c r="F2277" s="3" t="s">
        <v>44</v>
      </c>
      <c r="G2277" s="3" t="s">
        <v>340</v>
      </c>
      <c r="H2277" s="3" t="s">
        <v>366</v>
      </c>
      <c r="I2277" t="str">
        <f>VLOOKUP(H2277,'Product Line Lookup'!$A$2:$B$7,2,FALSE)</f>
        <v>AB20</v>
      </c>
      <c r="J2277" s="21">
        <v>23.88</v>
      </c>
      <c r="K2277" s="22">
        <v>2.5999999999999999E-2</v>
      </c>
      <c r="L2277" s="21">
        <v>52</v>
      </c>
      <c r="M2277" s="21">
        <v>1241.76</v>
      </c>
      <c r="N2277" s="8">
        <f t="shared" si="71"/>
        <v>0.62087999999999999</v>
      </c>
      <c r="O2277" s="3" t="s">
        <v>40</v>
      </c>
      <c r="P2277" s="3" t="s">
        <v>41</v>
      </c>
      <c r="Q2277" s="1" t="str">
        <f>VLOOKUP(P2277,Vlookup!$A$2:$D$781,2,FALSE)</f>
        <v>Galt</v>
      </c>
      <c r="R2277" s="1" t="e">
        <f>VLOOKUP(P2277,Vlookup!$A$2:$D$89,3,FALSE)</f>
        <v>#N/A</v>
      </c>
      <c r="S2277" s="15">
        <f>VLOOKUP(P2277,Vlookup!$A$2:$D$781,4,FALSE)</f>
        <v>95632</v>
      </c>
    </row>
    <row r="2278" spans="1:19" ht="14.4" x14ac:dyDescent="0.3">
      <c r="A2278" s="12">
        <v>20</v>
      </c>
      <c r="B2278" s="1" t="str">
        <f t="shared" si="72"/>
        <v>Aug</v>
      </c>
      <c r="C2278" s="3" t="s">
        <v>148</v>
      </c>
      <c r="D2278" s="20">
        <v>43692</v>
      </c>
      <c r="E2278" s="3" t="s">
        <v>46</v>
      </c>
      <c r="F2278" s="3" t="s">
        <v>47</v>
      </c>
      <c r="G2278" s="3" t="s">
        <v>340</v>
      </c>
      <c r="H2278" s="3" t="s">
        <v>366</v>
      </c>
      <c r="I2278" t="str">
        <f>VLOOKUP(H2278,'Product Line Lookup'!$A$2:$B$7,2,FALSE)</f>
        <v>AB20</v>
      </c>
      <c r="J2278" s="21">
        <v>3</v>
      </c>
      <c r="K2278" s="22">
        <v>4.6199999999999998E-2</v>
      </c>
      <c r="L2278" s="21">
        <v>92.4</v>
      </c>
      <c r="M2278" s="21">
        <v>277.2</v>
      </c>
      <c r="N2278" s="8">
        <f t="shared" si="71"/>
        <v>0.1386</v>
      </c>
      <c r="O2278" s="3" t="s">
        <v>40</v>
      </c>
      <c r="P2278" s="3" t="s">
        <v>41</v>
      </c>
      <c r="Q2278" s="1" t="str">
        <f>VLOOKUP(P2278,Vlookup!$A$2:$D$781,2,FALSE)</f>
        <v>Galt</v>
      </c>
      <c r="R2278" s="1" t="e">
        <f>VLOOKUP(P2278,Vlookup!$A$2:$D$89,3,FALSE)</f>
        <v>#N/A</v>
      </c>
      <c r="S2278" s="15">
        <f>VLOOKUP(P2278,Vlookup!$A$2:$D$781,4,FALSE)</f>
        <v>95632</v>
      </c>
    </row>
    <row r="2279" spans="1:19" ht="14.4" x14ac:dyDescent="0.3">
      <c r="A2279" s="12">
        <v>20</v>
      </c>
      <c r="B2279" s="1" t="str">
        <f t="shared" si="72"/>
        <v>Aug</v>
      </c>
      <c r="C2279" s="3" t="s">
        <v>183</v>
      </c>
      <c r="D2279" s="20">
        <v>43705</v>
      </c>
      <c r="E2279" s="3" t="s">
        <v>46</v>
      </c>
      <c r="F2279" s="3" t="s">
        <v>47</v>
      </c>
      <c r="G2279" s="3" t="s">
        <v>340</v>
      </c>
      <c r="H2279" s="3" t="s">
        <v>366</v>
      </c>
      <c r="I2279" t="str">
        <f>VLOOKUP(H2279,'Product Line Lookup'!$A$2:$B$7,2,FALSE)</f>
        <v>AB20</v>
      </c>
      <c r="J2279" s="21">
        <v>3</v>
      </c>
      <c r="K2279" s="22">
        <v>4.6199999999999998E-2</v>
      </c>
      <c r="L2279" s="21">
        <v>92.4</v>
      </c>
      <c r="M2279" s="21">
        <v>277.2</v>
      </c>
      <c r="N2279" s="8">
        <f t="shared" si="71"/>
        <v>0.1386</v>
      </c>
      <c r="O2279" s="3" t="s">
        <v>40</v>
      </c>
      <c r="P2279" s="3" t="s">
        <v>41</v>
      </c>
      <c r="Q2279" s="1" t="str">
        <f>VLOOKUP(P2279,Vlookup!$A$2:$D$781,2,FALSE)</f>
        <v>Galt</v>
      </c>
      <c r="R2279" s="1" t="e">
        <f>VLOOKUP(P2279,Vlookup!$A$2:$D$89,3,FALSE)</f>
        <v>#N/A</v>
      </c>
      <c r="S2279" s="15">
        <f>VLOOKUP(P2279,Vlookup!$A$2:$D$781,4,FALSE)</f>
        <v>95632</v>
      </c>
    </row>
    <row r="2280" spans="1:19" ht="14.4" x14ac:dyDescent="0.3">
      <c r="A2280" s="12">
        <v>20</v>
      </c>
      <c r="B2280" s="1" t="str">
        <f t="shared" si="72"/>
        <v>Aug</v>
      </c>
      <c r="C2280" s="3" t="s">
        <v>198</v>
      </c>
      <c r="D2280" s="20">
        <v>43707</v>
      </c>
      <c r="E2280" s="3" t="s">
        <v>43</v>
      </c>
      <c r="F2280" s="3" t="s">
        <v>44</v>
      </c>
      <c r="G2280" s="3" t="s">
        <v>340</v>
      </c>
      <c r="H2280" s="3" t="s">
        <v>366</v>
      </c>
      <c r="I2280" t="str">
        <f>VLOOKUP(H2280,'Product Line Lookup'!$A$2:$B$7,2,FALSE)</f>
        <v>AB20</v>
      </c>
      <c r="J2280" s="21">
        <v>24.32</v>
      </c>
      <c r="K2280" s="22">
        <v>2.5999999999999999E-2</v>
      </c>
      <c r="L2280" s="21">
        <v>52</v>
      </c>
      <c r="M2280" s="21">
        <v>1264.6400000000001</v>
      </c>
      <c r="N2280" s="8">
        <f t="shared" si="71"/>
        <v>0.6323200000000001</v>
      </c>
      <c r="O2280" s="3" t="s">
        <v>40</v>
      </c>
      <c r="P2280" s="3" t="s">
        <v>41</v>
      </c>
      <c r="Q2280" s="1" t="str">
        <f>VLOOKUP(P2280,Vlookup!$A$2:$D$781,2,FALSE)</f>
        <v>Galt</v>
      </c>
      <c r="R2280" s="1" t="e">
        <f>VLOOKUP(P2280,Vlookup!$A$2:$D$89,3,FALSE)</f>
        <v>#N/A</v>
      </c>
      <c r="S2280" s="15">
        <f>VLOOKUP(P2280,Vlookup!$A$2:$D$781,4,FALSE)</f>
        <v>95632</v>
      </c>
    </row>
    <row r="2281" spans="1:19" ht="14.4" x14ac:dyDescent="0.3">
      <c r="A2281" s="12">
        <v>20</v>
      </c>
      <c r="B2281" s="1" t="str">
        <f t="shared" si="72"/>
        <v>Oct</v>
      </c>
      <c r="C2281" s="3" t="s">
        <v>45</v>
      </c>
      <c r="D2281" s="20">
        <v>43755</v>
      </c>
      <c r="E2281" s="3" t="s">
        <v>46</v>
      </c>
      <c r="F2281" s="3" t="s">
        <v>47</v>
      </c>
      <c r="G2281" s="3" t="s">
        <v>340</v>
      </c>
      <c r="H2281" s="3" t="s">
        <v>366</v>
      </c>
      <c r="I2281" t="str">
        <f>VLOOKUP(H2281,'Product Line Lookup'!$A$2:$B$7,2,FALSE)</f>
        <v>AB20</v>
      </c>
      <c r="J2281" s="21">
        <v>6</v>
      </c>
      <c r="K2281" s="22">
        <v>4.6199999999999998E-2</v>
      </c>
      <c r="L2281" s="21">
        <v>92.4</v>
      </c>
      <c r="M2281" s="21">
        <v>554.4</v>
      </c>
      <c r="N2281" s="8">
        <f t="shared" si="71"/>
        <v>0.2772</v>
      </c>
      <c r="O2281" s="3" t="s">
        <v>40</v>
      </c>
      <c r="P2281" s="3" t="s">
        <v>41</v>
      </c>
      <c r="Q2281" s="1" t="str">
        <f>VLOOKUP(P2281,Vlookup!$A$2:$D$781,2,FALSE)</f>
        <v>Galt</v>
      </c>
      <c r="R2281" s="1" t="e">
        <f>VLOOKUP(P2281,Vlookup!$A$2:$D$89,3,FALSE)</f>
        <v>#N/A</v>
      </c>
      <c r="S2281" s="15">
        <f>VLOOKUP(P2281,Vlookup!$A$2:$D$781,4,FALSE)</f>
        <v>95632</v>
      </c>
    </row>
    <row r="2282" spans="1:19" ht="14.4" x14ac:dyDescent="0.3">
      <c r="A2282" s="12">
        <v>20</v>
      </c>
      <c r="B2282" s="1" t="str">
        <f t="shared" si="72"/>
        <v>Oct</v>
      </c>
      <c r="C2282" s="3" t="s">
        <v>42</v>
      </c>
      <c r="D2282" s="20">
        <v>43761</v>
      </c>
      <c r="E2282" s="3" t="s">
        <v>43</v>
      </c>
      <c r="F2282" s="3" t="s">
        <v>44</v>
      </c>
      <c r="G2282" s="3" t="s">
        <v>340</v>
      </c>
      <c r="H2282" s="3" t="s">
        <v>366</v>
      </c>
      <c r="I2282" t="str">
        <f>VLOOKUP(H2282,'Product Line Lookup'!$A$2:$B$7,2,FALSE)</f>
        <v>AB20</v>
      </c>
      <c r="J2282" s="21">
        <v>23.99</v>
      </c>
      <c r="K2282" s="22">
        <v>2.5999999999999999E-2</v>
      </c>
      <c r="L2282" s="21">
        <v>52</v>
      </c>
      <c r="M2282" s="21">
        <v>1247.48</v>
      </c>
      <c r="N2282" s="8">
        <f t="shared" si="71"/>
        <v>0.62373999999999996</v>
      </c>
      <c r="O2282" s="3" t="s">
        <v>40</v>
      </c>
      <c r="P2282" s="3" t="s">
        <v>41</v>
      </c>
      <c r="Q2282" s="1" t="str">
        <f>VLOOKUP(P2282,Vlookup!$A$2:$D$781,2,FALSE)</f>
        <v>Galt</v>
      </c>
      <c r="R2282" s="1" t="e">
        <f>VLOOKUP(P2282,Vlookup!$A$2:$D$89,3,FALSE)</f>
        <v>#N/A</v>
      </c>
      <c r="S2282" s="15">
        <f>VLOOKUP(P2282,Vlookup!$A$2:$D$781,4,FALSE)</f>
        <v>95632</v>
      </c>
    </row>
    <row r="2283" spans="1:19" ht="14.4" x14ac:dyDescent="0.3">
      <c r="A2283" s="12">
        <v>20</v>
      </c>
      <c r="B2283" s="1" t="str">
        <f t="shared" si="72"/>
        <v>Nov</v>
      </c>
      <c r="C2283" s="3" t="s">
        <v>647</v>
      </c>
      <c r="D2283" s="20">
        <v>43783</v>
      </c>
      <c r="E2283" s="3" t="s">
        <v>46</v>
      </c>
      <c r="F2283" s="3" t="s">
        <v>47</v>
      </c>
      <c r="G2283" s="3" t="s">
        <v>340</v>
      </c>
      <c r="H2283" s="3" t="s">
        <v>366</v>
      </c>
      <c r="I2283" t="str">
        <f>VLOOKUP(H2283,'Product Line Lookup'!$A$2:$B$7,2,FALSE)</f>
        <v>AB20</v>
      </c>
      <c r="J2283" s="21">
        <v>6</v>
      </c>
      <c r="K2283" s="22">
        <v>4.6199999999999998E-2</v>
      </c>
      <c r="L2283" s="21">
        <v>92.4</v>
      </c>
      <c r="M2283" s="21">
        <v>554.4</v>
      </c>
      <c r="N2283" s="8">
        <f t="shared" si="71"/>
        <v>0.2772</v>
      </c>
      <c r="O2283" s="3" t="s">
        <v>40</v>
      </c>
      <c r="P2283" s="3" t="s">
        <v>41</v>
      </c>
      <c r="Q2283" s="1" t="str">
        <f>VLOOKUP(P2283,Vlookup!$A$2:$D$781,2,FALSE)</f>
        <v>Galt</v>
      </c>
      <c r="R2283" s="1" t="e">
        <f>VLOOKUP(P2283,Vlookup!$A$2:$D$89,3,FALSE)</f>
        <v>#N/A</v>
      </c>
      <c r="S2283" s="15">
        <f>VLOOKUP(P2283,Vlookup!$A$2:$D$781,4,FALSE)</f>
        <v>95632</v>
      </c>
    </row>
    <row r="2284" spans="1:19" ht="14.4" x14ac:dyDescent="0.3">
      <c r="A2284" s="12">
        <v>20</v>
      </c>
      <c r="B2284" s="1" t="str">
        <f t="shared" si="72"/>
        <v>Nov</v>
      </c>
      <c r="C2284" s="3" t="s">
        <v>643</v>
      </c>
      <c r="D2284" s="20">
        <v>43784</v>
      </c>
      <c r="E2284" s="3" t="s">
        <v>43</v>
      </c>
      <c r="F2284" s="3" t="s">
        <v>44</v>
      </c>
      <c r="G2284" s="3" t="s">
        <v>340</v>
      </c>
      <c r="H2284" s="3" t="s">
        <v>366</v>
      </c>
      <c r="I2284" t="str">
        <f>VLOOKUP(H2284,'Product Line Lookup'!$A$2:$B$7,2,FALSE)</f>
        <v>AB20</v>
      </c>
      <c r="J2284" s="21">
        <v>23.07</v>
      </c>
      <c r="K2284" s="22">
        <v>2.5999999999999999E-2</v>
      </c>
      <c r="L2284" s="21">
        <v>52</v>
      </c>
      <c r="M2284" s="21">
        <v>1199.6400000000001</v>
      </c>
      <c r="N2284" s="8">
        <f t="shared" si="71"/>
        <v>0.59982000000000002</v>
      </c>
      <c r="O2284" s="3" t="s">
        <v>40</v>
      </c>
      <c r="P2284" s="3" t="s">
        <v>41</v>
      </c>
      <c r="Q2284" s="1" t="str">
        <f>VLOOKUP(P2284,Vlookup!$A$2:$D$781,2,FALSE)</f>
        <v>Galt</v>
      </c>
      <c r="R2284" s="1" t="e">
        <f>VLOOKUP(P2284,Vlookup!$A$2:$D$89,3,FALSE)</f>
        <v>#N/A</v>
      </c>
      <c r="S2284" s="15">
        <f>VLOOKUP(P2284,Vlookup!$A$2:$D$781,4,FALSE)</f>
        <v>95632</v>
      </c>
    </row>
    <row r="2285" spans="1:19" ht="14.4" x14ac:dyDescent="0.3">
      <c r="A2285" s="12">
        <v>20</v>
      </c>
      <c r="B2285" s="1" t="str">
        <f t="shared" si="72"/>
        <v>Dec</v>
      </c>
      <c r="C2285" s="3" t="s">
        <v>644</v>
      </c>
      <c r="D2285" s="20">
        <v>43805</v>
      </c>
      <c r="E2285" s="3" t="s">
        <v>43</v>
      </c>
      <c r="F2285" s="3" t="s">
        <v>44</v>
      </c>
      <c r="G2285" s="3" t="s">
        <v>340</v>
      </c>
      <c r="H2285" s="3" t="s">
        <v>366</v>
      </c>
      <c r="I2285" t="str">
        <f>VLOOKUP(H2285,'Product Line Lookup'!$A$2:$B$7,2,FALSE)</f>
        <v>AB20</v>
      </c>
      <c r="J2285" s="21">
        <v>23.46</v>
      </c>
      <c r="K2285" s="22">
        <v>2.5999999999999999E-2</v>
      </c>
      <c r="L2285" s="21">
        <v>52</v>
      </c>
      <c r="M2285" s="21">
        <v>1219.92</v>
      </c>
      <c r="N2285" s="8">
        <f t="shared" si="71"/>
        <v>0.60996000000000006</v>
      </c>
      <c r="O2285" s="3" t="s">
        <v>40</v>
      </c>
      <c r="P2285" s="3" t="s">
        <v>41</v>
      </c>
      <c r="Q2285" s="1" t="str">
        <f>VLOOKUP(P2285,Vlookup!$A$2:$D$781,2,FALSE)</f>
        <v>Galt</v>
      </c>
      <c r="R2285" s="1" t="e">
        <f>VLOOKUP(P2285,Vlookup!$A$2:$D$89,3,FALSE)</f>
        <v>#N/A</v>
      </c>
      <c r="S2285" s="15">
        <f>VLOOKUP(P2285,Vlookup!$A$2:$D$781,4,FALSE)</f>
        <v>95632</v>
      </c>
    </row>
    <row r="2286" spans="1:19" ht="14.4" x14ac:dyDescent="0.3">
      <c r="A2286" s="12">
        <v>20</v>
      </c>
      <c r="B2286" s="1" t="str">
        <f t="shared" si="72"/>
        <v>Dec</v>
      </c>
      <c r="C2286" s="3" t="s">
        <v>648</v>
      </c>
      <c r="D2286" s="20">
        <v>43819</v>
      </c>
      <c r="E2286" s="3" t="s">
        <v>46</v>
      </c>
      <c r="F2286" s="3" t="s">
        <v>47</v>
      </c>
      <c r="G2286" s="3" t="s">
        <v>340</v>
      </c>
      <c r="H2286" s="3" t="s">
        <v>366</v>
      </c>
      <c r="I2286" t="str">
        <f>VLOOKUP(H2286,'Product Line Lookup'!$A$2:$B$7,2,FALSE)</f>
        <v>AB20</v>
      </c>
      <c r="J2286" s="21">
        <v>6</v>
      </c>
      <c r="K2286" s="22">
        <v>4.6199999999999998E-2</v>
      </c>
      <c r="L2286" s="21">
        <v>92.4</v>
      </c>
      <c r="M2286" s="21">
        <v>554.4</v>
      </c>
      <c r="N2286" s="8">
        <f t="shared" si="71"/>
        <v>0.2772</v>
      </c>
      <c r="O2286" s="3" t="s">
        <v>40</v>
      </c>
      <c r="P2286" s="3" t="s">
        <v>41</v>
      </c>
      <c r="Q2286" s="1" t="str">
        <f>VLOOKUP(P2286,Vlookup!$A$2:$D$781,2,FALSE)</f>
        <v>Galt</v>
      </c>
      <c r="R2286" s="1" t="e">
        <f>VLOOKUP(P2286,Vlookup!$A$2:$D$89,3,FALSE)</f>
        <v>#N/A</v>
      </c>
      <c r="S2286" s="15">
        <f>VLOOKUP(P2286,Vlookup!$A$2:$D$781,4,FALSE)</f>
        <v>95632</v>
      </c>
    </row>
    <row r="2287" spans="1:19" ht="14.4" x14ac:dyDescent="0.3">
      <c r="A2287" s="12">
        <v>20</v>
      </c>
      <c r="B2287" s="1" t="str">
        <f t="shared" si="72"/>
        <v>Jan</v>
      </c>
      <c r="C2287" s="3" t="s">
        <v>645</v>
      </c>
      <c r="D2287" s="20">
        <v>43833</v>
      </c>
      <c r="E2287" s="3" t="s">
        <v>43</v>
      </c>
      <c r="F2287" s="3" t="s">
        <v>44</v>
      </c>
      <c r="G2287" s="3" t="s">
        <v>340</v>
      </c>
      <c r="H2287" s="3" t="s">
        <v>366</v>
      </c>
      <c r="I2287" t="str">
        <f>VLOOKUP(H2287,'Product Line Lookup'!$A$2:$B$7,2,FALSE)</f>
        <v>AB20</v>
      </c>
      <c r="J2287" s="21">
        <v>23</v>
      </c>
      <c r="K2287" s="22">
        <v>2.5950000000000001E-2</v>
      </c>
      <c r="L2287" s="21">
        <v>51.9</v>
      </c>
      <c r="M2287" s="21">
        <v>1193.7</v>
      </c>
      <c r="N2287" s="8">
        <f t="shared" si="71"/>
        <v>0.59684999999999999</v>
      </c>
      <c r="O2287" s="3" t="s">
        <v>40</v>
      </c>
      <c r="P2287" s="3" t="s">
        <v>41</v>
      </c>
      <c r="Q2287" s="1" t="str">
        <f>VLOOKUP(P2287,Vlookup!$A$2:$D$781,2,FALSE)</f>
        <v>Galt</v>
      </c>
      <c r="R2287" s="1" t="e">
        <f>VLOOKUP(P2287,Vlookup!$A$2:$D$89,3,FALSE)</f>
        <v>#N/A</v>
      </c>
      <c r="S2287" s="15">
        <f>VLOOKUP(P2287,Vlookup!$A$2:$D$781,4,FALSE)</f>
        <v>95632</v>
      </c>
    </row>
    <row r="2288" spans="1:19" ht="14.4" x14ac:dyDescent="0.3">
      <c r="A2288" s="12">
        <v>20</v>
      </c>
      <c r="B2288" s="1" t="str">
        <f t="shared" si="72"/>
        <v>Jan</v>
      </c>
      <c r="C2288" s="3" t="s">
        <v>649</v>
      </c>
      <c r="D2288" s="20">
        <v>43847</v>
      </c>
      <c r="E2288" s="3" t="s">
        <v>46</v>
      </c>
      <c r="F2288" s="3" t="s">
        <v>47</v>
      </c>
      <c r="G2288" s="3" t="s">
        <v>340</v>
      </c>
      <c r="H2288" s="3" t="s">
        <v>366</v>
      </c>
      <c r="I2288" t="str">
        <f>VLOOKUP(H2288,'Product Line Lookup'!$A$2:$B$7,2,FALSE)</f>
        <v>AB20</v>
      </c>
      <c r="J2288" s="21">
        <v>6</v>
      </c>
      <c r="K2288" s="22">
        <v>4.6199999999999998E-2</v>
      </c>
      <c r="L2288" s="21">
        <v>92.4</v>
      </c>
      <c r="M2288" s="21">
        <v>554.4</v>
      </c>
      <c r="N2288" s="8">
        <f t="shared" si="71"/>
        <v>0.2772</v>
      </c>
      <c r="O2288" s="3" t="s">
        <v>40</v>
      </c>
      <c r="P2288" s="3" t="s">
        <v>41</v>
      </c>
      <c r="Q2288" s="1" t="str">
        <f>VLOOKUP(P2288,Vlookup!$A$2:$D$781,2,FALSE)</f>
        <v>Galt</v>
      </c>
      <c r="R2288" s="1" t="e">
        <f>VLOOKUP(P2288,Vlookup!$A$2:$D$89,3,FALSE)</f>
        <v>#N/A</v>
      </c>
      <c r="S2288" s="15">
        <f>VLOOKUP(P2288,Vlookup!$A$2:$D$781,4,FALSE)</f>
        <v>95632</v>
      </c>
    </row>
    <row r="2289" spans="1:19" ht="14.4" x14ac:dyDescent="0.3">
      <c r="A2289" s="12">
        <v>20</v>
      </c>
      <c r="B2289" s="1" t="str">
        <f t="shared" si="72"/>
        <v>Jan</v>
      </c>
      <c r="C2289" s="3" t="s">
        <v>646</v>
      </c>
      <c r="D2289" s="20">
        <v>43857</v>
      </c>
      <c r="E2289" s="3" t="s">
        <v>43</v>
      </c>
      <c r="F2289" s="3" t="s">
        <v>44</v>
      </c>
      <c r="G2289" s="3" t="s">
        <v>340</v>
      </c>
      <c r="H2289" s="3" t="s">
        <v>366</v>
      </c>
      <c r="I2289" t="str">
        <f>VLOOKUP(H2289,'Product Line Lookup'!$A$2:$B$7,2,FALSE)</f>
        <v>AB20</v>
      </c>
      <c r="J2289" s="21">
        <v>23.52</v>
      </c>
      <c r="K2289" s="22">
        <v>2.5950000000000001E-2</v>
      </c>
      <c r="L2289" s="21">
        <v>51.9</v>
      </c>
      <c r="M2289" s="21">
        <v>1220.6880000000001</v>
      </c>
      <c r="N2289" s="8">
        <f t="shared" si="71"/>
        <v>0.610344</v>
      </c>
      <c r="O2289" s="3" t="s">
        <v>40</v>
      </c>
      <c r="P2289" s="3" t="s">
        <v>41</v>
      </c>
      <c r="Q2289" s="1" t="str">
        <f>VLOOKUP(P2289,Vlookup!$A$2:$D$781,2,FALSE)</f>
        <v>Galt</v>
      </c>
      <c r="R2289" s="1" t="e">
        <f>VLOOKUP(P2289,Vlookup!$A$2:$D$89,3,FALSE)</f>
        <v>#N/A</v>
      </c>
      <c r="S2289" s="15">
        <f>VLOOKUP(P2289,Vlookup!$A$2:$D$781,4,FALSE)</f>
        <v>95632</v>
      </c>
    </row>
    <row r="2290" spans="1:19" ht="14.4" x14ac:dyDescent="0.3">
      <c r="A2290" s="12">
        <v>20</v>
      </c>
      <c r="B2290" s="1" t="str">
        <f t="shared" si="72"/>
        <v>Feb</v>
      </c>
      <c r="D2290" s="20">
        <v>43880</v>
      </c>
      <c r="E2290" s="3" t="s">
        <v>43</v>
      </c>
      <c r="F2290" s="3" t="s">
        <v>44</v>
      </c>
      <c r="G2290" s="3" t="s">
        <v>340</v>
      </c>
      <c r="H2290" s="3" t="s">
        <v>366</v>
      </c>
      <c r="I2290" t="str">
        <f>VLOOKUP(H2290,'Product Line Lookup'!$A$2:$B$7,2,FALSE)</f>
        <v>AB20</v>
      </c>
      <c r="J2290" s="21">
        <v>24.62</v>
      </c>
      <c r="K2290" s="22">
        <v>2.5999999999999999E-2</v>
      </c>
      <c r="L2290" s="21">
        <v>52</v>
      </c>
      <c r="M2290" s="21">
        <v>1280.24</v>
      </c>
      <c r="N2290" s="8">
        <f t="shared" si="71"/>
        <v>0.64012000000000002</v>
      </c>
      <c r="O2290" s="3" t="s">
        <v>40</v>
      </c>
      <c r="P2290" s="3" t="s">
        <v>41</v>
      </c>
      <c r="Q2290" s="1" t="str">
        <f>VLOOKUP(P2290,Vlookup!$A$2:$D$781,2,FALSE)</f>
        <v>Galt</v>
      </c>
      <c r="R2290" s="1" t="e">
        <f>VLOOKUP(P2290,Vlookup!$A$2:$D$89,3,FALSE)</f>
        <v>#N/A</v>
      </c>
      <c r="S2290" s="15">
        <f>VLOOKUP(P2290,Vlookup!$A$2:$D$781,4,FALSE)</f>
        <v>95632</v>
      </c>
    </row>
    <row r="2291" spans="1:19" ht="14.4" x14ac:dyDescent="0.3">
      <c r="A2291" s="12">
        <v>20</v>
      </c>
      <c r="B2291" s="1" t="str">
        <f t="shared" si="72"/>
        <v>Feb</v>
      </c>
      <c r="D2291" s="20">
        <v>43875</v>
      </c>
      <c r="E2291" s="3" t="s">
        <v>46</v>
      </c>
      <c r="F2291" s="3" t="s">
        <v>47</v>
      </c>
      <c r="G2291" s="3" t="s">
        <v>340</v>
      </c>
      <c r="H2291" s="3" t="s">
        <v>366</v>
      </c>
      <c r="I2291" t="str">
        <f>VLOOKUP(H2291,'Product Line Lookup'!$A$2:$B$7,2,FALSE)</f>
        <v>AB20</v>
      </c>
      <c r="J2291" s="21">
        <v>6</v>
      </c>
      <c r="K2291" s="22">
        <v>4.6199999999999998E-2</v>
      </c>
      <c r="L2291" s="21">
        <v>92.4</v>
      </c>
      <c r="M2291" s="21">
        <v>554.4</v>
      </c>
      <c r="N2291" s="8">
        <f t="shared" si="71"/>
        <v>0.2772</v>
      </c>
      <c r="O2291" s="3" t="s">
        <v>40</v>
      </c>
      <c r="P2291" s="3" t="s">
        <v>41</v>
      </c>
      <c r="Q2291" s="1" t="str">
        <f>VLOOKUP(P2291,Vlookup!$A$2:$D$781,2,FALSE)</f>
        <v>Galt</v>
      </c>
      <c r="R2291" s="1" t="e">
        <f>VLOOKUP(P2291,Vlookup!$A$2:$D$89,3,FALSE)</f>
        <v>#N/A</v>
      </c>
      <c r="S2291" s="15">
        <f>VLOOKUP(P2291,Vlookup!$A$2:$D$781,4,FALSE)</f>
        <v>95632</v>
      </c>
    </row>
    <row r="2292" spans="1:19" ht="14.4" x14ac:dyDescent="0.3">
      <c r="A2292" s="12">
        <v>20</v>
      </c>
      <c r="B2292" s="1" t="s">
        <v>866</v>
      </c>
      <c r="D2292" s="20">
        <v>43902</v>
      </c>
      <c r="E2292" s="3" t="s">
        <v>43</v>
      </c>
      <c r="F2292" s="3" t="s">
        <v>44</v>
      </c>
      <c r="G2292" s="3" t="s">
        <v>340</v>
      </c>
      <c r="H2292" s="3" t="s">
        <v>366</v>
      </c>
      <c r="I2292" t="str">
        <f>VLOOKUP(H2292,'Product Line Lookup'!$A$2:$B$7,2,FALSE)</f>
        <v>AB20</v>
      </c>
      <c r="J2292" s="21">
        <v>23.99</v>
      </c>
      <c r="K2292" s="22">
        <v>2.5999999999999999E-2</v>
      </c>
      <c r="L2292" s="21">
        <v>52</v>
      </c>
      <c r="M2292" s="21">
        <v>1247.48</v>
      </c>
      <c r="N2292" s="8">
        <f t="shared" si="71"/>
        <v>0.62373999999999996</v>
      </c>
      <c r="O2292" s="3" t="s">
        <v>40</v>
      </c>
      <c r="P2292" s="3" t="s">
        <v>41</v>
      </c>
      <c r="Q2292" s="1" t="str">
        <f>VLOOKUP(P2292,Vlookup!$A$2:$D$781,2,FALSE)</f>
        <v>Galt</v>
      </c>
      <c r="R2292" s="1" t="e">
        <f>VLOOKUP(P2292,Vlookup!$A$2:$D$89,3,FALSE)</f>
        <v>#N/A</v>
      </c>
      <c r="S2292" s="15">
        <f>VLOOKUP(P2292,Vlookup!$A$2:$D$781,4,FALSE)</f>
        <v>95632</v>
      </c>
    </row>
    <row r="2293" spans="1:19" ht="14.4" x14ac:dyDescent="0.3">
      <c r="A2293" s="12">
        <v>20</v>
      </c>
      <c r="B2293" s="1" t="s">
        <v>866</v>
      </c>
      <c r="D2293" s="20">
        <v>43897</v>
      </c>
      <c r="E2293" s="3" t="s">
        <v>46</v>
      </c>
      <c r="F2293" s="3" t="s">
        <v>47</v>
      </c>
      <c r="G2293" s="3" t="s">
        <v>340</v>
      </c>
      <c r="H2293" s="3" t="s">
        <v>366</v>
      </c>
      <c r="I2293" t="str">
        <f>VLOOKUP(H2293,'Product Line Lookup'!$A$2:$B$7,2,FALSE)</f>
        <v>AB20</v>
      </c>
      <c r="J2293" s="21">
        <v>6</v>
      </c>
      <c r="K2293" s="22">
        <v>4.6199999999999998E-2</v>
      </c>
      <c r="L2293" s="21">
        <v>92.4</v>
      </c>
      <c r="M2293" s="21">
        <v>554.4</v>
      </c>
      <c r="N2293" s="8">
        <f t="shared" si="71"/>
        <v>0.2772</v>
      </c>
      <c r="O2293" s="3" t="s">
        <v>40</v>
      </c>
      <c r="P2293" s="3" t="s">
        <v>41</v>
      </c>
      <c r="Q2293" s="1" t="str">
        <f>VLOOKUP(P2293,Vlookup!$A$2:$D$781,2,FALSE)</f>
        <v>Galt</v>
      </c>
      <c r="R2293" s="1" t="e">
        <f>VLOOKUP(P2293,Vlookup!$A$2:$D$89,3,FALSE)</f>
        <v>#N/A</v>
      </c>
      <c r="S2293" s="15">
        <f>VLOOKUP(P2293,Vlookup!$A$2:$D$781,4,FALSE)</f>
        <v>95632</v>
      </c>
    </row>
    <row r="2294" spans="1:19" ht="14.4" x14ac:dyDescent="0.3">
      <c r="A2294" s="12">
        <v>20</v>
      </c>
      <c r="B2294" s="1" t="s">
        <v>881</v>
      </c>
      <c r="D2294" s="20">
        <v>43929</v>
      </c>
      <c r="E2294" s="3" t="s">
        <v>43</v>
      </c>
      <c r="F2294" s="3" t="s">
        <v>44</v>
      </c>
      <c r="G2294" s="3" t="s">
        <v>340</v>
      </c>
      <c r="H2294" s="3" t="s">
        <v>366</v>
      </c>
      <c r="I2294" t="str">
        <f>VLOOKUP(H2294,'Product Line Lookup'!$A$2:$B$7,2,FALSE)</f>
        <v>AB20</v>
      </c>
      <c r="J2294" s="21">
        <v>23.82</v>
      </c>
      <c r="K2294" s="22">
        <v>2.5999999999999999E-2</v>
      </c>
      <c r="L2294" s="21">
        <v>52</v>
      </c>
      <c r="M2294" s="21">
        <v>1238.6400000000001</v>
      </c>
      <c r="N2294" s="8">
        <f t="shared" si="71"/>
        <v>0.61932000000000009</v>
      </c>
      <c r="O2294" s="3" t="s">
        <v>40</v>
      </c>
      <c r="P2294" s="3" t="s">
        <v>41</v>
      </c>
      <c r="Q2294" s="1" t="str">
        <f>VLOOKUP(P2294,Vlookup!$A$2:$D$781,2,FALSE)</f>
        <v>Galt</v>
      </c>
      <c r="R2294" s="1" t="e">
        <f>VLOOKUP(P2294,Vlookup!$A$2:$D$89,3,FALSE)</f>
        <v>#N/A</v>
      </c>
      <c r="S2294" s="15">
        <f>VLOOKUP(P2294,Vlookup!$A$2:$D$781,4,FALSE)</f>
        <v>95632</v>
      </c>
    </row>
    <row r="2295" spans="1:19" ht="14.4" x14ac:dyDescent="0.3">
      <c r="A2295" s="12">
        <v>20</v>
      </c>
      <c r="B2295" s="1" t="s">
        <v>881</v>
      </c>
      <c r="D2295" s="20">
        <v>43923</v>
      </c>
      <c r="E2295" s="3" t="s">
        <v>46</v>
      </c>
      <c r="F2295" s="3" t="s">
        <v>47</v>
      </c>
      <c r="G2295" s="3" t="s">
        <v>340</v>
      </c>
      <c r="H2295" s="3" t="s">
        <v>366</v>
      </c>
      <c r="I2295" t="str">
        <f>VLOOKUP(H2295,'Product Line Lookup'!$A$2:$B$7,2,FALSE)</f>
        <v>AB20</v>
      </c>
      <c r="J2295" s="21">
        <v>3</v>
      </c>
      <c r="K2295" s="22">
        <v>4.6199999999999998E-2</v>
      </c>
      <c r="L2295" s="21">
        <v>92.4</v>
      </c>
      <c r="M2295" s="21">
        <v>277.2</v>
      </c>
      <c r="N2295" s="8">
        <f t="shared" si="71"/>
        <v>0.1386</v>
      </c>
      <c r="O2295" s="3" t="s">
        <v>40</v>
      </c>
      <c r="P2295" s="3" t="s">
        <v>41</v>
      </c>
      <c r="Q2295" s="1" t="str">
        <f>VLOOKUP(P2295,Vlookup!$A$2:$D$781,2,FALSE)</f>
        <v>Galt</v>
      </c>
      <c r="R2295" s="1" t="e">
        <f>VLOOKUP(P2295,Vlookup!$A$2:$D$89,3,FALSE)</f>
        <v>#N/A</v>
      </c>
      <c r="S2295" s="15">
        <f>VLOOKUP(P2295,Vlookup!$A$2:$D$781,4,FALSE)</f>
        <v>95632</v>
      </c>
    </row>
    <row r="2296" spans="1:19" ht="14.4" x14ac:dyDescent="0.3">
      <c r="A2296" s="12">
        <v>20</v>
      </c>
      <c r="B2296" s="1" t="s">
        <v>881</v>
      </c>
      <c r="D2296" s="20">
        <v>43943</v>
      </c>
      <c r="E2296" s="3" t="s">
        <v>46</v>
      </c>
      <c r="F2296" s="3" t="s">
        <v>47</v>
      </c>
      <c r="G2296" s="3" t="s">
        <v>340</v>
      </c>
      <c r="H2296" s="3" t="s">
        <v>366</v>
      </c>
      <c r="I2296" t="str">
        <f>VLOOKUP(H2296,'Product Line Lookup'!$A$2:$B$7,2,FALSE)</f>
        <v>AB20</v>
      </c>
      <c r="J2296" s="21">
        <v>3</v>
      </c>
      <c r="K2296" s="22">
        <v>4.6199999999999998E-2</v>
      </c>
      <c r="L2296" s="21">
        <v>92.4</v>
      </c>
      <c r="M2296" s="21">
        <v>277.2</v>
      </c>
      <c r="N2296" s="8">
        <f t="shared" si="71"/>
        <v>0.1386</v>
      </c>
      <c r="O2296" s="3" t="s">
        <v>40</v>
      </c>
      <c r="P2296" s="3" t="s">
        <v>41</v>
      </c>
      <c r="Q2296" s="1" t="str">
        <f>VLOOKUP(P2296,Vlookup!$A$2:$D$781,2,FALSE)</f>
        <v>Galt</v>
      </c>
      <c r="R2296" s="1" t="e">
        <f>VLOOKUP(P2296,Vlookup!$A$2:$D$89,3,FALSE)</f>
        <v>#N/A</v>
      </c>
      <c r="S2296" s="15">
        <f>VLOOKUP(P2296,Vlookup!$A$2:$D$781,4,FALSE)</f>
        <v>95632</v>
      </c>
    </row>
    <row r="2297" spans="1:19" ht="14.4" x14ac:dyDescent="0.3">
      <c r="A2297" s="12">
        <v>20</v>
      </c>
      <c r="B2297" s="1" t="s">
        <v>882</v>
      </c>
      <c r="D2297" s="20">
        <v>43952</v>
      </c>
      <c r="E2297" s="3" t="s">
        <v>43</v>
      </c>
      <c r="F2297" s="3" t="s">
        <v>44</v>
      </c>
      <c r="G2297" s="3" t="s">
        <v>340</v>
      </c>
      <c r="H2297" s="3" t="s">
        <v>366</v>
      </c>
      <c r="I2297" t="str">
        <f>VLOOKUP(H2297,'Product Line Lookup'!$A$2:$B$7,2,FALSE)</f>
        <v>AB20</v>
      </c>
      <c r="J2297" s="21">
        <v>24.39</v>
      </c>
      <c r="K2297" s="22">
        <v>2.5999999999999999E-2</v>
      </c>
      <c r="L2297" s="21">
        <v>52</v>
      </c>
      <c r="M2297" s="21">
        <v>1268.28</v>
      </c>
      <c r="N2297" s="8">
        <f t="shared" si="71"/>
        <v>0.63414000000000004</v>
      </c>
      <c r="O2297" s="3" t="s">
        <v>40</v>
      </c>
      <c r="P2297" s="3" t="s">
        <v>41</v>
      </c>
      <c r="Q2297" s="1" t="str">
        <f>VLOOKUP(P2297,Vlookup!$A$2:$D$781,2,FALSE)</f>
        <v>Galt</v>
      </c>
      <c r="R2297" s="1" t="e">
        <f>VLOOKUP(P2297,Vlookup!$A$2:$D$89,3,FALSE)</f>
        <v>#N/A</v>
      </c>
      <c r="S2297" s="15">
        <f>VLOOKUP(P2297,Vlookup!$A$2:$D$781,4,FALSE)</f>
        <v>95632</v>
      </c>
    </row>
    <row r="2298" spans="1:19" ht="14.4" x14ac:dyDescent="0.3">
      <c r="A2298" s="12">
        <v>20</v>
      </c>
      <c r="B2298" s="1" t="s">
        <v>882</v>
      </c>
      <c r="D2298" s="20">
        <v>43977</v>
      </c>
      <c r="E2298" s="3" t="s">
        <v>43</v>
      </c>
      <c r="F2298" s="3" t="s">
        <v>44</v>
      </c>
      <c r="G2298" s="3" t="s">
        <v>340</v>
      </c>
      <c r="H2298" s="3" t="s">
        <v>366</v>
      </c>
      <c r="I2298" t="str">
        <f>VLOOKUP(H2298,'Product Line Lookup'!$A$2:$B$7,2,FALSE)</f>
        <v>AB20</v>
      </c>
      <c r="J2298" s="21">
        <v>23.83</v>
      </c>
      <c r="K2298" s="22">
        <v>2.5999999999999999E-2</v>
      </c>
      <c r="L2298" s="21">
        <v>52</v>
      </c>
      <c r="M2298" s="21">
        <v>1239.1600000000001</v>
      </c>
      <c r="N2298" s="8">
        <f t="shared" si="71"/>
        <v>0.61958000000000002</v>
      </c>
      <c r="O2298" s="3" t="s">
        <v>40</v>
      </c>
      <c r="P2298" s="3" t="s">
        <v>41</v>
      </c>
      <c r="Q2298" s="1" t="str">
        <f>VLOOKUP(P2298,Vlookup!$A$2:$D$781,2,FALSE)</f>
        <v>Galt</v>
      </c>
      <c r="R2298" s="1" t="e">
        <f>VLOOKUP(P2298,Vlookup!$A$2:$D$89,3,FALSE)</f>
        <v>#N/A</v>
      </c>
      <c r="S2298" s="15">
        <f>VLOOKUP(P2298,Vlookup!$A$2:$D$781,4,FALSE)</f>
        <v>95632</v>
      </c>
    </row>
    <row r="2299" spans="1:19" ht="14.4" x14ac:dyDescent="0.3">
      <c r="A2299" s="12">
        <v>20</v>
      </c>
      <c r="B2299" s="1" t="s">
        <v>882</v>
      </c>
      <c r="D2299" s="20">
        <v>43957</v>
      </c>
      <c r="E2299" s="3" t="s">
        <v>46</v>
      </c>
      <c r="F2299" s="3" t="s">
        <v>47</v>
      </c>
      <c r="G2299" s="3" t="s">
        <v>340</v>
      </c>
      <c r="H2299" s="3" t="s">
        <v>366</v>
      </c>
      <c r="I2299" t="str">
        <f>VLOOKUP(H2299,'Product Line Lookup'!$A$2:$B$7,2,FALSE)</f>
        <v>AB20</v>
      </c>
      <c r="J2299" s="21">
        <v>6</v>
      </c>
      <c r="K2299" s="22">
        <v>4.6199999999999998E-2</v>
      </c>
      <c r="L2299" s="21">
        <v>92.4</v>
      </c>
      <c r="M2299" s="21">
        <v>554.4</v>
      </c>
      <c r="N2299" s="8">
        <f t="shared" si="71"/>
        <v>0.2772</v>
      </c>
      <c r="O2299" s="3" t="s">
        <v>40</v>
      </c>
      <c r="P2299" s="3" t="s">
        <v>41</v>
      </c>
      <c r="Q2299" s="1" t="str">
        <f>VLOOKUP(P2299,Vlookup!$A$2:$D$781,2,FALSE)</f>
        <v>Galt</v>
      </c>
      <c r="R2299" s="1" t="e">
        <f>VLOOKUP(P2299,Vlookup!$A$2:$D$89,3,FALSE)</f>
        <v>#N/A</v>
      </c>
      <c r="S2299" s="15">
        <f>VLOOKUP(P2299,Vlookup!$A$2:$D$781,4,FALSE)</f>
        <v>95632</v>
      </c>
    </row>
    <row r="2300" spans="1:19" ht="14.4" x14ac:dyDescent="0.3">
      <c r="A2300" s="12">
        <v>20</v>
      </c>
      <c r="B2300" s="1" t="s">
        <v>893</v>
      </c>
      <c r="D2300" s="20">
        <v>44004</v>
      </c>
      <c r="E2300" s="3" t="s">
        <v>43</v>
      </c>
      <c r="F2300" s="3" t="s">
        <v>44</v>
      </c>
      <c r="G2300" s="3" t="s">
        <v>340</v>
      </c>
      <c r="H2300" s="3" t="s">
        <v>366</v>
      </c>
      <c r="I2300" t="str">
        <f>VLOOKUP(H2300,'Product Line Lookup'!$A$2:$B$8,2,FALSE)</f>
        <v>AB20</v>
      </c>
      <c r="J2300" s="21">
        <v>22.97</v>
      </c>
      <c r="K2300" s="22">
        <v>2.5999999999999999E-2</v>
      </c>
      <c r="L2300" s="21">
        <v>52</v>
      </c>
      <c r="M2300" s="21">
        <v>1194.44</v>
      </c>
      <c r="N2300" s="8">
        <f t="shared" si="71"/>
        <v>0.59721999999999997</v>
      </c>
      <c r="O2300" s="3" t="s">
        <v>40</v>
      </c>
      <c r="P2300" s="3" t="s">
        <v>41</v>
      </c>
      <c r="Q2300" s="1" t="str">
        <f>VLOOKUP(P2300,Vlookup!$A$2:$D$781,2,FALSE)</f>
        <v>Galt</v>
      </c>
      <c r="R2300" s="1" t="e">
        <f>VLOOKUP(P2300,Vlookup!$A$2:$D$89,3,FALSE)</f>
        <v>#N/A</v>
      </c>
      <c r="S2300" s="15">
        <f>VLOOKUP(P2300,Vlookup!$A$2:$D$781,4,FALSE)</f>
        <v>95632</v>
      </c>
    </row>
    <row r="2301" spans="1:19" ht="14.4" x14ac:dyDescent="0.3">
      <c r="A2301" s="12">
        <v>20</v>
      </c>
      <c r="B2301" s="1" t="s">
        <v>893</v>
      </c>
      <c r="D2301" s="20">
        <v>43986</v>
      </c>
      <c r="E2301" s="3" t="s">
        <v>46</v>
      </c>
      <c r="F2301" s="3" t="s">
        <v>47</v>
      </c>
      <c r="G2301" s="3" t="s">
        <v>340</v>
      </c>
      <c r="H2301" s="3" t="s">
        <v>366</v>
      </c>
      <c r="I2301" t="str">
        <f>VLOOKUP(H2301,'Product Line Lookup'!$A$2:$B$8,2,FALSE)</f>
        <v>AB20</v>
      </c>
      <c r="J2301" s="21">
        <v>6</v>
      </c>
      <c r="K2301" s="22">
        <v>4.6199999999999998E-2</v>
      </c>
      <c r="L2301" s="21">
        <v>92.4</v>
      </c>
      <c r="M2301" s="21">
        <v>554.4</v>
      </c>
      <c r="N2301" s="8">
        <f t="shared" si="71"/>
        <v>0.2772</v>
      </c>
      <c r="O2301" s="3" t="s">
        <v>40</v>
      </c>
      <c r="P2301" s="3" t="s">
        <v>41</v>
      </c>
      <c r="Q2301" s="1" t="str">
        <f>VLOOKUP(P2301,Vlookup!$A$2:$D$781,2,FALSE)</f>
        <v>Galt</v>
      </c>
      <c r="R2301" s="1" t="e">
        <f>VLOOKUP(P2301,Vlookup!$A$2:$D$89,3,FALSE)</f>
        <v>#N/A</v>
      </c>
      <c r="S2301" s="15">
        <f>VLOOKUP(P2301,Vlookup!$A$2:$D$781,4,FALSE)</f>
        <v>95632</v>
      </c>
    </row>
    <row r="2302" spans="1:19" ht="14.4" x14ac:dyDescent="0.3">
      <c r="A2302" s="12">
        <v>21</v>
      </c>
      <c r="B2302" s="1" t="s">
        <v>483</v>
      </c>
      <c r="D2302" s="20">
        <v>44026</v>
      </c>
      <c r="E2302" s="3" t="s">
        <v>43</v>
      </c>
      <c r="F2302" s="3" t="s">
        <v>44</v>
      </c>
      <c r="G2302" s="3" t="s">
        <v>340</v>
      </c>
      <c r="H2302" s="3" t="s">
        <v>366</v>
      </c>
      <c r="I2302" t="str">
        <f>VLOOKUP(H2302,'Product Line Lookup'!$A$2:$B$8,2,FALSE)</f>
        <v>AB20</v>
      </c>
      <c r="J2302" s="21">
        <v>22.98</v>
      </c>
      <c r="K2302" s="22">
        <v>2.5999999999999999E-2</v>
      </c>
      <c r="L2302" s="21">
        <v>52</v>
      </c>
      <c r="M2302" s="21">
        <v>1194.96</v>
      </c>
      <c r="N2302" s="8">
        <f t="shared" si="71"/>
        <v>0.59748000000000001</v>
      </c>
      <c r="O2302" s="3" t="s">
        <v>40</v>
      </c>
      <c r="P2302" s="3" t="s">
        <v>41</v>
      </c>
      <c r="Q2302" s="1" t="str">
        <f>VLOOKUP(P2302,Vlookup!$A$2:$D$781,2,FALSE)</f>
        <v>Galt</v>
      </c>
      <c r="R2302" s="1" t="e">
        <f>VLOOKUP(P2302,Vlookup!$A$2:$D$89,3,FALSE)</f>
        <v>#N/A</v>
      </c>
      <c r="S2302" s="15">
        <f>VLOOKUP(P2302,Vlookup!$A$2:$D$781,4,FALSE)</f>
        <v>95632</v>
      </c>
    </row>
    <row r="2303" spans="1:19" ht="14.4" x14ac:dyDescent="0.3">
      <c r="A2303" s="12">
        <v>21</v>
      </c>
      <c r="B2303" s="1" t="s">
        <v>483</v>
      </c>
      <c r="D2303" s="20">
        <v>44018</v>
      </c>
      <c r="E2303" s="3" t="s">
        <v>46</v>
      </c>
      <c r="F2303" s="3" t="s">
        <v>47</v>
      </c>
      <c r="G2303" s="3" t="s">
        <v>340</v>
      </c>
      <c r="H2303" s="3" t="s">
        <v>366</v>
      </c>
      <c r="I2303" t="str">
        <f>VLOOKUP(H2303,'Product Line Lookup'!$A$2:$B$8,2,FALSE)</f>
        <v>AB20</v>
      </c>
      <c r="J2303" s="21">
        <v>6</v>
      </c>
      <c r="K2303" s="22">
        <v>4.6199999999999998E-2</v>
      </c>
      <c r="L2303" s="21">
        <v>92.4</v>
      </c>
      <c r="M2303" s="21">
        <v>554.4</v>
      </c>
      <c r="N2303" s="8">
        <f t="shared" si="71"/>
        <v>0.2772</v>
      </c>
      <c r="O2303" s="3" t="s">
        <v>40</v>
      </c>
      <c r="P2303" s="3" t="s">
        <v>41</v>
      </c>
      <c r="Q2303" s="1" t="str">
        <f>VLOOKUP(P2303,Vlookup!$A$2:$D$781,2,FALSE)</f>
        <v>Galt</v>
      </c>
      <c r="R2303" s="1" t="e">
        <f>VLOOKUP(P2303,Vlookup!$A$2:$D$89,3,FALSE)</f>
        <v>#N/A</v>
      </c>
      <c r="S2303" s="15">
        <f>VLOOKUP(P2303,Vlookup!$A$2:$D$781,4,FALSE)</f>
        <v>95632</v>
      </c>
    </row>
    <row r="2304" spans="1:19" ht="14.4" x14ac:dyDescent="0.3">
      <c r="A2304" s="12">
        <v>21</v>
      </c>
      <c r="B2304" s="1" t="s">
        <v>903</v>
      </c>
      <c r="D2304" s="20">
        <v>44048</v>
      </c>
      <c r="E2304" s="3" t="s">
        <v>43</v>
      </c>
      <c r="F2304" s="3" t="s">
        <v>905</v>
      </c>
      <c r="G2304" s="3" t="s">
        <v>340</v>
      </c>
      <c r="H2304" s="3" t="s">
        <v>366</v>
      </c>
      <c r="I2304" t="str">
        <f>VLOOKUP(H2304,'Product Line Lookup'!$A$2:$B$8,2,FALSE)</f>
        <v>AB20</v>
      </c>
      <c r="J2304" s="21">
        <v>24.11</v>
      </c>
      <c r="K2304" s="22">
        <v>2.5999999999999999E-2</v>
      </c>
      <c r="L2304" s="21">
        <v>52</v>
      </c>
      <c r="M2304" s="21">
        <v>1253.72</v>
      </c>
      <c r="N2304" s="8">
        <f t="shared" si="71"/>
        <v>0.62685999999999997</v>
      </c>
      <c r="O2304" s="3" t="s">
        <v>40</v>
      </c>
      <c r="P2304" s="3" t="s">
        <v>41</v>
      </c>
      <c r="Q2304" s="1" t="str">
        <f>VLOOKUP(P2304,Vlookup!$A$2:$D$781,2,FALSE)</f>
        <v>Galt</v>
      </c>
      <c r="R2304" s="1" t="e">
        <f>VLOOKUP(P2304,Vlookup!$A$2:$D$89,3,FALSE)</f>
        <v>#N/A</v>
      </c>
      <c r="S2304" s="15">
        <f>VLOOKUP(P2304,Vlookup!$A$2:$D$781,4,FALSE)</f>
        <v>95632</v>
      </c>
    </row>
    <row r="2305" spans="1:19" ht="14.4" x14ac:dyDescent="0.3">
      <c r="A2305" s="12">
        <v>21</v>
      </c>
      <c r="B2305" s="1" t="s">
        <v>903</v>
      </c>
      <c r="D2305" s="20">
        <v>44048</v>
      </c>
      <c r="E2305" s="3" t="s">
        <v>46</v>
      </c>
      <c r="F2305" s="3" t="s">
        <v>47</v>
      </c>
      <c r="G2305" s="3" t="s">
        <v>340</v>
      </c>
      <c r="H2305" s="3" t="s">
        <v>366</v>
      </c>
      <c r="I2305" t="str">
        <f>VLOOKUP(H2305,'Product Line Lookup'!$A$2:$B$8,2,FALSE)</f>
        <v>AB20</v>
      </c>
      <c r="J2305" s="21">
        <v>6</v>
      </c>
      <c r="K2305" s="22">
        <v>4.6199999999999998E-2</v>
      </c>
      <c r="L2305" s="21">
        <v>92.4</v>
      </c>
      <c r="M2305" s="21">
        <v>554.4</v>
      </c>
      <c r="N2305" s="8">
        <f t="shared" si="71"/>
        <v>0.2772</v>
      </c>
      <c r="O2305" s="3" t="s">
        <v>40</v>
      </c>
      <c r="P2305" s="3" t="s">
        <v>41</v>
      </c>
      <c r="Q2305" s="1" t="str">
        <f>VLOOKUP(P2305,Vlookup!$A$2:$D$781,2,FALSE)</f>
        <v>Galt</v>
      </c>
      <c r="R2305" s="1" t="e">
        <f>VLOOKUP(P2305,Vlookup!$A$2:$D$89,3,FALSE)</f>
        <v>#N/A</v>
      </c>
      <c r="S2305" s="15">
        <f>VLOOKUP(P2305,Vlookup!$A$2:$D$781,4,FALSE)</f>
        <v>95632</v>
      </c>
    </row>
    <row r="2306" spans="1:19" ht="14.4" x14ac:dyDescent="0.3">
      <c r="A2306" s="12">
        <v>21</v>
      </c>
      <c r="B2306" s="1" t="s">
        <v>914</v>
      </c>
      <c r="D2306" s="20">
        <v>44112</v>
      </c>
      <c r="E2306" s="3" t="s">
        <v>46</v>
      </c>
      <c r="F2306" s="3" t="s">
        <v>47</v>
      </c>
      <c r="G2306" s="3" t="s">
        <v>340</v>
      </c>
      <c r="H2306" s="3" t="s">
        <v>366</v>
      </c>
      <c r="I2306" t="str">
        <f>VLOOKUP(H2306,'Product Line Lookup'!$A$2:$B$8,2,FALSE)</f>
        <v>AB20</v>
      </c>
      <c r="J2306" s="21">
        <v>6</v>
      </c>
      <c r="K2306" s="22">
        <v>4.6199999999999998E-2</v>
      </c>
      <c r="L2306" s="21">
        <v>92.4</v>
      </c>
      <c r="M2306" s="21">
        <v>554.4</v>
      </c>
      <c r="N2306" s="8">
        <f t="shared" si="71"/>
        <v>0.2772</v>
      </c>
      <c r="O2306" s="3" t="s">
        <v>40</v>
      </c>
      <c r="P2306" s="3" t="s">
        <v>41</v>
      </c>
      <c r="Q2306" s="1" t="str">
        <f>VLOOKUP(P2306,Vlookup!$A$2:$D$781,2,FALSE)</f>
        <v>Galt</v>
      </c>
      <c r="R2306" s="1" t="e">
        <f>VLOOKUP(P2306,Vlookup!$A$2:$D$89,3,FALSE)</f>
        <v>#N/A</v>
      </c>
      <c r="S2306" s="15">
        <f>VLOOKUP(P2306,Vlookup!$A$2:$D$781,4,FALSE)</f>
        <v>95632</v>
      </c>
    </row>
    <row r="2307" spans="1:19" ht="14.4" x14ac:dyDescent="0.3">
      <c r="A2307" s="12">
        <v>21</v>
      </c>
      <c r="B2307" s="1" t="str">
        <f>TEXT(D2307,"MMM")</f>
        <v>Sep</v>
      </c>
      <c r="D2307" s="20">
        <v>44076</v>
      </c>
      <c r="E2307" s="3" t="s">
        <v>46</v>
      </c>
      <c r="F2307" s="3" t="s">
        <v>47</v>
      </c>
      <c r="G2307" s="3" t="s">
        <v>340</v>
      </c>
      <c r="H2307" s="3" t="s">
        <v>366</v>
      </c>
      <c r="I2307" t="str">
        <f>VLOOKUP(H2307,'Product Line Lookup'!$A$2:$B$8,2,FALSE)</f>
        <v>AB20</v>
      </c>
      <c r="J2307" s="21">
        <v>6</v>
      </c>
      <c r="K2307" s="22">
        <v>4.6199999999999998E-2</v>
      </c>
      <c r="L2307" s="21">
        <v>92.4</v>
      </c>
      <c r="M2307" s="21">
        <v>554.4</v>
      </c>
      <c r="N2307" s="8">
        <f t="shared" si="71"/>
        <v>0.2772</v>
      </c>
      <c r="O2307" s="3" t="s">
        <v>40</v>
      </c>
      <c r="P2307" s="3" t="s">
        <v>41</v>
      </c>
      <c r="Q2307" s="1" t="str">
        <f>VLOOKUP(P2307,Vlookup!$A$2:$D$781,2,FALSE)</f>
        <v>Galt</v>
      </c>
      <c r="R2307" s="1" t="e">
        <f>VLOOKUP(P2307,Vlookup!$A$2:$D$89,3,FALSE)</f>
        <v>#N/A</v>
      </c>
      <c r="S2307" s="15">
        <f>VLOOKUP(P2307,Vlookup!$A$2:$D$781,4,FALSE)</f>
        <v>95632</v>
      </c>
    </row>
    <row r="2308" spans="1:19" ht="14.4" x14ac:dyDescent="0.3">
      <c r="A2308" s="12">
        <v>21</v>
      </c>
      <c r="B2308" s="1" t="s">
        <v>928</v>
      </c>
      <c r="D2308" s="20">
        <v>44138</v>
      </c>
      <c r="E2308" s="3" t="s">
        <v>46</v>
      </c>
      <c r="F2308" s="3" t="s">
        <v>47</v>
      </c>
      <c r="G2308" s="3" t="s">
        <v>340</v>
      </c>
      <c r="H2308" s="3" t="s">
        <v>366</v>
      </c>
      <c r="I2308" t="str">
        <f>VLOOKUP(H2308,'Product Line Lookup'!$A$2:$B$8,2,FALSE)</f>
        <v>AB20</v>
      </c>
      <c r="J2308" s="1">
        <v>6</v>
      </c>
      <c r="K2308" s="22">
        <v>4.6199999999999998E-2</v>
      </c>
      <c r="L2308" s="21">
        <v>92.4</v>
      </c>
      <c r="M2308" s="21">
        <v>554.4</v>
      </c>
      <c r="N2308" s="8">
        <f t="shared" si="71"/>
        <v>0.2772</v>
      </c>
      <c r="O2308" s="3" t="s">
        <v>40</v>
      </c>
      <c r="P2308" s="3" t="s">
        <v>41</v>
      </c>
      <c r="Q2308" s="1" t="str">
        <f>VLOOKUP(P2308,Vlookup!$A$2:$D$781,2,FALSE)</f>
        <v>Galt</v>
      </c>
      <c r="R2308" s="1" t="e">
        <f>VLOOKUP(P2308,Vlookup!$A$2:$D$89,3,FALSE)</f>
        <v>#N/A</v>
      </c>
      <c r="S2308" s="15">
        <f>VLOOKUP(P2308,Vlookup!$A$2:$D$781,4,FALSE)</f>
        <v>95632</v>
      </c>
    </row>
    <row r="2309" spans="1:19" ht="14.4" x14ac:dyDescent="0.3">
      <c r="A2309" s="12">
        <v>21</v>
      </c>
      <c r="B2309" s="1" t="s">
        <v>948</v>
      </c>
      <c r="D2309" s="20">
        <v>44167</v>
      </c>
      <c r="E2309" s="3" t="s">
        <v>46</v>
      </c>
      <c r="F2309" s="3" t="s">
        <v>47</v>
      </c>
      <c r="G2309" s="3" t="s">
        <v>340</v>
      </c>
      <c r="H2309" s="3" t="s">
        <v>366</v>
      </c>
      <c r="I2309" t="str">
        <f>VLOOKUP(H2309,'Product Line Lookup'!$A$2:$B$8,2,FALSE)</f>
        <v>AB20</v>
      </c>
      <c r="J2309" s="21">
        <v>6</v>
      </c>
      <c r="K2309" s="22">
        <v>4.6199999999999998E-2</v>
      </c>
      <c r="L2309" s="21">
        <v>92.4</v>
      </c>
      <c r="M2309" s="21">
        <v>554.4</v>
      </c>
      <c r="N2309" s="8">
        <f t="shared" si="71"/>
        <v>0.2772</v>
      </c>
      <c r="O2309" s="3" t="s">
        <v>40</v>
      </c>
      <c r="P2309" s="3" t="s">
        <v>41</v>
      </c>
      <c r="Q2309" s="1" t="str">
        <f>VLOOKUP(P2309,Vlookup!$A$2:$D$781,2,FALSE)</f>
        <v>Galt</v>
      </c>
      <c r="R2309" s="1" t="s">
        <v>817</v>
      </c>
      <c r="S2309" s="15">
        <f>VLOOKUP(P2309,Vlookup!$A$2:$D$781,4,FALSE)</f>
        <v>95632</v>
      </c>
    </row>
    <row r="2310" spans="1:19" ht="14.4" x14ac:dyDescent="0.3">
      <c r="A2310" s="12">
        <v>21</v>
      </c>
      <c r="B2310" s="1" t="s">
        <v>958</v>
      </c>
      <c r="D2310" s="20">
        <v>44203</v>
      </c>
      <c r="E2310" s="23" t="s">
        <v>46</v>
      </c>
      <c r="F2310" s="3" t="s">
        <v>47</v>
      </c>
      <c r="G2310" s="3" t="s">
        <v>340</v>
      </c>
      <c r="H2310" s="3" t="s">
        <v>366</v>
      </c>
      <c r="I2310" t="str">
        <f>VLOOKUP(H2310,'Product Line Lookup'!$A$2:$B$8,2,FALSE)</f>
        <v>AB20</v>
      </c>
      <c r="J2310" s="21">
        <v>6</v>
      </c>
      <c r="K2310" s="22">
        <v>4.6199999999999998E-2</v>
      </c>
      <c r="L2310" s="21">
        <v>92.4</v>
      </c>
      <c r="M2310" s="21">
        <v>554.4</v>
      </c>
      <c r="N2310" s="8">
        <f t="shared" si="71"/>
        <v>0.2772</v>
      </c>
      <c r="O2310" s="3" t="s">
        <v>40</v>
      </c>
      <c r="P2310" s="3" t="s">
        <v>41</v>
      </c>
      <c r="Q2310" s="1" t="str">
        <f>VLOOKUP(P2310,Vlookup!$A$2:$D$781,2,FALSE)</f>
        <v>Galt</v>
      </c>
      <c r="R2310" s="1" t="s">
        <v>817</v>
      </c>
      <c r="S2310" s="15">
        <f>VLOOKUP(P2310,Vlookup!$A$2:$D$781,4,FALSE)</f>
        <v>95632</v>
      </c>
    </row>
    <row r="2311" spans="1:19" ht="14.4" x14ac:dyDescent="0.3">
      <c r="A2311" s="12">
        <v>21</v>
      </c>
      <c r="B2311" s="1" t="s">
        <v>1004</v>
      </c>
      <c r="D2311" s="24">
        <v>44243</v>
      </c>
      <c r="E2311" s="25" t="s">
        <v>46</v>
      </c>
      <c r="F2311" s="25" t="s">
        <v>47</v>
      </c>
      <c r="G2311" s="25" t="s">
        <v>340</v>
      </c>
      <c r="H2311" s="25" t="s">
        <v>366</v>
      </c>
      <c r="I2311" t="str">
        <f>VLOOKUP(H2311,'Product Line Lookup'!$A$2:$B$8,2,FALSE)</f>
        <v>AB20</v>
      </c>
      <c r="J2311" s="26">
        <v>6</v>
      </c>
      <c r="K2311" s="27">
        <v>4.6199999999999998E-2</v>
      </c>
      <c r="L2311" s="26">
        <v>92.4</v>
      </c>
      <c r="M2311" s="26">
        <v>554.4</v>
      </c>
      <c r="N2311" s="8">
        <f t="shared" si="71"/>
        <v>0.2772</v>
      </c>
      <c r="O2311" s="25" t="s">
        <v>40</v>
      </c>
      <c r="P2311" s="25" t="s">
        <v>41</v>
      </c>
      <c r="Q2311" s="1" t="str">
        <f>VLOOKUP(P2311,Vlookup!$A$2:$D$781,2,FALSE)</f>
        <v>Galt</v>
      </c>
      <c r="R2311" s="28" t="s">
        <v>817</v>
      </c>
      <c r="S2311" s="15">
        <f>VLOOKUP(P2311,Vlookup!$A$2:$D$781,4,FALSE)</f>
        <v>95632</v>
      </c>
    </row>
    <row r="2312" spans="1:19" ht="14.4" x14ac:dyDescent="0.3">
      <c r="A2312" s="12">
        <v>21</v>
      </c>
      <c r="B2312" s="1" t="s">
        <v>866</v>
      </c>
      <c r="D2312" s="20">
        <v>44266</v>
      </c>
      <c r="E2312" s="3" t="s">
        <v>46</v>
      </c>
      <c r="F2312" s="3" t="s">
        <v>47</v>
      </c>
      <c r="G2312" s="3" t="s">
        <v>340</v>
      </c>
      <c r="H2312" s="3" t="s">
        <v>366</v>
      </c>
      <c r="I2312" t="str">
        <f>VLOOKUP(H2312,'Product Line Lookup'!$A$2:$B$8,2,FALSE)</f>
        <v>AB20</v>
      </c>
      <c r="J2312" s="21">
        <v>6</v>
      </c>
      <c r="K2312" s="22">
        <v>4.6199999999999998E-2</v>
      </c>
      <c r="L2312" s="21">
        <v>92.4</v>
      </c>
      <c r="M2312" s="21">
        <v>554.4</v>
      </c>
      <c r="N2312" s="8">
        <f t="shared" si="71"/>
        <v>0.2772</v>
      </c>
      <c r="O2312" s="3" t="s">
        <v>40</v>
      </c>
      <c r="P2312" s="3" t="s">
        <v>41</v>
      </c>
      <c r="Q2312" s="1" t="str">
        <f>VLOOKUP(P2312,Vlookup!$A$2:$D$781,2,FALSE)</f>
        <v>Galt</v>
      </c>
      <c r="R2312" s="1" t="s">
        <v>817</v>
      </c>
      <c r="S2312" s="15">
        <f>VLOOKUP(P2312,Vlookup!$A$2:$D$781,4,FALSE)</f>
        <v>95632</v>
      </c>
    </row>
    <row r="2313" spans="1:19" ht="14.4" x14ac:dyDescent="0.3">
      <c r="A2313" s="12">
        <v>21</v>
      </c>
      <c r="B2313" s="1" t="s">
        <v>881</v>
      </c>
      <c r="D2313" s="20">
        <v>44291</v>
      </c>
      <c r="E2313" s="3" t="s">
        <v>46</v>
      </c>
      <c r="F2313" s="3" t="s">
        <v>47</v>
      </c>
      <c r="G2313" s="3" t="s">
        <v>340</v>
      </c>
      <c r="H2313" s="3" t="s">
        <v>366</v>
      </c>
      <c r="I2313" t="str">
        <f>VLOOKUP(H2313,'Product Line Lookup'!$A$2:$B$8,2,FALSE)</f>
        <v>AB20</v>
      </c>
      <c r="J2313" s="1">
        <v>6</v>
      </c>
      <c r="K2313" s="1">
        <v>4.6199999999999998E-2</v>
      </c>
      <c r="L2313" s="1">
        <v>92.4</v>
      </c>
      <c r="M2313" s="1">
        <v>554.4</v>
      </c>
      <c r="N2313" s="8">
        <f t="shared" si="71"/>
        <v>0.2772</v>
      </c>
      <c r="O2313" s="3" t="s">
        <v>40</v>
      </c>
      <c r="P2313" s="3" t="s">
        <v>41</v>
      </c>
      <c r="Q2313" s="1" t="str">
        <f>VLOOKUP(P2313,Vlookup!$A$2:$D$781,2,FALSE)</f>
        <v>Galt</v>
      </c>
      <c r="R2313" s="1" t="s">
        <v>817</v>
      </c>
      <c r="S2313" s="15">
        <f>VLOOKUP(P2313,Vlookup!$A$2:$D$781,4,FALSE)</f>
        <v>95632</v>
      </c>
    </row>
    <row r="2314" spans="1:19" ht="14.4" x14ac:dyDescent="0.3">
      <c r="A2314" s="12">
        <v>21</v>
      </c>
      <c r="B2314" s="1" t="s">
        <v>882</v>
      </c>
      <c r="D2314" s="20">
        <v>44327</v>
      </c>
      <c r="E2314" s="3" t="s">
        <v>46</v>
      </c>
      <c r="F2314" s="3" t="s">
        <v>47</v>
      </c>
      <c r="G2314" s="3" t="s">
        <v>340</v>
      </c>
      <c r="H2314" s="3" t="s">
        <v>366</v>
      </c>
      <c r="I2314" t="str">
        <f>VLOOKUP(H2314,'Product Line Lookup'!$A$2:$B$8,2,FALSE)</f>
        <v>AB20</v>
      </c>
      <c r="J2314" s="1">
        <v>6</v>
      </c>
      <c r="K2314" s="1">
        <v>4.6199999999999998E-2</v>
      </c>
      <c r="L2314" s="1">
        <v>92.4</v>
      </c>
      <c r="M2314" s="1">
        <v>554.4</v>
      </c>
      <c r="N2314" s="8">
        <f t="shared" si="71"/>
        <v>0.2772</v>
      </c>
      <c r="O2314" s="1" t="s">
        <v>40</v>
      </c>
      <c r="P2314" s="3" t="s">
        <v>41</v>
      </c>
      <c r="Q2314" s="1" t="str">
        <f>VLOOKUP(P2314,Vlookup!$A$2:$D$781,2,FALSE)</f>
        <v>Galt</v>
      </c>
      <c r="R2314" s="1" t="s">
        <v>817</v>
      </c>
      <c r="S2314" s="15">
        <f>VLOOKUP(P2314,Vlookup!$A$2:$D$781,4,FALSE)</f>
        <v>95632</v>
      </c>
    </row>
    <row r="2315" spans="1:19" ht="14.4" x14ac:dyDescent="0.3">
      <c r="A2315" s="12">
        <v>21</v>
      </c>
      <c r="B2315" s="1" t="s">
        <v>893</v>
      </c>
      <c r="D2315" s="20">
        <v>44362</v>
      </c>
      <c r="E2315" s="3" t="s">
        <v>46</v>
      </c>
      <c r="F2315" s="3" t="s">
        <v>47</v>
      </c>
      <c r="G2315" s="3" t="s">
        <v>340</v>
      </c>
      <c r="H2315" s="3" t="s">
        <v>366</v>
      </c>
      <c r="I2315" t="str">
        <f>VLOOKUP(H2315,'Product Line Lookup'!$A$2:$B$8,2,FALSE)</f>
        <v>AB20</v>
      </c>
      <c r="J2315" s="21">
        <v>3</v>
      </c>
      <c r="K2315" s="22">
        <v>4.6199999999999998E-2</v>
      </c>
      <c r="L2315" s="21">
        <v>92.4</v>
      </c>
      <c r="M2315" s="21">
        <v>277.2</v>
      </c>
      <c r="N2315" s="8">
        <f t="shared" si="71"/>
        <v>0.1386</v>
      </c>
      <c r="O2315" s="3" t="s">
        <v>40</v>
      </c>
      <c r="P2315" s="3" t="s">
        <v>41</v>
      </c>
      <c r="Q2315" s="1" t="str">
        <f>VLOOKUP(P2315,Vlookup!$A$2:$D$781,2,FALSE)</f>
        <v>Galt</v>
      </c>
      <c r="R2315" s="1" t="s">
        <v>817</v>
      </c>
      <c r="S2315" s="15">
        <f>VLOOKUP(P2315,Vlookup!$A$2:$D$781,4,FALSE)</f>
        <v>95632</v>
      </c>
    </row>
    <row r="2316" spans="1:19" ht="14.4" x14ac:dyDescent="0.3">
      <c r="A2316" s="12">
        <v>21</v>
      </c>
      <c r="B2316" s="1" t="s">
        <v>893</v>
      </c>
      <c r="D2316" s="20">
        <v>44372</v>
      </c>
      <c r="E2316" s="3" t="s">
        <v>46</v>
      </c>
      <c r="F2316" s="3" t="s">
        <v>47</v>
      </c>
      <c r="G2316" s="3" t="s">
        <v>340</v>
      </c>
      <c r="H2316" s="3" t="s">
        <v>366</v>
      </c>
      <c r="I2316" t="str">
        <f>VLOOKUP(H2316,'Product Line Lookup'!$A$2:$B$8,2,FALSE)</f>
        <v>AB20</v>
      </c>
      <c r="J2316" s="21">
        <v>3</v>
      </c>
      <c r="K2316" s="22">
        <v>4.6199999999999998E-2</v>
      </c>
      <c r="L2316" s="21">
        <v>92.4</v>
      </c>
      <c r="M2316" s="21">
        <v>277.2</v>
      </c>
      <c r="N2316" s="8">
        <f t="shared" si="71"/>
        <v>0.1386</v>
      </c>
      <c r="O2316" s="3" t="s">
        <v>40</v>
      </c>
      <c r="P2316" s="3" t="s">
        <v>41</v>
      </c>
      <c r="Q2316" s="1" t="str">
        <f>VLOOKUP(P2316,Vlookup!$A$2:$D$781,2,FALSE)</f>
        <v>Galt</v>
      </c>
      <c r="R2316" s="1" t="s">
        <v>817</v>
      </c>
      <c r="S2316" s="15">
        <f>VLOOKUP(P2316,Vlookup!$A$2:$D$781,4,FALSE)</f>
        <v>95632</v>
      </c>
    </row>
    <row r="2317" spans="1:19" ht="14.4" x14ac:dyDescent="0.3">
      <c r="A2317" s="12">
        <v>22</v>
      </c>
      <c r="B2317" s="1" t="s">
        <v>483</v>
      </c>
      <c r="D2317" s="20">
        <v>44390</v>
      </c>
      <c r="E2317" s="3" t="s">
        <v>46</v>
      </c>
      <c r="F2317" s="3" t="s">
        <v>47</v>
      </c>
      <c r="G2317" s="3" t="s">
        <v>340</v>
      </c>
      <c r="H2317" s="3" t="s">
        <v>366</v>
      </c>
      <c r="I2317" t="str">
        <f>VLOOKUP(H2317,'Product Line Lookup'!$A$2:$B$8,2,FALSE)</f>
        <v>AB20</v>
      </c>
      <c r="J2317" s="21">
        <v>5</v>
      </c>
      <c r="K2317" s="22">
        <v>4.6199999999999998E-2</v>
      </c>
      <c r="L2317" s="21">
        <v>92.4</v>
      </c>
      <c r="M2317" s="21">
        <v>462</v>
      </c>
      <c r="N2317" s="8">
        <f t="shared" si="71"/>
        <v>0.23100000000000001</v>
      </c>
      <c r="O2317" s="3" t="s">
        <v>40</v>
      </c>
      <c r="P2317" s="3" t="s">
        <v>41</v>
      </c>
      <c r="Q2317" s="31" t="str">
        <f>VLOOKUP(P2317,Vlookup!$A$2:$D$142,2,FALSE)</f>
        <v>Galt</v>
      </c>
      <c r="R2317" s="1" t="str">
        <f>VLOOKUP(P2317,Vlookup!$A$2:$D$142,3,FALSE)</f>
        <v>CA</v>
      </c>
      <c r="S2317" s="49">
        <f>VLOOKUP(P2317,Vlookup!$A$2:$D$781,4,FALSE)</f>
        <v>95632</v>
      </c>
    </row>
    <row r="2318" spans="1:19" ht="14.4" x14ac:dyDescent="0.3">
      <c r="A2318" s="12">
        <v>22</v>
      </c>
      <c r="B2318" s="1" t="s">
        <v>903</v>
      </c>
      <c r="D2318" s="20">
        <v>44414</v>
      </c>
      <c r="E2318" s="3" t="s">
        <v>46</v>
      </c>
      <c r="F2318" s="3" t="s">
        <v>47</v>
      </c>
      <c r="G2318" s="3" t="s">
        <v>340</v>
      </c>
      <c r="H2318" s="3" t="s">
        <v>366</v>
      </c>
      <c r="I2318" t="str">
        <f>VLOOKUP(H2318,'Product Line Lookup'!$A$2:$B$8,2,FALSE)</f>
        <v>AB20</v>
      </c>
      <c r="J2318" s="21">
        <v>6</v>
      </c>
      <c r="K2318" s="22">
        <v>4.6199999999999998E-2</v>
      </c>
      <c r="L2318" s="21">
        <v>92.4</v>
      </c>
      <c r="M2318" s="21">
        <v>554.4</v>
      </c>
      <c r="N2318" s="8">
        <f t="shared" ref="N2318:N2381" si="73">M2318/2000</f>
        <v>0.2772</v>
      </c>
      <c r="O2318" s="3" t="s">
        <v>40</v>
      </c>
      <c r="P2318" s="3" t="s">
        <v>41</v>
      </c>
      <c r="Q2318" s="31" t="str">
        <f>VLOOKUP(P2318,Vlookup!$A$2:$D$142,2,FALSE)</f>
        <v>Galt</v>
      </c>
      <c r="R2318" s="1" t="str">
        <f>VLOOKUP(P2318,Vlookup!$A$2:$D$142,3,FALSE)</f>
        <v>CA</v>
      </c>
      <c r="S2318" s="49">
        <f>VLOOKUP(P2318,Vlookup!$A$2:$D$781,4,FALSE)</f>
        <v>95632</v>
      </c>
    </row>
    <row r="2319" spans="1:19" ht="14.4" x14ac:dyDescent="0.3">
      <c r="A2319" s="12">
        <v>22</v>
      </c>
      <c r="B2319" s="1" t="s">
        <v>914</v>
      </c>
      <c r="D2319" s="20">
        <v>44488</v>
      </c>
      <c r="E2319" s="3" t="s">
        <v>46</v>
      </c>
      <c r="F2319" s="3" t="s">
        <v>47</v>
      </c>
      <c r="G2319" s="3" t="s">
        <v>340</v>
      </c>
      <c r="H2319" s="3" t="s">
        <v>366</v>
      </c>
      <c r="I2319" t="str">
        <f>VLOOKUP(H2319,'Product Line Lookup'!$A$2:$B$8,2,FALSE)</f>
        <v>AB20</v>
      </c>
      <c r="J2319" s="21">
        <v>6</v>
      </c>
      <c r="K2319" s="22">
        <v>4.6199999999999998E-2</v>
      </c>
      <c r="L2319" s="21">
        <v>92.4</v>
      </c>
      <c r="M2319" s="21">
        <v>554.4</v>
      </c>
      <c r="N2319" s="8">
        <f t="shared" si="73"/>
        <v>0.2772</v>
      </c>
      <c r="O2319" s="3" t="s">
        <v>40</v>
      </c>
      <c r="P2319" s="3" t="s">
        <v>41</v>
      </c>
      <c r="Q2319" s="31" t="str">
        <f>VLOOKUP(P2319,Vlookup!$A$2:$D$142,2,FALSE)</f>
        <v>Galt</v>
      </c>
      <c r="R2319" s="1" t="str">
        <f>VLOOKUP(P2319,Vlookup!$A$2:$D$142,3,FALSE)</f>
        <v>CA</v>
      </c>
      <c r="S2319" s="49">
        <f>VLOOKUP(P2319,Vlookup!$A$2:$D$781,4,FALSE)</f>
        <v>95632</v>
      </c>
    </row>
    <row r="2320" spans="1:19" ht="14.4" x14ac:dyDescent="0.3">
      <c r="A2320" s="12">
        <v>22</v>
      </c>
      <c r="B2320" s="1" t="s">
        <v>914</v>
      </c>
      <c r="D2320" s="20">
        <v>44488</v>
      </c>
      <c r="E2320" s="3" t="s">
        <v>889</v>
      </c>
      <c r="F2320" s="3" t="s">
        <v>890</v>
      </c>
      <c r="G2320" s="3" t="s">
        <v>889</v>
      </c>
      <c r="H2320" s="3" t="s">
        <v>890</v>
      </c>
      <c r="I2320" t="str">
        <f>VLOOKUP(H2320,'Product Line Lookup'!$A$2:$B$8,2,FALSE)</f>
        <v>OmniGen Pro</v>
      </c>
      <c r="J2320" s="21">
        <v>-0.55100000000000005</v>
      </c>
      <c r="K2320" s="22">
        <v>1</v>
      </c>
      <c r="L2320" s="21">
        <v>2000</v>
      </c>
      <c r="M2320" s="21">
        <v>-1102</v>
      </c>
      <c r="N2320" s="8">
        <f t="shared" si="73"/>
        <v>-0.55100000000000005</v>
      </c>
      <c r="O2320" s="3" t="s">
        <v>40</v>
      </c>
      <c r="P2320" s="3" t="s">
        <v>41</v>
      </c>
      <c r="Q2320" s="31" t="str">
        <f>VLOOKUP(P2320,Vlookup!$A$2:$D$142,2,FALSE)</f>
        <v>Galt</v>
      </c>
      <c r="R2320" s="1" t="str">
        <f>VLOOKUP(P2320,Vlookup!$A$2:$D$142,3,FALSE)</f>
        <v>CA</v>
      </c>
      <c r="S2320" s="49">
        <f>VLOOKUP(P2320,Vlookup!$A$2:$D$781,4,FALSE)</f>
        <v>95632</v>
      </c>
    </row>
    <row r="2321" spans="1:19" ht="14.4" x14ac:dyDescent="0.3">
      <c r="A2321" s="12">
        <v>22</v>
      </c>
      <c r="B2321" s="1" t="s">
        <v>948</v>
      </c>
      <c r="D2321" s="20">
        <v>44533</v>
      </c>
      <c r="E2321" s="3" t="s">
        <v>46</v>
      </c>
      <c r="F2321" s="3" t="s">
        <v>47</v>
      </c>
      <c r="G2321" s="3" t="s">
        <v>340</v>
      </c>
      <c r="H2321" s="3" t="s">
        <v>366</v>
      </c>
      <c r="I2321" t="str">
        <f>VLOOKUP(H2321,'Product Line Lookup'!$A$2:$B$8,2,FALSE)</f>
        <v>AB20</v>
      </c>
      <c r="J2321" s="21">
        <v>6</v>
      </c>
      <c r="K2321" s="22">
        <v>4.6199999999999998E-2</v>
      </c>
      <c r="L2321" s="21">
        <v>92.4</v>
      </c>
      <c r="M2321" s="21">
        <v>554.4</v>
      </c>
      <c r="N2321" s="8">
        <f t="shared" si="73"/>
        <v>0.2772</v>
      </c>
      <c r="O2321" s="3" t="s">
        <v>40</v>
      </c>
      <c r="P2321" s="3" t="s">
        <v>41</v>
      </c>
      <c r="Q2321" s="31" t="str">
        <f>VLOOKUP(P2321,Vlookup!$A$2:$D$142,2,FALSE)</f>
        <v>Galt</v>
      </c>
      <c r="R2321" s="1" t="str">
        <f>VLOOKUP(P2321,Vlookup!$A$2:$D$142,3,FALSE)</f>
        <v>CA</v>
      </c>
      <c r="S2321" s="49">
        <f>VLOOKUP(P2321,Vlookup!$A$2:$D$781,4,FALSE)</f>
        <v>95632</v>
      </c>
    </row>
    <row r="2322" spans="1:19" ht="14.4" x14ac:dyDescent="0.3">
      <c r="A2322" s="12">
        <v>22</v>
      </c>
      <c r="B2322" s="1" t="s">
        <v>958</v>
      </c>
      <c r="D2322" s="45">
        <v>44580</v>
      </c>
      <c r="E2322" s="37" t="s">
        <v>46</v>
      </c>
      <c r="F2322" s="37" t="s">
        <v>47</v>
      </c>
      <c r="G2322" s="37" t="s">
        <v>340</v>
      </c>
      <c r="H2322" s="37" t="s">
        <v>366</v>
      </c>
      <c r="I2322" s="35" t="str">
        <f>VLOOKUP(H2322,'Product Line Lookup'!$A$2:$B$8,2,FALSE)</f>
        <v>AB20</v>
      </c>
      <c r="J2322" s="46">
        <v>6</v>
      </c>
      <c r="K2322" s="47">
        <v>4.6199999999999998E-2</v>
      </c>
      <c r="L2322" s="46">
        <v>92.4</v>
      </c>
      <c r="M2322" s="46">
        <v>554.4</v>
      </c>
      <c r="N2322" s="48">
        <f t="shared" si="73"/>
        <v>0.2772</v>
      </c>
      <c r="O2322" s="37" t="s">
        <v>40</v>
      </c>
      <c r="P2322" s="37" t="s">
        <v>41</v>
      </c>
      <c r="Q2322" s="31" t="str">
        <f>VLOOKUP(P2322,Vlookup!$A$2:$D$142,2,FALSE)</f>
        <v>Galt</v>
      </c>
      <c r="R2322" s="1" t="str">
        <f>VLOOKUP(P2322,Vlookup!$A$2:$D$142,3,FALSE)</f>
        <v>CA</v>
      </c>
      <c r="S2322" s="49">
        <f>VLOOKUP(P2322,Vlookup!$A$2:$D$781,4,FALSE)</f>
        <v>95632</v>
      </c>
    </row>
    <row r="2323" spans="1:19" ht="14.4" x14ac:dyDescent="0.3">
      <c r="A2323" s="12">
        <v>22</v>
      </c>
      <c r="B2323" s="1" t="s">
        <v>881</v>
      </c>
      <c r="D2323" s="20">
        <v>44657</v>
      </c>
      <c r="E2323" s="3" t="s">
        <v>46</v>
      </c>
      <c r="F2323" s="3" t="s">
        <v>47</v>
      </c>
      <c r="G2323" s="3" t="s">
        <v>340</v>
      </c>
      <c r="H2323" s="3" t="s">
        <v>366</v>
      </c>
      <c r="I2323" s="35" t="str">
        <f>VLOOKUP(H2323,'Product Line Lookup'!$A$2:$B$8,2,FALSE)</f>
        <v>AB20</v>
      </c>
      <c r="J2323" s="21">
        <v>6</v>
      </c>
      <c r="K2323" s="22">
        <v>4.6199999999999998E-2</v>
      </c>
      <c r="L2323" s="21">
        <v>92.4</v>
      </c>
      <c r="M2323" s="21">
        <v>554.4</v>
      </c>
      <c r="N2323" s="48">
        <f t="shared" si="73"/>
        <v>0.2772</v>
      </c>
      <c r="O2323" s="3" t="s">
        <v>40</v>
      </c>
      <c r="P2323" s="3" t="s">
        <v>41</v>
      </c>
      <c r="Q2323" s="31" t="str">
        <f>VLOOKUP(P2323,Vlookup!$A$2:$D$142,2,FALSE)</f>
        <v>Galt</v>
      </c>
      <c r="R2323" s="1" t="str">
        <f>VLOOKUP(P2323,Vlookup!$A$2:$D$142,3,FALSE)</f>
        <v>CA</v>
      </c>
      <c r="S2323" s="49">
        <f>VLOOKUP(P2323,Vlookup!$A$2:$D$781,4,FALSE)</f>
        <v>95632</v>
      </c>
    </row>
    <row r="2324" spans="1:19" ht="14.4" x14ac:dyDescent="0.3">
      <c r="A2324" s="12">
        <v>22</v>
      </c>
      <c r="B2324" s="1" t="s">
        <v>866</v>
      </c>
      <c r="D2324" s="20">
        <v>44621</v>
      </c>
      <c r="E2324" s="3" t="s">
        <v>354</v>
      </c>
      <c r="F2324" s="3" t="s">
        <v>1083</v>
      </c>
      <c r="G2324" s="3" t="s">
        <v>340</v>
      </c>
      <c r="H2324" s="3" t="s">
        <v>366</v>
      </c>
      <c r="I2324" s="35" t="str">
        <f>VLOOKUP(H2324,'Product Line Lookup'!$A$2:$B$8,2,FALSE)</f>
        <v>AB20</v>
      </c>
      <c r="J2324" s="21">
        <v>23.84</v>
      </c>
      <c r="K2324" s="22">
        <v>1.4200000000000001E-2</v>
      </c>
      <c r="L2324" s="21">
        <v>28.4</v>
      </c>
      <c r="M2324" s="21">
        <v>677.05600000000004</v>
      </c>
      <c r="N2324" s="48">
        <f t="shared" si="73"/>
        <v>0.338528</v>
      </c>
      <c r="O2324" s="3" t="s">
        <v>422</v>
      </c>
      <c r="P2324" s="3" t="s">
        <v>423</v>
      </c>
      <c r="Q2324" s="31" t="str">
        <f>VLOOKUP(P2324,Vlookup!$A$2:$D$142,2,FALSE)</f>
        <v>Modesto</v>
      </c>
      <c r="R2324" s="1" t="str">
        <f>VLOOKUP(P2324,Vlookup!$A$2:$D$142,3,FALSE)</f>
        <v>CA</v>
      </c>
      <c r="S2324" s="49">
        <f>VLOOKUP(P2324,Vlookup!$A$2:$D$781,4,FALSE)</f>
        <v>95358</v>
      </c>
    </row>
    <row r="2325" spans="1:19" ht="14.4" x14ac:dyDescent="0.3">
      <c r="A2325" s="12">
        <v>22</v>
      </c>
      <c r="B2325" s="1" t="s">
        <v>866</v>
      </c>
      <c r="D2325" s="20">
        <v>44649</v>
      </c>
      <c r="E2325" s="3" t="s">
        <v>354</v>
      </c>
      <c r="F2325" s="3" t="s">
        <v>1083</v>
      </c>
      <c r="G2325" s="3" t="s">
        <v>340</v>
      </c>
      <c r="H2325" s="3" t="s">
        <v>366</v>
      </c>
      <c r="I2325" s="35" t="str">
        <f>VLOOKUP(H2325,'Product Line Lookup'!$A$2:$B$8,2,FALSE)</f>
        <v>AB20</v>
      </c>
      <c r="J2325" s="21">
        <v>24.03</v>
      </c>
      <c r="K2325" s="22">
        <v>1.4200000000000001E-2</v>
      </c>
      <c r="L2325" s="21">
        <v>28.4</v>
      </c>
      <c r="M2325" s="21">
        <v>682.452</v>
      </c>
      <c r="N2325" s="48">
        <f t="shared" si="73"/>
        <v>0.34122599999999997</v>
      </c>
      <c r="O2325" s="3" t="s">
        <v>422</v>
      </c>
      <c r="P2325" s="3" t="s">
        <v>423</v>
      </c>
      <c r="Q2325" s="31" t="str">
        <f>VLOOKUP(P2325,Vlookup!$A$2:$D$142,2,FALSE)</f>
        <v>Modesto</v>
      </c>
      <c r="R2325" s="1" t="str">
        <f>VLOOKUP(P2325,Vlookup!$A$2:$D$142,3,FALSE)</f>
        <v>CA</v>
      </c>
      <c r="S2325" s="49">
        <f>VLOOKUP(P2325,Vlookup!$A$2:$D$781,4,FALSE)</f>
        <v>95358</v>
      </c>
    </row>
    <row r="2326" spans="1:19" ht="14.4" x14ac:dyDescent="0.3">
      <c r="A2326" s="12">
        <v>22</v>
      </c>
      <c r="B2326" s="1" t="s">
        <v>1004</v>
      </c>
      <c r="D2326" s="20">
        <v>44593</v>
      </c>
      <c r="E2326" s="3" t="s">
        <v>354</v>
      </c>
      <c r="F2326" s="3" t="s">
        <v>1083</v>
      </c>
      <c r="G2326" s="3" t="s">
        <v>340</v>
      </c>
      <c r="H2326" s="3" t="s">
        <v>366</v>
      </c>
      <c r="I2326" s="35" t="str">
        <f>VLOOKUP(H2326,'Product Line Lookup'!$A$2:$B$8,2,FALSE)</f>
        <v>AB20</v>
      </c>
      <c r="J2326" s="21">
        <v>24.32</v>
      </c>
      <c r="K2326" s="22">
        <v>1.4200000000000001E-2</v>
      </c>
      <c r="L2326" s="21">
        <v>28.4</v>
      </c>
      <c r="M2326" s="21">
        <v>690.68799999999999</v>
      </c>
      <c r="N2326" s="48">
        <f t="shared" si="73"/>
        <v>0.34534399999999998</v>
      </c>
      <c r="O2326" s="3" t="s">
        <v>422</v>
      </c>
      <c r="P2326" s="3" t="s">
        <v>423</v>
      </c>
      <c r="Q2326" s="31" t="str">
        <f>VLOOKUP(P2326,Vlookup!$A$2:$D$142,2,FALSE)</f>
        <v>Modesto</v>
      </c>
      <c r="R2326" s="1" t="str">
        <f>VLOOKUP(P2326,Vlookup!$A$2:$D$142,3,FALSE)</f>
        <v>CA</v>
      </c>
      <c r="S2326" s="49">
        <f>VLOOKUP(P2326,Vlookup!$A$2:$D$781,4,FALSE)</f>
        <v>95358</v>
      </c>
    </row>
    <row r="2327" spans="1:19" ht="14.4" x14ac:dyDescent="0.3">
      <c r="A2327" s="12">
        <v>22</v>
      </c>
      <c r="B2327" s="1" t="s">
        <v>913</v>
      </c>
      <c r="D2327" s="20">
        <v>44459</v>
      </c>
      <c r="E2327" s="3" t="s">
        <v>354</v>
      </c>
      <c r="F2327" s="3" t="s">
        <v>1079</v>
      </c>
      <c r="G2327" s="3" t="s">
        <v>340</v>
      </c>
      <c r="H2327" s="3" t="s">
        <v>366</v>
      </c>
      <c r="I2327" t="str">
        <f>VLOOKUP(H2327,'Product Line Lookup'!$A$2:$B$8,2,FALSE)</f>
        <v>AB20</v>
      </c>
      <c r="J2327" s="21">
        <v>24.88</v>
      </c>
      <c r="K2327" s="22">
        <v>1.38E-2</v>
      </c>
      <c r="L2327" s="21">
        <v>27.6</v>
      </c>
      <c r="M2327" s="21">
        <v>686.68799999999999</v>
      </c>
      <c r="N2327" s="8">
        <f t="shared" si="73"/>
        <v>0.34334399999999998</v>
      </c>
      <c r="O2327" s="3" t="s">
        <v>422</v>
      </c>
      <c r="P2327" s="3" t="s">
        <v>423</v>
      </c>
      <c r="Q2327" s="31" t="str">
        <f>VLOOKUP(P2327,Vlookup!$A$2:$D$142,2,FALSE)</f>
        <v>Modesto</v>
      </c>
      <c r="R2327" s="1" t="str">
        <f>VLOOKUP(P2327,Vlookup!$A$2:$D$142,3,FALSE)</f>
        <v>CA</v>
      </c>
      <c r="S2327" s="49">
        <f>VLOOKUP(P2327,Vlookup!$A$2:$D$781,4,FALSE)</f>
        <v>95358</v>
      </c>
    </row>
    <row r="2328" spans="1:19" ht="14.4" x14ac:dyDescent="0.3">
      <c r="A2328" s="12">
        <v>20</v>
      </c>
      <c r="B2328" s="1" t="str">
        <f t="shared" ref="B2328:B2344" si="74">TEXT(D2328,"MMM")</f>
        <v>Sep</v>
      </c>
      <c r="C2328" s="3" t="s">
        <v>216</v>
      </c>
      <c r="D2328" s="20">
        <v>43717</v>
      </c>
      <c r="E2328" s="3" t="s">
        <v>354</v>
      </c>
      <c r="F2328" s="3" t="s">
        <v>470</v>
      </c>
      <c r="G2328" s="3" t="s">
        <v>392</v>
      </c>
      <c r="H2328" s="3" t="s">
        <v>393</v>
      </c>
      <c r="I2328" t="str">
        <f>VLOOKUP(H2328,'Product Line Lookup'!$A$2:$B$7,2,FALSE)</f>
        <v>AB20</v>
      </c>
      <c r="J2328" s="21">
        <v>24.81</v>
      </c>
      <c r="K2328" s="22">
        <v>4.5999999999999999E-3</v>
      </c>
      <c r="L2328" s="21">
        <v>9.1999999999999993</v>
      </c>
      <c r="M2328" s="21">
        <v>228.25200000000001</v>
      </c>
      <c r="N2328" s="8">
        <f t="shared" si="73"/>
        <v>0.11412600000000001</v>
      </c>
      <c r="O2328" s="3" t="s">
        <v>422</v>
      </c>
      <c r="P2328" s="3" t="s">
        <v>423</v>
      </c>
      <c r="Q2328" s="1" t="str">
        <f>VLOOKUP(P2328,Vlookup!$A$2:$D$781,2,FALSE)</f>
        <v>Modesto</v>
      </c>
      <c r="R2328" s="1" t="e">
        <f>VLOOKUP(P2328,Vlookup!$A$2:$D$89,3,FALSE)</f>
        <v>#N/A</v>
      </c>
      <c r="S2328" s="15">
        <f>VLOOKUP(P2328,Vlookup!$A$2:$D$781,4,FALSE)</f>
        <v>95358</v>
      </c>
    </row>
    <row r="2329" spans="1:19" ht="14.4" x14ac:dyDescent="0.3">
      <c r="A2329" s="12">
        <v>20</v>
      </c>
      <c r="B2329" s="1" t="str">
        <f t="shared" si="74"/>
        <v>Sep</v>
      </c>
      <c r="C2329" s="3" t="s">
        <v>234</v>
      </c>
      <c r="D2329" s="20">
        <v>43727</v>
      </c>
      <c r="E2329" s="3" t="s">
        <v>354</v>
      </c>
      <c r="F2329" s="3" t="s">
        <v>470</v>
      </c>
      <c r="G2329" s="3" t="s">
        <v>392</v>
      </c>
      <c r="H2329" s="3" t="s">
        <v>393</v>
      </c>
      <c r="I2329" t="str">
        <f>VLOOKUP(H2329,'Product Line Lookup'!$A$2:$B$7,2,FALSE)</f>
        <v>AB20</v>
      </c>
      <c r="J2329" s="21">
        <v>24.65</v>
      </c>
      <c r="K2329" s="22">
        <v>4.5999999999999999E-3</v>
      </c>
      <c r="L2329" s="21">
        <v>9.1999999999999993</v>
      </c>
      <c r="M2329" s="21">
        <v>226.78</v>
      </c>
      <c r="N2329" s="8">
        <f t="shared" si="73"/>
        <v>0.11339</v>
      </c>
      <c r="O2329" s="3" t="s">
        <v>422</v>
      </c>
      <c r="P2329" s="3" t="s">
        <v>423</v>
      </c>
      <c r="Q2329" s="1" t="str">
        <f>VLOOKUP(P2329,Vlookup!$A$2:$D$781,2,FALSE)</f>
        <v>Modesto</v>
      </c>
      <c r="R2329" s="1" t="e">
        <f>VLOOKUP(P2329,Vlookup!$A$2:$D$89,3,FALSE)</f>
        <v>#N/A</v>
      </c>
      <c r="S2329" s="15">
        <f>VLOOKUP(P2329,Vlookup!$A$2:$D$781,4,FALSE)</f>
        <v>95358</v>
      </c>
    </row>
    <row r="2330" spans="1:19" ht="14.4" x14ac:dyDescent="0.3">
      <c r="A2330" s="12">
        <v>20</v>
      </c>
      <c r="B2330" s="1" t="str">
        <f t="shared" si="74"/>
        <v>Jul</v>
      </c>
      <c r="C2330" s="3" t="s">
        <v>95</v>
      </c>
      <c r="D2330" s="20">
        <v>43654</v>
      </c>
      <c r="E2330" s="3" t="s">
        <v>354</v>
      </c>
      <c r="F2330" s="3" t="s">
        <v>469</v>
      </c>
      <c r="G2330" s="3" t="s">
        <v>392</v>
      </c>
      <c r="H2330" s="3" t="s">
        <v>393</v>
      </c>
      <c r="I2330" t="str">
        <f>VLOOKUP(H2330,'Product Line Lookup'!$A$2:$B$7,2,FALSE)</f>
        <v>AB20</v>
      </c>
      <c r="J2330" s="21">
        <v>24.2</v>
      </c>
      <c r="K2330" s="22">
        <v>4.3E-3</v>
      </c>
      <c r="L2330" s="21">
        <v>8.6</v>
      </c>
      <c r="M2330" s="21">
        <v>208.12</v>
      </c>
      <c r="N2330" s="8">
        <f t="shared" si="73"/>
        <v>0.10406</v>
      </c>
      <c r="O2330" s="3" t="s">
        <v>422</v>
      </c>
      <c r="P2330" s="3" t="s">
        <v>423</v>
      </c>
      <c r="Q2330" s="1" t="str">
        <f>VLOOKUP(P2330,Vlookup!$A$2:$D$781,2,FALSE)</f>
        <v>Modesto</v>
      </c>
      <c r="R2330" s="1" t="e">
        <f>VLOOKUP(P2330,Vlookup!$A$2:$D$89,3,FALSE)</f>
        <v>#N/A</v>
      </c>
      <c r="S2330" s="15">
        <f>VLOOKUP(P2330,Vlookup!$A$2:$D$781,4,FALSE)</f>
        <v>95358</v>
      </c>
    </row>
    <row r="2331" spans="1:19" ht="14.4" x14ac:dyDescent="0.3">
      <c r="A2331" s="12">
        <v>20</v>
      </c>
      <c r="B2331" s="1" t="str">
        <f t="shared" si="74"/>
        <v>Jul</v>
      </c>
      <c r="C2331" s="3" t="s">
        <v>72</v>
      </c>
      <c r="D2331" s="20">
        <v>43661</v>
      </c>
      <c r="E2331" s="3" t="s">
        <v>354</v>
      </c>
      <c r="F2331" s="3" t="s">
        <v>469</v>
      </c>
      <c r="G2331" s="3" t="s">
        <v>392</v>
      </c>
      <c r="H2331" s="3" t="s">
        <v>393</v>
      </c>
      <c r="I2331" t="str">
        <f>VLOOKUP(H2331,'Product Line Lookup'!$A$2:$B$7,2,FALSE)</f>
        <v>AB20</v>
      </c>
      <c r="J2331" s="21">
        <v>25.45</v>
      </c>
      <c r="K2331" s="22">
        <v>4.3E-3</v>
      </c>
      <c r="L2331" s="21">
        <v>8.6</v>
      </c>
      <c r="M2331" s="21">
        <v>218.87</v>
      </c>
      <c r="N2331" s="8">
        <f t="shared" si="73"/>
        <v>0.109435</v>
      </c>
      <c r="O2331" s="3" t="s">
        <v>422</v>
      </c>
      <c r="P2331" s="3" t="s">
        <v>423</v>
      </c>
      <c r="Q2331" s="1" t="str">
        <f>VLOOKUP(P2331,Vlookup!$A$2:$D$781,2,FALSE)</f>
        <v>Modesto</v>
      </c>
      <c r="R2331" s="1" t="e">
        <f>VLOOKUP(P2331,Vlookup!$A$2:$D$89,3,FALSE)</f>
        <v>#N/A</v>
      </c>
      <c r="S2331" s="15">
        <f>VLOOKUP(P2331,Vlookup!$A$2:$D$781,4,FALSE)</f>
        <v>95358</v>
      </c>
    </row>
    <row r="2332" spans="1:19" ht="14.4" x14ac:dyDescent="0.3">
      <c r="A2332" s="12">
        <v>20</v>
      </c>
      <c r="B2332" s="1" t="str">
        <f t="shared" si="74"/>
        <v>Jul</v>
      </c>
      <c r="C2332" s="3" t="s">
        <v>96</v>
      </c>
      <c r="D2332" s="20">
        <v>43669</v>
      </c>
      <c r="E2332" s="3" t="s">
        <v>354</v>
      </c>
      <c r="F2332" s="3" t="s">
        <v>469</v>
      </c>
      <c r="G2332" s="3" t="s">
        <v>392</v>
      </c>
      <c r="H2332" s="3" t="s">
        <v>393</v>
      </c>
      <c r="I2332" t="str">
        <f>VLOOKUP(H2332,'Product Line Lookup'!$A$2:$B$7,2,FALSE)</f>
        <v>AB20</v>
      </c>
      <c r="J2332" s="21">
        <v>23.77</v>
      </c>
      <c r="K2332" s="22">
        <v>4.3E-3</v>
      </c>
      <c r="L2332" s="21">
        <v>8.6</v>
      </c>
      <c r="M2332" s="21">
        <v>204.422</v>
      </c>
      <c r="N2332" s="8">
        <f t="shared" si="73"/>
        <v>0.102211</v>
      </c>
      <c r="O2332" s="3" t="s">
        <v>422</v>
      </c>
      <c r="P2332" s="3" t="s">
        <v>423</v>
      </c>
      <c r="Q2332" s="1" t="str">
        <f>VLOOKUP(P2332,Vlookup!$A$2:$D$781,2,FALSE)</f>
        <v>Modesto</v>
      </c>
      <c r="R2332" s="1" t="e">
        <f>VLOOKUP(P2332,Vlookup!$A$2:$D$89,3,FALSE)</f>
        <v>#N/A</v>
      </c>
      <c r="S2332" s="15">
        <f>VLOOKUP(P2332,Vlookup!$A$2:$D$781,4,FALSE)</f>
        <v>95358</v>
      </c>
    </row>
    <row r="2333" spans="1:19" ht="14.4" x14ac:dyDescent="0.3">
      <c r="A2333" s="12">
        <v>20</v>
      </c>
      <c r="B2333" s="1" t="str">
        <f t="shared" si="74"/>
        <v>Jul</v>
      </c>
      <c r="C2333" s="3" t="s">
        <v>116</v>
      </c>
      <c r="D2333" s="20">
        <v>43677</v>
      </c>
      <c r="E2333" s="3" t="s">
        <v>354</v>
      </c>
      <c r="F2333" s="3" t="s">
        <v>469</v>
      </c>
      <c r="G2333" s="3" t="s">
        <v>392</v>
      </c>
      <c r="H2333" s="3" t="s">
        <v>393</v>
      </c>
      <c r="I2333" t="str">
        <f>VLOOKUP(H2333,'Product Line Lookup'!$A$2:$B$7,2,FALSE)</f>
        <v>AB20</v>
      </c>
      <c r="J2333" s="21">
        <v>25.47</v>
      </c>
      <c r="K2333" s="22">
        <v>4.3E-3</v>
      </c>
      <c r="L2333" s="21">
        <v>8.6</v>
      </c>
      <c r="M2333" s="21">
        <v>219.042</v>
      </c>
      <c r="N2333" s="8">
        <f t="shared" si="73"/>
        <v>0.10952100000000001</v>
      </c>
      <c r="O2333" s="3" t="s">
        <v>422</v>
      </c>
      <c r="P2333" s="3" t="s">
        <v>423</v>
      </c>
      <c r="Q2333" s="1" t="str">
        <f>VLOOKUP(P2333,Vlookup!$A$2:$D$781,2,FALSE)</f>
        <v>Modesto</v>
      </c>
      <c r="R2333" s="1" t="e">
        <f>VLOOKUP(P2333,Vlookup!$A$2:$D$89,3,FALSE)</f>
        <v>#N/A</v>
      </c>
      <c r="S2333" s="15">
        <f>VLOOKUP(P2333,Vlookup!$A$2:$D$781,4,FALSE)</f>
        <v>95358</v>
      </c>
    </row>
    <row r="2334" spans="1:19" ht="14.4" x14ac:dyDescent="0.3">
      <c r="A2334" s="12">
        <v>20</v>
      </c>
      <c r="B2334" s="1" t="str">
        <f t="shared" si="74"/>
        <v>Aug</v>
      </c>
      <c r="C2334" s="3" t="s">
        <v>135</v>
      </c>
      <c r="D2334" s="20">
        <v>43685</v>
      </c>
      <c r="E2334" s="3" t="s">
        <v>354</v>
      </c>
      <c r="F2334" s="3" t="s">
        <v>469</v>
      </c>
      <c r="G2334" s="3" t="s">
        <v>392</v>
      </c>
      <c r="H2334" s="3" t="s">
        <v>393</v>
      </c>
      <c r="I2334" t="str">
        <f>VLOOKUP(H2334,'Product Line Lookup'!$A$2:$B$7,2,FALSE)</f>
        <v>AB20</v>
      </c>
      <c r="J2334" s="21">
        <v>25.11</v>
      </c>
      <c r="K2334" s="22">
        <v>4.3E-3</v>
      </c>
      <c r="L2334" s="21">
        <v>8.6</v>
      </c>
      <c r="M2334" s="21">
        <v>215.946</v>
      </c>
      <c r="N2334" s="8">
        <f t="shared" si="73"/>
        <v>0.107973</v>
      </c>
      <c r="O2334" s="3" t="s">
        <v>422</v>
      </c>
      <c r="P2334" s="3" t="s">
        <v>423</v>
      </c>
      <c r="Q2334" s="1" t="str">
        <f>VLOOKUP(P2334,Vlookup!$A$2:$D$781,2,FALSE)</f>
        <v>Modesto</v>
      </c>
      <c r="R2334" s="1" t="e">
        <f>VLOOKUP(P2334,Vlookup!$A$2:$D$89,3,FALSE)</f>
        <v>#N/A</v>
      </c>
      <c r="S2334" s="15">
        <f>VLOOKUP(P2334,Vlookup!$A$2:$D$781,4,FALSE)</f>
        <v>95358</v>
      </c>
    </row>
    <row r="2335" spans="1:19" ht="14.4" x14ac:dyDescent="0.3">
      <c r="A2335" s="12">
        <v>20</v>
      </c>
      <c r="B2335" s="1" t="str">
        <f t="shared" si="74"/>
        <v>Aug</v>
      </c>
      <c r="C2335" s="3" t="s">
        <v>153</v>
      </c>
      <c r="D2335" s="20">
        <v>43696</v>
      </c>
      <c r="E2335" s="3" t="s">
        <v>354</v>
      </c>
      <c r="F2335" s="3" t="s">
        <v>469</v>
      </c>
      <c r="G2335" s="3" t="s">
        <v>392</v>
      </c>
      <c r="H2335" s="3" t="s">
        <v>393</v>
      </c>
      <c r="I2335" t="str">
        <f>VLOOKUP(H2335,'Product Line Lookup'!$A$2:$B$7,2,FALSE)</f>
        <v>AB20</v>
      </c>
      <c r="J2335" s="21">
        <v>21.99</v>
      </c>
      <c r="K2335" s="22">
        <v>4.3E-3</v>
      </c>
      <c r="L2335" s="21">
        <v>8.6</v>
      </c>
      <c r="M2335" s="21">
        <v>189.114</v>
      </c>
      <c r="N2335" s="8">
        <f t="shared" si="73"/>
        <v>9.4557000000000002E-2</v>
      </c>
      <c r="O2335" s="3" t="s">
        <v>422</v>
      </c>
      <c r="P2335" s="3" t="s">
        <v>423</v>
      </c>
      <c r="Q2335" s="1" t="str">
        <f>VLOOKUP(P2335,Vlookup!$A$2:$D$781,2,FALSE)</f>
        <v>Modesto</v>
      </c>
      <c r="R2335" s="1" t="e">
        <f>VLOOKUP(P2335,Vlookup!$A$2:$D$89,3,FALSE)</f>
        <v>#N/A</v>
      </c>
      <c r="S2335" s="15">
        <f>VLOOKUP(P2335,Vlookup!$A$2:$D$781,4,FALSE)</f>
        <v>95358</v>
      </c>
    </row>
    <row r="2336" spans="1:19" ht="14.4" x14ac:dyDescent="0.3">
      <c r="A2336" s="12">
        <v>20</v>
      </c>
      <c r="B2336" s="1" t="str">
        <f t="shared" si="74"/>
        <v>Aug</v>
      </c>
      <c r="C2336" s="3" t="s">
        <v>178</v>
      </c>
      <c r="D2336" s="20">
        <v>43704</v>
      </c>
      <c r="E2336" s="3" t="s">
        <v>354</v>
      </c>
      <c r="F2336" s="3" t="s">
        <v>469</v>
      </c>
      <c r="G2336" s="3" t="s">
        <v>392</v>
      </c>
      <c r="H2336" s="3" t="s">
        <v>393</v>
      </c>
      <c r="I2336" t="str">
        <f>VLOOKUP(H2336,'Product Line Lookup'!$A$2:$B$7,2,FALSE)</f>
        <v>AB20</v>
      </c>
      <c r="J2336" s="21">
        <v>24.87</v>
      </c>
      <c r="K2336" s="22">
        <v>4.3E-3</v>
      </c>
      <c r="L2336" s="21">
        <v>8.6</v>
      </c>
      <c r="M2336" s="21">
        <v>213.88200000000001</v>
      </c>
      <c r="N2336" s="8">
        <f t="shared" si="73"/>
        <v>0.10694100000000001</v>
      </c>
      <c r="O2336" s="3" t="s">
        <v>422</v>
      </c>
      <c r="P2336" s="3" t="s">
        <v>423</v>
      </c>
      <c r="Q2336" s="1" t="str">
        <f>VLOOKUP(P2336,Vlookup!$A$2:$D$781,2,FALSE)</f>
        <v>Modesto</v>
      </c>
      <c r="R2336" s="1" t="e">
        <f>VLOOKUP(P2336,Vlookup!$A$2:$D$89,3,FALSE)</f>
        <v>#N/A</v>
      </c>
      <c r="S2336" s="15">
        <f>VLOOKUP(P2336,Vlookup!$A$2:$D$781,4,FALSE)</f>
        <v>95358</v>
      </c>
    </row>
    <row r="2337" spans="1:19" ht="14.4" x14ac:dyDescent="0.3">
      <c r="A2337" s="12">
        <v>20</v>
      </c>
      <c r="B2337" s="1" t="str">
        <f t="shared" si="74"/>
        <v>Oct</v>
      </c>
      <c r="C2337" s="3" t="s">
        <v>296</v>
      </c>
      <c r="D2337" s="20">
        <v>43741</v>
      </c>
      <c r="E2337" s="3" t="s">
        <v>354</v>
      </c>
      <c r="F2337" s="3" t="s">
        <v>470</v>
      </c>
      <c r="G2337" s="3" t="s">
        <v>392</v>
      </c>
      <c r="H2337" s="3" t="s">
        <v>393</v>
      </c>
      <c r="I2337" t="str">
        <f>VLOOKUP(H2337,'Product Line Lookup'!$A$2:$B$7,2,FALSE)</f>
        <v>AB20</v>
      </c>
      <c r="J2337" s="21">
        <v>23.44</v>
      </c>
      <c r="K2337" s="22">
        <v>4.5999999999999999E-3</v>
      </c>
      <c r="L2337" s="21">
        <v>9.1999999999999993</v>
      </c>
      <c r="M2337" s="21">
        <v>215.648</v>
      </c>
      <c r="N2337" s="8">
        <f t="shared" si="73"/>
        <v>0.107824</v>
      </c>
      <c r="O2337" s="3" t="s">
        <v>422</v>
      </c>
      <c r="P2337" s="3" t="s">
        <v>423</v>
      </c>
      <c r="Q2337" s="1" t="str">
        <f>VLOOKUP(P2337,Vlookup!$A$2:$D$781,2,FALSE)</f>
        <v>Modesto</v>
      </c>
      <c r="R2337" s="1" t="e">
        <f>VLOOKUP(P2337,Vlookup!$A$2:$D$89,3,FALSE)</f>
        <v>#N/A</v>
      </c>
      <c r="S2337" s="15">
        <f>VLOOKUP(P2337,Vlookup!$A$2:$D$781,4,FALSE)</f>
        <v>95358</v>
      </c>
    </row>
    <row r="2338" spans="1:19" ht="14.4" x14ac:dyDescent="0.3">
      <c r="A2338" s="12">
        <v>20</v>
      </c>
      <c r="B2338" s="1" t="str">
        <f t="shared" si="74"/>
        <v>Oct</v>
      </c>
      <c r="C2338" s="3" t="s">
        <v>297</v>
      </c>
      <c r="D2338" s="20">
        <v>43752</v>
      </c>
      <c r="E2338" s="3" t="s">
        <v>354</v>
      </c>
      <c r="F2338" s="3" t="s">
        <v>470</v>
      </c>
      <c r="G2338" s="3" t="s">
        <v>392</v>
      </c>
      <c r="H2338" s="3" t="s">
        <v>393</v>
      </c>
      <c r="I2338" t="str">
        <f>VLOOKUP(H2338,'Product Line Lookup'!$A$2:$B$7,2,FALSE)</f>
        <v>AB20</v>
      </c>
      <c r="J2338" s="21">
        <v>23.61</v>
      </c>
      <c r="K2338" s="22">
        <v>4.5999999999999999E-3</v>
      </c>
      <c r="L2338" s="21">
        <v>9.1999999999999993</v>
      </c>
      <c r="M2338" s="21">
        <v>217.21199999999999</v>
      </c>
      <c r="N2338" s="8">
        <f t="shared" si="73"/>
        <v>0.10860599999999999</v>
      </c>
      <c r="O2338" s="3" t="s">
        <v>422</v>
      </c>
      <c r="P2338" s="3" t="s">
        <v>423</v>
      </c>
      <c r="Q2338" s="1" t="str">
        <f>VLOOKUP(P2338,Vlookup!$A$2:$D$781,2,FALSE)</f>
        <v>Modesto</v>
      </c>
      <c r="R2338" s="1" t="e">
        <f>VLOOKUP(P2338,Vlookup!$A$2:$D$89,3,FALSE)</f>
        <v>#N/A</v>
      </c>
      <c r="S2338" s="15">
        <f>VLOOKUP(P2338,Vlookup!$A$2:$D$781,4,FALSE)</f>
        <v>95358</v>
      </c>
    </row>
    <row r="2339" spans="1:19" ht="14.4" x14ac:dyDescent="0.3">
      <c r="A2339" s="12">
        <v>20</v>
      </c>
      <c r="B2339" s="1" t="str">
        <f t="shared" si="74"/>
        <v>Oct</v>
      </c>
      <c r="C2339" s="3" t="s">
        <v>300</v>
      </c>
      <c r="D2339" s="20">
        <v>43761</v>
      </c>
      <c r="E2339" s="3" t="s">
        <v>354</v>
      </c>
      <c r="F2339" s="3" t="s">
        <v>470</v>
      </c>
      <c r="G2339" s="3" t="s">
        <v>392</v>
      </c>
      <c r="H2339" s="3" t="s">
        <v>393</v>
      </c>
      <c r="I2339" t="str">
        <f>VLOOKUP(H2339,'Product Line Lookup'!$A$2:$B$7,2,FALSE)</f>
        <v>AB20</v>
      </c>
      <c r="J2339" s="21">
        <v>23.33</v>
      </c>
      <c r="K2339" s="22">
        <v>4.5999999999999999E-3</v>
      </c>
      <c r="L2339" s="21">
        <v>9.1999999999999993</v>
      </c>
      <c r="M2339" s="21">
        <v>214.636</v>
      </c>
      <c r="N2339" s="8">
        <f t="shared" si="73"/>
        <v>0.107318</v>
      </c>
      <c r="O2339" s="3" t="s">
        <v>422</v>
      </c>
      <c r="P2339" s="3" t="s">
        <v>423</v>
      </c>
      <c r="Q2339" s="1" t="str">
        <f>VLOOKUP(P2339,Vlookup!$A$2:$D$781,2,FALSE)</f>
        <v>Modesto</v>
      </c>
      <c r="R2339" s="1" t="e">
        <f>VLOOKUP(P2339,Vlookup!$A$2:$D$89,3,FALSE)</f>
        <v>#N/A</v>
      </c>
      <c r="S2339" s="15">
        <f>VLOOKUP(P2339,Vlookup!$A$2:$D$781,4,FALSE)</f>
        <v>95358</v>
      </c>
    </row>
    <row r="2340" spans="1:19" ht="14.4" x14ac:dyDescent="0.3">
      <c r="A2340" s="12">
        <v>20</v>
      </c>
      <c r="B2340" s="1" t="str">
        <f t="shared" si="74"/>
        <v>Oct</v>
      </c>
      <c r="C2340" s="3" t="s">
        <v>331</v>
      </c>
      <c r="D2340" s="20">
        <v>43769</v>
      </c>
      <c r="E2340" s="3" t="s">
        <v>354</v>
      </c>
      <c r="F2340" s="3" t="s">
        <v>380</v>
      </c>
      <c r="G2340" s="3" t="s">
        <v>392</v>
      </c>
      <c r="H2340" s="3" t="s">
        <v>393</v>
      </c>
      <c r="I2340" t="str">
        <f>VLOOKUP(H2340,'Product Line Lookup'!$A$2:$B$7,2,FALSE)</f>
        <v>AB20</v>
      </c>
      <c r="J2340" s="21">
        <v>24.57</v>
      </c>
      <c r="K2340" s="22">
        <v>1.41E-2</v>
      </c>
      <c r="L2340" s="21">
        <v>28.2</v>
      </c>
      <c r="M2340" s="21">
        <v>692.87400000000002</v>
      </c>
      <c r="N2340" s="8">
        <f t="shared" si="73"/>
        <v>0.34643699999999999</v>
      </c>
      <c r="O2340" s="3" t="s">
        <v>422</v>
      </c>
      <c r="P2340" s="3" t="s">
        <v>423</v>
      </c>
      <c r="Q2340" s="1" t="str">
        <f>VLOOKUP(P2340,Vlookup!$A$2:$D$781,2,FALSE)</f>
        <v>Modesto</v>
      </c>
      <c r="R2340" s="1" t="e">
        <f>VLOOKUP(P2340,Vlookup!$A$2:$D$89,3,FALSE)</f>
        <v>#N/A</v>
      </c>
      <c r="S2340" s="15">
        <f>VLOOKUP(P2340,Vlookup!$A$2:$D$781,4,FALSE)</f>
        <v>95358</v>
      </c>
    </row>
    <row r="2341" spans="1:19" ht="14.4" x14ac:dyDescent="0.3">
      <c r="A2341" s="12">
        <v>20</v>
      </c>
      <c r="B2341" s="1" t="str">
        <f t="shared" si="74"/>
        <v>Nov</v>
      </c>
      <c r="C2341" s="3" t="s">
        <v>508</v>
      </c>
      <c r="D2341" s="20">
        <v>43784</v>
      </c>
      <c r="E2341" s="3" t="s">
        <v>354</v>
      </c>
      <c r="F2341" t="s">
        <v>380</v>
      </c>
      <c r="G2341" s="3" t="s">
        <v>392</v>
      </c>
      <c r="H2341" s="3" t="s">
        <v>393</v>
      </c>
      <c r="I2341" t="str">
        <f>VLOOKUP(H2341,'Product Line Lookup'!$A$2:$B$7,2,FALSE)</f>
        <v>AB20</v>
      </c>
      <c r="J2341" s="21">
        <v>23.65</v>
      </c>
      <c r="K2341" s="22">
        <v>1.41E-2</v>
      </c>
      <c r="L2341" s="21">
        <v>28.2</v>
      </c>
      <c r="M2341" s="21">
        <v>666.93</v>
      </c>
      <c r="N2341" s="8">
        <f t="shared" si="73"/>
        <v>0.33346499999999996</v>
      </c>
      <c r="O2341" s="3" t="s">
        <v>422</v>
      </c>
      <c r="P2341" s="3" t="s">
        <v>423</v>
      </c>
      <c r="Q2341" s="1" t="str">
        <f>VLOOKUP(P2341,Vlookup!$A$2:$D$781,2,FALSE)</f>
        <v>Modesto</v>
      </c>
      <c r="R2341" s="1" t="e">
        <f>VLOOKUP(P2341,Vlookup!$A$2:$D$89,3,FALSE)</f>
        <v>#N/A</v>
      </c>
      <c r="S2341" s="15">
        <f>VLOOKUP(P2341,Vlookup!$A$2:$D$781,4,FALSE)</f>
        <v>95358</v>
      </c>
    </row>
    <row r="2342" spans="1:19" ht="14.4" x14ac:dyDescent="0.3">
      <c r="A2342" s="12">
        <v>20</v>
      </c>
      <c r="B2342" s="1" t="str">
        <f t="shared" si="74"/>
        <v>Dec</v>
      </c>
      <c r="C2342" s="3" t="s">
        <v>509</v>
      </c>
      <c r="D2342" s="20">
        <v>43805</v>
      </c>
      <c r="E2342" s="3" t="s">
        <v>354</v>
      </c>
      <c r="F2342" t="s">
        <v>380</v>
      </c>
      <c r="G2342" s="3" t="s">
        <v>392</v>
      </c>
      <c r="H2342" s="3" t="s">
        <v>393</v>
      </c>
      <c r="I2342" t="str">
        <f>VLOOKUP(H2342,'Product Line Lookup'!$A$2:$B$7,2,FALSE)</f>
        <v>AB20</v>
      </c>
      <c r="J2342" s="21">
        <v>24.25</v>
      </c>
      <c r="K2342" s="22">
        <v>1.41E-2</v>
      </c>
      <c r="L2342" s="21">
        <v>28.2</v>
      </c>
      <c r="M2342" s="21">
        <v>683.85</v>
      </c>
      <c r="N2342" s="8">
        <f t="shared" si="73"/>
        <v>0.34192500000000003</v>
      </c>
      <c r="O2342" s="3" t="s">
        <v>422</v>
      </c>
      <c r="P2342" s="3" t="s">
        <v>423</v>
      </c>
      <c r="Q2342" s="1" t="str">
        <f>VLOOKUP(P2342,Vlookup!$A$2:$D$781,2,FALSE)</f>
        <v>Modesto</v>
      </c>
      <c r="R2342" s="1" t="e">
        <f>VLOOKUP(P2342,Vlookup!$A$2:$D$89,3,FALSE)</f>
        <v>#N/A</v>
      </c>
      <c r="S2342" s="15">
        <f>VLOOKUP(P2342,Vlookup!$A$2:$D$781,4,FALSE)</f>
        <v>95358</v>
      </c>
    </row>
    <row r="2343" spans="1:19" ht="14.4" x14ac:dyDescent="0.3">
      <c r="A2343" s="12">
        <v>20</v>
      </c>
      <c r="B2343" s="1" t="str">
        <f t="shared" si="74"/>
        <v>Jan</v>
      </c>
      <c r="C2343" s="3" t="s">
        <v>510</v>
      </c>
      <c r="D2343" s="20">
        <v>43833</v>
      </c>
      <c r="E2343" s="3" t="s">
        <v>354</v>
      </c>
      <c r="F2343" t="s">
        <v>380</v>
      </c>
      <c r="G2343" s="3" t="s">
        <v>392</v>
      </c>
      <c r="H2343" s="3" t="s">
        <v>393</v>
      </c>
      <c r="I2343" t="str">
        <f>VLOOKUP(H2343,'Product Line Lookup'!$A$2:$B$7,2,FALSE)</f>
        <v>AB20</v>
      </c>
      <c r="J2343" s="21">
        <v>23.96</v>
      </c>
      <c r="K2343" s="22">
        <v>1.41E-2</v>
      </c>
      <c r="L2343" s="21">
        <v>28.2</v>
      </c>
      <c r="M2343" s="21">
        <v>675.67200000000003</v>
      </c>
      <c r="N2343" s="8">
        <f t="shared" si="73"/>
        <v>0.33783600000000003</v>
      </c>
      <c r="O2343" s="3" t="s">
        <v>422</v>
      </c>
      <c r="P2343" s="3" t="s">
        <v>423</v>
      </c>
      <c r="Q2343" s="1" t="str">
        <f>VLOOKUP(P2343,Vlookup!$A$2:$D$781,2,FALSE)</f>
        <v>Modesto</v>
      </c>
      <c r="R2343" s="1" t="e">
        <f>VLOOKUP(P2343,Vlookup!$A$2:$D$89,3,FALSE)</f>
        <v>#N/A</v>
      </c>
      <c r="S2343" s="15">
        <f>VLOOKUP(P2343,Vlookup!$A$2:$D$781,4,FALSE)</f>
        <v>95358</v>
      </c>
    </row>
    <row r="2344" spans="1:19" ht="14.4" x14ac:dyDescent="0.3">
      <c r="A2344" s="12">
        <v>20</v>
      </c>
      <c r="B2344" s="1" t="str">
        <f t="shared" si="74"/>
        <v>Feb</v>
      </c>
      <c r="D2344" s="20">
        <v>43868</v>
      </c>
      <c r="E2344" s="3" t="s">
        <v>354</v>
      </c>
      <c r="F2344" s="3" t="s">
        <v>807</v>
      </c>
      <c r="G2344" s="3" t="s">
        <v>392</v>
      </c>
      <c r="H2344" s="3" t="s">
        <v>393</v>
      </c>
      <c r="I2344" t="str">
        <f>VLOOKUP(H2344,'Product Line Lookup'!$A$2:$B$7,2,FALSE)</f>
        <v>AB20</v>
      </c>
      <c r="J2344" s="21">
        <v>21.07</v>
      </c>
      <c r="K2344" s="22">
        <v>1.35E-2</v>
      </c>
      <c r="L2344" s="21">
        <v>27</v>
      </c>
      <c r="M2344" s="21">
        <v>568.89</v>
      </c>
      <c r="N2344" s="8">
        <f t="shared" si="73"/>
        <v>0.284445</v>
      </c>
      <c r="O2344" s="3" t="s">
        <v>422</v>
      </c>
      <c r="P2344" s="3" t="s">
        <v>423</v>
      </c>
      <c r="Q2344" s="1" t="str">
        <f>VLOOKUP(P2344,Vlookup!$A$2:$D$781,2,FALSE)</f>
        <v>Modesto</v>
      </c>
      <c r="R2344" s="1" t="e">
        <f>VLOOKUP(P2344,Vlookup!$A$2:$D$89,3,FALSE)</f>
        <v>#N/A</v>
      </c>
      <c r="S2344" s="15">
        <f>VLOOKUP(P2344,Vlookup!$A$2:$D$781,4,FALSE)</f>
        <v>95358</v>
      </c>
    </row>
    <row r="2345" spans="1:19" ht="14.4" x14ac:dyDescent="0.3">
      <c r="A2345" s="12">
        <v>20</v>
      </c>
      <c r="B2345" s="1" t="s">
        <v>866</v>
      </c>
      <c r="D2345" s="20">
        <v>43895</v>
      </c>
      <c r="E2345" s="3" t="s">
        <v>354</v>
      </c>
      <c r="F2345" s="3" t="s">
        <v>807</v>
      </c>
      <c r="G2345" s="3" t="s">
        <v>392</v>
      </c>
      <c r="H2345" s="3" t="s">
        <v>393</v>
      </c>
      <c r="I2345" t="str">
        <f>VLOOKUP(H2345,'Product Line Lookup'!$A$2:$B$7,2,FALSE)</f>
        <v>AB20</v>
      </c>
      <c r="J2345" s="21">
        <v>24.52</v>
      </c>
      <c r="K2345" s="22">
        <v>1.35E-2</v>
      </c>
      <c r="L2345" s="21">
        <v>27</v>
      </c>
      <c r="M2345" s="21">
        <v>662.04</v>
      </c>
      <c r="N2345" s="8">
        <f t="shared" si="73"/>
        <v>0.33101999999999998</v>
      </c>
      <c r="O2345" s="3" t="s">
        <v>422</v>
      </c>
      <c r="P2345" s="3" t="s">
        <v>423</v>
      </c>
      <c r="Q2345" s="1" t="str">
        <f>VLOOKUP(P2345,Vlookup!$A$2:$D$781,2,FALSE)</f>
        <v>Modesto</v>
      </c>
      <c r="R2345" s="1" t="e">
        <f>VLOOKUP(P2345,Vlookup!$A$2:$D$89,3,FALSE)</f>
        <v>#N/A</v>
      </c>
      <c r="S2345" s="15">
        <f>VLOOKUP(P2345,Vlookup!$A$2:$D$781,4,FALSE)</f>
        <v>95358</v>
      </c>
    </row>
    <row r="2346" spans="1:19" ht="14.4" x14ac:dyDescent="0.3">
      <c r="A2346" s="12">
        <v>20</v>
      </c>
      <c r="B2346" s="1" t="s">
        <v>866</v>
      </c>
      <c r="D2346" s="20">
        <v>43921</v>
      </c>
      <c r="E2346" s="3" t="s">
        <v>354</v>
      </c>
      <c r="F2346" s="3" t="s">
        <v>807</v>
      </c>
      <c r="G2346" s="3" t="s">
        <v>392</v>
      </c>
      <c r="H2346" s="3" t="s">
        <v>393</v>
      </c>
      <c r="I2346" t="str">
        <f>VLOOKUP(H2346,'Product Line Lookup'!$A$2:$B$7,2,FALSE)</f>
        <v>AB20</v>
      </c>
      <c r="J2346" s="21">
        <v>24.71</v>
      </c>
      <c r="K2346" s="22">
        <v>1.35E-2</v>
      </c>
      <c r="L2346" s="21">
        <v>27</v>
      </c>
      <c r="M2346" s="21">
        <v>667.17</v>
      </c>
      <c r="N2346" s="8">
        <f t="shared" si="73"/>
        <v>0.33358499999999996</v>
      </c>
      <c r="O2346" s="3" t="s">
        <v>422</v>
      </c>
      <c r="P2346" s="3" t="s">
        <v>423</v>
      </c>
      <c r="Q2346" s="1" t="str">
        <f>VLOOKUP(P2346,Vlookup!$A$2:$D$781,2,FALSE)</f>
        <v>Modesto</v>
      </c>
      <c r="R2346" s="1" t="e">
        <f>VLOOKUP(P2346,Vlookup!$A$2:$D$89,3,FALSE)</f>
        <v>#N/A</v>
      </c>
      <c r="S2346" s="15">
        <f>VLOOKUP(P2346,Vlookup!$A$2:$D$781,4,FALSE)</f>
        <v>95358</v>
      </c>
    </row>
    <row r="2347" spans="1:19" ht="14.4" x14ac:dyDescent="0.3">
      <c r="A2347" s="12">
        <v>20</v>
      </c>
      <c r="B2347" s="1" t="s">
        <v>881</v>
      </c>
      <c r="D2347" s="20">
        <v>43945</v>
      </c>
      <c r="E2347" s="3" t="s">
        <v>354</v>
      </c>
      <c r="F2347" s="3" t="s">
        <v>807</v>
      </c>
      <c r="G2347" s="3" t="s">
        <v>392</v>
      </c>
      <c r="H2347" s="3" t="s">
        <v>393</v>
      </c>
      <c r="I2347" t="str">
        <f>VLOOKUP(H2347,'Product Line Lookup'!$A$2:$B$7,2,FALSE)</f>
        <v>AB20</v>
      </c>
      <c r="J2347" s="21">
        <v>23.85</v>
      </c>
      <c r="K2347" s="22">
        <v>1.35E-2</v>
      </c>
      <c r="L2347" s="21">
        <v>27</v>
      </c>
      <c r="M2347" s="21">
        <v>643.95000000000005</v>
      </c>
      <c r="N2347" s="8">
        <f t="shared" si="73"/>
        <v>0.32197500000000001</v>
      </c>
      <c r="O2347" s="3" t="s">
        <v>422</v>
      </c>
      <c r="P2347" s="3" t="s">
        <v>423</v>
      </c>
      <c r="Q2347" s="1" t="str">
        <f>VLOOKUP(P2347,Vlookup!$A$2:$D$781,2,FALSE)</f>
        <v>Modesto</v>
      </c>
      <c r="R2347" s="1" t="e">
        <f>VLOOKUP(P2347,Vlookup!$A$2:$D$89,3,FALSE)</f>
        <v>#N/A</v>
      </c>
      <c r="S2347" s="15">
        <f>VLOOKUP(P2347,Vlookup!$A$2:$D$781,4,FALSE)</f>
        <v>95358</v>
      </c>
    </row>
    <row r="2348" spans="1:19" ht="14.4" x14ac:dyDescent="0.3">
      <c r="A2348" s="12">
        <v>20</v>
      </c>
      <c r="B2348" s="1" t="s">
        <v>882</v>
      </c>
      <c r="D2348" s="20">
        <v>43972</v>
      </c>
      <c r="E2348" s="3" t="s">
        <v>354</v>
      </c>
      <c r="F2348" s="3" t="s">
        <v>883</v>
      </c>
      <c r="G2348" s="3" t="s">
        <v>392</v>
      </c>
      <c r="H2348" s="3" t="s">
        <v>393</v>
      </c>
      <c r="I2348" t="str">
        <f>VLOOKUP(H2348,'Product Line Lookup'!$A$2:$B$7,2,FALSE)</f>
        <v>AB20</v>
      </c>
      <c r="J2348" s="21">
        <v>23.67</v>
      </c>
      <c r="K2348" s="22">
        <v>1.46E-2</v>
      </c>
      <c r="L2348" s="21">
        <v>29.2</v>
      </c>
      <c r="M2348" s="21">
        <v>691.16399999999999</v>
      </c>
      <c r="N2348" s="8">
        <f t="shared" si="73"/>
        <v>0.345582</v>
      </c>
      <c r="O2348" s="3" t="s">
        <v>422</v>
      </c>
      <c r="P2348" s="3" t="s">
        <v>423</v>
      </c>
      <c r="Q2348" s="1" t="str">
        <f>VLOOKUP(P2348,Vlookup!$A$2:$D$781,2,FALSE)</f>
        <v>Modesto</v>
      </c>
      <c r="R2348" s="1" t="e">
        <f>VLOOKUP(P2348,Vlookup!$A$2:$D$89,3,FALSE)</f>
        <v>#N/A</v>
      </c>
      <c r="S2348" s="15">
        <f>VLOOKUP(P2348,Vlookup!$A$2:$D$781,4,FALSE)</f>
        <v>95358</v>
      </c>
    </row>
    <row r="2349" spans="1:19" ht="14.4" x14ac:dyDescent="0.3">
      <c r="A2349" s="12">
        <v>20</v>
      </c>
      <c r="B2349" s="1" t="s">
        <v>893</v>
      </c>
      <c r="D2349" s="20">
        <v>44001</v>
      </c>
      <c r="E2349" s="3" t="s">
        <v>354</v>
      </c>
      <c r="F2349" s="3" t="s">
        <v>883</v>
      </c>
      <c r="G2349" s="3" t="s">
        <v>392</v>
      </c>
      <c r="H2349" s="3" t="s">
        <v>393</v>
      </c>
      <c r="I2349" t="str">
        <f>VLOOKUP(H2349,'Product Line Lookup'!$A$2:$B$8,2,FALSE)</f>
        <v>AB20</v>
      </c>
      <c r="J2349" s="21">
        <v>23.98</v>
      </c>
      <c r="K2349" s="22">
        <v>1.46E-2</v>
      </c>
      <c r="L2349" s="21">
        <v>29.2</v>
      </c>
      <c r="M2349" s="21">
        <v>700.21600000000001</v>
      </c>
      <c r="N2349" s="8">
        <f t="shared" si="73"/>
        <v>0.35010800000000003</v>
      </c>
      <c r="O2349" s="3" t="s">
        <v>422</v>
      </c>
      <c r="P2349" s="3" t="s">
        <v>423</v>
      </c>
      <c r="Q2349" s="1" t="str">
        <f>VLOOKUP(P2349,Vlookup!$A$2:$D$781,2,FALSE)</f>
        <v>Modesto</v>
      </c>
      <c r="R2349" s="1" t="e">
        <f>VLOOKUP(P2349,Vlookup!$A$2:$D$89,3,FALSE)</f>
        <v>#N/A</v>
      </c>
      <c r="S2349" s="15">
        <f>VLOOKUP(P2349,Vlookup!$A$2:$D$781,4,FALSE)</f>
        <v>95358</v>
      </c>
    </row>
    <row r="2350" spans="1:19" s="44" customFormat="1" ht="14.4" x14ac:dyDescent="0.3">
      <c r="A2350" s="12">
        <v>21</v>
      </c>
      <c r="B2350" s="1" t="s">
        <v>914</v>
      </c>
      <c r="C2350" s="1"/>
      <c r="D2350" s="20">
        <v>44113</v>
      </c>
      <c r="E2350" s="3" t="s">
        <v>354</v>
      </c>
      <c r="F2350" s="3" t="s">
        <v>918</v>
      </c>
      <c r="G2350" s="3" t="s">
        <v>340</v>
      </c>
      <c r="H2350" s="3" t="s">
        <v>366</v>
      </c>
      <c r="I2350" t="str">
        <f>VLOOKUP(H2350,'Product Line Lookup'!$A$2:$B$8,2,FALSE)</f>
        <v>AB20</v>
      </c>
      <c r="J2350" s="21">
        <v>23.8</v>
      </c>
      <c r="K2350" s="22">
        <v>1.3100000000000001E-2</v>
      </c>
      <c r="L2350" s="21">
        <v>26.2</v>
      </c>
      <c r="M2350" s="21">
        <v>623.55999999999995</v>
      </c>
      <c r="N2350" s="8">
        <f t="shared" si="73"/>
        <v>0.31177999999999995</v>
      </c>
      <c r="O2350" s="3" t="s">
        <v>422</v>
      </c>
      <c r="P2350" s="3" t="s">
        <v>423</v>
      </c>
      <c r="Q2350" s="1" t="str">
        <f>VLOOKUP(P2350,Vlookup!$A$2:$D$781,2,FALSE)</f>
        <v>Modesto</v>
      </c>
      <c r="R2350" s="1" t="e">
        <f>VLOOKUP(P2350,Vlookup!$A$2:$D$89,3,FALSE)</f>
        <v>#N/A</v>
      </c>
      <c r="S2350" s="15">
        <f>VLOOKUP(P2350,Vlookup!$A$2:$D$781,4,FALSE)</f>
        <v>95358</v>
      </c>
    </row>
    <row r="2351" spans="1:19" s="44" customFormat="1" ht="14.4" x14ac:dyDescent="0.3">
      <c r="A2351" s="12">
        <v>21</v>
      </c>
      <c r="B2351" s="1" t="s">
        <v>928</v>
      </c>
      <c r="C2351" s="1"/>
      <c r="D2351" s="20">
        <v>44138</v>
      </c>
      <c r="E2351" s="3" t="s">
        <v>354</v>
      </c>
      <c r="F2351" s="3" t="s">
        <v>918</v>
      </c>
      <c r="G2351" s="3" t="s">
        <v>340</v>
      </c>
      <c r="H2351" s="3" t="s">
        <v>366</v>
      </c>
      <c r="I2351" t="str">
        <f>VLOOKUP(H2351,'Product Line Lookup'!$A$2:$B$8,2,FALSE)</f>
        <v>AB20</v>
      </c>
      <c r="J2351" s="1">
        <v>24.75</v>
      </c>
      <c r="K2351" s="22">
        <v>1.3100000000000001E-2</v>
      </c>
      <c r="L2351" s="21">
        <v>26.2</v>
      </c>
      <c r="M2351" s="21">
        <v>648.45000000000005</v>
      </c>
      <c r="N2351" s="8">
        <f t="shared" si="73"/>
        <v>0.32422500000000004</v>
      </c>
      <c r="O2351" s="3" t="s">
        <v>422</v>
      </c>
      <c r="P2351" s="3" t="s">
        <v>423</v>
      </c>
      <c r="Q2351" s="1" t="str">
        <f>VLOOKUP(P2351,Vlookup!$A$2:$D$781,2,FALSE)</f>
        <v>Modesto</v>
      </c>
      <c r="R2351" s="1" t="e">
        <f>VLOOKUP(P2351,Vlookup!$A$2:$D$89,3,FALSE)</f>
        <v>#N/A</v>
      </c>
      <c r="S2351" s="15">
        <f>VLOOKUP(P2351,Vlookup!$A$2:$D$781,4,FALSE)</f>
        <v>95358</v>
      </c>
    </row>
    <row r="2352" spans="1:19" s="44" customFormat="1" ht="14.4" x14ac:dyDescent="0.3">
      <c r="A2352" s="12">
        <v>21</v>
      </c>
      <c r="B2352" s="1" t="s">
        <v>948</v>
      </c>
      <c r="C2352" s="1"/>
      <c r="D2352" s="20">
        <v>44172</v>
      </c>
      <c r="E2352" s="3" t="s">
        <v>354</v>
      </c>
      <c r="F2352" s="3" t="s">
        <v>918</v>
      </c>
      <c r="G2352" s="3" t="s">
        <v>340</v>
      </c>
      <c r="H2352" s="3" t="s">
        <v>366</v>
      </c>
      <c r="I2352" t="str">
        <f>VLOOKUP(H2352,'Product Line Lookup'!$A$2:$B$8,2,FALSE)</f>
        <v>AB20</v>
      </c>
      <c r="J2352" s="21">
        <v>24.11</v>
      </c>
      <c r="K2352" s="22">
        <v>1.3100000000000001E-2</v>
      </c>
      <c r="L2352" s="21">
        <v>26.2</v>
      </c>
      <c r="M2352" s="21">
        <v>631.68200000000002</v>
      </c>
      <c r="N2352" s="8">
        <f t="shared" si="73"/>
        <v>0.31584099999999998</v>
      </c>
      <c r="O2352" s="3" t="s">
        <v>422</v>
      </c>
      <c r="P2352" s="3" t="s">
        <v>423</v>
      </c>
      <c r="Q2352" s="1" t="str">
        <f>VLOOKUP(P2352,Vlookup!$A$2:$D$781,2,FALSE)</f>
        <v>Modesto</v>
      </c>
      <c r="R2352" s="1" t="s">
        <v>817</v>
      </c>
      <c r="S2352" s="15">
        <f>VLOOKUP(P2352,Vlookup!$A$2:$D$781,4,FALSE)</f>
        <v>95358</v>
      </c>
    </row>
    <row r="2353" spans="1:19" ht="14.4" x14ac:dyDescent="0.3">
      <c r="A2353" s="12">
        <v>21</v>
      </c>
      <c r="B2353" s="1" t="s">
        <v>958</v>
      </c>
      <c r="D2353" s="20">
        <v>44204</v>
      </c>
      <c r="E2353" s="23" t="s">
        <v>354</v>
      </c>
      <c r="F2353" s="3" t="s">
        <v>966</v>
      </c>
      <c r="G2353" s="3" t="s">
        <v>340</v>
      </c>
      <c r="H2353" s="3" t="s">
        <v>366</v>
      </c>
      <c r="I2353" t="str">
        <f>VLOOKUP(H2353,'Product Line Lookup'!$A$2:$B$8,2,FALSE)</f>
        <v>AB20</v>
      </c>
      <c r="J2353" s="21">
        <v>24.39</v>
      </c>
      <c r="K2353" s="22">
        <v>1.34E-2</v>
      </c>
      <c r="L2353" s="21">
        <v>26.8</v>
      </c>
      <c r="M2353" s="21">
        <v>653.65200000000004</v>
      </c>
      <c r="N2353" s="8">
        <f t="shared" si="73"/>
        <v>0.32682600000000001</v>
      </c>
      <c r="O2353" s="3" t="s">
        <v>422</v>
      </c>
      <c r="P2353" s="3" t="s">
        <v>423</v>
      </c>
      <c r="Q2353" s="1" t="str">
        <f>VLOOKUP(P2353,Vlookup!$A$2:$D$781,2,FALSE)</f>
        <v>Modesto</v>
      </c>
      <c r="R2353" s="1" t="s">
        <v>817</v>
      </c>
      <c r="S2353" s="15">
        <f>VLOOKUP(P2353,Vlookup!$A$2:$D$781,4,FALSE)</f>
        <v>95358</v>
      </c>
    </row>
    <row r="2354" spans="1:19" s="44" customFormat="1" ht="14.4" x14ac:dyDescent="0.3">
      <c r="A2354" s="12">
        <v>21</v>
      </c>
      <c r="B2354" s="1" t="s">
        <v>1004</v>
      </c>
      <c r="C2354" s="1"/>
      <c r="D2354" s="24">
        <v>44230</v>
      </c>
      <c r="E2354" s="25" t="s">
        <v>354</v>
      </c>
      <c r="F2354" s="25" t="s">
        <v>966</v>
      </c>
      <c r="G2354" s="25" t="s">
        <v>340</v>
      </c>
      <c r="H2354" s="25" t="s">
        <v>366</v>
      </c>
      <c r="I2354" t="str">
        <f>VLOOKUP(H2354,'Product Line Lookup'!$A$2:$B$8,2,FALSE)</f>
        <v>AB20</v>
      </c>
      <c r="J2354" s="26">
        <v>24.12</v>
      </c>
      <c r="K2354" s="27">
        <v>1.34E-2</v>
      </c>
      <c r="L2354" s="26">
        <v>26.8</v>
      </c>
      <c r="M2354" s="26">
        <v>646.41600000000005</v>
      </c>
      <c r="N2354" s="8">
        <f t="shared" si="73"/>
        <v>0.32320800000000005</v>
      </c>
      <c r="O2354" s="25" t="s">
        <v>422</v>
      </c>
      <c r="P2354" s="25" t="s">
        <v>423</v>
      </c>
      <c r="Q2354" s="1" t="str">
        <f>VLOOKUP(P2354,Vlookup!$A$2:$D$781,2,FALSE)</f>
        <v>Modesto</v>
      </c>
      <c r="R2354" s="28" t="s">
        <v>817</v>
      </c>
      <c r="S2354" s="15">
        <f>VLOOKUP(P2354,Vlookup!$A$2:$D$781,4,FALSE)</f>
        <v>95358</v>
      </c>
    </row>
    <row r="2355" spans="1:19" s="44" customFormat="1" ht="14.4" x14ac:dyDescent="0.3">
      <c r="A2355" s="12">
        <v>21</v>
      </c>
      <c r="B2355" s="1" t="s">
        <v>866</v>
      </c>
      <c r="C2355" s="1"/>
      <c r="D2355" s="20">
        <v>44264</v>
      </c>
      <c r="E2355" s="3" t="s">
        <v>354</v>
      </c>
      <c r="F2355" s="3" t="s">
        <v>1012</v>
      </c>
      <c r="G2355" s="3" t="s">
        <v>340</v>
      </c>
      <c r="H2355" s="3" t="s">
        <v>366</v>
      </c>
      <c r="I2355" t="str">
        <f>VLOOKUP(H2355,'Product Line Lookup'!$A$2:$B$8,2,FALSE)</f>
        <v>AB20</v>
      </c>
      <c r="J2355" s="21">
        <v>24.06</v>
      </c>
      <c r="K2355" s="22">
        <v>1.5699999999999999E-2</v>
      </c>
      <c r="L2355" s="21">
        <v>31.4</v>
      </c>
      <c r="M2355" s="21">
        <v>755.48400000000004</v>
      </c>
      <c r="N2355" s="8">
        <f t="shared" si="73"/>
        <v>0.37774200000000002</v>
      </c>
      <c r="O2355" s="3" t="s">
        <v>422</v>
      </c>
      <c r="P2355" s="3" t="s">
        <v>423</v>
      </c>
      <c r="Q2355" s="1" t="str">
        <f>VLOOKUP(P2355,Vlookup!$A$2:$D$781,2,FALSE)</f>
        <v>Modesto</v>
      </c>
      <c r="R2355" s="1" t="s">
        <v>817</v>
      </c>
      <c r="S2355" s="15">
        <f>VLOOKUP(P2355,Vlookup!$A$2:$D$781,4,FALSE)</f>
        <v>95358</v>
      </c>
    </row>
    <row r="2356" spans="1:19" s="44" customFormat="1" ht="14.4" x14ac:dyDescent="0.3">
      <c r="A2356" s="12">
        <v>21</v>
      </c>
      <c r="B2356" s="1" t="s">
        <v>881</v>
      </c>
      <c r="C2356" s="1"/>
      <c r="D2356" s="20">
        <v>44295</v>
      </c>
      <c r="E2356" s="3" t="s">
        <v>354</v>
      </c>
      <c r="F2356" s="3" t="s">
        <v>1012</v>
      </c>
      <c r="G2356" s="3" t="s">
        <v>340</v>
      </c>
      <c r="H2356" s="3" t="s">
        <v>366</v>
      </c>
      <c r="I2356" t="str">
        <f>VLOOKUP(H2356,'Product Line Lookup'!$A$2:$B$8,2,FALSE)</f>
        <v>AB20</v>
      </c>
      <c r="J2356" s="1">
        <v>24.25</v>
      </c>
      <c r="K2356" s="1">
        <v>1.44E-2</v>
      </c>
      <c r="L2356" s="1">
        <v>28.8</v>
      </c>
      <c r="M2356" s="1">
        <v>698.4</v>
      </c>
      <c r="N2356" s="8">
        <f t="shared" si="73"/>
        <v>0.34920000000000001</v>
      </c>
      <c r="O2356" s="3" t="s">
        <v>422</v>
      </c>
      <c r="P2356" s="3" t="s">
        <v>423</v>
      </c>
      <c r="Q2356" s="1" t="str">
        <f>VLOOKUP(P2356,Vlookup!$A$2:$D$781,2,FALSE)</f>
        <v>Modesto</v>
      </c>
      <c r="R2356" s="1" t="s">
        <v>817</v>
      </c>
      <c r="S2356" s="15">
        <f>VLOOKUP(P2356,Vlookup!$A$2:$D$781,4,FALSE)</f>
        <v>95358</v>
      </c>
    </row>
    <row r="2357" spans="1:19" s="44" customFormat="1" ht="14.4" x14ac:dyDescent="0.3">
      <c r="A2357" s="12">
        <v>21</v>
      </c>
      <c r="B2357" s="1" t="s">
        <v>882</v>
      </c>
      <c r="C2357" s="1"/>
      <c r="D2357" s="20">
        <v>44327</v>
      </c>
      <c r="E2357" s="3" t="s">
        <v>354</v>
      </c>
      <c r="F2357" s="3" t="s">
        <v>1012</v>
      </c>
      <c r="G2357" s="3" t="s">
        <v>340</v>
      </c>
      <c r="H2357" s="3" t="s">
        <v>366</v>
      </c>
      <c r="I2357" t="str">
        <f>VLOOKUP(H2357,'Product Line Lookup'!$A$2:$B$8,2,FALSE)</f>
        <v>AB20</v>
      </c>
      <c r="J2357" s="1">
        <v>24.13</v>
      </c>
      <c r="K2357" s="1">
        <v>1.44E-2</v>
      </c>
      <c r="L2357" s="1">
        <v>28.8</v>
      </c>
      <c r="M2357" s="1">
        <v>694.94399999999996</v>
      </c>
      <c r="N2357" s="8">
        <f t="shared" si="73"/>
        <v>0.347472</v>
      </c>
      <c r="O2357" s="1" t="s">
        <v>422</v>
      </c>
      <c r="P2357" s="3" t="s">
        <v>423</v>
      </c>
      <c r="Q2357" s="1" t="str">
        <f>VLOOKUP(P2357,Vlookup!$A$2:$D$781,2,FALSE)</f>
        <v>Modesto</v>
      </c>
      <c r="R2357" s="1" t="s">
        <v>817</v>
      </c>
      <c r="S2357" s="15">
        <f>VLOOKUP(P2357,Vlookup!$A$2:$D$781,4,FALSE)</f>
        <v>95358</v>
      </c>
    </row>
    <row r="2358" spans="1:19" s="44" customFormat="1" ht="14.4" x14ac:dyDescent="0.3">
      <c r="A2358" s="12">
        <v>21</v>
      </c>
      <c r="B2358" s="1" t="s">
        <v>893</v>
      </c>
      <c r="C2358" s="1"/>
      <c r="D2358" s="20">
        <v>44356</v>
      </c>
      <c r="E2358" s="3" t="s">
        <v>354</v>
      </c>
      <c r="F2358" s="3" t="s">
        <v>1012</v>
      </c>
      <c r="G2358" s="3" t="s">
        <v>340</v>
      </c>
      <c r="H2358" s="3" t="s">
        <v>366</v>
      </c>
      <c r="I2358" t="str">
        <f>VLOOKUP(H2358,'Product Line Lookup'!$A$2:$B$8,2,FALSE)</f>
        <v>AB20</v>
      </c>
      <c r="J2358" s="21">
        <v>23.98</v>
      </c>
      <c r="K2358" s="22">
        <v>1.44E-2</v>
      </c>
      <c r="L2358" s="21">
        <v>28.8</v>
      </c>
      <c r="M2358" s="21">
        <v>690.62400000000002</v>
      </c>
      <c r="N2358" s="8">
        <f t="shared" si="73"/>
        <v>0.34531200000000001</v>
      </c>
      <c r="O2358" s="3" t="s">
        <v>422</v>
      </c>
      <c r="P2358" s="3" t="s">
        <v>423</v>
      </c>
      <c r="Q2358" s="1" t="str">
        <f>VLOOKUP(P2358,Vlookup!$A$2:$D$781,2,FALSE)</f>
        <v>Modesto</v>
      </c>
      <c r="R2358" s="1" t="s">
        <v>817</v>
      </c>
      <c r="S2358" s="15">
        <f>VLOOKUP(P2358,Vlookup!$A$2:$D$781,4,FALSE)</f>
        <v>95358</v>
      </c>
    </row>
    <row r="2359" spans="1:19" s="44" customFormat="1" ht="14.4" x14ac:dyDescent="0.3">
      <c r="A2359" s="12">
        <v>22</v>
      </c>
      <c r="B2359" s="1" t="s">
        <v>483</v>
      </c>
      <c r="C2359" s="1"/>
      <c r="D2359" s="20">
        <v>44389</v>
      </c>
      <c r="E2359" s="3" t="s">
        <v>354</v>
      </c>
      <c r="F2359" s="3" t="s">
        <v>1012</v>
      </c>
      <c r="G2359" s="3" t="s">
        <v>340</v>
      </c>
      <c r="H2359" s="3" t="s">
        <v>366</v>
      </c>
      <c r="I2359" t="str">
        <f>VLOOKUP(H2359,'Product Line Lookup'!$A$2:$B$8,2,FALSE)</f>
        <v>AB20</v>
      </c>
      <c r="J2359" s="21">
        <v>24.68</v>
      </c>
      <c r="K2359" s="22">
        <v>1.44E-2</v>
      </c>
      <c r="L2359" s="21">
        <v>28.8</v>
      </c>
      <c r="M2359" s="21">
        <v>710.78399999999999</v>
      </c>
      <c r="N2359" s="8">
        <f t="shared" si="73"/>
        <v>0.35539199999999999</v>
      </c>
      <c r="O2359" s="3" t="s">
        <v>422</v>
      </c>
      <c r="P2359" s="3" t="s">
        <v>423</v>
      </c>
      <c r="Q2359" s="31" t="str">
        <f>VLOOKUP(P2359,Vlookup!$A$2:$D$142,2,FALSE)</f>
        <v>Modesto</v>
      </c>
      <c r="R2359" s="1" t="str">
        <f>VLOOKUP(P2359,Vlookup!$A$2:$D$142,3,FALSE)</f>
        <v>CA</v>
      </c>
      <c r="S2359" s="49">
        <f>VLOOKUP(P2359,Vlookup!$A$2:$D$781,4,FALSE)</f>
        <v>95358</v>
      </c>
    </row>
    <row r="2360" spans="1:19" ht="14.4" x14ac:dyDescent="0.3">
      <c r="A2360" s="12">
        <v>22</v>
      </c>
      <c r="B2360" s="1" t="s">
        <v>903</v>
      </c>
      <c r="D2360" s="20">
        <v>44420</v>
      </c>
      <c r="E2360" s="3" t="s">
        <v>354</v>
      </c>
      <c r="F2360" s="3" t="s">
        <v>1012</v>
      </c>
      <c r="G2360" s="3" t="s">
        <v>340</v>
      </c>
      <c r="H2360" s="3" t="s">
        <v>366</v>
      </c>
      <c r="I2360" t="str">
        <f>VLOOKUP(H2360,'Product Line Lookup'!$A$2:$B$8,2,FALSE)</f>
        <v>AB20</v>
      </c>
      <c r="J2360" s="21">
        <v>24.04</v>
      </c>
      <c r="K2360" s="22">
        <v>1.44E-2</v>
      </c>
      <c r="L2360" s="21">
        <v>28.8</v>
      </c>
      <c r="M2360" s="21">
        <v>692.35199999999998</v>
      </c>
      <c r="N2360" s="8">
        <f t="shared" si="73"/>
        <v>0.34617599999999998</v>
      </c>
      <c r="O2360" s="3" t="s">
        <v>422</v>
      </c>
      <c r="P2360" s="3" t="s">
        <v>423</v>
      </c>
      <c r="Q2360" s="31" t="str">
        <f>VLOOKUP(P2360,Vlookup!$A$2:$D$142,2,FALSE)</f>
        <v>Modesto</v>
      </c>
      <c r="R2360" s="1" t="str">
        <f>VLOOKUP(P2360,Vlookup!$A$2:$D$142,3,FALSE)</f>
        <v>CA</v>
      </c>
      <c r="S2360" s="49">
        <f>VLOOKUP(P2360,Vlookup!$A$2:$D$781,4,FALSE)</f>
        <v>95358</v>
      </c>
    </row>
    <row r="2361" spans="1:19" ht="14.4" x14ac:dyDescent="0.3">
      <c r="A2361" s="12">
        <v>22</v>
      </c>
      <c r="B2361" s="1" t="s">
        <v>914</v>
      </c>
      <c r="D2361" s="20">
        <v>44483</v>
      </c>
      <c r="E2361" s="3" t="s">
        <v>354</v>
      </c>
      <c r="F2361" s="3" t="s">
        <v>1083</v>
      </c>
      <c r="G2361" s="3" t="s">
        <v>340</v>
      </c>
      <c r="H2361" s="3" t="s">
        <v>366</v>
      </c>
      <c r="I2361" t="str">
        <f>VLOOKUP(H2361,'Product Line Lookup'!$A$2:$B$8,2,FALSE)</f>
        <v>AB20</v>
      </c>
      <c r="J2361" s="21">
        <v>25.09</v>
      </c>
      <c r="K2361" s="22">
        <v>1.4200000000000001E-2</v>
      </c>
      <c r="L2361" s="21">
        <v>28.4</v>
      </c>
      <c r="M2361" s="21">
        <v>712.55600000000004</v>
      </c>
      <c r="N2361" s="8">
        <f t="shared" si="73"/>
        <v>0.35627800000000004</v>
      </c>
      <c r="O2361" s="3" t="s">
        <v>422</v>
      </c>
      <c r="P2361" s="3" t="s">
        <v>423</v>
      </c>
      <c r="Q2361" s="31" t="str">
        <f>VLOOKUP(P2361,Vlookup!$A$2:$D$142,2,FALSE)</f>
        <v>Modesto</v>
      </c>
      <c r="R2361" s="1" t="str">
        <f>VLOOKUP(P2361,Vlookup!$A$2:$D$142,3,FALSE)</f>
        <v>CA</v>
      </c>
      <c r="S2361" s="49">
        <f>VLOOKUP(P2361,Vlookup!$A$2:$D$781,4,FALSE)</f>
        <v>95358</v>
      </c>
    </row>
    <row r="2362" spans="1:19" ht="14.4" x14ac:dyDescent="0.3">
      <c r="A2362" s="12">
        <v>22</v>
      </c>
      <c r="B2362" s="1" t="s">
        <v>948</v>
      </c>
      <c r="D2362" s="20">
        <v>44531</v>
      </c>
      <c r="E2362" s="3" t="s">
        <v>354</v>
      </c>
      <c r="F2362" s="3" t="s">
        <v>1083</v>
      </c>
      <c r="G2362" s="3" t="s">
        <v>340</v>
      </c>
      <c r="H2362" s="3" t="s">
        <v>366</v>
      </c>
      <c r="I2362" t="str">
        <f>VLOOKUP(H2362,'Product Line Lookup'!$A$2:$B$8,2,FALSE)</f>
        <v>AB20</v>
      </c>
      <c r="J2362" s="21">
        <v>24.06</v>
      </c>
      <c r="K2362" s="22">
        <v>1.4200000000000001E-2</v>
      </c>
      <c r="L2362" s="21">
        <v>28.4</v>
      </c>
      <c r="M2362" s="21">
        <v>683.30399999999997</v>
      </c>
      <c r="N2362" s="8">
        <f t="shared" si="73"/>
        <v>0.34165200000000001</v>
      </c>
      <c r="O2362" s="3" t="s">
        <v>422</v>
      </c>
      <c r="P2362" s="3" t="s">
        <v>423</v>
      </c>
      <c r="Q2362" s="31" t="str">
        <f>VLOOKUP(P2362,Vlookup!$A$2:$D$142,2,FALSE)</f>
        <v>Modesto</v>
      </c>
      <c r="R2362" s="1" t="str">
        <f>VLOOKUP(P2362,Vlookup!$A$2:$D$142,3,FALSE)</f>
        <v>CA</v>
      </c>
      <c r="S2362" s="49">
        <f>VLOOKUP(P2362,Vlookup!$A$2:$D$781,4,FALSE)</f>
        <v>95358</v>
      </c>
    </row>
    <row r="2363" spans="1:19" ht="14.4" x14ac:dyDescent="0.3">
      <c r="A2363" s="12">
        <v>22</v>
      </c>
      <c r="B2363" s="1" t="s">
        <v>948</v>
      </c>
      <c r="D2363" s="20">
        <v>44560</v>
      </c>
      <c r="E2363" s="3" t="s">
        <v>354</v>
      </c>
      <c r="F2363" s="3" t="s">
        <v>1083</v>
      </c>
      <c r="G2363" s="3" t="s">
        <v>340</v>
      </c>
      <c r="H2363" s="3" t="s">
        <v>366</v>
      </c>
      <c r="I2363" t="str">
        <f>VLOOKUP(H2363,'Product Line Lookup'!$A$2:$B$8,2,FALSE)</f>
        <v>AB20</v>
      </c>
      <c r="J2363" s="21">
        <v>23.62</v>
      </c>
      <c r="K2363" s="22">
        <v>1.4200000000000001E-2</v>
      </c>
      <c r="L2363" s="21">
        <v>28.4</v>
      </c>
      <c r="M2363" s="21">
        <v>670.80799999999999</v>
      </c>
      <c r="N2363" s="8">
        <f t="shared" si="73"/>
        <v>0.33540399999999998</v>
      </c>
      <c r="O2363" s="3" t="s">
        <v>422</v>
      </c>
      <c r="P2363" s="3" t="s">
        <v>423</v>
      </c>
      <c r="Q2363" s="31" t="str">
        <f>VLOOKUP(P2363,Vlookup!$A$2:$D$142,2,FALSE)</f>
        <v>Modesto</v>
      </c>
      <c r="R2363" s="1" t="str">
        <f>VLOOKUP(P2363,Vlookup!$A$2:$D$142,3,FALSE)</f>
        <v>CA</v>
      </c>
      <c r="S2363" s="49">
        <f>VLOOKUP(P2363,Vlookup!$A$2:$D$781,4,FALSE)</f>
        <v>95358</v>
      </c>
    </row>
    <row r="2364" spans="1:19" ht="14.4" x14ac:dyDescent="0.3">
      <c r="A2364" s="12">
        <v>22</v>
      </c>
      <c r="B2364" s="1" t="s">
        <v>881</v>
      </c>
      <c r="D2364" s="20">
        <v>44676</v>
      </c>
      <c r="E2364" s="3" t="s">
        <v>354</v>
      </c>
      <c r="F2364" s="3" t="s">
        <v>1083</v>
      </c>
      <c r="G2364" s="3" t="s">
        <v>340</v>
      </c>
      <c r="H2364" s="3" t="s">
        <v>366</v>
      </c>
      <c r="I2364" s="35" t="str">
        <f>VLOOKUP(H2364,'Product Line Lookup'!$A$2:$B$8,2,FALSE)</f>
        <v>AB20</v>
      </c>
      <c r="J2364" s="21">
        <v>24.73</v>
      </c>
      <c r="K2364" s="22">
        <v>1.4200000000000001E-2</v>
      </c>
      <c r="L2364" s="21">
        <v>28.4</v>
      </c>
      <c r="M2364" s="21">
        <v>702.33199999999999</v>
      </c>
      <c r="N2364" s="48">
        <f t="shared" si="73"/>
        <v>0.35116599999999998</v>
      </c>
      <c r="O2364" s="3" t="s">
        <v>422</v>
      </c>
      <c r="P2364" s="3" t="s">
        <v>423</v>
      </c>
      <c r="Q2364" s="31" t="str">
        <f>VLOOKUP(P2364,Vlookup!$A$2:$D$142,2,FALSE)</f>
        <v>Modesto</v>
      </c>
      <c r="R2364" s="1" t="str">
        <f>VLOOKUP(P2364,Vlookup!$A$2:$D$142,3,FALSE)</f>
        <v>CA</v>
      </c>
      <c r="S2364" s="49">
        <f>VLOOKUP(P2364,Vlookup!$A$2:$D$781,4,FALSE)</f>
        <v>95358</v>
      </c>
    </row>
    <row r="2365" spans="1:19" ht="14.4" x14ac:dyDescent="0.3">
      <c r="A2365" s="12">
        <v>20</v>
      </c>
      <c r="B2365" s="1" t="str">
        <f>TEXT(D2365,"MMM")</f>
        <v>Dec</v>
      </c>
      <c r="C2365" s="3" t="s">
        <v>719</v>
      </c>
      <c r="D2365" s="20">
        <v>43830</v>
      </c>
      <c r="E2365" s="3" t="s">
        <v>720</v>
      </c>
      <c r="F2365" s="3" t="s">
        <v>721</v>
      </c>
      <c r="G2365" s="3" t="s">
        <v>342</v>
      </c>
      <c r="H2365" s="3" t="s">
        <v>368</v>
      </c>
      <c r="I2365" t="str">
        <f>VLOOKUP(H2365,'Product Line Lookup'!$A$2:$B$7,2,FALSE)</f>
        <v>Animate</v>
      </c>
      <c r="J2365" s="21">
        <v>5.9749999999999996</v>
      </c>
      <c r="K2365" s="22">
        <v>0.30504500000000001</v>
      </c>
      <c r="L2365" s="21">
        <v>610.09</v>
      </c>
      <c r="M2365" s="21">
        <v>3645.288</v>
      </c>
      <c r="N2365" s="8">
        <f t="shared" si="73"/>
        <v>1.8226439999999999</v>
      </c>
      <c r="O2365" s="3" t="s">
        <v>722</v>
      </c>
      <c r="P2365" s="3" t="s">
        <v>723</v>
      </c>
      <c r="Q2365" s="1" t="str">
        <f>VLOOKUP(P2365,Vlookup!$A$2:$D$781,2,FALSE)</f>
        <v>Chowchilla</v>
      </c>
      <c r="R2365" s="1" t="e">
        <f>VLOOKUP(P2365,Vlookup!$A$2:$D$89,3,FALSE)</f>
        <v>#N/A</v>
      </c>
      <c r="S2365" s="15">
        <f>VLOOKUP(P2365,Vlookup!$A$2:$D$781,4,FALSE)</f>
        <v>93610</v>
      </c>
    </row>
    <row r="2366" spans="1:19" ht="14.4" x14ac:dyDescent="0.3">
      <c r="A2366" s="12">
        <v>20</v>
      </c>
      <c r="B2366" s="1" t="str">
        <f>TEXT(D2366,"MMM")</f>
        <v>Jan</v>
      </c>
      <c r="C2366" s="3" t="s">
        <v>724</v>
      </c>
      <c r="D2366" s="20">
        <v>43851</v>
      </c>
      <c r="E2366" s="3" t="s">
        <v>720</v>
      </c>
      <c r="F2366" s="3" t="s">
        <v>721</v>
      </c>
      <c r="G2366" s="3" t="s">
        <v>342</v>
      </c>
      <c r="H2366" s="3" t="s">
        <v>368</v>
      </c>
      <c r="I2366" t="str">
        <f>VLOOKUP(H2366,'Product Line Lookup'!$A$2:$B$7,2,FALSE)</f>
        <v>Animate</v>
      </c>
      <c r="J2366" s="21">
        <v>6.3250000000000002</v>
      </c>
      <c r="K2366" s="22">
        <v>0.30504500000000001</v>
      </c>
      <c r="L2366" s="21">
        <v>610.09</v>
      </c>
      <c r="M2366" s="21">
        <v>3858.819</v>
      </c>
      <c r="N2366" s="8">
        <f t="shared" si="73"/>
        <v>1.9294095</v>
      </c>
      <c r="O2366" s="3" t="s">
        <v>722</v>
      </c>
      <c r="P2366" s="3" t="s">
        <v>723</v>
      </c>
      <c r="Q2366" s="1" t="str">
        <f>VLOOKUP(P2366,Vlookup!$A$2:$D$781,2,FALSE)</f>
        <v>Chowchilla</v>
      </c>
      <c r="R2366" s="1" t="e">
        <f>VLOOKUP(P2366,Vlookup!$A$2:$D$89,3,FALSE)</f>
        <v>#N/A</v>
      </c>
      <c r="S2366" s="15">
        <f>VLOOKUP(P2366,Vlookup!$A$2:$D$781,4,FALSE)</f>
        <v>93610</v>
      </c>
    </row>
    <row r="2367" spans="1:19" ht="14.4" x14ac:dyDescent="0.3">
      <c r="A2367" s="12">
        <v>20</v>
      </c>
      <c r="B2367" s="1" t="str">
        <f>TEXT(D2367,"MMM")</f>
        <v>Feb</v>
      </c>
      <c r="D2367" s="20">
        <v>43868</v>
      </c>
      <c r="E2367" s="3" t="s">
        <v>720</v>
      </c>
      <c r="F2367" s="3" t="s">
        <v>721</v>
      </c>
      <c r="G2367" s="3" t="s">
        <v>342</v>
      </c>
      <c r="H2367" s="3" t="s">
        <v>368</v>
      </c>
      <c r="I2367" t="str">
        <f>VLOOKUP(H2367,'Product Line Lookup'!$A$2:$B$7,2,FALSE)</f>
        <v>Animate</v>
      </c>
      <c r="J2367" s="21">
        <v>6.4749999999999996</v>
      </c>
      <c r="K2367" s="22">
        <v>0.30504500000000001</v>
      </c>
      <c r="L2367" s="21">
        <v>610.09</v>
      </c>
      <c r="M2367" s="21">
        <v>3950.3330000000001</v>
      </c>
      <c r="N2367" s="8">
        <f t="shared" si="73"/>
        <v>1.9751665</v>
      </c>
      <c r="O2367" s="3" t="s">
        <v>722</v>
      </c>
      <c r="P2367" s="3" t="s">
        <v>723</v>
      </c>
      <c r="Q2367" s="1" t="str">
        <f>VLOOKUP(P2367,Vlookup!$A$2:$D$781,2,FALSE)</f>
        <v>Chowchilla</v>
      </c>
      <c r="R2367" s="1" t="e">
        <f>VLOOKUP(P2367,Vlookup!$A$2:$D$89,3,FALSE)</f>
        <v>#N/A</v>
      </c>
      <c r="S2367" s="15">
        <f>VLOOKUP(P2367,Vlookup!$A$2:$D$781,4,FALSE)</f>
        <v>93610</v>
      </c>
    </row>
    <row r="2368" spans="1:19" ht="14.4" x14ac:dyDescent="0.3">
      <c r="A2368" s="12">
        <v>20</v>
      </c>
      <c r="B2368" s="1" t="s">
        <v>866</v>
      </c>
      <c r="D2368" s="20">
        <v>43893</v>
      </c>
      <c r="E2368" s="3" t="s">
        <v>720</v>
      </c>
      <c r="F2368" s="3" t="s">
        <v>721</v>
      </c>
      <c r="G2368" s="3" t="s">
        <v>342</v>
      </c>
      <c r="H2368" s="3" t="s">
        <v>368</v>
      </c>
      <c r="I2368" t="str">
        <f>VLOOKUP(H2368,'Product Line Lookup'!$A$2:$B$7,2,FALSE)</f>
        <v>Animate</v>
      </c>
      <c r="J2368" s="21">
        <v>7.7750000000000004</v>
      </c>
      <c r="K2368" s="22">
        <v>0.30504500000000001</v>
      </c>
      <c r="L2368" s="21">
        <v>610.09</v>
      </c>
      <c r="M2368" s="21">
        <v>4743.45</v>
      </c>
      <c r="N2368" s="8">
        <f t="shared" si="73"/>
        <v>2.3717250000000001</v>
      </c>
      <c r="O2368" s="3" t="s">
        <v>722</v>
      </c>
      <c r="P2368" s="3" t="s">
        <v>723</v>
      </c>
      <c r="Q2368" s="1" t="str">
        <f>VLOOKUP(P2368,Vlookup!$A$2:$D$781,2,FALSE)</f>
        <v>Chowchilla</v>
      </c>
      <c r="R2368" s="1" t="e">
        <f>VLOOKUP(P2368,Vlookup!$A$2:$D$89,3,FALSE)</f>
        <v>#N/A</v>
      </c>
      <c r="S2368" s="15">
        <f>VLOOKUP(P2368,Vlookup!$A$2:$D$781,4,FALSE)</f>
        <v>93610</v>
      </c>
    </row>
    <row r="2369" spans="1:19" ht="14.4" x14ac:dyDescent="0.3">
      <c r="A2369" s="12">
        <v>20</v>
      </c>
      <c r="B2369" s="1" t="s">
        <v>881</v>
      </c>
      <c r="D2369" s="20">
        <v>43923</v>
      </c>
      <c r="E2369" s="3" t="s">
        <v>720</v>
      </c>
      <c r="F2369" s="3" t="s">
        <v>721</v>
      </c>
      <c r="G2369" s="3" t="s">
        <v>342</v>
      </c>
      <c r="H2369" s="3" t="s">
        <v>368</v>
      </c>
      <c r="I2369" t="str">
        <f>VLOOKUP(H2369,'Product Line Lookup'!$A$2:$B$7,2,FALSE)</f>
        <v>Animate</v>
      </c>
      <c r="J2369" s="21">
        <v>3.4</v>
      </c>
      <c r="K2369" s="22">
        <v>0.30504500000000001</v>
      </c>
      <c r="L2369" s="21">
        <v>610.09</v>
      </c>
      <c r="M2369" s="21">
        <v>2074.306</v>
      </c>
      <c r="N2369" s="8">
        <f t="shared" si="73"/>
        <v>1.037153</v>
      </c>
      <c r="O2369" s="3" t="s">
        <v>722</v>
      </c>
      <c r="P2369" s="3" t="s">
        <v>723</v>
      </c>
      <c r="Q2369" s="1" t="str">
        <f>VLOOKUP(P2369,Vlookup!$A$2:$D$781,2,FALSE)</f>
        <v>Chowchilla</v>
      </c>
      <c r="R2369" s="1" t="e">
        <f>VLOOKUP(P2369,Vlookup!$A$2:$D$89,3,FALSE)</f>
        <v>#N/A</v>
      </c>
      <c r="S2369" s="15">
        <f>VLOOKUP(P2369,Vlookup!$A$2:$D$781,4,FALSE)</f>
        <v>93610</v>
      </c>
    </row>
    <row r="2370" spans="1:19" ht="14.4" x14ac:dyDescent="0.3">
      <c r="A2370" s="12">
        <v>20</v>
      </c>
      <c r="B2370" s="1" t="s">
        <v>881</v>
      </c>
      <c r="D2370" s="20">
        <v>43934</v>
      </c>
      <c r="E2370" s="3" t="s">
        <v>720</v>
      </c>
      <c r="F2370" s="3" t="s">
        <v>721</v>
      </c>
      <c r="G2370" s="3" t="s">
        <v>342</v>
      </c>
      <c r="H2370" s="3" t="s">
        <v>368</v>
      </c>
      <c r="I2370" t="str">
        <f>VLOOKUP(H2370,'Product Line Lookup'!$A$2:$B$7,2,FALSE)</f>
        <v>Animate</v>
      </c>
      <c r="J2370" s="21">
        <v>9.625</v>
      </c>
      <c r="K2370" s="22">
        <v>0.30504500000000001</v>
      </c>
      <c r="L2370" s="21">
        <v>610.09</v>
      </c>
      <c r="M2370" s="21">
        <v>5872.116</v>
      </c>
      <c r="N2370" s="8">
        <f t="shared" si="73"/>
        <v>2.9360580000000001</v>
      </c>
      <c r="O2370" s="3" t="s">
        <v>722</v>
      </c>
      <c r="P2370" s="3" t="s">
        <v>723</v>
      </c>
      <c r="Q2370" s="1" t="str">
        <f>VLOOKUP(P2370,Vlookup!$A$2:$D$781,2,FALSE)</f>
        <v>Chowchilla</v>
      </c>
      <c r="R2370" s="1" t="e">
        <f>VLOOKUP(P2370,Vlookup!$A$2:$D$89,3,FALSE)</f>
        <v>#N/A</v>
      </c>
      <c r="S2370" s="15">
        <f>VLOOKUP(P2370,Vlookup!$A$2:$D$781,4,FALSE)</f>
        <v>93610</v>
      </c>
    </row>
    <row r="2371" spans="1:19" ht="14.4" x14ac:dyDescent="0.3">
      <c r="A2371" s="12">
        <v>20</v>
      </c>
      <c r="B2371" s="1" t="s">
        <v>882</v>
      </c>
      <c r="D2371" s="20">
        <v>43970</v>
      </c>
      <c r="E2371" s="3" t="s">
        <v>887</v>
      </c>
      <c r="F2371" s="3" t="s">
        <v>888</v>
      </c>
      <c r="G2371" s="3" t="s">
        <v>342</v>
      </c>
      <c r="H2371" s="3" t="s">
        <v>368</v>
      </c>
      <c r="I2371" t="str">
        <f>VLOOKUP(H2371,'Product Line Lookup'!$A$2:$B$7,2,FALSE)</f>
        <v>Animate</v>
      </c>
      <c r="J2371" s="21">
        <v>11.85</v>
      </c>
      <c r="K2371" s="22">
        <v>0.30504999999999999</v>
      </c>
      <c r="L2371" s="21">
        <v>610.1</v>
      </c>
      <c r="M2371" s="21">
        <v>7229.6850000000004</v>
      </c>
      <c r="N2371" s="8">
        <f t="shared" si="73"/>
        <v>3.6148425000000004</v>
      </c>
      <c r="O2371" s="3" t="s">
        <v>722</v>
      </c>
      <c r="P2371" s="3" t="s">
        <v>723</v>
      </c>
      <c r="Q2371" s="1" t="str">
        <f>VLOOKUP(P2371,Vlookup!$A$2:$D$781,2,FALSE)</f>
        <v>Chowchilla</v>
      </c>
      <c r="R2371" s="1" t="e">
        <f>VLOOKUP(P2371,Vlookup!$A$2:$D$89,3,FALSE)</f>
        <v>#N/A</v>
      </c>
      <c r="S2371" s="15">
        <f>VLOOKUP(P2371,Vlookup!$A$2:$D$781,4,FALSE)</f>
        <v>93610</v>
      </c>
    </row>
    <row r="2372" spans="1:19" ht="14.4" x14ac:dyDescent="0.3">
      <c r="A2372" s="12">
        <v>20</v>
      </c>
      <c r="B2372" s="1" t="s">
        <v>893</v>
      </c>
      <c r="D2372" s="20">
        <v>44007</v>
      </c>
      <c r="E2372" s="3" t="s">
        <v>887</v>
      </c>
      <c r="F2372" s="3" t="s">
        <v>888</v>
      </c>
      <c r="G2372" s="3" t="s">
        <v>342</v>
      </c>
      <c r="H2372" s="3" t="s">
        <v>368</v>
      </c>
      <c r="I2372" t="str">
        <f>VLOOKUP(H2372,'Product Line Lookup'!$A$2:$B$8,2,FALSE)</f>
        <v>Animate</v>
      </c>
      <c r="J2372" s="21">
        <v>13.32</v>
      </c>
      <c r="K2372" s="22">
        <v>0.30504999999999999</v>
      </c>
      <c r="L2372" s="21">
        <v>610.1</v>
      </c>
      <c r="M2372" s="21">
        <v>8126.5320000000002</v>
      </c>
      <c r="N2372" s="8">
        <f t="shared" si="73"/>
        <v>4.0632660000000005</v>
      </c>
      <c r="O2372" s="3" t="s">
        <v>722</v>
      </c>
      <c r="P2372" s="3" t="s">
        <v>723</v>
      </c>
      <c r="Q2372" s="1" t="str">
        <f>VLOOKUP(P2372,Vlookup!$A$2:$D$781,2,FALSE)</f>
        <v>Chowchilla</v>
      </c>
      <c r="R2372" s="1" t="e">
        <f>VLOOKUP(P2372,Vlookup!$A$2:$D$89,3,FALSE)</f>
        <v>#N/A</v>
      </c>
      <c r="S2372" s="15">
        <f>VLOOKUP(P2372,Vlookup!$A$2:$D$781,4,FALSE)</f>
        <v>93610</v>
      </c>
    </row>
    <row r="2373" spans="1:19" ht="14.4" x14ac:dyDescent="0.3">
      <c r="A2373" s="12">
        <v>22</v>
      </c>
      <c r="B2373" s="1" t="s">
        <v>913</v>
      </c>
      <c r="D2373" s="20">
        <v>44453</v>
      </c>
      <c r="E2373" s="3" t="s">
        <v>51</v>
      </c>
      <c r="F2373" s="3" t="s">
        <v>52</v>
      </c>
      <c r="G2373" s="3" t="s">
        <v>342</v>
      </c>
      <c r="H2373" s="3" t="s">
        <v>368</v>
      </c>
      <c r="I2373" t="str">
        <f>VLOOKUP(H2373,'Product Line Lookup'!$A$2:$B$8,2,FALSE)</f>
        <v>Animate</v>
      </c>
      <c r="J2373" s="21">
        <v>6.15</v>
      </c>
      <c r="K2373" s="22">
        <v>0.33030599999999999</v>
      </c>
      <c r="L2373" s="21">
        <v>660.61199999999997</v>
      </c>
      <c r="M2373" s="21">
        <v>4062.7640000000001</v>
      </c>
      <c r="N2373" s="8">
        <f t="shared" si="73"/>
        <v>2.0313820000000002</v>
      </c>
      <c r="O2373" s="3" t="s">
        <v>48</v>
      </c>
      <c r="P2373" s="3" t="s">
        <v>49</v>
      </c>
      <c r="Q2373" s="31" t="str">
        <f>VLOOKUP(P2373,Vlookup!$A$2:$D$142,2,FALSE)</f>
        <v xml:space="preserve">Brownfield </v>
      </c>
      <c r="R2373" s="1" t="str">
        <f>VLOOKUP(P2373,Vlookup!$A$2:$D$142,3,FALSE)</f>
        <v>TX</v>
      </c>
      <c r="S2373" s="49">
        <f>VLOOKUP(P2373,Vlookup!$A$2:$D$781,4,FALSE)</f>
        <v>79316</v>
      </c>
    </row>
    <row r="2374" spans="1:19" ht="14.4" x14ac:dyDescent="0.3">
      <c r="A2374" s="12">
        <v>22</v>
      </c>
      <c r="B2374" s="1" t="s">
        <v>913</v>
      </c>
      <c r="D2374" s="20">
        <v>44453</v>
      </c>
      <c r="E2374" s="3" t="s">
        <v>342</v>
      </c>
      <c r="F2374" s="3" t="s">
        <v>368</v>
      </c>
      <c r="G2374" s="3" t="s">
        <v>342</v>
      </c>
      <c r="H2374" s="3" t="s">
        <v>368</v>
      </c>
      <c r="I2374" t="str">
        <f>VLOOKUP(H2374,'Product Line Lookup'!$A$2:$B$8,2,FALSE)</f>
        <v>Animate</v>
      </c>
      <c r="J2374" s="21">
        <v>0.68899999999999995</v>
      </c>
      <c r="K2374" s="22">
        <v>1</v>
      </c>
      <c r="L2374" s="21">
        <v>2000</v>
      </c>
      <c r="M2374" s="21">
        <v>1378</v>
      </c>
      <c r="N2374" s="8">
        <f t="shared" si="73"/>
        <v>0.68899999999999995</v>
      </c>
      <c r="O2374" s="3" t="s">
        <v>48</v>
      </c>
      <c r="P2374" s="3" t="s">
        <v>49</v>
      </c>
      <c r="Q2374" s="31" t="str">
        <f>VLOOKUP(P2374,Vlookup!$A$2:$D$142,2,FALSE)</f>
        <v xml:space="preserve">Brownfield </v>
      </c>
      <c r="R2374" s="1" t="str">
        <f>VLOOKUP(P2374,Vlookup!$A$2:$D$142,3,FALSE)</f>
        <v>TX</v>
      </c>
      <c r="S2374" s="49">
        <f>VLOOKUP(P2374,Vlookup!$A$2:$D$781,4,FALSE)</f>
        <v>79316</v>
      </c>
    </row>
    <row r="2375" spans="1:19" ht="14.4" x14ac:dyDescent="0.3">
      <c r="A2375" s="12">
        <v>21</v>
      </c>
      <c r="B2375" s="1" t="str">
        <f t="shared" ref="B2375:B2390" si="75">TEXT(D2375,"MMM")</f>
        <v>Sep</v>
      </c>
      <c r="D2375" s="20">
        <v>44083</v>
      </c>
      <c r="E2375" s="3" t="s">
        <v>342</v>
      </c>
      <c r="F2375" s="3" t="s">
        <v>368</v>
      </c>
      <c r="G2375" s="3" t="s">
        <v>342</v>
      </c>
      <c r="H2375" s="3" t="s">
        <v>368</v>
      </c>
      <c r="I2375" t="str">
        <f>VLOOKUP(H2375,'Product Line Lookup'!$A$2:$B$8,2,FALSE)</f>
        <v>Animate</v>
      </c>
      <c r="J2375" s="21">
        <v>0.13800000000000001</v>
      </c>
      <c r="K2375" s="22">
        <v>1</v>
      </c>
      <c r="L2375" s="21">
        <v>2000</v>
      </c>
      <c r="M2375" s="21">
        <v>276</v>
      </c>
      <c r="N2375" s="8">
        <f t="shared" si="73"/>
        <v>0.13800000000000001</v>
      </c>
      <c r="O2375" s="3" t="s">
        <v>48</v>
      </c>
      <c r="P2375" s="3" t="s">
        <v>49</v>
      </c>
      <c r="Q2375" s="1" t="str">
        <f>VLOOKUP(P2375,Vlookup!$A$2:$D$781,2,FALSE)</f>
        <v xml:space="preserve">Brownfield </v>
      </c>
      <c r="R2375" s="1" t="e">
        <f>VLOOKUP(P2375,Vlookup!$A$2:$D$89,3,FALSE)</f>
        <v>#N/A</v>
      </c>
      <c r="S2375" s="15">
        <f>VLOOKUP(P2375,Vlookup!$A$2:$D$781,4,FALSE)</f>
        <v>79316</v>
      </c>
    </row>
    <row r="2376" spans="1:19" ht="14.4" x14ac:dyDescent="0.3">
      <c r="A2376" s="12">
        <v>20</v>
      </c>
      <c r="B2376" s="1" t="str">
        <f t="shared" si="75"/>
        <v>Sep</v>
      </c>
      <c r="C2376" s="3" t="s">
        <v>218</v>
      </c>
      <c r="D2376" s="20">
        <v>43714</v>
      </c>
      <c r="E2376" s="3" t="s">
        <v>51</v>
      </c>
      <c r="F2376" s="3" t="s">
        <v>52</v>
      </c>
      <c r="G2376" s="3" t="s">
        <v>342</v>
      </c>
      <c r="H2376" s="3" t="s">
        <v>368</v>
      </c>
      <c r="I2376" t="str">
        <f>VLOOKUP(H2376,'Product Line Lookup'!$A$2:$B$7,2,FALSE)</f>
        <v>Animate</v>
      </c>
      <c r="J2376" s="21">
        <v>4.0999999999999996</v>
      </c>
      <c r="K2376" s="22">
        <v>0.33030599999999999</v>
      </c>
      <c r="L2376" s="21">
        <v>660.61199999999997</v>
      </c>
      <c r="M2376" s="21">
        <v>2708.509</v>
      </c>
      <c r="N2376" s="8">
        <f t="shared" si="73"/>
        <v>1.3542544999999999</v>
      </c>
      <c r="O2376" s="3" t="s">
        <v>48</v>
      </c>
      <c r="P2376" s="3" t="s">
        <v>49</v>
      </c>
      <c r="Q2376" s="1" t="str">
        <f>VLOOKUP(P2376,Vlookup!$A$2:$D$781,2,FALSE)</f>
        <v xml:space="preserve">Brownfield </v>
      </c>
      <c r="R2376" s="1" t="e">
        <f>VLOOKUP(P2376,Vlookup!$A$2:$D$89,3,FALSE)</f>
        <v>#N/A</v>
      </c>
      <c r="S2376" s="15">
        <f>VLOOKUP(P2376,Vlookup!$A$2:$D$781,4,FALSE)</f>
        <v>79316</v>
      </c>
    </row>
    <row r="2377" spans="1:19" ht="14.4" x14ac:dyDescent="0.3">
      <c r="A2377" s="12">
        <v>20</v>
      </c>
      <c r="B2377" s="1" t="str">
        <f t="shared" si="75"/>
        <v>Jul</v>
      </c>
      <c r="C2377" s="3" t="s">
        <v>90</v>
      </c>
      <c r="D2377" s="20">
        <v>43658</v>
      </c>
      <c r="E2377" s="3" t="s">
        <v>51</v>
      </c>
      <c r="F2377" s="3" t="s">
        <v>52</v>
      </c>
      <c r="G2377" s="3" t="s">
        <v>342</v>
      </c>
      <c r="H2377" s="3" t="s">
        <v>368</v>
      </c>
      <c r="I2377" t="str">
        <f>VLOOKUP(H2377,'Product Line Lookup'!$A$2:$B$7,2,FALSE)</f>
        <v>Animate</v>
      </c>
      <c r="J2377" s="21">
        <v>6.0250000000000004</v>
      </c>
      <c r="K2377" s="22">
        <v>0.33030599999999999</v>
      </c>
      <c r="L2377" s="21">
        <v>660.61199999999997</v>
      </c>
      <c r="M2377" s="21">
        <v>3980.1869999999999</v>
      </c>
      <c r="N2377" s="8">
        <f t="shared" si="73"/>
        <v>1.9900935</v>
      </c>
      <c r="O2377" s="3" t="s">
        <v>48</v>
      </c>
      <c r="P2377" s="3" t="s">
        <v>49</v>
      </c>
      <c r="Q2377" s="1" t="str">
        <f>VLOOKUP(P2377,Vlookup!$A$2:$D$781,2,FALSE)</f>
        <v xml:space="preserve">Brownfield </v>
      </c>
      <c r="R2377" s="1" t="e">
        <f>VLOOKUP(P2377,Vlookup!$A$2:$D$89,3,FALSE)</f>
        <v>#N/A</v>
      </c>
      <c r="S2377" s="15">
        <f>VLOOKUP(P2377,Vlookup!$A$2:$D$781,4,FALSE)</f>
        <v>79316</v>
      </c>
    </row>
    <row r="2378" spans="1:19" ht="14.4" x14ac:dyDescent="0.3">
      <c r="A2378" s="12">
        <v>20</v>
      </c>
      <c r="B2378" s="1" t="str">
        <f t="shared" si="75"/>
        <v>Jul</v>
      </c>
      <c r="C2378" s="3" t="s">
        <v>97</v>
      </c>
      <c r="D2378" s="20">
        <v>43658</v>
      </c>
      <c r="E2378" s="3" t="s">
        <v>342</v>
      </c>
      <c r="F2378" s="3" t="s">
        <v>368</v>
      </c>
      <c r="G2378" s="3" t="s">
        <v>342</v>
      </c>
      <c r="H2378" s="3" t="s">
        <v>368</v>
      </c>
      <c r="I2378" t="str">
        <f>VLOOKUP(H2378,'Product Line Lookup'!$A$2:$B$7,2,FALSE)</f>
        <v>Animate</v>
      </c>
      <c r="J2378" s="21">
        <v>0.13800000000000001</v>
      </c>
      <c r="K2378" s="22">
        <v>1</v>
      </c>
      <c r="L2378" s="21">
        <v>2000</v>
      </c>
      <c r="M2378" s="21">
        <v>276</v>
      </c>
      <c r="N2378" s="8">
        <f t="shared" si="73"/>
        <v>0.13800000000000001</v>
      </c>
      <c r="O2378" s="3" t="s">
        <v>48</v>
      </c>
      <c r="P2378" s="3" t="s">
        <v>49</v>
      </c>
      <c r="Q2378" s="1" t="str">
        <f>VLOOKUP(P2378,Vlookup!$A$2:$D$781,2,FALSE)</f>
        <v xml:space="preserve">Brownfield </v>
      </c>
      <c r="R2378" s="1" t="e">
        <f>VLOOKUP(P2378,Vlookup!$A$2:$D$89,3,FALSE)</f>
        <v>#N/A</v>
      </c>
      <c r="S2378" s="15">
        <f>VLOOKUP(P2378,Vlookup!$A$2:$D$781,4,FALSE)</f>
        <v>79316</v>
      </c>
    </row>
    <row r="2379" spans="1:19" ht="14.4" x14ac:dyDescent="0.3">
      <c r="A2379" s="12">
        <v>20</v>
      </c>
      <c r="B2379" s="1" t="str">
        <f t="shared" si="75"/>
        <v>Aug</v>
      </c>
      <c r="C2379" s="3" t="s">
        <v>149</v>
      </c>
      <c r="D2379" s="20">
        <v>43686</v>
      </c>
      <c r="E2379" s="3" t="s">
        <v>51</v>
      </c>
      <c r="F2379" s="3" t="s">
        <v>52</v>
      </c>
      <c r="G2379" s="3" t="s">
        <v>342</v>
      </c>
      <c r="H2379" s="3" t="s">
        <v>368</v>
      </c>
      <c r="I2379" t="str">
        <f>VLOOKUP(H2379,'Product Line Lookup'!$A$2:$B$7,2,FALSE)</f>
        <v>Animate</v>
      </c>
      <c r="J2379" s="21">
        <v>2.1749999999999998</v>
      </c>
      <c r="K2379" s="22">
        <v>0.33030599999999999</v>
      </c>
      <c r="L2379" s="21">
        <v>660.61199999999997</v>
      </c>
      <c r="M2379" s="21">
        <v>1436.8309999999999</v>
      </c>
      <c r="N2379" s="8">
        <f t="shared" si="73"/>
        <v>0.71841549999999998</v>
      </c>
      <c r="O2379" s="3" t="s">
        <v>48</v>
      </c>
      <c r="P2379" s="3" t="s">
        <v>49</v>
      </c>
      <c r="Q2379" s="1" t="str">
        <f>VLOOKUP(P2379,Vlookup!$A$2:$D$781,2,FALSE)</f>
        <v xml:space="preserve">Brownfield </v>
      </c>
      <c r="R2379" s="1" t="e">
        <f>VLOOKUP(P2379,Vlookup!$A$2:$D$89,3,FALSE)</f>
        <v>#N/A</v>
      </c>
      <c r="S2379" s="15">
        <f>VLOOKUP(P2379,Vlookup!$A$2:$D$781,4,FALSE)</f>
        <v>79316</v>
      </c>
    </row>
    <row r="2380" spans="1:19" ht="14.4" x14ac:dyDescent="0.3">
      <c r="A2380" s="12">
        <v>20</v>
      </c>
      <c r="B2380" s="1" t="str">
        <f t="shared" si="75"/>
        <v>Aug</v>
      </c>
      <c r="C2380" s="3" t="s">
        <v>149</v>
      </c>
      <c r="D2380" s="20">
        <v>43686</v>
      </c>
      <c r="E2380" s="3" t="s">
        <v>342</v>
      </c>
      <c r="F2380" s="3" t="s">
        <v>368</v>
      </c>
      <c r="G2380" s="3" t="s">
        <v>342</v>
      </c>
      <c r="H2380" s="3" t="s">
        <v>368</v>
      </c>
      <c r="I2380" t="str">
        <f>VLOOKUP(H2380,'Product Line Lookup'!$A$2:$B$7,2,FALSE)</f>
        <v>Animate</v>
      </c>
      <c r="J2380" s="21">
        <v>0.55100000000000005</v>
      </c>
      <c r="K2380" s="22">
        <v>1</v>
      </c>
      <c r="L2380" s="21">
        <v>2000</v>
      </c>
      <c r="M2380" s="21">
        <v>1102</v>
      </c>
      <c r="N2380" s="8">
        <f t="shared" si="73"/>
        <v>0.55100000000000005</v>
      </c>
      <c r="O2380" s="3" t="s">
        <v>48</v>
      </c>
      <c r="P2380" s="3" t="s">
        <v>49</v>
      </c>
      <c r="Q2380" s="1" t="str">
        <f>VLOOKUP(P2380,Vlookup!$A$2:$D$781,2,FALSE)</f>
        <v xml:space="preserve">Brownfield </v>
      </c>
      <c r="R2380" s="1" t="e">
        <f>VLOOKUP(P2380,Vlookup!$A$2:$D$89,3,FALSE)</f>
        <v>#N/A</v>
      </c>
      <c r="S2380" s="15">
        <f>VLOOKUP(P2380,Vlookup!$A$2:$D$781,4,FALSE)</f>
        <v>79316</v>
      </c>
    </row>
    <row r="2381" spans="1:19" ht="14.4" x14ac:dyDescent="0.3">
      <c r="A2381" s="12">
        <v>20</v>
      </c>
      <c r="B2381" s="1" t="str">
        <f t="shared" si="75"/>
        <v>Oct</v>
      </c>
      <c r="C2381" s="3" t="s">
        <v>50</v>
      </c>
      <c r="D2381" s="20">
        <v>43741</v>
      </c>
      <c r="E2381" s="3" t="s">
        <v>51</v>
      </c>
      <c r="F2381" s="3" t="s">
        <v>52</v>
      </c>
      <c r="G2381" s="3" t="s">
        <v>342</v>
      </c>
      <c r="H2381" s="3" t="s">
        <v>368</v>
      </c>
      <c r="I2381" t="str">
        <f>VLOOKUP(H2381,'Product Line Lookup'!$A$2:$B$7,2,FALSE)</f>
        <v>Animate</v>
      </c>
      <c r="J2381" s="21">
        <v>4.2</v>
      </c>
      <c r="K2381" s="22">
        <v>0.33030599999999999</v>
      </c>
      <c r="L2381" s="21">
        <v>660.61199999999997</v>
      </c>
      <c r="M2381" s="21">
        <v>2774.57</v>
      </c>
      <c r="N2381" s="8">
        <f t="shared" si="73"/>
        <v>1.3872850000000001</v>
      </c>
      <c r="O2381" s="3" t="s">
        <v>48</v>
      </c>
      <c r="P2381" s="3" t="s">
        <v>49</v>
      </c>
      <c r="Q2381" s="1" t="str">
        <f>VLOOKUP(P2381,Vlookup!$A$2:$D$781,2,FALSE)</f>
        <v xml:space="preserve">Brownfield </v>
      </c>
      <c r="R2381" s="1" t="e">
        <f>VLOOKUP(P2381,Vlookup!$A$2:$D$89,3,FALSE)</f>
        <v>#N/A</v>
      </c>
      <c r="S2381" s="15">
        <f>VLOOKUP(P2381,Vlookup!$A$2:$D$781,4,FALSE)</f>
        <v>79316</v>
      </c>
    </row>
    <row r="2382" spans="1:19" ht="14.4" x14ac:dyDescent="0.3">
      <c r="A2382" s="12">
        <v>20</v>
      </c>
      <c r="B2382" s="1" t="str">
        <f t="shared" si="75"/>
        <v>Oct</v>
      </c>
      <c r="C2382" s="3" t="s">
        <v>50</v>
      </c>
      <c r="D2382" s="20">
        <v>43741</v>
      </c>
      <c r="E2382" s="3" t="s">
        <v>342</v>
      </c>
      <c r="F2382" s="3" t="s">
        <v>368</v>
      </c>
      <c r="G2382" s="3" t="s">
        <v>342</v>
      </c>
      <c r="H2382" s="3" t="s">
        <v>368</v>
      </c>
      <c r="I2382" t="str">
        <f>VLOOKUP(H2382,'Product Line Lookup'!$A$2:$B$7,2,FALSE)</f>
        <v>Animate</v>
      </c>
      <c r="J2382" s="21">
        <v>0.27600000000000002</v>
      </c>
      <c r="K2382" s="22">
        <v>1</v>
      </c>
      <c r="L2382" s="21">
        <v>2000</v>
      </c>
      <c r="M2382" s="21">
        <v>552</v>
      </c>
      <c r="N2382" s="8">
        <f t="shared" ref="N2382:N2445" si="76">M2382/2000</f>
        <v>0.27600000000000002</v>
      </c>
      <c r="O2382" s="3" t="s">
        <v>48</v>
      </c>
      <c r="P2382" s="3" t="s">
        <v>49</v>
      </c>
      <c r="Q2382" s="1" t="str">
        <f>VLOOKUP(P2382,Vlookup!$A$2:$D$781,2,FALSE)</f>
        <v xml:space="preserve">Brownfield </v>
      </c>
      <c r="R2382" s="1" t="e">
        <f>VLOOKUP(P2382,Vlookup!$A$2:$D$89,3,FALSE)</f>
        <v>#N/A</v>
      </c>
      <c r="S2382" s="15">
        <f>VLOOKUP(P2382,Vlookup!$A$2:$D$781,4,FALSE)</f>
        <v>79316</v>
      </c>
    </row>
    <row r="2383" spans="1:19" ht="14.4" x14ac:dyDescent="0.3">
      <c r="A2383" s="12">
        <v>20</v>
      </c>
      <c r="B2383" s="1" t="str">
        <f t="shared" si="75"/>
        <v>Nov</v>
      </c>
      <c r="C2383" s="3" t="s">
        <v>688</v>
      </c>
      <c r="D2383" s="20">
        <v>43777</v>
      </c>
      <c r="E2383" s="3" t="s">
        <v>51</v>
      </c>
      <c r="F2383" s="3" t="s">
        <v>52</v>
      </c>
      <c r="G2383" s="3" t="s">
        <v>342</v>
      </c>
      <c r="H2383" s="3" t="s">
        <v>368</v>
      </c>
      <c r="I2383" t="str">
        <f>VLOOKUP(H2383,'Product Line Lookup'!$A$2:$B$7,2,FALSE)</f>
        <v>Animate</v>
      </c>
      <c r="J2383" s="21">
        <v>4.05</v>
      </c>
      <c r="K2383" s="22">
        <v>0.33030599999999999</v>
      </c>
      <c r="L2383" s="21">
        <v>660.61199999999997</v>
      </c>
      <c r="M2383" s="21">
        <v>2675.4789999999998</v>
      </c>
      <c r="N2383" s="8">
        <f t="shared" si="76"/>
        <v>1.3377394999999999</v>
      </c>
      <c r="O2383" s="3" t="s">
        <v>48</v>
      </c>
      <c r="P2383" s="3" t="s">
        <v>49</v>
      </c>
      <c r="Q2383" s="1" t="str">
        <f>VLOOKUP(P2383,Vlookup!$A$2:$D$781,2,FALSE)</f>
        <v xml:space="preserve">Brownfield </v>
      </c>
      <c r="R2383" s="1" t="e">
        <f>VLOOKUP(P2383,Vlookup!$A$2:$D$89,3,FALSE)</f>
        <v>#N/A</v>
      </c>
      <c r="S2383" s="15">
        <f>VLOOKUP(P2383,Vlookup!$A$2:$D$781,4,FALSE)</f>
        <v>79316</v>
      </c>
    </row>
    <row r="2384" spans="1:19" ht="14.4" x14ac:dyDescent="0.3">
      <c r="A2384" s="12">
        <v>20</v>
      </c>
      <c r="B2384" s="1" t="str">
        <f t="shared" si="75"/>
        <v>Nov</v>
      </c>
      <c r="C2384" s="3" t="s">
        <v>688</v>
      </c>
      <c r="D2384" s="20">
        <v>43777</v>
      </c>
      <c r="E2384" s="3" t="s">
        <v>342</v>
      </c>
      <c r="F2384" s="3" t="s">
        <v>368</v>
      </c>
      <c r="G2384" s="3" t="s">
        <v>342</v>
      </c>
      <c r="H2384" s="3" t="s">
        <v>368</v>
      </c>
      <c r="I2384" t="str">
        <f>VLOOKUP(H2384,'Product Line Lookup'!$A$2:$B$7,2,FALSE)</f>
        <v>Animate</v>
      </c>
      <c r="J2384" s="21">
        <v>0.41299999999999998</v>
      </c>
      <c r="K2384" s="22">
        <v>1</v>
      </c>
      <c r="L2384" s="21">
        <v>2000</v>
      </c>
      <c r="M2384" s="21">
        <v>826</v>
      </c>
      <c r="N2384" s="8">
        <f t="shared" si="76"/>
        <v>0.41299999999999998</v>
      </c>
      <c r="O2384" s="3" t="s">
        <v>48</v>
      </c>
      <c r="P2384" s="3" t="s">
        <v>49</v>
      </c>
      <c r="Q2384" s="1" t="str">
        <f>VLOOKUP(P2384,Vlookup!$A$2:$D$781,2,FALSE)</f>
        <v xml:space="preserve">Brownfield </v>
      </c>
      <c r="R2384" s="1" t="e">
        <f>VLOOKUP(P2384,Vlookup!$A$2:$D$89,3,FALSE)</f>
        <v>#N/A</v>
      </c>
      <c r="S2384" s="15">
        <f>VLOOKUP(P2384,Vlookup!$A$2:$D$781,4,FALSE)</f>
        <v>79316</v>
      </c>
    </row>
    <row r="2385" spans="1:19" ht="14.4" x14ac:dyDescent="0.3">
      <c r="A2385" s="12">
        <v>20</v>
      </c>
      <c r="B2385" s="1" t="str">
        <f t="shared" si="75"/>
        <v>Dec</v>
      </c>
      <c r="C2385" s="3" t="s">
        <v>689</v>
      </c>
      <c r="D2385" s="20">
        <v>43804</v>
      </c>
      <c r="E2385" s="3" t="s">
        <v>51</v>
      </c>
      <c r="F2385" s="3" t="s">
        <v>52</v>
      </c>
      <c r="G2385" s="3" t="s">
        <v>342</v>
      </c>
      <c r="H2385" s="3" t="s">
        <v>368</v>
      </c>
      <c r="I2385" t="str">
        <f>VLOOKUP(H2385,'Product Line Lookup'!$A$2:$B$7,2,FALSE)</f>
        <v>Animate</v>
      </c>
      <c r="J2385" s="21">
        <v>3.9750000000000001</v>
      </c>
      <c r="K2385" s="22">
        <v>0.33030599999999999</v>
      </c>
      <c r="L2385" s="21">
        <v>660.61199999999997</v>
      </c>
      <c r="M2385" s="21">
        <v>2625.933</v>
      </c>
      <c r="N2385" s="8">
        <f t="shared" si="76"/>
        <v>1.3129664999999999</v>
      </c>
      <c r="O2385" s="3" t="s">
        <v>48</v>
      </c>
      <c r="P2385" s="3" t="s">
        <v>49</v>
      </c>
      <c r="Q2385" s="1" t="str">
        <f>VLOOKUP(P2385,Vlookup!$A$2:$D$781,2,FALSE)</f>
        <v xml:space="preserve">Brownfield </v>
      </c>
      <c r="R2385" s="1" t="e">
        <f>VLOOKUP(P2385,Vlookup!$A$2:$D$89,3,FALSE)</f>
        <v>#N/A</v>
      </c>
      <c r="S2385" s="15">
        <f>VLOOKUP(P2385,Vlookup!$A$2:$D$781,4,FALSE)</f>
        <v>79316</v>
      </c>
    </row>
    <row r="2386" spans="1:19" ht="14.4" x14ac:dyDescent="0.3">
      <c r="A2386" s="12">
        <v>20</v>
      </c>
      <c r="B2386" s="1" t="str">
        <f t="shared" si="75"/>
        <v>Dec</v>
      </c>
      <c r="C2386" s="3" t="s">
        <v>689</v>
      </c>
      <c r="D2386" s="20">
        <v>43804</v>
      </c>
      <c r="E2386" s="3" t="s">
        <v>342</v>
      </c>
      <c r="F2386" s="3" t="s">
        <v>368</v>
      </c>
      <c r="G2386" s="3" t="s">
        <v>342</v>
      </c>
      <c r="H2386" s="3" t="s">
        <v>368</v>
      </c>
      <c r="I2386" t="str">
        <f>VLOOKUP(H2386,'Product Line Lookup'!$A$2:$B$7,2,FALSE)</f>
        <v>Animate</v>
      </c>
      <c r="J2386" s="21">
        <v>0.13800000000000001</v>
      </c>
      <c r="K2386" s="22">
        <v>1</v>
      </c>
      <c r="L2386" s="21">
        <v>2000</v>
      </c>
      <c r="M2386" s="21">
        <v>276</v>
      </c>
      <c r="N2386" s="8">
        <f t="shared" si="76"/>
        <v>0.13800000000000001</v>
      </c>
      <c r="O2386" s="3" t="s">
        <v>48</v>
      </c>
      <c r="P2386" s="3" t="s">
        <v>49</v>
      </c>
      <c r="Q2386" s="1" t="str">
        <f>VLOOKUP(P2386,Vlookup!$A$2:$D$781,2,FALSE)</f>
        <v xml:space="preserve">Brownfield </v>
      </c>
      <c r="R2386" s="1" t="e">
        <f>VLOOKUP(P2386,Vlookup!$A$2:$D$89,3,FALSE)</f>
        <v>#N/A</v>
      </c>
      <c r="S2386" s="15">
        <f>VLOOKUP(P2386,Vlookup!$A$2:$D$781,4,FALSE)</f>
        <v>79316</v>
      </c>
    </row>
    <row r="2387" spans="1:19" ht="14.4" x14ac:dyDescent="0.3">
      <c r="A2387" s="12">
        <v>20</v>
      </c>
      <c r="B2387" s="1" t="str">
        <f t="shared" si="75"/>
        <v>Jan</v>
      </c>
      <c r="C2387" s="3" t="s">
        <v>690</v>
      </c>
      <c r="D2387" s="20">
        <v>43836</v>
      </c>
      <c r="E2387" s="3" t="s">
        <v>51</v>
      </c>
      <c r="F2387" s="3" t="s">
        <v>52</v>
      </c>
      <c r="G2387" s="3" t="s">
        <v>342</v>
      </c>
      <c r="H2387" s="3" t="s">
        <v>368</v>
      </c>
      <c r="I2387" t="str">
        <f>VLOOKUP(H2387,'Product Line Lookup'!$A$2:$B$7,2,FALSE)</f>
        <v>Animate</v>
      </c>
      <c r="J2387" s="21">
        <v>6.05</v>
      </c>
      <c r="K2387" s="22">
        <v>0.33030599999999999</v>
      </c>
      <c r="L2387" s="21">
        <v>660.61199999999997</v>
      </c>
      <c r="M2387" s="21">
        <v>3996.703</v>
      </c>
      <c r="N2387" s="8">
        <f t="shared" si="76"/>
        <v>1.9983515000000001</v>
      </c>
      <c r="O2387" s="3" t="s">
        <v>48</v>
      </c>
      <c r="P2387" s="3" t="s">
        <v>49</v>
      </c>
      <c r="Q2387" s="1" t="str">
        <f>VLOOKUP(P2387,Vlookup!$A$2:$D$781,2,FALSE)</f>
        <v xml:space="preserve">Brownfield </v>
      </c>
      <c r="R2387" s="1" t="e">
        <f>VLOOKUP(P2387,Vlookup!$A$2:$D$89,3,FALSE)</f>
        <v>#N/A</v>
      </c>
      <c r="S2387" s="15">
        <f>VLOOKUP(P2387,Vlookup!$A$2:$D$781,4,FALSE)</f>
        <v>79316</v>
      </c>
    </row>
    <row r="2388" spans="1:19" ht="14.4" x14ac:dyDescent="0.3">
      <c r="A2388" s="12">
        <v>20</v>
      </c>
      <c r="B2388" s="1" t="str">
        <f t="shared" si="75"/>
        <v>Jan</v>
      </c>
      <c r="C2388" s="3" t="s">
        <v>690</v>
      </c>
      <c r="D2388" s="20">
        <v>43836</v>
      </c>
      <c r="E2388" s="3" t="s">
        <v>342</v>
      </c>
      <c r="F2388" s="3" t="s">
        <v>368</v>
      </c>
      <c r="G2388" s="3" t="s">
        <v>342</v>
      </c>
      <c r="H2388" s="3" t="s">
        <v>368</v>
      </c>
      <c r="I2388" t="str">
        <f>VLOOKUP(H2388,'Product Line Lookup'!$A$2:$B$7,2,FALSE)</f>
        <v>Animate</v>
      </c>
      <c r="J2388" s="21">
        <v>0.41299999999999998</v>
      </c>
      <c r="K2388" s="22">
        <v>1</v>
      </c>
      <c r="L2388" s="21">
        <v>2000</v>
      </c>
      <c r="M2388" s="21">
        <v>826</v>
      </c>
      <c r="N2388" s="8">
        <f t="shared" si="76"/>
        <v>0.41299999999999998</v>
      </c>
      <c r="O2388" s="3" t="s">
        <v>48</v>
      </c>
      <c r="P2388" s="3" t="s">
        <v>49</v>
      </c>
      <c r="Q2388" s="1" t="str">
        <f>VLOOKUP(P2388,Vlookup!$A$2:$D$781,2,FALSE)</f>
        <v xml:space="preserve">Brownfield </v>
      </c>
      <c r="R2388" s="1" t="e">
        <f>VLOOKUP(P2388,Vlookup!$A$2:$D$89,3,FALSE)</f>
        <v>#N/A</v>
      </c>
      <c r="S2388" s="15">
        <f>VLOOKUP(P2388,Vlookup!$A$2:$D$781,4,FALSE)</f>
        <v>79316</v>
      </c>
    </row>
    <row r="2389" spans="1:19" ht="14.4" x14ac:dyDescent="0.3">
      <c r="A2389" s="12">
        <v>20</v>
      </c>
      <c r="B2389" s="1" t="str">
        <f t="shared" si="75"/>
        <v>Feb</v>
      </c>
      <c r="D2389" s="20">
        <v>43880</v>
      </c>
      <c r="E2389" s="3" t="s">
        <v>51</v>
      </c>
      <c r="F2389" s="3" t="s">
        <v>52</v>
      </c>
      <c r="G2389" s="3" t="s">
        <v>342</v>
      </c>
      <c r="H2389" s="3" t="s">
        <v>368</v>
      </c>
      <c r="I2389" t="str">
        <f>VLOOKUP(H2389,'Product Line Lookup'!$A$2:$B$7,2,FALSE)</f>
        <v>Animate</v>
      </c>
      <c r="J2389" s="21">
        <v>2.0249999999999999</v>
      </c>
      <c r="K2389" s="22">
        <v>0.33030599999999999</v>
      </c>
      <c r="L2389" s="21">
        <v>660.61199999999997</v>
      </c>
      <c r="M2389" s="21">
        <v>1337.739</v>
      </c>
      <c r="N2389" s="8">
        <f t="shared" si="76"/>
        <v>0.66886950000000001</v>
      </c>
      <c r="O2389" s="3" t="s">
        <v>48</v>
      </c>
      <c r="P2389" s="3" t="s">
        <v>49</v>
      </c>
      <c r="Q2389" s="1" t="str">
        <f>VLOOKUP(P2389,Vlookup!$A$2:$D$781,2,FALSE)</f>
        <v xml:space="preserve">Brownfield </v>
      </c>
      <c r="R2389" s="1" t="e">
        <f>VLOOKUP(P2389,Vlookup!$A$2:$D$89,3,FALSE)</f>
        <v>#N/A</v>
      </c>
      <c r="S2389" s="15">
        <f>VLOOKUP(P2389,Vlookup!$A$2:$D$781,4,FALSE)</f>
        <v>79316</v>
      </c>
    </row>
    <row r="2390" spans="1:19" ht="14.4" x14ac:dyDescent="0.3">
      <c r="A2390" s="12">
        <v>20</v>
      </c>
      <c r="B2390" s="1" t="str">
        <f t="shared" si="75"/>
        <v>Feb</v>
      </c>
      <c r="D2390" s="20">
        <v>43880</v>
      </c>
      <c r="E2390" s="3" t="s">
        <v>342</v>
      </c>
      <c r="F2390" s="3" t="s">
        <v>368</v>
      </c>
      <c r="G2390" s="3" t="s">
        <v>342</v>
      </c>
      <c r="H2390" s="3" t="s">
        <v>368</v>
      </c>
      <c r="I2390" t="str">
        <f>VLOOKUP(H2390,'Product Line Lookup'!$A$2:$B$7,2,FALSE)</f>
        <v>Animate</v>
      </c>
      <c r="J2390" s="21">
        <v>0.13800000000000001</v>
      </c>
      <c r="K2390" s="22">
        <v>1</v>
      </c>
      <c r="L2390" s="21">
        <v>2000</v>
      </c>
      <c r="M2390" s="21">
        <v>276</v>
      </c>
      <c r="N2390" s="8">
        <f t="shared" si="76"/>
        <v>0.13800000000000001</v>
      </c>
      <c r="O2390" s="3" t="s">
        <v>48</v>
      </c>
      <c r="P2390" s="3" t="s">
        <v>49</v>
      </c>
      <c r="Q2390" s="1" t="str">
        <f>VLOOKUP(P2390,Vlookup!$A$2:$D$781,2,FALSE)</f>
        <v xml:space="preserve">Brownfield </v>
      </c>
      <c r="R2390" s="1" t="e">
        <f>VLOOKUP(P2390,Vlookup!$A$2:$D$89,3,FALSE)</f>
        <v>#N/A</v>
      </c>
      <c r="S2390" s="15">
        <f>VLOOKUP(P2390,Vlookup!$A$2:$D$781,4,FALSE)</f>
        <v>79316</v>
      </c>
    </row>
    <row r="2391" spans="1:19" ht="14.4" x14ac:dyDescent="0.3">
      <c r="A2391" s="12">
        <v>20</v>
      </c>
      <c r="B2391" s="1" t="s">
        <v>866</v>
      </c>
      <c r="D2391" s="20">
        <v>43913</v>
      </c>
      <c r="E2391" s="3" t="s">
        <v>51</v>
      </c>
      <c r="F2391" s="3" t="s">
        <v>52</v>
      </c>
      <c r="G2391" s="3" t="s">
        <v>342</v>
      </c>
      <c r="H2391" s="3" t="s">
        <v>368</v>
      </c>
      <c r="I2391" t="str">
        <f>VLOOKUP(H2391,'Product Line Lookup'!$A$2:$B$7,2,FALSE)</f>
        <v>Animate</v>
      </c>
      <c r="J2391" s="21">
        <v>2</v>
      </c>
      <c r="K2391" s="22">
        <v>0.33030599999999999</v>
      </c>
      <c r="L2391" s="21">
        <v>660.61199999999997</v>
      </c>
      <c r="M2391" s="21">
        <v>1321.2239999999999</v>
      </c>
      <c r="N2391" s="8">
        <f t="shared" si="76"/>
        <v>0.66061199999999998</v>
      </c>
      <c r="O2391" s="3" t="s">
        <v>48</v>
      </c>
      <c r="P2391" s="3" t="s">
        <v>49</v>
      </c>
      <c r="Q2391" s="1" t="str">
        <f>VLOOKUP(P2391,Vlookup!$A$2:$D$781,2,FALSE)</f>
        <v xml:space="preserve">Brownfield </v>
      </c>
      <c r="R2391" s="1" t="e">
        <f>VLOOKUP(P2391,Vlookup!$A$2:$D$89,3,FALSE)</f>
        <v>#N/A</v>
      </c>
      <c r="S2391" s="15">
        <f>VLOOKUP(P2391,Vlookup!$A$2:$D$781,4,FALSE)</f>
        <v>79316</v>
      </c>
    </row>
    <row r="2392" spans="1:19" ht="14.4" x14ac:dyDescent="0.3">
      <c r="A2392" s="12">
        <v>20</v>
      </c>
      <c r="B2392" s="1" t="s">
        <v>866</v>
      </c>
      <c r="D2392" s="20">
        <v>43899</v>
      </c>
      <c r="E2392" s="3" t="s">
        <v>342</v>
      </c>
      <c r="F2392" s="3" t="s">
        <v>368</v>
      </c>
      <c r="G2392" s="3" t="s">
        <v>342</v>
      </c>
      <c r="H2392" s="3" t="s">
        <v>368</v>
      </c>
      <c r="I2392" t="str">
        <f>VLOOKUP(H2392,'Product Line Lookup'!$A$2:$B$7,2,FALSE)</f>
        <v>Animate</v>
      </c>
      <c r="J2392" s="21">
        <v>0.13800000000000001</v>
      </c>
      <c r="K2392" s="22">
        <v>1</v>
      </c>
      <c r="L2392" s="21">
        <v>2000</v>
      </c>
      <c r="M2392" s="21">
        <v>276</v>
      </c>
      <c r="N2392" s="8">
        <f t="shared" si="76"/>
        <v>0.13800000000000001</v>
      </c>
      <c r="O2392" s="3" t="s">
        <v>48</v>
      </c>
      <c r="P2392" s="3" t="s">
        <v>49</v>
      </c>
      <c r="Q2392" s="1" t="str">
        <f>VLOOKUP(P2392,Vlookup!$A$2:$D$781,2,FALSE)</f>
        <v xml:space="preserve">Brownfield </v>
      </c>
      <c r="R2392" s="1" t="e">
        <f>VLOOKUP(P2392,Vlookup!$A$2:$D$89,3,FALSE)</f>
        <v>#N/A</v>
      </c>
      <c r="S2392" s="15">
        <f>VLOOKUP(P2392,Vlookup!$A$2:$D$781,4,FALSE)</f>
        <v>79316</v>
      </c>
    </row>
    <row r="2393" spans="1:19" ht="14.4" x14ac:dyDescent="0.3">
      <c r="A2393" s="12">
        <v>20</v>
      </c>
      <c r="B2393" s="1" t="s">
        <v>866</v>
      </c>
      <c r="D2393" s="20">
        <v>43913</v>
      </c>
      <c r="E2393" s="3" t="s">
        <v>342</v>
      </c>
      <c r="F2393" s="3" t="s">
        <v>368</v>
      </c>
      <c r="G2393" s="3" t="s">
        <v>342</v>
      </c>
      <c r="H2393" s="3" t="s">
        <v>368</v>
      </c>
      <c r="I2393" t="str">
        <f>VLOOKUP(H2393,'Product Line Lookup'!$A$2:$B$7,2,FALSE)</f>
        <v>Animate</v>
      </c>
      <c r="J2393" s="21">
        <v>0.27600000000000002</v>
      </c>
      <c r="K2393" s="22">
        <v>1</v>
      </c>
      <c r="L2393" s="21">
        <v>2000</v>
      </c>
      <c r="M2393" s="21">
        <v>552</v>
      </c>
      <c r="N2393" s="8">
        <f t="shared" si="76"/>
        <v>0.27600000000000002</v>
      </c>
      <c r="O2393" s="3" t="s">
        <v>48</v>
      </c>
      <c r="P2393" s="3" t="s">
        <v>49</v>
      </c>
      <c r="Q2393" s="1" t="str">
        <f>VLOOKUP(P2393,Vlookup!$A$2:$D$781,2,FALSE)</f>
        <v xml:space="preserve">Brownfield </v>
      </c>
      <c r="R2393" s="1" t="e">
        <f>VLOOKUP(P2393,Vlookup!$A$2:$D$89,3,FALSE)</f>
        <v>#N/A</v>
      </c>
      <c r="S2393" s="15">
        <f>VLOOKUP(P2393,Vlookup!$A$2:$D$781,4,FALSE)</f>
        <v>79316</v>
      </c>
    </row>
    <row r="2394" spans="1:19" ht="14.4" x14ac:dyDescent="0.3">
      <c r="A2394" s="12">
        <v>20</v>
      </c>
      <c r="B2394" s="1" t="s">
        <v>881</v>
      </c>
      <c r="D2394" s="20">
        <v>43927</v>
      </c>
      <c r="E2394" s="3" t="s">
        <v>51</v>
      </c>
      <c r="F2394" s="3" t="s">
        <v>52</v>
      </c>
      <c r="G2394" s="3" t="s">
        <v>342</v>
      </c>
      <c r="H2394" s="3" t="s">
        <v>368</v>
      </c>
      <c r="I2394" t="str">
        <f>VLOOKUP(H2394,'Product Line Lookup'!$A$2:$B$7,2,FALSE)</f>
        <v>Animate</v>
      </c>
      <c r="J2394" s="21">
        <v>4.0750000000000002</v>
      </c>
      <c r="K2394" s="22">
        <v>0.33030599999999999</v>
      </c>
      <c r="L2394" s="21">
        <v>660.61199999999997</v>
      </c>
      <c r="M2394" s="21">
        <v>2691.9940000000001</v>
      </c>
      <c r="N2394" s="8">
        <f t="shared" si="76"/>
        <v>1.3459970000000001</v>
      </c>
      <c r="O2394" s="3" t="s">
        <v>48</v>
      </c>
      <c r="P2394" s="3" t="s">
        <v>49</v>
      </c>
      <c r="Q2394" s="1" t="str">
        <f>VLOOKUP(P2394,Vlookup!$A$2:$D$781,2,FALSE)</f>
        <v xml:space="preserve">Brownfield </v>
      </c>
      <c r="R2394" s="1" t="e">
        <f>VLOOKUP(P2394,Vlookup!$A$2:$D$89,3,FALSE)</f>
        <v>#N/A</v>
      </c>
      <c r="S2394" s="15">
        <f>VLOOKUP(P2394,Vlookup!$A$2:$D$781,4,FALSE)</f>
        <v>79316</v>
      </c>
    </row>
    <row r="2395" spans="1:19" ht="14.4" x14ac:dyDescent="0.3">
      <c r="A2395" s="12">
        <v>20</v>
      </c>
      <c r="B2395" s="1" t="s">
        <v>882</v>
      </c>
      <c r="D2395" s="20">
        <v>43957</v>
      </c>
      <c r="E2395" s="3" t="s">
        <v>342</v>
      </c>
      <c r="F2395" s="3" t="s">
        <v>368</v>
      </c>
      <c r="G2395" s="3" t="s">
        <v>342</v>
      </c>
      <c r="H2395" s="3" t="s">
        <v>368</v>
      </c>
      <c r="I2395" t="str">
        <f>VLOOKUP(H2395,'Product Line Lookup'!$A$2:$B$7,2,FALSE)</f>
        <v>Animate</v>
      </c>
      <c r="J2395" s="21">
        <v>0.33100000000000002</v>
      </c>
      <c r="K2395" s="22">
        <v>1</v>
      </c>
      <c r="L2395" s="21">
        <v>2000</v>
      </c>
      <c r="M2395" s="21">
        <v>662</v>
      </c>
      <c r="N2395" s="8">
        <f t="shared" si="76"/>
        <v>0.33100000000000002</v>
      </c>
      <c r="O2395" s="3" t="s">
        <v>48</v>
      </c>
      <c r="P2395" s="3" t="s">
        <v>49</v>
      </c>
      <c r="Q2395" s="1" t="str">
        <f>VLOOKUP(P2395,Vlookup!$A$2:$D$781,2,FALSE)</f>
        <v xml:space="preserve">Brownfield </v>
      </c>
      <c r="R2395" s="1" t="e">
        <f>VLOOKUP(P2395,Vlookup!$A$2:$D$89,3,FALSE)</f>
        <v>#N/A</v>
      </c>
      <c r="S2395" s="15">
        <f>VLOOKUP(P2395,Vlookup!$A$2:$D$781,4,FALSE)</f>
        <v>79316</v>
      </c>
    </row>
    <row r="2396" spans="1:19" ht="14.4" x14ac:dyDescent="0.3">
      <c r="A2396" s="12">
        <v>20</v>
      </c>
      <c r="B2396" s="1" t="s">
        <v>893</v>
      </c>
      <c r="D2396" s="20">
        <v>43986</v>
      </c>
      <c r="E2396" s="3" t="s">
        <v>51</v>
      </c>
      <c r="F2396" s="3" t="s">
        <v>52</v>
      </c>
      <c r="G2396" s="3" t="s">
        <v>342</v>
      </c>
      <c r="H2396" s="3" t="s">
        <v>368</v>
      </c>
      <c r="I2396" t="str">
        <f>VLOOKUP(H2396,'Product Line Lookup'!$A$2:$B$8,2,FALSE)</f>
        <v>Animate</v>
      </c>
      <c r="J2396" s="21">
        <v>4.0750000000000002</v>
      </c>
      <c r="K2396" s="22">
        <v>0.33030599999999999</v>
      </c>
      <c r="L2396" s="21">
        <v>660.61199999999997</v>
      </c>
      <c r="M2396" s="21">
        <v>2691.9940000000001</v>
      </c>
      <c r="N2396" s="8">
        <f t="shared" si="76"/>
        <v>1.3459970000000001</v>
      </c>
      <c r="O2396" s="3" t="s">
        <v>48</v>
      </c>
      <c r="P2396" s="3" t="s">
        <v>49</v>
      </c>
      <c r="Q2396" s="1" t="str">
        <f>VLOOKUP(P2396,Vlookup!$A$2:$D$781,2,FALSE)</f>
        <v xml:space="preserve">Brownfield </v>
      </c>
      <c r="R2396" s="1" t="e">
        <f>VLOOKUP(P2396,Vlookup!$A$2:$D$89,3,FALSE)</f>
        <v>#N/A</v>
      </c>
      <c r="S2396" s="15">
        <f>VLOOKUP(P2396,Vlookup!$A$2:$D$781,4,FALSE)</f>
        <v>79316</v>
      </c>
    </row>
    <row r="2397" spans="1:19" ht="14.4" x14ac:dyDescent="0.3">
      <c r="A2397" s="12">
        <v>20</v>
      </c>
      <c r="B2397" s="1" t="s">
        <v>893</v>
      </c>
      <c r="D2397" s="20">
        <v>43986</v>
      </c>
      <c r="E2397" s="3" t="s">
        <v>342</v>
      </c>
      <c r="F2397" s="3" t="s">
        <v>368</v>
      </c>
      <c r="G2397" s="3" t="s">
        <v>342</v>
      </c>
      <c r="H2397" s="3" t="s">
        <v>368</v>
      </c>
      <c r="I2397" t="str">
        <f>VLOOKUP(H2397,'Product Line Lookup'!$A$2:$B$8,2,FALSE)</f>
        <v>Animate</v>
      </c>
      <c r="J2397" s="21">
        <v>0.16500000000000001</v>
      </c>
      <c r="K2397" s="22">
        <v>1</v>
      </c>
      <c r="L2397" s="21">
        <v>2000</v>
      </c>
      <c r="M2397" s="21">
        <v>330</v>
      </c>
      <c r="N2397" s="8">
        <f t="shared" si="76"/>
        <v>0.16500000000000001</v>
      </c>
      <c r="O2397" s="3" t="s">
        <v>48</v>
      </c>
      <c r="P2397" s="3" t="s">
        <v>49</v>
      </c>
      <c r="Q2397" s="1" t="str">
        <f>VLOOKUP(P2397,Vlookup!$A$2:$D$781,2,FALSE)</f>
        <v xml:space="preserve">Brownfield </v>
      </c>
      <c r="R2397" s="1" t="e">
        <f>VLOOKUP(P2397,Vlookup!$A$2:$D$89,3,FALSE)</f>
        <v>#N/A</v>
      </c>
      <c r="S2397" s="15">
        <f>VLOOKUP(P2397,Vlookup!$A$2:$D$781,4,FALSE)</f>
        <v>79316</v>
      </c>
    </row>
    <row r="2398" spans="1:19" ht="14.4" x14ac:dyDescent="0.3">
      <c r="A2398" s="12">
        <v>21</v>
      </c>
      <c r="B2398" s="1" t="s">
        <v>483</v>
      </c>
      <c r="D2398" s="20">
        <v>44019</v>
      </c>
      <c r="E2398" s="3" t="s">
        <v>51</v>
      </c>
      <c r="F2398" s="3" t="s">
        <v>52</v>
      </c>
      <c r="G2398" s="3" t="s">
        <v>342</v>
      </c>
      <c r="H2398" s="3" t="s">
        <v>368</v>
      </c>
      <c r="I2398" t="str">
        <f>VLOOKUP(H2398,'Product Line Lookup'!$A$2:$B$8,2,FALSE)</f>
        <v>Animate</v>
      </c>
      <c r="J2398" s="21">
        <v>4.0250000000000004</v>
      </c>
      <c r="K2398" s="22">
        <v>0.33030599999999999</v>
      </c>
      <c r="L2398" s="21">
        <v>660.61199999999997</v>
      </c>
      <c r="M2398" s="21">
        <v>2658.9630000000002</v>
      </c>
      <c r="N2398" s="8">
        <f t="shared" si="76"/>
        <v>1.3294815000000002</v>
      </c>
      <c r="O2398" s="3" t="s">
        <v>48</v>
      </c>
      <c r="P2398" s="3" t="s">
        <v>49</v>
      </c>
      <c r="Q2398" s="1" t="str">
        <f>VLOOKUP(P2398,Vlookup!$A$2:$D$781,2,FALSE)</f>
        <v xml:space="preserve">Brownfield </v>
      </c>
      <c r="R2398" s="1" t="e">
        <f>VLOOKUP(P2398,Vlookup!$A$2:$D$89,3,FALSE)</f>
        <v>#N/A</v>
      </c>
      <c r="S2398" s="15">
        <f>VLOOKUP(P2398,Vlookup!$A$2:$D$781,4,FALSE)</f>
        <v>79316</v>
      </c>
    </row>
    <row r="2399" spans="1:19" ht="14.4" x14ac:dyDescent="0.3">
      <c r="A2399" s="12">
        <v>21</v>
      </c>
      <c r="B2399" s="1" t="s">
        <v>483</v>
      </c>
      <c r="D2399" s="20">
        <v>44019</v>
      </c>
      <c r="E2399" s="3" t="s">
        <v>342</v>
      </c>
      <c r="F2399" s="3" t="s">
        <v>368</v>
      </c>
      <c r="G2399" s="3" t="s">
        <v>342</v>
      </c>
      <c r="H2399" s="3" t="s">
        <v>368</v>
      </c>
      <c r="I2399" t="str">
        <f>VLOOKUP(H2399,'Product Line Lookup'!$A$2:$B$8,2,FALSE)</f>
        <v>Animate</v>
      </c>
      <c r="J2399" s="21">
        <v>0.68899999999999995</v>
      </c>
      <c r="K2399" s="22">
        <v>1</v>
      </c>
      <c r="L2399" s="21">
        <v>2000</v>
      </c>
      <c r="M2399" s="21">
        <v>1378</v>
      </c>
      <c r="N2399" s="8">
        <f t="shared" si="76"/>
        <v>0.68899999999999995</v>
      </c>
      <c r="O2399" s="3" t="s">
        <v>48</v>
      </c>
      <c r="P2399" s="3" t="s">
        <v>49</v>
      </c>
      <c r="Q2399" s="1" t="str">
        <f>VLOOKUP(P2399,Vlookup!$A$2:$D$781,2,FALSE)</f>
        <v xml:space="preserve">Brownfield </v>
      </c>
      <c r="R2399" s="1" t="e">
        <f>VLOOKUP(P2399,Vlookup!$A$2:$D$89,3,FALSE)</f>
        <v>#N/A</v>
      </c>
      <c r="S2399" s="15">
        <f>VLOOKUP(P2399,Vlookup!$A$2:$D$781,4,FALSE)</f>
        <v>79316</v>
      </c>
    </row>
    <row r="2400" spans="1:19" ht="14.4" x14ac:dyDescent="0.3">
      <c r="A2400" s="12">
        <v>21</v>
      </c>
      <c r="B2400" s="1" t="s">
        <v>903</v>
      </c>
      <c r="D2400" s="20">
        <v>44054</v>
      </c>
      <c r="E2400" s="3" t="s">
        <v>51</v>
      </c>
      <c r="F2400" s="3" t="s">
        <v>52</v>
      </c>
      <c r="G2400" s="3" t="s">
        <v>342</v>
      </c>
      <c r="H2400" s="3" t="s">
        <v>368</v>
      </c>
      <c r="I2400" t="str">
        <f>VLOOKUP(H2400,'Product Line Lookup'!$A$2:$B$8,2,FALSE)</f>
        <v>Animate</v>
      </c>
      <c r="J2400" s="21">
        <v>2</v>
      </c>
      <c r="K2400" s="22">
        <v>0.33030599999999999</v>
      </c>
      <c r="L2400" s="21">
        <v>660.61199999999997</v>
      </c>
      <c r="M2400" s="21">
        <v>1321.2239999999999</v>
      </c>
      <c r="N2400" s="8">
        <f t="shared" si="76"/>
        <v>0.66061199999999998</v>
      </c>
      <c r="O2400" s="3" t="s">
        <v>48</v>
      </c>
      <c r="P2400" s="3" t="s">
        <v>49</v>
      </c>
      <c r="Q2400" s="1" t="str">
        <f>VLOOKUP(P2400,Vlookup!$A$2:$D$781,2,FALSE)</f>
        <v xml:space="preserve">Brownfield </v>
      </c>
      <c r="R2400" s="1" t="e">
        <f>VLOOKUP(P2400,Vlookup!$A$2:$D$89,3,FALSE)</f>
        <v>#N/A</v>
      </c>
      <c r="S2400" s="15">
        <f>VLOOKUP(P2400,Vlookup!$A$2:$D$781,4,FALSE)</f>
        <v>79316</v>
      </c>
    </row>
    <row r="2401" spans="1:19" ht="14.4" x14ac:dyDescent="0.3">
      <c r="A2401" s="12">
        <v>21</v>
      </c>
      <c r="B2401" s="1" t="s">
        <v>903</v>
      </c>
      <c r="D2401" s="20">
        <v>44054</v>
      </c>
      <c r="E2401" s="3" t="s">
        <v>342</v>
      </c>
      <c r="F2401" s="3" t="s">
        <v>368</v>
      </c>
      <c r="G2401" s="3" t="s">
        <v>342</v>
      </c>
      <c r="H2401" s="3" t="s">
        <v>368</v>
      </c>
      <c r="I2401" t="str">
        <f>VLOOKUP(H2401,'Product Line Lookup'!$A$2:$B$8,2,FALSE)</f>
        <v>Animate</v>
      </c>
      <c r="J2401" s="21">
        <v>0.30299999999999999</v>
      </c>
      <c r="K2401" s="22">
        <v>1</v>
      </c>
      <c r="L2401" s="21">
        <v>2000</v>
      </c>
      <c r="M2401" s="21">
        <v>606</v>
      </c>
      <c r="N2401" s="8">
        <f t="shared" si="76"/>
        <v>0.30299999999999999</v>
      </c>
      <c r="O2401" s="3" t="s">
        <v>48</v>
      </c>
      <c r="P2401" s="3" t="s">
        <v>49</v>
      </c>
      <c r="Q2401" s="1" t="str">
        <f>VLOOKUP(P2401,Vlookup!$A$2:$D$781,2,FALSE)</f>
        <v xml:space="preserve">Brownfield </v>
      </c>
      <c r="R2401" s="1" t="e">
        <f>VLOOKUP(P2401,Vlookup!$A$2:$D$89,3,FALSE)</f>
        <v>#N/A</v>
      </c>
      <c r="S2401" s="15">
        <f>VLOOKUP(P2401,Vlookup!$A$2:$D$781,4,FALSE)</f>
        <v>79316</v>
      </c>
    </row>
    <row r="2402" spans="1:19" ht="14.4" x14ac:dyDescent="0.3">
      <c r="A2402" s="12">
        <v>21</v>
      </c>
      <c r="B2402" s="1" t="s">
        <v>914</v>
      </c>
      <c r="D2402" s="20">
        <v>44116</v>
      </c>
      <c r="E2402" s="3" t="s">
        <v>51</v>
      </c>
      <c r="F2402" s="3" t="s">
        <v>52</v>
      </c>
      <c r="G2402" s="3" t="s">
        <v>342</v>
      </c>
      <c r="H2402" s="3" t="s">
        <v>368</v>
      </c>
      <c r="I2402" t="str">
        <f>VLOOKUP(H2402,'Product Line Lookup'!$A$2:$B$8,2,FALSE)</f>
        <v>Animate</v>
      </c>
      <c r="J2402" s="21">
        <v>5.9249999999999998</v>
      </c>
      <c r="K2402" s="22">
        <v>0.33030599999999999</v>
      </c>
      <c r="L2402" s="21">
        <v>660.61199999999997</v>
      </c>
      <c r="M2402" s="21">
        <v>3914.1260000000002</v>
      </c>
      <c r="N2402" s="8">
        <f t="shared" si="76"/>
        <v>1.957063</v>
      </c>
      <c r="O2402" s="3" t="s">
        <v>48</v>
      </c>
      <c r="P2402" s="3" t="s">
        <v>49</v>
      </c>
      <c r="Q2402" s="1" t="str">
        <f>VLOOKUP(P2402,Vlookup!$A$2:$D$781,2,FALSE)</f>
        <v xml:space="preserve">Brownfield </v>
      </c>
      <c r="R2402" s="1" t="e">
        <f>VLOOKUP(P2402,Vlookup!$A$2:$D$89,3,FALSE)</f>
        <v>#N/A</v>
      </c>
      <c r="S2402" s="15">
        <f>VLOOKUP(P2402,Vlookup!$A$2:$D$781,4,FALSE)</f>
        <v>79316</v>
      </c>
    </row>
    <row r="2403" spans="1:19" ht="14.4" x14ac:dyDescent="0.3">
      <c r="A2403" s="12">
        <v>21</v>
      </c>
      <c r="B2403" s="1" t="s">
        <v>914</v>
      </c>
      <c r="D2403" s="20">
        <v>44116</v>
      </c>
      <c r="E2403" s="3" t="s">
        <v>342</v>
      </c>
      <c r="F2403" s="3" t="s">
        <v>368</v>
      </c>
      <c r="G2403" s="3" t="s">
        <v>342</v>
      </c>
      <c r="H2403" s="3" t="s">
        <v>368</v>
      </c>
      <c r="I2403" t="str">
        <f>VLOOKUP(H2403,'Product Line Lookup'!$A$2:$B$8,2,FALSE)</f>
        <v>Animate</v>
      </c>
      <c r="J2403" s="21">
        <v>0.55100000000000005</v>
      </c>
      <c r="K2403" s="22">
        <v>1</v>
      </c>
      <c r="L2403" s="21">
        <v>2000</v>
      </c>
      <c r="M2403" s="21">
        <v>1102</v>
      </c>
      <c r="N2403" s="8">
        <f t="shared" si="76"/>
        <v>0.55100000000000005</v>
      </c>
      <c r="O2403" s="3" t="s">
        <v>48</v>
      </c>
      <c r="P2403" s="3" t="s">
        <v>49</v>
      </c>
      <c r="Q2403" s="1" t="str">
        <f>VLOOKUP(P2403,Vlookup!$A$2:$D$781,2,FALSE)</f>
        <v xml:space="preserve">Brownfield </v>
      </c>
      <c r="R2403" s="1" t="e">
        <f>VLOOKUP(P2403,Vlookup!$A$2:$D$89,3,FALSE)</f>
        <v>#N/A</v>
      </c>
      <c r="S2403" s="15">
        <f>VLOOKUP(P2403,Vlookup!$A$2:$D$781,4,FALSE)</f>
        <v>79316</v>
      </c>
    </row>
    <row r="2404" spans="1:19" ht="14.4" x14ac:dyDescent="0.3">
      <c r="A2404" s="12">
        <v>21</v>
      </c>
      <c r="B2404" s="1" t="str">
        <f>TEXT(D2404,"MMM")</f>
        <v>Sep</v>
      </c>
      <c r="D2404" s="20">
        <v>44083</v>
      </c>
      <c r="E2404" s="3" t="s">
        <v>51</v>
      </c>
      <c r="F2404" s="3" t="s">
        <v>52</v>
      </c>
      <c r="G2404" s="3" t="s">
        <v>342</v>
      </c>
      <c r="H2404" s="3" t="s">
        <v>368</v>
      </c>
      <c r="I2404" t="str">
        <f>VLOOKUP(H2404,'Product Line Lookup'!$A$2:$B$8,2,FALSE)</f>
        <v>Animate</v>
      </c>
      <c r="J2404" s="21">
        <v>3.4750000000000001</v>
      </c>
      <c r="K2404" s="22">
        <v>0.33030599999999999</v>
      </c>
      <c r="L2404" s="21">
        <v>660.61199999999997</v>
      </c>
      <c r="M2404" s="21">
        <v>2295.627</v>
      </c>
      <c r="N2404" s="8">
        <f t="shared" si="76"/>
        <v>1.1478135</v>
      </c>
      <c r="O2404" s="3" t="s">
        <v>48</v>
      </c>
      <c r="P2404" s="3" t="s">
        <v>49</v>
      </c>
      <c r="Q2404" s="1" t="str">
        <f>VLOOKUP(P2404,Vlookup!$A$2:$D$781,2,FALSE)</f>
        <v xml:space="preserve">Brownfield </v>
      </c>
      <c r="R2404" s="1" t="e">
        <f>VLOOKUP(P2404,Vlookup!$A$2:$D$89,3,FALSE)</f>
        <v>#N/A</v>
      </c>
      <c r="S2404" s="15">
        <f>VLOOKUP(P2404,Vlookup!$A$2:$D$781,4,FALSE)</f>
        <v>79316</v>
      </c>
    </row>
    <row r="2405" spans="1:19" ht="14.4" x14ac:dyDescent="0.3">
      <c r="A2405" s="12">
        <v>21</v>
      </c>
      <c r="B2405" s="1" t="s">
        <v>928</v>
      </c>
      <c r="D2405" s="20">
        <v>44145</v>
      </c>
      <c r="E2405" s="3" t="s">
        <v>51</v>
      </c>
      <c r="F2405" s="3" t="s">
        <v>52</v>
      </c>
      <c r="G2405" s="3" t="s">
        <v>342</v>
      </c>
      <c r="H2405" s="3" t="s">
        <v>368</v>
      </c>
      <c r="I2405" t="str">
        <f>VLOOKUP(H2405,'Product Line Lookup'!$A$2:$B$8,2,FALSE)</f>
        <v>Animate</v>
      </c>
      <c r="J2405" s="1">
        <v>2.0499999999999998</v>
      </c>
      <c r="K2405" s="22">
        <v>0.33030599999999999</v>
      </c>
      <c r="L2405" s="21">
        <v>660.61199999999997</v>
      </c>
      <c r="M2405" s="21">
        <v>1354.2550000000001</v>
      </c>
      <c r="N2405" s="8">
        <f t="shared" si="76"/>
        <v>0.6771275000000001</v>
      </c>
      <c r="O2405" s="3" t="s">
        <v>48</v>
      </c>
      <c r="P2405" s="3" t="s">
        <v>49</v>
      </c>
      <c r="Q2405" s="1" t="str">
        <f>VLOOKUP(P2405,Vlookup!$A$2:$D$781,2,FALSE)</f>
        <v xml:space="preserve">Brownfield </v>
      </c>
      <c r="R2405" s="1" t="e">
        <f>VLOOKUP(P2405,Vlookup!$A$2:$D$89,3,FALSE)</f>
        <v>#N/A</v>
      </c>
      <c r="S2405" s="15">
        <f>VLOOKUP(P2405,Vlookup!$A$2:$D$781,4,FALSE)</f>
        <v>79316</v>
      </c>
    </row>
    <row r="2406" spans="1:19" ht="14.4" x14ac:dyDescent="0.3">
      <c r="A2406" s="12">
        <v>21</v>
      </c>
      <c r="B2406" s="1" t="s">
        <v>948</v>
      </c>
      <c r="D2406" s="20">
        <v>44172</v>
      </c>
      <c r="E2406" s="3" t="s">
        <v>51</v>
      </c>
      <c r="F2406" s="3" t="s">
        <v>52</v>
      </c>
      <c r="G2406" s="3" t="s">
        <v>342</v>
      </c>
      <c r="H2406" s="3" t="s">
        <v>368</v>
      </c>
      <c r="I2406" t="str">
        <f>VLOOKUP(H2406,'Product Line Lookup'!$A$2:$B$8,2,FALSE)</f>
        <v>Animate</v>
      </c>
      <c r="J2406" s="21">
        <v>5.8250000000000002</v>
      </c>
      <c r="K2406" s="22">
        <v>0.33030599999999999</v>
      </c>
      <c r="L2406" s="21">
        <v>660.61199999999997</v>
      </c>
      <c r="M2406" s="21">
        <v>3848.0650000000001</v>
      </c>
      <c r="N2406" s="8">
        <f t="shared" si="76"/>
        <v>1.9240325</v>
      </c>
      <c r="O2406" s="3" t="s">
        <v>48</v>
      </c>
      <c r="P2406" s="3" t="s">
        <v>49</v>
      </c>
      <c r="Q2406" s="1" t="str">
        <f>VLOOKUP(P2406,Vlookup!$A$2:$D$781,2,FALSE)</f>
        <v xml:space="preserve">Brownfield </v>
      </c>
      <c r="R2406" s="1" t="s">
        <v>833</v>
      </c>
      <c r="S2406" s="15">
        <f>VLOOKUP(P2406,Vlookup!$A$2:$D$781,4,FALSE)</f>
        <v>79316</v>
      </c>
    </row>
    <row r="2407" spans="1:19" ht="14.4" x14ac:dyDescent="0.3">
      <c r="A2407" s="12">
        <v>21</v>
      </c>
      <c r="B2407" s="1" t="s">
        <v>948</v>
      </c>
      <c r="D2407" s="20">
        <v>44172</v>
      </c>
      <c r="E2407" s="3" t="s">
        <v>342</v>
      </c>
      <c r="F2407" s="3" t="s">
        <v>368</v>
      </c>
      <c r="G2407" s="3" t="s">
        <v>342</v>
      </c>
      <c r="H2407" s="3" t="s">
        <v>368</v>
      </c>
      <c r="I2407" t="str">
        <f>VLOOKUP(H2407,'Product Line Lookup'!$A$2:$B$8,2,FALSE)</f>
        <v>Animate</v>
      </c>
      <c r="J2407" s="21">
        <v>0.41299999999999998</v>
      </c>
      <c r="K2407" s="22">
        <v>1</v>
      </c>
      <c r="L2407" s="21">
        <v>2000</v>
      </c>
      <c r="M2407" s="21">
        <v>826</v>
      </c>
      <c r="N2407" s="8">
        <f t="shared" si="76"/>
        <v>0.41299999999999998</v>
      </c>
      <c r="O2407" s="3" t="s">
        <v>48</v>
      </c>
      <c r="P2407" s="3" t="s">
        <v>49</v>
      </c>
      <c r="Q2407" s="1" t="str">
        <f>VLOOKUP(P2407,Vlookup!$A$2:$D$781,2,FALSE)</f>
        <v xml:space="preserve">Brownfield </v>
      </c>
      <c r="R2407" s="1" t="s">
        <v>833</v>
      </c>
      <c r="S2407" s="15">
        <f>VLOOKUP(P2407,Vlookup!$A$2:$D$781,4,FALSE)</f>
        <v>79316</v>
      </c>
    </row>
    <row r="2408" spans="1:19" ht="14.4" x14ac:dyDescent="0.3">
      <c r="A2408" s="12">
        <v>21</v>
      </c>
      <c r="B2408" s="1" t="s">
        <v>958</v>
      </c>
      <c r="D2408" s="20">
        <v>44210</v>
      </c>
      <c r="E2408" s="23" t="s">
        <v>51</v>
      </c>
      <c r="F2408" s="3" t="s">
        <v>975</v>
      </c>
      <c r="G2408" s="3" t="s">
        <v>342</v>
      </c>
      <c r="H2408" s="3" t="s">
        <v>368</v>
      </c>
      <c r="I2408" t="str">
        <f>VLOOKUP(H2408,'Product Line Lookup'!$A$2:$B$8,2,FALSE)</f>
        <v>Animate</v>
      </c>
      <c r="J2408" s="21">
        <v>4</v>
      </c>
      <c r="K2408" s="22">
        <v>0.33030599999999999</v>
      </c>
      <c r="L2408" s="21">
        <v>660.61199999999997</v>
      </c>
      <c r="M2408" s="21">
        <v>2642.4479999999999</v>
      </c>
      <c r="N2408" s="8">
        <f t="shared" si="76"/>
        <v>1.321224</v>
      </c>
      <c r="O2408" s="3" t="s">
        <v>48</v>
      </c>
      <c r="P2408" s="3" t="s">
        <v>49</v>
      </c>
      <c r="Q2408" s="1" t="str">
        <f>VLOOKUP(P2408,Vlookup!$A$2:$D$781,2,FALSE)</f>
        <v xml:space="preserve">Brownfield </v>
      </c>
      <c r="R2408" s="1" t="s">
        <v>817</v>
      </c>
      <c r="S2408" s="15">
        <f>VLOOKUP(P2408,Vlookup!$A$2:$D$781,4,FALSE)</f>
        <v>79316</v>
      </c>
    </row>
    <row r="2409" spans="1:19" ht="14.4" x14ac:dyDescent="0.3">
      <c r="A2409" s="12">
        <v>21</v>
      </c>
      <c r="B2409" s="1" t="s">
        <v>958</v>
      </c>
      <c r="D2409" s="20">
        <v>44210</v>
      </c>
      <c r="E2409" s="23" t="s">
        <v>342</v>
      </c>
      <c r="F2409" s="3" t="s">
        <v>368</v>
      </c>
      <c r="G2409" s="3" t="s">
        <v>342</v>
      </c>
      <c r="H2409" s="3" t="s">
        <v>368</v>
      </c>
      <c r="I2409" t="str">
        <f>VLOOKUP(H2409,'Product Line Lookup'!$A$2:$B$8,2,FALSE)</f>
        <v>Animate</v>
      </c>
      <c r="J2409" s="21">
        <v>0.22</v>
      </c>
      <c r="K2409" s="22">
        <v>1</v>
      </c>
      <c r="L2409" s="21">
        <v>2000</v>
      </c>
      <c r="M2409" s="21">
        <v>440</v>
      </c>
      <c r="N2409" s="8">
        <f t="shared" si="76"/>
        <v>0.22</v>
      </c>
      <c r="O2409" s="3" t="s">
        <v>48</v>
      </c>
      <c r="P2409" s="3" t="s">
        <v>49</v>
      </c>
      <c r="Q2409" s="1" t="str">
        <f>VLOOKUP(P2409,Vlookup!$A$2:$D$781,2,FALSE)</f>
        <v xml:space="preserve">Brownfield </v>
      </c>
      <c r="R2409" s="1" t="s">
        <v>817</v>
      </c>
      <c r="S2409" s="15">
        <f>VLOOKUP(P2409,Vlookup!$A$2:$D$781,4,FALSE)</f>
        <v>79316</v>
      </c>
    </row>
    <row r="2410" spans="1:19" ht="14.4" x14ac:dyDescent="0.3">
      <c r="A2410" s="12">
        <v>21</v>
      </c>
      <c r="B2410" s="1" t="s">
        <v>1004</v>
      </c>
      <c r="D2410" s="24">
        <v>44247</v>
      </c>
      <c r="E2410" s="25" t="s">
        <v>51</v>
      </c>
      <c r="F2410" s="25" t="s">
        <v>975</v>
      </c>
      <c r="G2410" s="25" t="s">
        <v>342</v>
      </c>
      <c r="H2410" s="25" t="s">
        <v>368</v>
      </c>
      <c r="I2410" t="str">
        <f>VLOOKUP(H2410,'Product Line Lookup'!$A$2:$B$8,2,FALSE)</f>
        <v>Animate</v>
      </c>
      <c r="J2410" s="26">
        <v>4.125</v>
      </c>
      <c r="K2410" s="27">
        <v>0.33030599999999999</v>
      </c>
      <c r="L2410" s="26">
        <v>660.61199999999997</v>
      </c>
      <c r="M2410" s="26">
        <v>2725.0250000000001</v>
      </c>
      <c r="N2410" s="8">
        <f t="shared" si="76"/>
        <v>1.3625125</v>
      </c>
      <c r="O2410" s="25" t="s">
        <v>48</v>
      </c>
      <c r="P2410" s="25" t="s">
        <v>49</v>
      </c>
      <c r="Q2410" s="1" t="str">
        <f>VLOOKUP(P2410,Vlookup!$A$2:$D$781,2,FALSE)</f>
        <v xml:space="preserve">Brownfield </v>
      </c>
      <c r="R2410" s="28" t="s">
        <v>833</v>
      </c>
      <c r="S2410" s="15">
        <f>VLOOKUP(P2410,Vlookup!$A$2:$D$781,4,FALSE)</f>
        <v>79316</v>
      </c>
    </row>
    <row r="2411" spans="1:19" ht="14.4" x14ac:dyDescent="0.3">
      <c r="A2411" s="12">
        <v>21</v>
      </c>
      <c r="B2411" s="1" t="s">
        <v>1004</v>
      </c>
      <c r="D2411" s="24">
        <v>44247</v>
      </c>
      <c r="E2411" s="25" t="s">
        <v>342</v>
      </c>
      <c r="F2411" s="25" t="s">
        <v>368</v>
      </c>
      <c r="G2411" s="25" t="s">
        <v>342</v>
      </c>
      <c r="H2411" s="25" t="s">
        <v>368</v>
      </c>
      <c r="I2411" t="str">
        <f>VLOOKUP(H2411,'Product Line Lookup'!$A$2:$B$8,2,FALSE)</f>
        <v>Animate</v>
      </c>
      <c r="J2411" s="26">
        <v>0.22</v>
      </c>
      <c r="K2411" s="27">
        <v>1</v>
      </c>
      <c r="L2411" s="26">
        <v>2000</v>
      </c>
      <c r="M2411" s="26">
        <v>440</v>
      </c>
      <c r="N2411" s="8">
        <f t="shared" si="76"/>
        <v>0.22</v>
      </c>
      <c r="O2411" s="25" t="s">
        <v>48</v>
      </c>
      <c r="P2411" s="25" t="s">
        <v>49</v>
      </c>
      <c r="Q2411" s="1" t="str">
        <f>VLOOKUP(P2411,Vlookup!$A$2:$D$781,2,FALSE)</f>
        <v xml:space="preserve">Brownfield </v>
      </c>
      <c r="R2411" s="28" t="s">
        <v>833</v>
      </c>
      <c r="S2411" s="15">
        <f>VLOOKUP(P2411,Vlookup!$A$2:$D$781,4,FALSE)</f>
        <v>79316</v>
      </c>
    </row>
    <row r="2412" spans="1:19" ht="14.4" x14ac:dyDescent="0.3">
      <c r="A2412" s="12">
        <v>21</v>
      </c>
      <c r="B2412" s="1" t="s">
        <v>866</v>
      </c>
      <c r="D2412" s="20">
        <v>44271</v>
      </c>
      <c r="E2412" s="3" t="s">
        <v>51</v>
      </c>
      <c r="F2412" s="3" t="s">
        <v>52</v>
      </c>
      <c r="G2412" s="3" t="s">
        <v>342</v>
      </c>
      <c r="H2412" s="3" t="s">
        <v>368</v>
      </c>
      <c r="I2412" t="str">
        <f>VLOOKUP(H2412,'Product Line Lookup'!$A$2:$B$8,2,FALSE)</f>
        <v>Animate</v>
      </c>
      <c r="J2412" s="21">
        <v>2</v>
      </c>
      <c r="K2412" s="22">
        <v>0.33030599999999999</v>
      </c>
      <c r="L2412" s="21">
        <v>660.61199999999997</v>
      </c>
      <c r="M2412" s="21">
        <v>1321.2239999999999</v>
      </c>
      <c r="N2412" s="8">
        <f t="shared" si="76"/>
        <v>0.66061199999999998</v>
      </c>
      <c r="O2412" s="3" t="s">
        <v>48</v>
      </c>
      <c r="P2412" s="3" t="s">
        <v>49</v>
      </c>
      <c r="Q2412" s="1" t="str">
        <f>VLOOKUP(P2412,Vlookup!$A$2:$D$781,2,FALSE)</f>
        <v xml:space="preserve">Brownfield </v>
      </c>
      <c r="R2412" s="1" t="s">
        <v>833</v>
      </c>
      <c r="S2412" s="15">
        <f>VLOOKUP(P2412,Vlookup!$A$2:$D$781,4,FALSE)</f>
        <v>79316</v>
      </c>
    </row>
    <row r="2413" spans="1:19" ht="14.4" x14ac:dyDescent="0.3">
      <c r="A2413" s="12">
        <v>21</v>
      </c>
      <c r="B2413" s="1" t="s">
        <v>881</v>
      </c>
      <c r="D2413" s="20">
        <v>44294</v>
      </c>
      <c r="E2413" s="3" t="s">
        <v>51</v>
      </c>
      <c r="F2413" s="3" t="s">
        <v>52</v>
      </c>
      <c r="G2413" s="3" t="s">
        <v>342</v>
      </c>
      <c r="H2413" s="3" t="s">
        <v>368</v>
      </c>
      <c r="I2413" t="str">
        <f>VLOOKUP(H2413,'Product Line Lookup'!$A$2:$B$8,2,FALSE)</f>
        <v>Animate</v>
      </c>
      <c r="J2413" s="1">
        <v>4.3250000000000002</v>
      </c>
      <c r="K2413" s="1">
        <v>0.33030599999999999</v>
      </c>
      <c r="L2413" s="1">
        <v>660.61199999999997</v>
      </c>
      <c r="M2413" s="1">
        <v>2857.1469999999999</v>
      </c>
      <c r="N2413" s="8">
        <f t="shared" si="76"/>
        <v>1.4285734999999999</v>
      </c>
      <c r="O2413" s="3" t="s">
        <v>48</v>
      </c>
      <c r="P2413" s="3" t="s">
        <v>49</v>
      </c>
      <c r="Q2413" s="1" t="str">
        <f>VLOOKUP(P2413,Vlookup!$A$2:$D$781,2,FALSE)</f>
        <v xml:space="preserve">Brownfield </v>
      </c>
      <c r="R2413" s="1" t="s">
        <v>833</v>
      </c>
      <c r="S2413" s="15">
        <f>VLOOKUP(P2413,Vlookup!$A$2:$D$781,4,FALSE)</f>
        <v>79316</v>
      </c>
    </row>
    <row r="2414" spans="1:19" ht="14.4" x14ac:dyDescent="0.3">
      <c r="A2414" s="12">
        <v>21</v>
      </c>
      <c r="B2414" s="1" t="s">
        <v>881</v>
      </c>
      <c r="D2414" s="20">
        <v>44295</v>
      </c>
      <c r="E2414" s="3" t="s">
        <v>342</v>
      </c>
      <c r="F2414" s="3" t="s">
        <v>368</v>
      </c>
      <c r="G2414" s="3" t="s">
        <v>342</v>
      </c>
      <c r="H2414" s="3" t="s">
        <v>368</v>
      </c>
      <c r="I2414" t="str">
        <f>VLOOKUP(H2414,'Product Line Lookup'!$A$2:$B$8,2,FALSE)</f>
        <v>Animate</v>
      </c>
      <c r="J2414" s="1">
        <v>0.33100000000000002</v>
      </c>
      <c r="K2414" s="1">
        <v>1</v>
      </c>
      <c r="L2414" s="1">
        <v>2000</v>
      </c>
      <c r="M2414" s="1">
        <v>662</v>
      </c>
      <c r="N2414" s="8">
        <f t="shared" si="76"/>
        <v>0.33100000000000002</v>
      </c>
      <c r="O2414" s="3" t="s">
        <v>48</v>
      </c>
      <c r="P2414" s="3" t="s">
        <v>49</v>
      </c>
      <c r="Q2414" s="1" t="str">
        <f>VLOOKUP(P2414,Vlookup!$A$2:$D$781,2,FALSE)</f>
        <v xml:space="preserve">Brownfield </v>
      </c>
      <c r="R2414" s="1" t="s">
        <v>833</v>
      </c>
      <c r="S2414" s="15">
        <f>VLOOKUP(P2414,Vlookup!$A$2:$D$781,4,FALSE)</f>
        <v>79316</v>
      </c>
    </row>
    <row r="2415" spans="1:19" ht="14.4" x14ac:dyDescent="0.3">
      <c r="A2415" s="12">
        <v>21</v>
      </c>
      <c r="B2415" s="1" t="s">
        <v>882</v>
      </c>
      <c r="D2415" s="20">
        <v>44327</v>
      </c>
      <c r="E2415" s="3" t="s">
        <v>51</v>
      </c>
      <c r="F2415" s="3" t="s">
        <v>52</v>
      </c>
      <c r="G2415" s="3" t="s">
        <v>342</v>
      </c>
      <c r="H2415" s="3" t="s">
        <v>368</v>
      </c>
      <c r="I2415" t="str">
        <f>VLOOKUP(H2415,'Product Line Lookup'!$A$2:$B$8,2,FALSE)</f>
        <v>Animate</v>
      </c>
      <c r="J2415" s="1">
        <v>4.0999999999999996</v>
      </c>
      <c r="K2415" s="1">
        <v>0.33030599999999999</v>
      </c>
      <c r="L2415" s="1">
        <v>660.61199999999997</v>
      </c>
      <c r="M2415" s="1">
        <v>2708.509</v>
      </c>
      <c r="N2415" s="8">
        <f t="shared" si="76"/>
        <v>1.3542544999999999</v>
      </c>
      <c r="O2415" s="1" t="s">
        <v>48</v>
      </c>
      <c r="P2415" s="3" t="s">
        <v>49</v>
      </c>
      <c r="Q2415" s="1" t="str">
        <f>VLOOKUP(P2415,Vlookup!$A$2:$D$781,2,FALSE)</f>
        <v xml:space="preserve">Brownfield </v>
      </c>
      <c r="R2415" s="1" t="s">
        <v>833</v>
      </c>
      <c r="S2415" s="15">
        <f>VLOOKUP(P2415,Vlookup!$A$2:$D$781,4,FALSE)</f>
        <v>79316</v>
      </c>
    </row>
    <row r="2416" spans="1:19" ht="14.4" x14ac:dyDescent="0.3">
      <c r="A2416" s="12">
        <v>21</v>
      </c>
      <c r="B2416" s="1" t="s">
        <v>882</v>
      </c>
      <c r="D2416" s="20">
        <v>44327</v>
      </c>
      <c r="E2416" s="3" t="s">
        <v>342</v>
      </c>
      <c r="F2416" s="3" t="s">
        <v>368</v>
      </c>
      <c r="G2416" s="3" t="s">
        <v>342</v>
      </c>
      <c r="H2416" s="3" t="s">
        <v>368</v>
      </c>
      <c r="I2416" t="str">
        <f>VLOOKUP(H2416,'Product Line Lookup'!$A$2:$B$8,2,FALSE)</f>
        <v>Animate</v>
      </c>
      <c r="J2416" s="1">
        <v>0.41299999999999998</v>
      </c>
      <c r="K2416" s="1">
        <v>1</v>
      </c>
      <c r="L2416" s="1">
        <v>2000</v>
      </c>
      <c r="M2416" s="1">
        <v>826</v>
      </c>
      <c r="N2416" s="8">
        <f t="shared" si="76"/>
        <v>0.41299999999999998</v>
      </c>
      <c r="O2416" s="1" t="s">
        <v>48</v>
      </c>
      <c r="P2416" s="3" t="s">
        <v>49</v>
      </c>
      <c r="Q2416" s="1" t="str">
        <f>VLOOKUP(P2416,Vlookup!$A$2:$D$781,2,FALSE)</f>
        <v xml:space="preserve">Brownfield </v>
      </c>
      <c r="R2416" s="1" t="s">
        <v>833</v>
      </c>
      <c r="S2416" s="15">
        <f>VLOOKUP(P2416,Vlookup!$A$2:$D$781,4,FALSE)</f>
        <v>79316</v>
      </c>
    </row>
    <row r="2417" spans="1:19" ht="14.4" x14ac:dyDescent="0.3">
      <c r="A2417" s="12">
        <v>21</v>
      </c>
      <c r="B2417" s="1" t="s">
        <v>893</v>
      </c>
      <c r="D2417" s="20">
        <v>44362</v>
      </c>
      <c r="E2417" s="3" t="s">
        <v>51</v>
      </c>
      <c r="F2417" s="3" t="s">
        <v>52</v>
      </c>
      <c r="G2417" s="3" t="s">
        <v>342</v>
      </c>
      <c r="H2417" s="3" t="s">
        <v>368</v>
      </c>
      <c r="I2417" t="str">
        <f>VLOOKUP(H2417,'Product Line Lookup'!$A$2:$B$8,2,FALSE)</f>
        <v>Animate</v>
      </c>
      <c r="J2417" s="21">
        <v>2.0499999999999998</v>
      </c>
      <c r="K2417" s="22">
        <v>0.33030599999999999</v>
      </c>
      <c r="L2417" s="21">
        <v>660.61199999999997</v>
      </c>
      <c r="M2417" s="21">
        <v>1354.2550000000001</v>
      </c>
      <c r="N2417" s="8">
        <f t="shared" si="76"/>
        <v>0.6771275000000001</v>
      </c>
      <c r="O2417" s="3" t="s">
        <v>48</v>
      </c>
      <c r="P2417" s="3" t="s">
        <v>49</v>
      </c>
      <c r="Q2417" s="1" t="str">
        <f>VLOOKUP(P2417,Vlookup!$A$2:$D$781,2,FALSE)</f>
        <v xml:space="preserve">Brownfield </v>
      </c>
      <c r="R2417" s="1" t="s">
        <v>833</v>
      </c>
      <c r="S2417" s="15">
        <f>VLOOKUP(P2417,Vlookup!$A$2:$D$781,4,FALSE)</f>
        <v>79316</v>
      </c>
    </row>
    <row r="2418" spans="1:19" ht="14.4" x14ac:dyDescent="0.3">
      <c r="A2418" s="12">
        <v>21</v>
      </c>
      <c r="B2418" s="1" t="s">
        <v>893</v>
      </c>
      <c r="D2418" s="20">
        <v>44362</v>
      </c>
      <c r="E2418" s="3" t="s">
        <v>342</v>
      </c>
      <c r="F2418" s="3" t="s">
        <v>368</v>
      </c>
      <c r="G2418" s="3" t="s">
        <v>342</v>
      </c>
      <c r="H2418" s="3" t="s">
        <v>368</v>
      </c>
      <c r="I2418" t="str">
        <f>VLOOKUP(H2418,'Product Line Lookup'!$A$2:$B$8,2,FALSE)</f>
        <v>Animate</v>
      </c>
      <c r="J2418" s="21">
        <v>0.41299999999999998</v>
      </c>
      <c r="K2418" s="22">
        <v>1</v>
      </c>
      <c r="L2418" s="21">
        <v>2000</v>
      </c>
      <c r="M2418" s="21">
        <v>826</v>
      </c>
      <c r="N2418" s="8">
        <f t="shared" si="76"/>
        <v>0.41299999999999998</v>
      </c>
      <c r="O2418" s="3" t="s">
        <v>48</v>
      </c>
      <c r="P2418" s="3" t="s">
        <v>49</v>
      </c>
      <c r="Q2418" s="1" t="str">
        <f>VLOOKUP(P2418,Vlookup!$A$2:$D$781,2,FALSE)</f>
        <v xml:space="preserve">Brownfield </v>
      </c>
      <c r="R2418" s="1" t="s">
        <v>833</v>
      </c>
      <c r="S2418" s="15">
        <f>VLOOKUP(P2418,Vlookup!$A$2:$D$781,4,FALSE)</f>
        <v>79316</v>
      </c>
    </row>
    <row r="2419" spans="1:19" ht="14.4" x14ac:dyDescent="0.3">
      <c r="A2419" s="12">
        <v>22</v>
      </c>
      <c r="B2419" s="1" t="s">
        <v>483</v>
      </c>
      <c r="D2419" s="20">
        <v>44396</v>
      </c>
      <c r="E2419" s="3" t="s">
        <v>342</v>
      </c>
      <c r="F2419" s="3" t="s">
        <v>368</v>
      </c>
      <c r="G2419" s="3" t="s">
        <v>342</v>
      </c>
      <c r="H2419" s="3" t="s">
        <v>368</v>
      </c>
      <c r="I2419" t="str">
        <f>VLOOKUP(H2419,'Product Line Lookup'!$A$2:$B$8,2,FALSE)</f>
        <v>Animate</v>
      </c>
      <c r="J2419" s="21">
        <v>0.22</v>
      </c>
      <c r="K2419" s="22">
        <v>1</v>
      </c>
      <c r="L2419" s="21">
        <v>2000</v>
      </c>
      <c r="M2419" s="21">
        <v>440</v>
      </c>
      <c r="N2419" s="8">
        <f t="shared" si="76"/>
        <v>0.22</v>
      </c>
      <c r="O2419" s="3" t="s">
        <v>48</v>
      </c>
      <c r="P2419" s="3" t="s">
        <v>49</v>
      </c>
      <c r="Q2419" s="31" t="str">
        <f>VLOOKUP(P2419,Vlookup!$A$2:$D$142,2,FALSE)</f>
        <v xml:space="preserve">Brownfield </v>
      </c>
      <c r="R2419" s="1" t="str">
        <f>VLOOKUP(P2419,Vlookup!$A$2:$D$142,3,FALSE)</f>
        <v>TX</v>
      </c>
      <c r="S2419" s="49">
        <f>VLOOKUP(P2419,Vlookup!$A$2:$D$781,4,FALSE)</f>
        <v>79316</v>
      </c>
    </row>
    <row r="2420" spans="1:19" ht="14.4" x14ac:dyDescent="0.3">
      <c r="A2420" s="12">
        <v>22</v>
      </c>
      <c r="B2420" s="1" t="s">
        <v>483</v>
      </c>
      <c r="D2420" s="20">
        <v>44396</v>
      </c>
      <c r="E2420" s="3" t="s">
        <v>51</v>
      </c>
      <c r="F2420" s="3" t="s">
        <v>52</v>
      </c>
      <c r="G2420" s="3" t="s">
        <v>342</v>
      </c>
      <c r="H2420" s="3" t="s">
        <v>368</v>
      </c>
      <c r="I2420" t="str">
        <f>VLOOKUP(H2420,'Product Line Lookup'!$A$2:$B$8,2,FALSE)</f>
        <v>Animate</v>
      </c>
      <c r="J2420" s="21">
        <v>4.0999999999999996</v>
      </c>
      <c r="K2420" s="22">
        <v>0.33030599999999999</v>
      </c>
      <c r="L2420" s="21">
        <v>660.61199999999997</v>
      </c>
      <c r="M2420" s="21">
        <v>2708.509</v>
      </c>
      <c r="N2420" s="8">
        <f t="shared" si="76"/>
        <v>1.3542544999999999</v>
      </c>
      <c r="O2420" s="3" t="s">
        <v>48</v>
      </c>
      <c r="P2420" s="3" t="s">
        <v>49</v>
      </c>
      <c r="Q2420" s="31" t="str">
        <f>VLOOKUP(P2420,Vlookup!$A$2:$D$142,2,FALSE)</f>
        <v xml:space="preserve">Brownfield </v>
      </c>
      <c r="R2420" s="1" t="str">
        <f>VLOOKUP(P2420,Vlookup!$A$2:$D$142,3,FALSE)</f>
        <v>TX</v>
      </c>
      <c r="S2420" s="49">
        <f>VLOOKUP(P2420,Vlookup!$A$2:$D$781,4,FALSE)</f>
        <v>79316</v>
      </c>
    </row>
    <row r="2421" spans="1:19" ht="14.4" x14ac:dyDescent="0.3">
      <c r="A2421" s="12">
        <v>22</v>
      </c>
      <c r="B2421" s="1" t="s">
        <v>903</v>
      </c>
      <c r="D2421" s="20">
        <v>44433</v>
      </c>
      <c r="E2421" s="3" t="s">
        <v>51</v>
      </c>
      <c r="F2421" s="3" t="s">
        <v>52</v>
      </c>
      <c r="G2421" s="3" t="s">
        <v>342</v>
      </c>
      <c r="H2421" s="3" t="s">
        <v>368</v>
      </c>
      <c r="I2421" t="str">
        <f>VLOOKUP(H2421,'Product Line Lookup'!$A$2:$B$8,2,FALSE)</f>
        <v>Animate</v>
      </c>
      <c r="J2421" s="21">
        <v>1.95</v>
      </c>
      <c r="K2421" s="22">
        <v>0.33030599999999999</v>
      </c>
      <c r="L2421" s="21">
        <v>660.61199999999997</v>
      </c>
      <c r="M2421" s="21">
        <v>1288.193</v>
      </c>
      <c r="N2421" s="8">
        <f t="shared" si="76"/>
        <v>0.64409649999999996</v>
      </c>
      <c r="O2421" s="3" t="s">
        <v>48</v>
      </c>
      <c r="P2421" s="3" t="s">
        <v>49</v>
      </c>
      <c r="Q2421" s="31" t="str">
        <f>VLOOKUP(P2421,Vlookup!$A$2:$D$142,2,FALSE)</f>
        <v xml:space="preserve">Brownfield </v>
      </c>
      <c r="R2421" s="1" t="str">
        <f>VLOOKUP(P2421,Vlookup!$A$2:$D$142,3,FALSE)</f>
        <v>TX</v>
      </c>
      <c r="S2421" s="49">
        <f>VLOOKUP(P2421,Vlookup!$A$2:$D$781,4,FALSE)</f>
        <v>79316</v>
      </c>
    </row>
    <row r="2422" spans="1:19" ht="14.4" x14ac:dyDescent="0.3">
      <c r="A2422" s="12">
        <v>22</v>
      </c>
      <c r="B2422" s="1" t="s">
        <v>903</v>
      </c>
      <c r="D2422" s="20">
        <v>44433</v>
      </c>
      <c r="E2422" s="3" t="s">
        <v>342</v>
      </c>
      <c r="F2422" s="3" t="s">
        <v>368</v>
      </c>
      <c r="G2422" s="3" t="s">
        <v>342</v>
      </c>
      <c r="H2422" s="3" t="s">
        <v>368</v>
      </c>
      <c r="I2422" t="str">
        <f>VLOOKUP(H2422,'Product Line Lookup'!$A$2:$B$8,2,FALSE)</f>
        <v>Animate</v>
      </c>
      <c r="J2422" s="21">
        <v>0.27600000000000002</v>
      </c>
      <c r="K2422" s="22">
        <v>1</v>
      </c>
      <c r="L2422" s="21">
        <v>2000</v>
      </c>
      <c r="M2422" s="21">
        <v>552</v>
      </c>
      <c r="N2422" s="8">
        <f t="shared" si="76"/>
        <v>0.27600000000000002</v>
      </c>
      <c r="O2422" s="3" t="s">
        <v>48</v>
      </c>
      <c r="P2422" s="3" t="s">
        <v>49</v>
      </c>
      <c r="Q2422" s="31" t="str">
        <f>VLOOKUP(P2422,Vlookup!$A$2:$D$142,2,FALSE)</f>
        <v xml:space="preserve">Brownfield </v>
      </c>
      <c r="R2422" s="1" t="str">
        <f>VLOOKUP(P2422,Vlookup!$A$2:$D$142,3,FALSE)</f>
        <v>TX</v>
      </c>
      <c r="S2422" s="49">
        <f>VLOOKUP(P2422,Vlookup!$A$2:$D$781,4,FALSE)</f>
        <v>79316</v>
      </c>
    </row>
    <row r="2423" spans="1:19" ht="14.4" x14ac:dyDescent="0.3">
      <c r="A2423" s="12">
        <v>22</v>
      </c>
      <c r="B2423" s="1" t="s">
        <v>914</v>
      </c>
      <c r="D2423" s="20">
        <v>44484</v>
      </c>
      <c r="E2423" s="3" t="s">
        <v>51</v>
      </c>
      <c r="F2423" s="3" t="s">
        <v>52</v>
      </c>
      <c r="G2423" s="3" t="s">
        <v>342</v>
      </c>
      <c r="H2423" s="3" t="s">
        <v>368</v>
      </c>
      <c r="I2423" t="str">
        <f>VLOOKUP(H2423,'Product Line Lookup'!$A$2:$B$8,2,FALSE)</f>
        <v>Animate</v>
      </c>
      <c r="J2423" s="21">
        <v>4.125</v>
      </c>
      <c r="K2423" s="22">
        <v>0.33030599999999999</v>
      </c>
      <c r="L2423" s="21">
        <v>660.61199999999997</v>
      </c>
      <c r="M2423" s="21">
        <v>2725.0250000000001</v>
      </c>
      <c r="N2423" s="8">
        <f t="shared" si="76"/>
        <v>1.3625125</v>
      </c>
      <c r="O2423" s="3" t="s">
        <v>48</v>
      </c>
      <c r="P2423" s="3" t="s">
        <v>49</v>
      </c>
      <c r="Q2423" s="31" t="str">
        <f>VLOOKUP(P2423,Vlookup!$A$2:$D$142,2,FALSE)</f>
        <v xml:space="preserve">Brownfield </v>
      </c>
      <c r="R2423" s="1" t="str">
        <f>VLOOKUP(P2423,Vlookup!$A$2:$D$142,3,FALSE)</f>
        <v>TX</v>
      </c>
      <c r="S2423" s="49">
        <f>VLOOKUP(P2423,Vlookup!$A$2:$D$781,4,FALSE)</f>
        <v>79316</v>
      </c>
    </row>
    <row r="2424" spans="1:19" ht="14.4" x14ac:dyDescent="0.3">
      <c r="A2424" s="12">
        <v>22</v>
      </c>
      <c r="B2424" s="1" t="s">
        <v>914</v>
      </c>
      <c r="D2424" s="20">
        <v>44484</v>
      </c>
      <c r="E2424" s="3" t="s">
        <v>342</v>
      </c>
      <c r="F2424" s="3" t="s">
        <v>368</v>
      </c>
      <c r="G2424" s="3" t="s">
        <v>342</v>
      </c>
      <c r="H2424" s="3" t="s">
        <v>368</v>
      </c>
      <c r="I2424" t="str">
        <f>VLOOKUP(H2424,'Product Line Lookup'!$A$2:$B$8,2,FALSE)</f>
        <v>Animate</v>
      </c>
      <c r="J2424" s="21">
        <v>0.27600000000000002</v>
      </c>
      <c r="K2424" s="22">
        <v>1</v>
      </c>
      <c r="L2424" s="21">
        <v>2000</v>
      </c>
      <c r="M2424" s="21">
        <v>552</v>
      </c>
      <c r="N2424" s="8">
        <f t="shared" si="76"/>
        <v>0.27600000000000002</v>
      </c>
      <c r="O2424" s="3" t="s">
        <v>48</v>
      </c>
      <c r="P2424" s="3" t="s">
        <v>49</v>
      </c>
      <c r="Q2424" s="31" t="str">
        <f>VLOOKUP(P2424,Vlookup!$A$2:$D$142,2,FALSE)</f>
        <v xml:space="preserve">Brownfield </v>
      </c>
      <c r="R2424" s="1" t="str">
        <f>VLOOKUP(P2424,Vlookup!$A$2:$D$142,3,FALSE)</f>
        <v>TX</v>
      </c>
      <c r="S2424" s="49">
        <f>VLOOKUP(P2424,Vlookup!$A$2:$D$781,4,FALSE)</f>
        <v>79316</v>
      </c>
    </row>
    <row r="2425" spans="1:19" ht="14.4" x14ac:dyDescent="0.3">
      <c r="A2425" s="12">
        <v>20</v>
      </c>
      <c r="B2425" s="1" t="str">
        <f>TEXT(D2425,"MMM")</f>
        <v>Oct</v>
      </c>
      <c r="C2425" s="3" t="s">
        <v>276</v>
      </c>
      <c r="D2425" s="20">
        <v>43746</v>
      </c>
      <c r="E2425" s="3" t="s">
        <v>365</v>
      </c>
      <c r="F2425" s="3" t="s">
        <v>391</v>
      </c>
      <c r="G2425" s="3" t="s">
        <v>394</v>
      </c>
      <c r="H2425" s="3" t="s">
        <v>395</v>
      </c>
      <c r="I2425" t="str">
        <f>VLOOKUP(H2425,'Product Line Lookup'!$A$2:$B$7,2,FALSE)</f>
        <v>Cellerate</v>
      </c>
      <c r="J2425" s="21">
        <v>24.7</v>
      </c>
      <c r="K2425" s="22">
        <v>2.0174999999999998E-2</v>
      </c>
      <c r="L2425" s="21">
        <v>40.35</v>
      </c>
      <c r="M2425" s="21">
        <v>996.64499999999998</v>
      </c>
      <c r="N2425" s="8">
        <f t="shared" si="76"/>
        <v>0.4983225</v>
      </c>
      <c r="O2425" s="3" t="s">
        <v>459</v>
      </c>
      <c r="P2425" s="3" t="s">
        <v>460</v>
      </c>
      <c r="Q2425" s="1" t="str">
        <f>VLOOKUP(P2425,Vlookup!$A$2:$D$781,2,FALSE)</f>
        <v>Bakersfield</v>
      </c>
      <c r="R2425" s="1" t="e">
        <f>VLOOKUP(P2425,Vlookup!$A$2:$D$89,3,FALSE)</f>
        <v>#N/A</v>
      </c>
      <c r="S2425" s="15">
        <f>VLOOKUP(P2425,Vlookup!$A$2:$D$781,4,FALSE)</f>
        <v>93313</v>
      </c>
    </row>
    <row r="2426" spans="1:19" ht="14.4" x14ac:dyDescent="0.3">
      <c r="A2426" s="12">
        <v>20</v>
      </c>
      <c r="B2426" s="1" t="str">
        <f>TEXT(D2426,"MMM")</f>
        <v>Nov</v>
      </c>
      <c r="C2426" s="3" t="s">
        <v>757</v>
      </c>
      <c r="D2426" s="20">
        <v>43770</v>
      </c>
      <c r="E2426" s="3" t="s">
        <v>365</v>
      </c>
      <c r="F2426" t="s">
        <v>391</v>
      </c>
      <c r="G2426" s="3" t="s">
        <v>394</v>
      </c>
      <c r="H2426" s="3" t="s">
        <v>395</v>
      </c>
      <c r="I2426" t="str">
        <f>VLOOKUP(H2426,'Product Line Lookup'!$A$2:$B$7,2,FALSE)</f>
        <v>Cellerate</v>
      </c>
      <c r="J2426" s="21">
        <v>24.54</v>
      </c>
      <c r="K2426" s="22">
        <v>2.0174999999999998E-2</v>
      </c>
      <c r="L2426" s="21">
        <v>40.35</v>
      </c>
      <c r="M2426" s="21">
        <v>990.18899999999996</v>
      </c>
      <c r="N2426" s="8">
        <f t="shared" si="76"/>
        <v>0.49509449999999999</v>
      </c>
      <c r="O2426" s="3" t="s">
        <v>459</v>
      </c>
      <c r="P2426" s="3" t="s">
        <v>460</v>
      </c>
      <c r="Q2426" s="1" t="str">
        <f>VLOOKUP(P2426,Vlookup!$A$2:$D$781,2,FALSE)</f>
        <v>Bakersfield</v>
      </c>
      <c r="R2426" s="1" t="e">
        <f>VLOOKUP(P2426,Vlookup!$A$2:$D$89,3,FALSE)</f>
        <v>#N/A</v>
      </c>
      <c r="S2426" s="15">
        <f>VLOOKUP(P2426,Vlookup!$A$2:$D$781,4,FALSE)</f>
        <v>93313</v>
      </c>
    </row>
    <row r="2427" spans="1:19" ht="14.4" x14ac:dyDescent="0.3">
      <c r="A2427" s="12">
        <v>20</v>
      </c>
      <c r="B2427" s="1" t="str">
        <f>TEXT(D2427,"MMM")</f>
        <v>Nov</v>
      </c>
      <c r="C2427" s="3" t="s">
        <v>758</v>
      </c>
      <c r="D2427" s="20">
        <v>43787</v>
      </c>
      <c r="E2427" s="3" t="s">
        <v>365</v>
      </c>
      <c r="F2427" t="s">
        <v>391</v>
      </c>
      <c r="G2427" s="3" t="s">
        <v>394</v>
      </c>
      <c r="H2427" s="3" t="s">
        <v>395</v>
      </c>
      <c r="I2427" t="str">
        <f>VLOOKUP(H2427,'Product Line Lookup'!$A$2:$B$7,2,FALSE)</f>
        <v>Cellerate</v>
      </c>
      <c r="J2427" s="21">
        <v>23.67</v>
      </c>
      <c r="K2427" s="22">
        <v>2.0174999999999998E-2</v>
      </c>
      <c r="L2427" s="21">
        <v>40.35</v>
      </c>
      <c r="M2427" s="21">
        <v>955.08500000000004</v>
      </c>
      <c r="N2427" s="8">
        <f t="shared" si="76"/>
        <v>0.47754250000000004</v>
      </c>
      <c r="O2427" s="3" t="s">
        <v>459</v>
      </c>
      <c r="P2427" s="3" t="s">
        <v>460</v>
      </c>
      <c r="Q2427" s="1" t="str">
        <f>VLOOKUP(P2427,Vlookup!$A$2:$D$781,2,FALSE)</f>
        <v>Bakersfield</v>
      </c>
      <c r="R2427" s="1" t="e">
        <f>VLOOKUP(P2427,Vlookup!$A$2:$D$89,3,FALSE)</f>
        <v>#N/A</v>
      </c>
      <c r="S2427" s="15">
        <f>VLOOKUP(P2427,Vlookup!$A$2:$D$781,4,FALSE)</f>
        <v>93313</v>
      </c>
    </row>
    <row r="2428" spans="1:19" ht="14.4" x14ac:dyDescent="0.3">
      <c r="A2428" s="12">
        <v>20</v>
      </c>
      <c r="B2428" s="1" t="str">
        <f>TEXT(D2428,"MMM")</f>
        <v>Dec</v>
      </c>
      <c r="C2428" s="3" t="s">
        <v>759</v>
      </c>
      <c r="D2428" s="20">
        <v>43818</v>
      </c>
      <c r="E2428" s="3" t="s">
        <v>365</v>
      </c>
      <c r="F2428" t="s">
        <v>391</v>
      </c>
      <c r="G2428" s="3" t="s">
        <v>394</v>
      </c>
      <c r="H2428" s="3" t="s">
        <v>395</v>
      </c>
      <c r="I2428" t="str">
        <f>VLOOKUP(H2428,'Product Line Lookup'!$A$2:$B$7,2,FALSE)</f>
        <v>Cellerate</v>
      </c>
      <c r="J2428" s="21">
        <v>23.93</v>
      </c>
      <c r="K2428" s="22">
        <v>2.0174999999999998E-2</v>
      </c>
      <c r="L2428" s="21">
        <v>40.35</v>
      </c>
      <c r="M2428" s="21">
        <v>965.57600000000002</v>
      </c>
      <c r="N2428" s="8">
        <f t="shared" si="76"/>
        <v>0.48278799999999999</v>
      </c>
      <c r="O2428" s="3" t="s">
        <v>459</v>
      </c>
      <c r="P2428" s="3" t="s">
        <v>460</v>
      </c>
      <c r="Q2428" s="1" t="str">
        <f>VLOOKUP(P2428,Vlookup!$A$2:$D$781,2,FALSE)</f>
        <v>Bakersfield</v>
      </c>
      <c r="R2428" s="1" t="e">
        <f>VLOOKUP(P2428,Vlookup!$A$2:$D$89,3,FALSE)</f>
        <v>#N/A</v>
      </c>
      <c r="S2428" s="15">
        <f>VLOOKUP(P2428,Vlookup!$A$2:$D$781,4,FALSE)</f>
        <v>93313</v>
      </c>
    </row>
    <row r="2429" spans="1:19" ht="14.4" x14ac:dyDescent="0.3">
      <c r="A2429" s="12">
        <v>22</v>
      </c>
      <c r="B2429" s="1" t="s">
        <v>866</v>
      </c>
      <c r="D2429" s="20">
        <v>44624</v>
      </c>
      <c r="E2429" s="3" t="s">
        <v>345</v>
      </c>
      <c r="F2429" s="3" t="s">
        <v>1133</v>
      </c>
      <c r="G2429" s="3" t="s">
        <v>340</v>
      </c>
      <c r="H2429" s="3" t="s">
        <v>366</v>
      </c>
      <c r="I2429" s="35" t="str">
        <f>VLOOKUP(H2429,'Product Line Lookup'!$A$2:$B$8,2,FALSE)</f>
        <v>AB20</v>
      </c>
      <c r="J2429" s="21">
        <v>23.7</v>
      </c>
      <c r="K2429" s="22">
        <v>5.6500000000000002E-2</v>
      </c>
      <c r="L2429" s="21">
        <v>113</v>
      </c>
      <c r="M2429" s="21">
        <v>2678.1</v>
      </c>
      <c r="N2429" s="48">
        <f t="shared" si="76"/>
        <v>1.3390499999999999</v>
      </c>
      <c r="O2429" s="3" t="s">
        <v>404</v>
      </c>
      <c r="P2429" s="3" t="s">
        <v>405</v>
      </c>
      <c r="Q2429" s="31" t="str">
        <f>VLOOKUP(P2429,Vlookup!$A$2:$D$142,2,FALSE)</f>
        <v>Hilmar</v>
      </c>
      <c r="R2429" s="1" t="str">
        <f>VLOOKUP(P2429,Vlookup!$A$2:$D$142,3,FALSE)</f>
        <v>CA</v>
      </c>
      <c r="S2429" s="49">
        <f>VLOOKUP(P2429,Vlookup!$A$2:$D$781,4,FALSE)</f>
        <v>95324</v>
      </c>
    </row>
    <row r="2430" spans="1:19" ht="14.4" x14ac:dyDescent="0.3">
      <c r="A2430" s="12">
        <v>22</v>
      </c>
      <c r="B2430" s="1" t="s">
        <v>866</v>
      </c>
      <c r="D2430" s="20">
        <v>44642</v>
      </c>
      <c r="E2430" s="3" t="s">
        <v>345</v>
      </c>
      <c r="F2430" s="3" t="s">
        <v>1133</v>
      </c>
      <c r="G2430" s="3" t="s">
        <v>340</v>
      </c>
      <c r="H2430" s="3" t="s">
        <v>366</v>
      </c>
      <c r="I2430" s="35" t="str">
        <f>VLOOKUP(H2430,'Product Line Lookup'!$A$2:$B$8,2,FALSE)</f>
        <v>AB20</v>
      </c>
      <c r="J2430" s="21">
        <v>24.23</v>
      </c>
      <c r="K2430" s="22">
        <v>5.6500000000000002E-2</v>
      </c>
      <c r="L2430" s="21">
        <v>113</v>
      </c>
      <c r="M2430" s="21">
        <v>2737.99</v>
      </c>
      <c r="N2430" s="48">
        <f t="shared" si="76"/>
        <v>1.368995</v>
      </c>
      <c r="O2430" s="3" t="s">
        <v>404</v>
      </c>
      <c r="P2430" s="3" t="s">
        <v>405</v>
      </c>
      <c r="Q2430" s="31" t="str">
        <f>VLOOKUP(P2430,Vlookup!$A$2:$D$142,2,FALSE)</f>
        <v>Hilmar</v>
      </c>
      <c r="R2430" s="1" t="str">
        <f>VLOOKUP(P2430,Vlookup!$A$2:$D$142,3,FALSE)</f>
        <v>CA</v>
      </c>
      <c r="S2430" s="49">
        <f>VLOOKUP(P2430,Vlookup!$A$2:$D$781,4,FALSE)</f>
        <v>95324</v>
      </c>
    </row>
    <row r="2431" spans="1:19" ht="14.4" x14ac:dyDescent="0.3">
      <c r="A2431" s="12">
        <v>22</v>
      </c>
      <c r="B2431" s="1" t="s">
        <v>866</v>
      </c>
      <c r="D2431" s="20">
        <v>44651</v>
      </c>
      <c r="E2431" s="3" t="s">
        <v>345</v>
      </c>
      <c r="F2431" s="3" t="s">
        <v>1133</v>
      </c>
      <c r="G2431" s="3" t="s">
        <v>340</v>
      </c>
      <c r="H2431" s="3" t="s">
        <v>366</v>
      </c>
      <c r="I2431" s="35" t="str">
        <f>VLOOKUP(H2431,'Product Line Lookup'!$A$2:$B$8,2,FALSE)</f>
        <v>AB20</v>
      </c>
      <c r="J2431" s="21">
        <v>24.86</v>
      </c>
      <c r="K2431" s="22">
        <v>5.6500000000000002E-2</v>
      </c>
      <c r="L2431" s="21">
        <v>113</v>
      </c>
      <c r="M2431" s="21">
        <v>2809.18</v>
      </c>
      <c r="N2431" s="48">
        <f t="shared" si="76"/>
        <v>1.40459</v>
      </c>
      <c r="O2431" s="3" t="s">
        <v>404</v>
      </c>
      <c r="P2431" s="3" t="s">
        <v>405</v>
      </c>
      <c r="Q2431" s="31" t="str">
        <f>VLOOKUP(P2431,Vlookup!$A$2:$D$142,2,FALSE)</f>
        <v>Hilmar</v>
      </c>
      <c r="R2431" s="1" t="str">
        <f>VLOOKUP(P2431,Vlookup!$A$2:$D$142,3,FALSE)</f>
        <v>CA</v>
      </c>
      <c r="S2431" s="49">
        <f>VLOOKUP(P2431,Vlookup!$A$2:$D$781,4,FALSE)</f>
        <v>95324</v>
      </c>
    </row>
    <row r="2432" spans="1:19" ht="14.4" x14ac:dyDescent="0.3">
      <c r="A2432" s="12">
        <v>22</v>
      </c>
      <c r="B2432" s="1" t="s">
        <v>1004</v>
      </c>
      <c r="D2432" s="20">
        <v>44594</v>
      </c>
      <c r="E2432" s="3" t="s">
        <v>345</v>
      </c>
      <c r="F2432" s="3" t="s">
        <v>1133</v>
      </c>
      <c r="G2432" s="3" t="s">
        <v>340</v>
      </c>
      <c r="H2432" s="3" t="s">
        <v>366</v>
      </c>
      <c r="I2432" s="35" t="str">
        <f>VLOOKUP(H2432,'Product Line Lookup'!$A$2:$B$8,2,FALSE)</f>
        <v>AB20</v>
      </c>
      <c r="J2432" s="21">
        <v>24.76</v>
      </c>
      <c r="K2432" s="22">
        <v>5.6500000000000002E-2</v>
      </c>
      <c r="L2432" s="21">
        <v>113</v>
      </c>
      <c r="M2432" s="21">
        <v>2797.88</v>
      </c>
      <c r="N2432" s="48">
        <f t="shared" si="76"/>
        <v>1.3989400000000001</v>
      </c>
      <c r="O2432" s="3" t="s">
        <v>404</v>
      </c>
      <c r="P2432" s="3" t="s">
        <v>405</v>
      </c>
      <c r="Q2432" s="31" t="str">
        <f>VLOOKUP(P2432,Vlookup!$A$2:$D$142,2,FALSE)</f>
        <v>Hilmar</v>
      </c>
      <c r="R2432" s="1" t="str">
        <f>VLOOKUP(P2432,Vlookup!$A$2:$D$142,3,FALSE)</f>
        <v>CA</v>
      </c>
      <c r="S2432" s="49">
        <f>VLOOKUP(P2432,Vlookup!$A$2:$D$781,4,FALSE)</f>
        <v>95324</v>
      </c>
    </row>
    <row r="2433" spans="1:19" ht="14.4" x14ac:dyDescent="0.3">
      <c r="A2433" s="12">
        <v>22</v>
      </c>
      <c r="B2433" s="1" t="s">
        <v>1004</v>
      </c>
      <c r="D2433" s="20">
        <v>44608</v>
      </c>
      <c r="E2433" s="3" t="s">
        <v>345</v>
      </c>
      <c r="F2433" s="3" t="s">
        <v>1133</v>
      </c>
      <c r="G2433" s="3" t="s">
        <v>340</v>
      </c>
      <c r="H2433" s="3" t="s">
        <v>366</v>
      </c>
      <c r="I2433" s="35" t="str">
        <f>VLOOKUP(H2433,'Product Line Lookup'!$A$2:$B$8,2,FALSE)</f>
        <v>AB20</v>
      </c>
      <c r="J2433" s="21">
        <v>23.29</v>
      </c>
      <c r="K2433" s="22">
        <v>5.6500000000000002E-2</v>
      </c>
      <c r="L2433" s="21">
        <v>113</v>
      </c>
      <c r="M2433" s="21">
        <v>2631.77</v>
      </c>
      <c r="N2433" s="48">
        <f t="shared" si="76"/>
        <v>1.315885</v>
      </c>
      <c r="O2433" s="3" t="s">
        <v>404</v>
      </c>
      <c r="P2433" s="3" t="s">
        <v>405</v>
      </c>
      <c r="Q2433" s="31" t="str">
        <f>VLOOKUP(P2433,Vlookup!$A$2:$D$142,2,FALSE)</f>
        <v>Hilmar</v>
      </c>
      <c r="R2433" s="1" t="str">
        <f>VLOOKUP(P2433,Vlookup!$A$2:$D$142,3,FALSE)</f>
        <v>CA</v>
      </c>
      <c r="S2433" s="49">
        <f>VLOOKUP(P2433,Vlookup!$A$2:$D$781,4,FALSE)</f>
        <v>95324</v>
      </c>
    </row>
    <row r="2434" spans="1:19" ht="14.4" x14ac:dyDescent="0.3">
      <c r="A2434" s="12">
        <v>22</v>
      </c>
      <c r="B2434" s="1" t="s">
        <v>913</v>
      </c>
      <c r="D2434" s="20">
        <v>44463</v>
      </c>
      <c r="E2434" s="3" t="s">
        <v>345</v>
      </c>
      <c r="F2434" s="3" t="s">
        <v>1070</v>
      </c>
      <c r="G2434" s="3" t="s">
        <v>340</v>
      </c>
      <c r="H2434" s="3" t="s">
        <v>366</v>
      </c>
      <c r="I2434" t="str">
        <f>VLOOKUP(H2434,'Product Line Lookup'!$A$2:$B$8,2,FALSE)</f>
        <v>AB20</v>
      </c>
      <c r="J2434" s="21">
        <v>24.96</v>
      </c>
      <c r="K2434" s="22">
        <v>6.2899999999999998E-2</v>
      </c>
      <c r="L2434" s="21">
        <v>125.8</v>
      </c>
      <c r="M2434" s="21">
        <v>3139.9679999999998</v>
      </c>
      <c r="N2434" s="8">
        <f t="shared" si="76"/>
        <v>1.5699839999999998</v>
      </c>
      <c r="O2434" s="3" t="s">
        <v>404</v>
      </c>
      <c r="P2434" s="3" t="s">
        <v>405</v>
      </c>
      <c r="Q2434" s="31" t="str">
        <f>VLOOKUP(P2434,Vlookup!$A$2:$D$142,2,FALSE)</f>
        <v>Hilmar</v>
      </c>
      <c r="R2434" s="1" t="str">
        <f>VLOOKUP(P2434,Vlookup!$A$2:$D$142,3,FALSE)</f>
        <v>CA</v>
      </c>
      <c r="S2434" s="49">
        <f>VLOOKUP(P2434,Vlookup!$A$2:$D$781,4,FALSE)</f>
        <v>95324</v>
      </c>
    </row>
    <row r="2435" spans="1:19" ht="14.4" x14ac:dyDescent="0.3">
      <c r="A2435" s="12">
        <v>22</v>
      </c>
      <c r="B2435" s="1" t="s">
        <v>928</v>
      </c>
      <c r="D2435" s="20">
        <v>44510</v>
      </c>
      <c r="E2435" s="3" t="s">
        <v>345</v>
      </c>
      <c r="F2435" s="3" t="s">
        <v>1126</v>
      </c>
      <c r="G2435" s="3" t="s">
        <v>340</v>
      </c>
      <c r="H2435" s="3" t="s">
        <v>366</v>
      </c>
      <c r="I2435" t="str">
        <f>VLOOKUP(H2435,'Product Line Lookup'!$A$2:$B$8,2,FALSE)</f>
        <v>AB20</v>
      </c>
      <c r="J2435" s="21">
        <v>24.57</v>
      </c>
      <c r="K2435" s="22">
        <v>5.5500000000000001E-2</v>
      </c>
      <c r="L2435" s="21">
        <v>111</v>
      </c>
      <c r="M2435" s="21">
        <v>2727.27</v>
      </c>
      <c r="N2435" s="8">
        <f t="shared" si="76"/>
        <v>1.3636349999999999</v>
      </c>
      <c r="O2435" s="3" t="s">
        <v>404</v>
      </c>
      <c r="P2435" s="3" t="s">
        <v>405</v>
      </c>
      <c r="Q2435" s="31" t="str">
        <f>VLOOKUP(P2435,Vlookup!$A$2:$D$142,2,FALSE)</f>
        <v>Hilmar</v>
      </c>
      <c r="R2435" s="1" t="str">
        <f>VLOOKUP(P2435,Vlookup!$A$2:$D$142,3,FALSE)</f>
        <v>CA</v>
      </c>
      <c r="S2435" s="49">
        <f>VLOOKUP(P2435,Vlookup!$A$2:$D$781,4,FALSE)</f>
        <v>95324</v>
      </c>
    </row>
    <row r="2436" spans="1:19" ht="14.4" x14ac:dyDescent="0.3">
      <c r="A2436" s="12">
        <v>22</v>
      </c>
      <c r="B2436" s="1" t="s">
        <v>928</v>
      </c>
      <c r="D2436" s="20">
        <v>44522</v>
      </c>
      <c r="E2436" s="3" t="s">
        <v>345</v>
      </c>
      <c r="F2436" s="3" t="s">
        <v>1126</v>
      </c>
      <c r="G2436" s="3" t="s">
        <v>340</v>
      </c>
      <c r="H2436" s="3" t="s">
        <v>366</v>
      </c>
      <c r="I2436" t="str">
        <f>VLOOKUP(H2436,'Product Line Lookup'!$A$2:$B$8,2,FALSE)</f>
        <v>AB20</v>
      </c>
      <c r="J2436" s="21">
        <v>23.75</v>
      </c>
      <c r="K2436" s="22">
        <v>5.5500000000000001E-2</v>
      </c>
      <c r="L2436" s="21">
        <v>111</v>
      </c>
      <c r="M2436" s="21">
        <v>2636.25</v>
      </c>
      <c r="N2436" s="8">
        <f t="shared" si="76"/>
        <v>1.318125</v>
      </c>
      <c r="O2436" s="3" t="s">
        <v>404</v>
      </c>
      <c r="P2436" s="3" t="s">
        <v>405</v>
      </c>
      <c r="Q2436" s="31" t="str">
        <f>VLOOKUP(P2436,Vlookup!$A$2:$D$142,2,FALSE)</f>
        <v>Hilmar</v>
      </c>
      <c r="R2436" s="1" t="str">
        <f>VLOOKUP(P2436,Vlookup!$A$2:$D$142,3,FALSE)</f>
        <v>CA</v>
      </c>
      <c r="S2436" s="49">
        <f>VLOOKUP(P2436,Vlookup!$A$2:$D$781,4,FALSE)</f>
        <v>95324</v>
      </c>
    </row>
    <row r="2437" spans="1:19" ht="14.4" x14ac:dyDescent="0.3">
      <c r="A2437" s="12">
        <v>21</v>
      </c>
      <c r="B2437" s="1" t="str">
        <f t="shared" ref="B2437:B2448" si="77">TEXT(D2437,"MMM")</f>
        <v>Sep</v>
      </c>
      <c r="D2437" s="20">
        <v>44092</v>
      </c>
      <c r="E2437" s="3" t="s">
        <v>345</v>
      </c>
      <c r="F2437" s="3" t="s">
        <v>912</v>
      </c>
      <c r="G2437" s="3" t="s">
        <v>340</v>
      </c>
      <c r="H2437" s="3" t="s">
        <v>366</v>
      </c>
      <c r="I2437" t="str">
        <f>VLOOKUP(H2437,'Product Line Lookup'!$A$2:$B$8,2,FALSE)</f>
        <v>AB20</v>
      </c>
      <c r="J2437" s="21">
        <v>24.07</v>
      </c>
      <c r="K2437" s="22">
        <v>5.9499999999999997E-2</v>
      </c>
      <c r="L2437" s="21">
        <v>119</v>
      </c>
      <c r="M2437" s="21">
        <v>2864.33</v>
      </c>
      <c r="N2437" s="8">
        <f t="shared" si="76"/>
        <v>1.4321649999999999</v>
      </c>
      <c r="O2437" s="3" t="s">
        <v>404</v>
      </c>
      <c r="P2437" s="3" t="s">
        <v>405</v>
      </c>
      <c r="Q2437" s="1" t="str">
        <f>VLOOKUP(P2437,Vlookup!$A$2:$D$781,2,FALSE)</f>
        <v>Hilmar</v>
      </c>
      <c r="R2437" s="1" t="s">
        <v>817</v>
      </c>
      <c r="S2437" s="15">
        <f>VLOOKUP(P2437,Vlookup!$A$2:$D$781,4,FALSE)</f>
        <v>95324</v>
      </c>
    </row>
    <row r="2438" spans="1:19" ht="14.4" x14ac:dyDescent="0.3">
      <c r="A2438" s="12">
        <v>21</v>
      </c>
      <c r="B2438" s="1" t="str">
        <f t="shared" si="77"/>
        <v>Sep</v>
      </c>
      <c r="D2438" s="20">
        <v>44077</v>
      </c>
      <c r="E2438" s="3" t="s">
        <v>345</v>
      </c>
      <c r="F2438" s="3" t="s">
        <v>906</v>
      </c>
      <c r="G2438" s="3" t="s">
        <v>340</v>
      </c>
      <c r="H2438" s="3" t="s">
        <v>366</v>
      </c>
      <c r="I2438" t="str">
        <f>VLOOKUP(H2438,'Product Line Lookup'!$A$2:$B$8,2,FALSE)</f>
        <v>AB20</v>
      </c>
      <c r="J2438" s="21">
        <v>22.77</v>
      </c>
      <c r="K2438" s="22">
        <v>5.6000000000000001E-2</v>
      </c>
      <c r="L2438" s="21">
        <v>112</v>
      </c>
      <c r="M2438" s="21">
        <v>2550.2399999999998</v>
      </c>
      <c r="N2438" s="8">
        <f t="shared" si="76"/>
        <v>1.2751199999999998</v>
      </c>
      <c r="O2438" s="3" t="s">
        <v>404</v>
      </c>
      <c r="P2438" s="3" t="s">
        <v>405</v>
      </c>
      <c r="Q2438" s="1" t="str">
        <f>VLOOKUP(P2438,Vlookup!$A$2:$D$781,2,FALSE)</f>
        <v>Hilmar</v>
      </c>
      <c r="R2438" s="1" t="s">
        <v>817</v>
      </c>
      <c r="S2438" s="15">
        <f>VLOOKUP(P2438,Vlookup!$A$2:$D$781,4,FALSE)</f>
        <v>95324</v>
      </c>
    </row>
    <row r="2439" spans="1:19" ht="14.4" x14ac:dyDescent="0.3">
      <c r="A2439" s="12">
        <v>20</v>
      </c>
      <c r="B2439" s="1" t="str">
        <f t="shared" si="77"/>
        <v>Sep</v>
      </c>
      <c r="C2439" s="3" t="s">
        <v>230</v>
      </c>
      <c r="D2439" s="20">
        <v>43725</v>
      </c>
      <c r="E2439" s="3" t="s">
        <v>345</v>
      </c>
      <c r="F2439" s="3" t="s">
        <v>475</v>
      </c>
      <c r="G2439" s="3" t="s">
        <v>340</v>
      </c>
      <c r="H2439" s="3" t="s">
        <v>366</v>
      </c>
      <c r="I2439" t="str">
        <f>VLOOKUP(H2439,'Product Line Lookup'!$A$2:$B$7,2,FALSE)</f>
        <v>AB20</v>
      </c>
      <c r="J2439" s="21">
        <v>24.12</v>
      </c>
      <c r="K2439" s="22">
        <v>6.3500000000000001E-2</v>
      </c>
      <c r="L2439" s="21">
        <v>127</v>
      </c>
      <c r="M2439" s="21">
        <v>3063.24</v>
      </c>
      <c r="N2439" s="8">
        <f t="shared" si="76"/>
        <v>1.53162</v>
      </c>
      <c r="O2439" s="3" t="s">
        <v>404</v>
      </c>
      <c r="P2439" s="3" t="s">
        <v>405</v>
      </c>
      <c r="Q2439" s="1" t="str">
        <f>VLOOKUP(P2439,Vlookup!$A$2:$D$781,2,FALSE)</f>
        <v>Hilmar</v>
      </c>
      <c r="R2439" s="1" t="s">
        <v>817</v>
      </c>
      <c r="S2439" s="15">
        <f>VLOOKUP(P2439,Vlookup!$A$2:$D$781,4,FALSE)</f>
        <v>95324</v>
      </c>
    </row>
    <row r="2440" spans="1:19" ht="14.4" x14ac:dyDescent="0.3">
      <c r="A2440" s="12">
        <v>20</v>
      </c>
      <c r="B2440" s="1" t="str">
        <f t="shared" si="77"/>
        <v>Oct</v>
      </c>
      <c r="C2440" s="3" t="s">
        <v>271</v>
      </c>
      <c r="D2440" s="20">
        <v>43742</v>
      </c>
      <c r="E2440" s="3" t="s">
        <v>345</v>
      </c>
      <c r="F2440" s="3" t="s">
        <v>475</v>
      </c>
      <c r="G2440" s="3" t="s">
        <v>340</v>
      </c>
      <c r="H2440" s="3" t="s">
        <v>366</v>
      </c>
      <c r="I2440" t="str">
        <f>VLOOKUP(H2440,'Product Line Lookup'!$A$2:$B$7,2,FALSE)</f>
        <v>AB20</v>
      </c>
      <c r="J2440" s="21">
        <v>25.1</v>
      </c>
      <c r="K2440" s="22">
        <v>6.3500000000000001E-2</v>
      </c>
      <c r="L2440" s="21">
        <v>127</v>
      </c>
      <c r="M2440" s="21">
        <v>3187.7</v>
      </c>
      <c r="N2440" s="8">
        <f t="shared" si="76"/>
        <v>1.59385</v>
      </c>
      <c r="O2440" s="3" t="s">
        <v>404</v>
      </c>
      <c r="P2440" s="3" t="s">
        <v>405</v>
      </c>
      <c r="Q2440" s="1" t="str">
        <f>VLOOKUP(P2440,Vlookup!$A$2:$D$781,2,FALSE)</f>
        <v>Hilmar</v>
      </c>
      <c r="R2440" s="1" t="s">
        <v>817</v>
      </c>
      <c r="S2440" s="15">
        <f>VLOOKUP(P2440,Vlookup!$A$2:$D$781,4,FALSE)</f>
        <v>95324</v>
      </c>
    </row>
    <row r="2441" spans="1:19" ht="14.4" x14ac:dyDescent="0.3">
      <c r="A2441" s="12">
        <v>20</v>
      </c>
      <c r="B2441" s="1" t="str">
        <f t="shared" si="77"/>
        <v>Oct</v>
      </c>
      <c r="C2441" s="3" t="s">
        <v>338</v>
      </c>
      <c r="D2441" s="20">
        <v>43759</v>
      </c>
      <c r="E2441" s="3" t="s">
        <v>345</v>
      </c>
      <c r="F2441" s="3" t="s">
        <v>371</v>
      </c>
      <c r="G2441" s="3" t="s">
        <v>340</v>
      </c>
      <c r="H2441" s="3" t="s">
        <v>366</v>
      </c>
      <c r="I2441" t="str">
        <f>VLOOKUP(H2441,'Product Line Lookup'!$A$2:$B$7,2,FALSE)</f>
        <v>AB20</v>
      </c>
      <c r="J2441" s="21">
        <v>24.84</v>
      </c>
      <c r="K2441" s="22">
        <v>5.5500000000000001E-2</v>
      </c>
      <c r="L2441" s="21">
        <v>111</v>
      </c>
      <c r="M2441" s="21">
        <v>2757.24</v>
      </c>
      <c r="N2441" s="8">
        <f t="shared" si="76"/>
        <v>1.37862</v>
      </c>
      <c r="O2441" s="3" t="s">
        <v>404</v>
      </c>
      <c r="P2441" s="3" t="s">
        <v>405</v>
      </c>
      <c r="Q2441" s="1" t="str">
        <f>VLOOKUP(P2441,Vlookup!$A$2:$D$781,2,FALSE)</f>
        <v>Hilmar</v>
      </c>
      <c r="R2441" s="1" t="s">
        <v>817</v>
      </c>
      <c r="S2441" s="15">
        <f>VLOOKUP(P2441,Vlookup!$A$2:$D$781,4,FALSE)</f>
        <v>95324</v>
      </c>
    </row>
    <row r="2442" spans="1:19" ht="14.4" x14ac:dyDescent="0.3">
      <c r="A2442" s="12">
        <v>20</v>
      </c>
      <c r="B2442" s="1" t="str">
        <f t="shared" si="77"/>
        <v>Nov</v>
      </c>
      <c r="C2442" s="3" t="s">
        <v>650</v>
      </c>
      <c r="D2442" s="20">
        <v>43774</v>
      </c>
      <c r="E2442" s="3" t="s">
        <v>345</v>
      </c>
      <c r="F2442" t="s">
        <v>371</v>
      </c>
      <c r="G2442" s="3" t="s">
        <v>340</v>
      </c>
      <c r="H2442" s="3" t="s">
        <v>366</v>
      </c>
      <c r="I2442" t="str">
        <f>VLOOKUP(H2442,'Product Line Lookup'!$A$2:$B$7,2,FALSE)</f>
        <v>AB20</v>
      </c>
      <c r="J2442" s="21">
        <v>23.82</v>
      </c>
      <c r="K2442" s="22">
        <v>5.5500000000000001E-2</v>
      </c>
      <c r="L2442" s="21">
        <v>111</v>
      </c>
      <c r="M2442" s="21">
        <v>2644.02</v>
      </c>
      <c r="N2442" s="8">
        <f t="shared" si="76"/>
        <v>1.3220099999999999</v>
      </c>
      <c r="O2442" s="3" t="s">
        <v>404</v>
      </c>
      <c r="P2442" s="3" t="s">
        <v>405</v>
      </c>
      <c r="Q2442" s="1" t="str">
        <f>VLOOKUP(P2442,Vlookup!$A$2:$D$781,2,FALSE)</f>
        <v>Hilmar</v>
      </c>
      <c r="R2442" s="1" t="s">
        <v>817</v>
      </c>
      <c r="S2442" s="15">
        <f>VLOOKUP(P2442,Vlookup!$A$2:$D$781,4,FALSE)</f>
        <v>95324</v>
      </c>
    </row>
    <row r="2443" spans="1:19" ht="14.4" x14ac:dyDescent="0.3">
      <c r="A2443" s="12">
        <v>20</v>
      </c>
      <c r="B2443" s="1" t="str">
        <f t="shared" si="77"/>
        <v>Nov</v>
      </c>
      <c r="C2443" s="3" t="s">
        <v>651</v>
      </c>
      <c r="D2443" s="20">
        <v>43791</v>
      </c>
      <c r="E2443" s="3" t="s">
        <v>345</v>
      </c>
      <c r="F2443" s="3" t="s">
        <v>652</v>
      </c>
      <c r="G2443" s="3" t="s">
        <v>340</v>
      </c>
      <c r="H2443" s="3" t="s">
        <v>366</v>
      </c>
      <c r="I2443" t="str">
        <f>VLOOKUP(H2443,'Product Line Lookup'!$A$2:$B$7,2,FALSE)</f>
        <v>AB20</v>
      </c>
      <c r="J2443" s="21">
        <v>23.97</v>
      </c>
      <c r="K2443" s="22">
        <v>5.4600000000000003E-2</v>
      </c>
      <c r="L2443" s="21">
        <v>109.2</v>
      </c>
      <c r="M2443" s="21">
        <v>2617.5239999999999</v>
      </c>
      <c r="N2443" s="8">
        <f t="shared" si="76"/>
        <v>1.308762</v>
      </c>
      <c r="O2443" s="3" t="s">
        <v>404</v>
      </c>
      <c r="P2443" s="3" t="s">
        <v>405</v>
      </c>
      <c r="Q2443" s="1" t="str">
        <f>VLOOKUP(P2443,Vlookup!$A$2:$D$781,2,FALSE)</f>
        <v>Hilmar</v>
      </c>
      <c r="R2443" s="1" t="s">
        <v>817</v>
      </c>
      <c r="S2443" s="15">
        <f>VLOOKUP(P2443,Vlookup!$A$2:$D$781,4,FALSE)</f>
        <v>95324</v>
      </c>
    </row>
    <row r="2444" spans="1:19" ht="14.4" x14ac:dyDescent="0.3">
      <c r="A2444" s="12">
        <v>20</v>
      </c>
      <c r="B2444" s="1" t="str">
        <f t="shared" si="77"/>
        <v>Dec</v>
      </c>
      <c r="C2444" s="3" t="s">
        <v>653</v>
      </c>
      <c r="D2444" s="20">
        <v>43808</v>
      </c>
      <c r="E2444" s="3" t="s">
        <v>345</v>
      </c>
      <c r="F2444" s="3" t="s">
        <v>652</v>
      </c>
      <c r="G2444" s="3" t="s">
        <v>340</v>
      </c>
      <c r="H2444" s="3" t="s">
        <v>366</v>
      </c>
      <c r="I2444" t="str">
        <f>VLOOKUP(H2444,'Product Line Lookup'!$A$2:$B$7,2,FALSE)</f>
        <v>AB20</v>
      </c>
      <c r="J2444" s="21">
        <v>24.4</v>
      </c>
      <c r="K2444" s="22">
        <v>5.4600000000000003E-2</v>
      </c>
      <c r="L2444" s="21">
        <v>109.2</v>
      </c>
      <c r="M2444" s="21">
        <v>2664.48</v>
      </c>
      <c r="N2444" s="8">
        <f t="shared" si="76"/>
        <v>1.3322400000000001</v>
      </c>
      <c r="O2444" s="3" t="s">
        <v>404</v>
      </c>
      <c r="P2444" s="3" t="s">
        <v>405</v>
      </c>
      <c r="Q2444" s="1" t="str">
        <f>VLOOKUP(P2444,Vlookup!$A$2:$D$781,2,FALSE)</f>
        <v>Hilmar</v>
      </c>
      <c r="R2444" s="1" t="s">
        <v>817</v>
      </c>
      <c r="S2444" s="15">
        <f>VLOOKUP(P2444,Vlookup!$A$2:$D$781,4,FALSE)</f>
        <v>95324</v>
      </c>
    </row>
    <row r="2445" spans="1:19" ht="14.4" x14ac:dyDescent="0.3">
      <c r="A2445" s="12">
        <v>20</v>
      </c>
      <c r="B2445" s="1" t="str">
        <f t="shared" si="77"/>
        <v>Dec</v>
      </c>
      <c r="C2445" s="3" t="s">
        <v>654</v>
      </c>
      <c r="D2445" s="20">
        <v>43825</v>
      </c>
      <c r="E2445" s="3" t="s">
        <v>345</v>
      </c>
      <c r="F2445" s="3" t="s">
        <v>652</v>
      </c>
      <c r="G2445" s="3" t="s">
        <v>340</v>
      </c>
      <c r="H2445" s="3" t="s">
        <v>366</v>
      </c>
      <c r="I2445" t="str">
        <f>VLOOKUP(H2445,'Product Line Lookup'!$A$2:$B$7,2,FALSE)</f>
        <v>AB20</v>
      </c>
      <c r="J2445" s="21">
        <v>23.68</v>
      </c>
      <c r="K2445" s="22">
        <v>5.4600000000000003E-2</v>
      </c>
      <c r="L2445" s="21">
        <v>109.2</v>
      </c>
      <c r="M2445" s="21">
        <v>2585.8560000000002</v>
      </c>
      <c r="N2445" s="8">
        <f t="shared" si="76"/>
        <v>1.2929280000000001</v>
      </c>
      <c r="O2445" s="3" t="s">
        <v>404</v>
      </c>
      <c r="P2445" s="3" t="s">
        <v>405</v>
      </c>
      <c r="Q2445" s="1" t="str">
        <f>VLOOKUP(P2445,Vlookup!$A$2:$D$781,2,FALSE)</f>
        <v>Hilmar</v>
      </c>
      <c r="R2445" s="1" t="s">
        <v>817</v>
      </c>
      <c r="S2445" s="15">
        <f>VLOOKUP(P2445,Vlookup!$A$2:$D$781,4,FALSE)</f>
        <v>95324</v>
      </c>
    </row>
    <row r="2446" spans="1:19" ht="14.4" x14ac:dyDescent="0.3">
      <c r="A2446" s="12">
        <v>20</v>
      </c>
      <c r="B2446" s="1" t="str">
        <f t="shared" si="77"/>
        <v>Jan</v>
      </c>
      <c r="C2446" s="3" t="s">
        <v>655</v>
      </c>
      <c r="D2446" s="20">
        <v>43840</v>
      </c>
      <c r="E2446" s="3" t="s">
        <v>345</v>
      </c>
      <c r="F2446" s="3" t="s">
        <v>656</v>
      </c>
      <c r="G2446" s="3" t="s">
        <v>340</v>
      </c>
      <c r="H2446" s="3" t="s">
        <v>366</v>
      </c>
      <c r="I2446" t="str">
        <f>VLOOKUP(H2446,'Product Line Lookup'!$A$2:$B$7,2,FALSE)</f>
        <v>AB20</v>
      </c>
      <c r="J2446" s="21">
        <v>24.54</v>
      </c>
      <c r="K2446" s="22">
        <v>5.4199999999999998E-2</v>
      </c>
      <c r="L2446" s="21">
        <v>108.4</v>
      </c>
      <c r="M2446" s="21">
        <v>2660.136</v>
      </c>
      <c r="N2446" s="8">
        <f t="shared" ref="N2446:N2494" si="78">M2446/2000</f>
        <v>1.330068</v>
      </c>
      <c r="O2446" s="3" t="s">
        <v>404</v>
      </c>
      <c r="P2446" s="3" t="s">
        <v>405</v>
      </c>
      <c r="Q2446" s="1" t="str">
        <f>VLOOKUP(P2446,Vlookup!$A$2:$D$781,2,FALSE)</f>
        <v>Hilmar</v>
      </c>
      <c r="R2446" s="1" t="s">
        <v>817</v>
      </c>
      <c r="S2446" s="15">
        <f>VLOOKUP(P2446,Vlookup!$A$2:$D$781,4,FALSE)</f>
        <v>95324</v>
      </c>
    </row>
    <row r="2447" spans="1:19" ht="14.4" x14ac:dyDescent="0.3">
      <c r="A2447" s="12">
        <v>20</v>
      </c>
      <c r="B2447" s="1" t="str">
        <f t="shared" si="77"/>
        <v>Jan</v>
      </c>
      <c r="C2447" s="3" t="s">
        <v>657</v>
      </c>
      <c r="D2447" s="20">
        <v>43858</v>
      </c>
      <c r="E2447" s="3" t="s">
        <v>345</v>
      </c>
      <c r="F2447" s="3" t="s">
        <v>658</v>
      </c>
      <c r="G2447" s="3" t="s">
        <v>340</v>
      </c>
      <c r="H2447" s="3" t="s">
        <v>366</v>
      </c>
      <c r="I2447" t="str">
        <f>VLOOKUP(H2447,'Product Line Lookup'!$A$2:$B$7,2,FALSE)</f>
        <v>AB20</v>
      </c>
      <c r="J2447" s="21">
        <v>25.22</v>
      </c>
      <c r="K2447" s="22">
        <v>5.3699999999999998E-2</v>
      </c>
      <c r="L2447" s="21">
        <v>107.4</v>
      </c>
      <c r="M2447" s="21">
        <v>2708.6280000000002</v>
      </c>
      <c r="N2447" s="8">
        <f t="shared" si="78"/>
        <v>1.354314</v>
      </c>
      <c r="O2447" s="3" t="s">
        <v>404</v>
      </c>
      <c r="P2447" s="3" t="s">
        <v>405</v>
      </c>
      <c r="Q2447" s="1" t="str">
        <f>VLOOKUP(P2447,Vlookup!$A$2:$D$781,2,FALSE)</f>
        <v>Hilmar</v>
      </c>
      <c r="R2447" s="1" t="s">
        <v>817</v>
      </c>
      <c r="S2447" s="15">
        <f>VLOOKUP(P2447,Vlookup!$A$2:$D$781,4,FALSE)</f>
        <v>95324</v>
      </c>
    </row>
    <row r="2448" spans="1:19" ht="14.4" x14ac:dyDescent="0.3">
      <c r="A2448" s="12">
        <v>20</v>
      </c>
      <c r="B2448" s="1" t="str">
        <f t="shared" si="77"/>
        <v>Feb</v>
      </c>
      <c r="D2448" s="20">
        <v>43874</v>
      </c>
      <c r="E2448" s="3" t="s">
        <v>345</v>
      </c>
      <c r="F2448" s="3" t="s">
        <v>658</v>
      </c>
      <c r="G2448" s="3" t="s">
        <v>340</v>
      </c>
      <c r="H2448" s="3" t="s">
        <v>366</v>
      </c>
      <c r="I2448" t="str">
        <f>VLOOKUP(H2448,'Product Line Lookup'!$A$2:$B$7,2,FALSE)</f>
        <v>AB20</v>
      </c>
      <c r="J2448" s="21">
        <v>24.2</v>
      </c>
      <c r="K2448" s="22">
        <v>5.3699999999999998E-2</v>
      </c>
      <c r="L2448" s="21">
        <v>107.4</v>
      </c>
      <c r="M2448" s="21">
        <v>2599.08</v>
      </c>
      <c r="N2448" s="8">
        <f t="shared" si="78"/>
        <v>1.2995399999999999</v>
      </c>
      <c r="O2448" s="3" t="s">
        <v>404</v>
      </c>
      <c r="P2448" s="3" t="s">
        <v>405</v>
      </c>
      <c r="Q2448" s="1" t="str">
        <f>VLOOKUP(P2448,Vlookup!$A$2:$D$781,2,FALSE)</f>
        <v>Hilmar</v>
      </c>
      <c r="R2448" s="1" t="s">
        <v>817</v>
      </c>
      <c r="S2448" s="15">
        <f>VLOOKUP(P2448,Vlookup!$A$2:$D$781,4,FALSE)</f>
        <v>95324</v>
      </c>
    </row>
    <row r="2449" spans="1:19" ht="14.4" x14ac:dyDescent="0.3">
      <c r="A2449" s="12">
        <v>20</v>
      </c>
      <c r="B2449" s="1" t="s">
        <v>866</v>
      </c>
      <c r="D2449" s="20">
        <v>43893</v>
      </c>
      <c r="E2449" s="3" t="s">
        <v>345</v>
      </c>
      <c r="F2449" s="3" t="s">
        <v>658</v>
      </c>
      <c r="G2449" s="3" t="s">
        <v>340</v>
      </c>
      <c r="H2449" s="3" t="s">
        <v>366</v>
      </c>
      <c r="I2449" t="str">
        <f>VLOOKUP(H2449,'Product Line Lookup'!$A$2:$B$7,2,FALSE)</f>
        <v>AB20</v>
      </c>
      <c r="J2449" s="21">
        <v>24.88</v>
      </c>
      <c r="K2449" s="22">
        <v>5.3699999999999998E-2</v>
      </c>
      <c r="L2449" s="21">
        <v>107.4</v>
      </c>
      <c r="M2449" s="21">
        <v>2672.1120000000001</v>
      </c>
      <c r="N2449" s="8">
        <f t="shared" si="78"/>
        <v>1.3360560000000001</v>
      </c>
      <c r="O2449" s="3" t="s">
        <v>404</v>
      </c>
      <c r="P2449" s="3" t="s">
        <v>405</v>
      </c>
      <c r="Q2449" s="1" t="str">
        <f>VLOOKUP(P2449,Vlookup!$A$2:$D$781,2,FALSE)</f>
        <v>Hilmar</v>
      </c>
      <c r="R2449" s="1" t="s">
        <v>817</v>
      </c>
      <c r="S2449" s="15">
        <f>VLOOKUP(P2449,Vlookup!$A$2:$D$781,4,FALSE)</f>
        <v>95324</v>
      </c>
    </row>
    <row r="2450" spans="1:19" ht="14.4" x14ac:dyDescent="0.3">
      <c r="A2450" s="12">
        <v>20</v>
      </c>
      <c r="B2450" s="1" t="s">
        <v>866</v>
      </c>
      <c r="D2450" s="20">
        <v>43906</v>
      </c>
      <c r="E2450" s="3" t="s">
        <v>345</v>
      </c>
      <c r="F2450" s="3" t="s">
        <v>658</v>
      </c>
      <c r="G2450" s="3" t="s">
        <v>340</v>
      </c>
      <c r="H2450" s="3" t="s">
        <v>366</v>
      </c>
      <c r="I2450" t="str">
        <f>VLOOKUP(H2450,'Product Line Lookup'!$A$2:$B$7,2,FALSE)</f>
        <v>AB20</v>
      </c>
      <c r="J2450" s="21">
        <v>23.8</v>
      </c>
      <c r="K2450" s="22">
        <v>5.3699999999999998E-2</v>
      </c>
      <c r="L2450" s="21">
        <v>107.4</v>
      </c>
      <c r="M2450" s="21">
        <v>2556.12</v>
      </c>
      <c r="N2450" s="8">
        <f t="shared" si="78"/>
        <v>1.27806</v>
      </c>
      <c r="O2450" s="3" t="s">
        <v>404</v>
      </c>
      <c r="P2450" s="3" t="s">
        <v>405</v>
      </c>
      <c r="Q2450" s="1" t="str">
        <f>VLOOKUP(P2450,Vlookup!$A$2:$D$781,2,FALSE)</f>
        <v>Hilmar</v>
      </c>
      <c r="R2450" s="1" t="s">
        <v>817</v>
      </c>
      <c r="S2450" s="15">
        <f>VLOOKUP(P2450,Vlookup!$A$2:$D$781,4,FALSE)</f>
        <v>95324</v>
      </c>
    </row>
    <row r="2451" spans="1:19" ht="14.4" x14ac:dyDescent="0.3">
      <c r="A2451" s="12">
        <v>20</v>
      </c>
      <c r="B2451" s="1" t="s">
        <v>881</v>
      </c>
      <c r="D2451" s="20">
        <v>43923</v>
      </c>
      <c r="E2451" s="3" t="s">
        <v>345</v>
      </c>
      <c r="F2451" s="3" t="s">
        <v>658</v>
      </c>
      <c r="G2451" s="3" t="s">
        <v>340</v>
      </c>
      <c r="H2451" s="3" t="s">
        <v>366</v>
      </c>
      <c r="I2451" t="str">
        <f>VLOOKUP(H2451,'Product Line Lookup'!$A$2:$B$7,2,FALSE)</f>
        <v>AB20</v>
      </c>
      <c r="J2451" s="21">
        <v>24.06</v>
      </c>
      <c r="K2451" s="22">
        <v>5.3699999999999998E-2</v>
      </c>
      <c r="L2451" s="21">
        <v>107.4</v>
      </c>
      <c r="M2451" s="21">
        <v>2584.0439999999999</v>
      </c>
      <c r="N2451" s="8">
        <f t="shared" si="78"/>
        <v>1.292022</v>
      </c>
      <c r="O2451" s="3" t="s">
        <v>404</v>
      </c>
      <c r="P2451" s="3" t="s">
        <v>405</v>
      </c>
      <c r="Q2451" s="1" t="str">
        <f>VLOOKUP(P2451,Vlookup!$A$2:$D$781,2,FALSE)</f>
        <v>Hilmar</v>
      </c>
      <c r="R2451" s="1" t="s">
        <v>817</v>
      </c>
      <c r="S2451" s="15">
        <f>VLOOKUP(P2451,Vlookup!$A$2:$D$781,4,FALSE)</f>
        <v>95324</v>
      </c>
    </row>
    <row r="2452" spans="1:19" ht="14.4" x14ac:dyDescent="0.3">
      <c r="A2452" s="12">
        <v>20</v>
      </c>
      <c r="B2452" s="1" t="s">
        <v>881</v>
      </c>
      <c r="D2452" s="20">
        <v>43937</v>
      </c>
      <c r="E2452" s="3" t="s">
        <v>345</v>
      </c>
      <c r="F2452" s="3" t="s">
        <v>658</v>
      </c>
      <c r="G2452" s="3" t="s">
        <v>340</v>
      </c>
      <c r="H2452" s="3" t="s">
        <v>366</v>
      </c>
      <c r="I2452" t="str">
        <f>VLOOKUP(H2452,'Product Line Lookup'!$A$2:$B$7,2,FALSE)</f>
        <v>AB20</v>
      </c>
      <c r="J2452" s="21">
        <v>19.77</v>
      </c>
      <c r="K2452" s="22">
        <v>5.3699999999999998E-2</v>
      </c>
      <c r="L2452" s="21">
        <v>107.4</v>
      </c>
      <c r="M2452" s="21">
        <v>2123.2979999999998</v>
      </c>
      <c r="N2452" s="8">
        <f t="shared" si="78"/>
        <v>1.0616489999999998</v>
      </c>
      <c r="O2452" s="3" t="s">
        <v>404</v>
      </c>
      <c r="P2452" s="3" t="s">
        <v>405</v>
      </c>
      <c r="Q2452" s="1" t="str">
        <f>VLOOKUP(P2452,Vlookup!$A$2:$D$781,2,FALSE)</f>
        <v>Hilmar</v>
      </c>
      <c r="R2452" s="1" t="s">
        <v>817</v>
      </c>
      <c r="S2452" s="15">
        <f>VLOOKUP(P2452,Vlookup!$A$2:$D$781,4,FALSE)</f>
        <v>95324</v>
      </c>
    </row>
    <row r="2453" spans="1:19" ht="14.4" x14ac:dyDescent="0.3">
      <c r="A2453" s="12">
        <v>20</v>
      </c>
      <c r="B2453" s="1" t="s">
        <v>881</v>
      </c>
      <c r="D2453" s="20">
        <v>43951</v>
      </c>
      <c r="E2453" s="3" t="s">
        <v>345</v>
      </c>
      <c r="F2453" s="3" t="s">
        <v>658</v>
      </c>
      <c r="G2453" s="3" t="s">
        <v>340</v>
      </c>
      <c r="H2453" s="3" t="s">
        <v>366</v>
      </c>
      <c r="I2453" t="str">
        <f>VLOOKUP(H2453,'Product Line Lookup'!$A$2:$B$7,2,FALSE)</f>
        <v>AB20</v>
      </c>
      <c r="J2453" s="21">
        <v>17.399999999999999</v>
      </c>
      <c r="K2453" s="22">
        <v>5.3699999999999998E-2</v>
      </c>
      <c r="L2453" s="21">
        <v>107.4</v>
      </c>
      <c r="M2453" s="21">
        <v>1868.76</v>
      </c>
      <c r="N2453" s="8">
        <f t="shared" si="78"/>
        <v>0.93437999999999999</v>
      </c>
      <c r="O2453" s="3" t="s">
        <v>404</v>
      </c>
      <c r="P2453" s="3" t="s">
        <v>405</v>
      </c>
      <c r="Q2453" s="1" t="str">
        <f>VLOOKUP(P2453,Vlookup!$A$2:$D$781,2,FALSE)</f>
        <v>Hilmar</v>
      </c>
      <c r="R2453" s="1" t="s">
        <v>817</v>
      </c>
      <c r="S2453" s="15">
        <f>VLOOKUP(P2453,Vlookup!$A$2:$D$781,4,FALSE)</f>
        <v>95324</v>
      </c>
    </row>
    <row r="2454" spans="1:19" ht="14.4" x14ac:dyDescent="0.3">
      <c r="A2454" s="12">
        <v>20</v>
      </c>
      <c r="B2454" s="1" t="s">
        <v>882</v>
      </c>
      <c r="D2454" s="20">
        <v>43963</v>
      </c>
      <c r="E2454" s="3" t="s">
        <v>345</v>
      </c>
      <c r="F2454" s="3" t="s">
        <v>885</v>
      </c>
      <c r="G2454" s="3" t="s">
        <v>340</v>
      </c>
      <c r="H2454" s="3" t="s">
        <v>366</v>
      </c>
      <c r="I2454" t="str">
        <f>VLOOKUP(H2454,'Product Line Lookup'!$A$2:$B$7,2,FALSE)</f>
        <v>AB20</v>
      </c>
      <c r="J2454" s="21">
        <v>22.67</v>
      </c>
      <c r="K2454" s="22">
        <v>5.33E-2</v>
      </c>
      <c r="L2454" s="21">
        <v>106.6</v>
      </c>
      <c r="M2454" s="21">
        <v>2416.6219999999998</v>
      </c>
      <c r="N2454" s="8">
        <f t="shared" si="78"/>
        <v>1.2083109999999999</v>
      </c>
      <c r="O2454" s="3" t="s">
        <v>404</v>
      </c>
      <c r="P2454" s="3" t="s">
        <v>405</v>
      </c>
      <c r="Q2454" s="1" t="str">
        <f>VLOOKUP(P2454,Vlookup!$A$2:$D$781,2,FALSE)</f>
        <v>Hilmar</v>
      </c>
      <c r="R2454" s="1" t="s">
        <v>817</v>
      </c>
      <c r="S2454" s="15">
        <f>VLOOKUP(P2454,Vlookup!$A$2:$D$781,4,FALSE)</f>
        <v>95324</v>
      </c>
    </row>
    <row r="2455" spans="1:19" ht="14.4" x14ac:dyDescent="0.3">
      <c r="A2455" s="12">
        <v>20</v>
      </c>
      <c r="B2455" s="1" t="s">
        <v>882</v>
      </c>
      <c r="D2455" s="20">
        <v>43973</v>
      </c>
      <c r="E2455" s="3" t="s">
        <v>345</v>
      </c>
      <c r="F2455" s="3" t="s">
        <v>885</v>
      </c>
      <c r="G2455" s="3" t="s">
        <v>340</v>
      </c>
      <c r="H2455" s="3" t="s">
        <v>366</v>
      </c>
      <c r="I2455" t="str">
        <f>VLOOKUP(H2455,'Product Line Lookup'!$A$2:$B$7,2,FALSE)</f>
        <v>AB20</v>
      </c>
      <c r="J2455" s="21">
        <v>20.84</v>
      </c>
      <c r="K2455" s="22">
        <v>5.33E-2</v>
      </c>
      <c r="L2455" s="21">
        <v>106.6</v>
      </c>
      <c r="M2455" s="21">
        <v>2221.5439999999999</v>
      </c>
      <c r="N2455" s="8">
        <f t="shared" si="78"/>
        <v>1.1107719999999999</v>
      </c>
      <c r="O2455" s="3" t="s">
        <v>404</v>
      </c>
      <c r="P2455" s="3" t="s">
        <v>405</v>
      </c>
      <c r="Q2455" s="1" t="str">
        <f>VLOOKUP(P2455,Vlookup!$A$2:$D$781,2,FALSE)</f>
        <v>Hilmar</v>
      </c>
      <c r="R2455" s="1" t="s">
        <v>817</v>
      </c>
      <c r="S2455" s="15">
        <f>VLOOKUP(P2455,Vlookup!$A$2:$D$781,4,FALSE)</f>
        <v>95324</v>
      </c>
    </row>
    <row r="2456" spans="1:19" ht="14.4" x14ac:dyDescent="0.3">
      <c r="A2456" s="12">
        <v>20</v>
      </c>
      <c r="B2456" s="1" t="s">
        <v>893</v>
      </c>
      <c r="D2456" s="20">
        <v>43986</v>
      </c>
      <c r="E2456" s="3" t="s">
        <v>345</v>
      </c>
      <c r="F2456" s="3" t="s">
        <v>885</v>
      </c>
      <c r="G2456" s="3" t="s">
        <v>340</v>
      </c>
      <c r="H2456" s="3" t="s">
        <v>366</v>
      </c>
      <c r="I2456" t="str">
        <f>VLOOKUP(H2456,'Product Line Lookup'!$A$2:$B$8,2,FALSE)</f>
        <v>AB20</v>
      </c>
      <c r="J2456" s="21">
        <v>23.48</v>
      </c>
      <c r="K2456" s="22">
        <v>5.33E-2</v>
      </c>
      <c r="L2456" s="21">
        <v>106.6</v>
      </c>
      <c r="M2456" s="21">
        <v>2502.9679999999998</v>
      </c>
      <c r="N2456" s="8">
        <f t="shared" si="78"/>
        <v>1.2514839999999998</v>
      </c>
      <c r="O2456" s="3" t="s">
        <v>404</v>
      </c>
      <c r="P2456" s="3" t="s">
        <v>405</v>
      </c>
      <c r="Q2456" s="1" t="str">
        <f>VLOOKUP(P2456,Vlookup!$A$2:$D$781,2,FALSE)</f>
        <v>Hilmar</v>
      </c>
      <c r="R2456" s="1" t="s">
        <v>817</v>
      </c>
      <c r="S2456" s="15">
        <f>VLOOKUP(P2456,Vlookup!$A$2:$D$781,4,FALSE)</f>
        <v>95324</v>
      </c>
    </row>
    <row r="2457" spans="1:19" ht="14.4" x14ac:dyDescent="0.3">
      <c r="A2457" s="12">
        <v>20</v>
      </c>
      <c r="B2457" s="1" t="s">
        <v>893</v>
      </c>
      <c r="D2457" s="20">
        <v>43998</v>
      </c>
      <c r="E2457" s="3" t="s">
        <v>345</v>
      </c>
      <c r="F2457" s="3" t="s">
        <v>885</v>
      </c>
      <c r="G2457" s="3" t="s">
        <v>340</v>
      </c>
      <c r="H2457" s="3" t="s">
        <v>366</v>
      </c>
      <c r="I2457" t="str">
        <f>VLOOKUP(H2457,'Product Line Lookup'!$A$2:$B$8,2,FALSE)</f>
        <v>AB20</v>
      </c>
      <c r="J2457" s="21">
        <v>23.28</v>
      </c>
      <c r="K2457" s="22">
        <v>5.33E-2</v>
      </c>
      <c r="L2457" s="21">
        <v>106.6</v>
      </c>
      <c r="M2457" s="21">
        <v>2481.6480000000001</v>
      </c>
      <c r="N2457" s="8">
        <f t="shared" si="78"/>
        <v>1.2408240000000001</v>
      </c>
      <c r="O2457" s="3" t="s">
        <v>404</v>
      </c>
      <c r="P2457" s="3" t="s">
        <v>405</v>
      </c>
      <c r="Q2457" s="1" t="str">
        <f>VLOOKUP(P2457,Vlookup!$A$2:$D$781,2,FALSE)</f>
        <v>Hilmar</v>
      </c>
      <c r="R2457" s="1" t="s">
        <v>817</v>
      </c>
      <c r="S2457" s="15">
        <f>VLOOKUP(P2457,Vlookup!$A$2:$D$781,4,FALSE)</f>
        <v>95324</v>
      </c>
    </row>
    <row r="2458" spans="1:19" ht="14.4" x14ac:dyDescent="0.3">
      <c r="A2458" s="12">
        <v>20</v>
      </c>
      <c r="B2458" s="1" t="s">
        <v>893</v>
      </c>
      <c r="D2458" s="20">
        <v>44011</v>
      </c>
      <c r="E2458" s="3" t="s">
        <v>345</v>
      </c>
      <c r="F2458" s="3" t="s">
        <v>885</v>
      </c>
      <c r="G2458" s="3" t="s">
        <v>340</v>
      </c>
      <c r="H2458" s="3" t="s">
        <v>366</v>
      </c>
      <c r="I2458" t="str">
        <f>VLOOKUP(H2458,'Product Line Lookup'!$A$2:$B$8,2,FALSE)</f>
        <v>AB20</v>
      </c>
      <c r="J2458" s="21">
        <v>24.07</v>
      </c>
      <c r="K2458" s="22">
        <v>5.33E-2</v>
      </c>
      <c r="L2458" s="21">
        <v>106.6</v>
      </c>
      <c r="M2458" s="21">
        <v>2565.8620000000001</v>
      </c>
      <c r="N2458" s="8">
        <f t="shared" si="78"/>
        <v>1.282931</v>
      </c>
      <c r="O2458" s="3" t="s">
        <v>404</v>
      </c>
      <c r="P2458" s="3" t="s">
        <v>405</v>
      </c>
      <c r="Q2458" s="1" t="str">
        <f>VLOOKUP(P2458,Vlookup!$A$2:$D$781,2,FALSE)</f>
        <v>Hilmar</v>
      </c>
      <c r="R2458" s="1" t="s">
        <v>817</v>
      </c>
      <c r="S2458" s="15">
        <f>VLOOKUP(P2458,Vlookup!$A$2:$D$781,4,FALSE)</f>
        <v>95324</v>
      </c>
    </row>
    <row r="2459" spans="1:19" ht="14.4" x14ac:dyDescent="0.3">
      <c r="A2459" s="12">
        <v>21</v>
      </c>
      <c r="B2459" s="1" t="s">
        <v>483</v>
      </c>
      <c r="D2459" s="20">
        <v>44025</v>
      </c>
      <c r="E2459" s="3" t="s">
        <v>345</v>
      </c>
      <c r="F2459" s="3" t="s">
        <v>885</v>
      </c>
      <c r="G2459" s="3" t="s">
        <v>340</v>
      </c>
      <c r="H2459" s="3" t="s">
        <v>366</v>
      </c>
      <c r="I2459" t="str">
        <f>VLOOKUP(H2459,'Product Line Lookup'!$A$2:$B$8,2,FALSE)</f>
        <v>AB20</v>
      </c>
      <c r="J2459" s="21">
        <v>23.89</v>
      </c>
      <c r="K2459" s="22">
        <v>5.33E-2</v>
      </c>
      <c r="L2459" s="21">
        <v>106.6</v>
      </c>
      <c r="M2459" s="21">
        <v>2546.674</v>
      </c>
      <c r="N2459" s="8">
        <f t="shared" si="78"/>
        <v>1.2733369999999999</v>
      </c>
      <c r="O2459" s="3" t="s">
        <v>404</v>
      </c>
      <c r="P2459" s="3" t="s">
        <v>405</v>
      </c>
      <c r="Q2459" s="1" t="str">
        <f>VLOOKUP(P2459,Vlookup!$A$2:$D$781,2,FALSE)</f>
        <v>Hilmar</v>
      </c>
      <c r="R2459" s="1" t="s">
        <v>817</v>
      </c>
      <c r="S2459" s="15">
        <f>VLOOKUP(P2459,Vlookup!$A$2:$D$781,4,FALSE)</f>
        <v>95324</v>
      </c>
    </row>
    <row r="2460" spans="1:19" ht="14.4" x14ac:dyDescent="0.3">
      <c r="A2460" s="12">
        <v>21</v>
      </c>
      <c r="B2460" s="1" t="s">
        <v>483</v>
      </c>
      <c r="D2460" s="20">
        <v>44042</v>
      </c>
      <c r="E2460" s="3" t="s">
        <v>345</v>
      </c>
      <c r="F2460" s="3" t="s">
        <v>898</v>
      </c>
      <c r="G2460" s="3" t="s">
        <v>340</v>
      </c>
      <c r="H2460" s="3" t="s">
        <v>366</v>
      </c>
      <c r="I2460" t="str">
        <f>VLOOKUP(H2460,'Product Line Lookup'!$A$2:$B$8,2,FALSE)</f>
        <v>AB20</v>
      </c>
      <c r="J2460" s="21">
        <v>23.85</v>
      </c>
      <c r="K2460" s="22">
        <v>6.0100000000000001E-2</v>
      </c>
      <c r="L2460" s="21">
        <v>120.2</v>
      </c>
      <c r="M2460" s="21">
        <v>2866.77</v>
      </c>
      <c r="N2460" s="8">
        <f t="shared" si="78"/>
        <v>1.4333849999999999</v>
      </c>
      <c r="O2460" s="3" t="s">
        <v>404</v>
      </c>
      <c r="P2460" s="3" t="s">
        <v>405</v>
      </c>
      <c r="Q2460" s="1" t="str">
        <f>VLOOKUP(P2460,Vlookup!$A$2:$D$781,2,FALSE)</f>
        <v>Hilmar</v>
      </c>
      <c r="R2460" s="1" t="s">
        <v>817</v>
      </c>
      <c r="S2460" s="15">
        <f>VLOOKUP(P2460,Vlookup!$A$2:$D$781,4,FALSE)</f>
        <v>95324</v>
      </c>
    </row>
    <row r="2461" spans="1:19" ht="14.4" x14ac:dyDescent="0.3">
      <c r="A2461" s="12">
        <v>21</v>
      </c>
      <c r="B2461" s="1" t="s">
        <v>903</v>
      </c>
      <c r="D2461" s="20">
        <v>44062</v>
      </c>
      <c r="E2461" s="3" t="s">
        <v>345</v>
      </c>
      <c r="F2461" s="3" t="s">
        <v>906</v>
      </c>
      <c r="G2461" s="3" t="s">
        <v>340</v>
      </c>
      <c r="H2461" s="3" t="s">
        <v>366</v>
      </c>
      <c r="I2461" t="str">
        <f>VLOOKUP(H2461,'Product Line Lookup'!$A$2:$B$8,2,FALSE)</f>
        <v>AB20</v>
      </c>
      <c r="J2461" s="21">
        <v>24.52</v>
      </c>
      <c r="K2461" s="22">
        <v>5.6000000000000001E-2</v>
      </c>
      <c r="L2461" s="21">
        <v>112</v>
      </c>
      <c r="M2461" s="21">
        <v>2746.24</v>
      </c>
      <c r="N2461" s="8">
        <f t="shared" si="78"/>
        <v>1.3731199999999999</v>
      </c>
      <c r="O2461" s="3" t="s">
        <v>404</v>
      </c>
      <c r="P2461" s="3" t="s">
        <v>405</v>
      </c>
      <c r="Q2461" s="1" t="str">
        <f>VLOOKUP(P2461,Vlookup!$A$2:$D$781,2,FALSE)</f>
        <v>Hilmar</v>
      </c>
      <c r="R2461" s="1" t="s">
        <v>817</v>
      </c>
      <c r="S2461" s="15">
        <f>VLOOKUP(P2461,Vlookup!$A$2:$D$781,4,FALSE)</f>
        <v>95324</v>
      </c>
    </row>
    <row r="2462" spans="1:19" ht="14.4" x14ac:dyDescent="0.3">
      <c r="A2462" s="12">
        <v>21</v>
      </c>
      <c r="B2462" s="1" t="s">
        <v>914</v>
      </c>
      <c r="D2462" s="20">
        <v>44110</v>
      </c>
      <c r="E2462" s="3" t="s">
        <v>345</v>
      </c>
      <c r="F2462" s="3" t="s">
        <v>916</v>
      </c>
      <c r="G2462" s="3" t="s">
        <v>340</v>
      </c>
      <c r="H2462" s="3" t="s">
        <v>366</v>
      </c>
      <c r="I2462" t="str">
        <f>VLOOKUP(H2462,'Product Line Lookup'!$A$2:$B$8,2,FALSE)</f>
        <v>AB20</v>
      </c>
      <c r="J2462" s="21">
        <v>24.14</v>
      </c>
      <c r="K2462" s="22">
        <v>5.9499999999999997E-2</v>
      </c>
      <c r="L2462" s="21">
        <v>119</v>
      </c>
      <c r="M2462" s="21">
        <v>2872.66</v>
      </c>
      <c r="N2462" s="8">
        <f t="shared" si="78"/>
        <v>1.4363299999999999</v>
      </c>
      <c r="O2462" s="3" t="s">
        <v>404</v>
      </c>
      <c r="P2462" s="3" t="s">
        <v>405</v>
      </c>
      <c r="Q2462" s="1" t="str">
        <f>VLOOKUP(P2462,Vlookup!$A$2:$D$781,2,FALSE)</f>
        <v>Hilmar</v>
      </c>
      <c r="R2462" s="1" t="s">
        <v>817</v>
      </c>
      <c r="S2462" s="15">
        <f>VLOOKUP(P2462,Vlookup!$A$2:$D$781,4,FALSE)</f>
        <v>95324</v>
      </c>
    </row>
    <row r="2463" spans="1:19" ht="14.4" x14ac:dyDescent="0.3">
      <c r="A2463" s="12">
        <v>21</v>
      </c>
      <c r="B2463" s="1" t="s">
        <v>914</v>
      </c>
      <c r="D2463" s="20">
        <v>44126</v>
      </c>
      <c r="E2463" s="3" t="s">
        <v>345</v>
      </c>
      <c r="F2463" s="3" t="s">
        <v>917</v>
      </c>
      <c r="G2463" s="3" t="s">
        <v>340</v>
      </c>
      <c r="H2463" s="3" t="s">
        <v>366</v>
      </c>
      <c r="I2463" t="str">
        <f>VLOOKUP(H2463,'Product Line Lookup'!$A$2:$B$8,2,FALSE)</f>
        <v>AB20</v>
      </c>
      <c r="J2463" s="21">
        <v>23.71</v>
      </c>
      <c r="K2463" s="22">
        <v>5.16E-2</v>
      </c>
      <c r="L2463" s="21">
        <v>103.2</v>
      </c>
      <c r="M2463" s="21">
        <v>2446.8719999999998</v>
      </c>
      <c r="N2463" s="8">
        <f t="shared" si="78"/>
        <v>1.223436</v>
      </c>
      <c r="O2463" s="3" t="s">
        <v>404</v>
      </c>
      <c r="P2463" s="3" t="s">
        <v>405</v>
      </c>
      <c r="Q2463" s="1" t="str">
        <f>VLOOKUP(P2463,Vlookup!$A$2:$D$781,2,FALSE)</f>
        <v>Hilmar</v>
      </c>
      <c r="R2463" s="1" t="s">
        <v>817</v>
      </c>
      <c r="S2463" s="15">
        <f>VLOOKUP(P2463,Vlookup!$A$2:$D$781,4,FALSE)</f>
        <v>95324</v>
      </c>
    </row>
    <row r="2464" spans="1:19" ht="14.4" x14ac:dyDescent="0.3">
      <c r="A2464" s="12">
        <v>21</v>
      </c>
      <c r="B2464" s="1" t="s">
        <v>928</v>
      </c>
      <c r="D2464" s="20">
        <v>44140</v>
      </c>
      <c r="E2464" s="3" t="s">
        <v>345</v>
      </c>
      <c r="F2464" s="3" t="s">
        <v>938</v>
      </c>
      <c r="G2464" s="3" t="s">
        <v>340</v>
      </c>
      <c r="H2464" s="3" t="s">
        <v>366</v>
      </c>
      <c r="I2464" t="str">
        <f>VLOOKUP(H2464,'Product Line Lookup'!$A$2:$B$8,2,FALSE)</f>
        <v>AB20</v>
      </c>
      <c r="J2464" s="1">
        <v>23.64</v>
      </c>
      <c r="K2464" s="22">
        <v>5.1999999999999998E-2</v>
      </c>
      <c r="L2464" s="21">
        <v>104</v>
      </c>
      <c r="M2464" s="21">
        <v>2458.56</v>
      </c>
      <c r="N2464" s="8">
        <f t="shared" si="78"/>
        <v>1.2292799999999999</v>
      </c>
      <c r="O2464" s="3" t="s">
        <v>404</v>
      </c>
      <c r="P2464" s="3" t="s">
        <v>405</v>
      </c>
      <c r="Q2464" s="1" t="str">
        <f>VLOOKUP(P2464,Vlookup!$A$2:$D$781,2,FALSE)</f>
        <v>Hilmar</v>
      </c>
      <c r="R2464" s="1" t="s">
        <v>817</v>
      </c>
      <c r="S2464" s="15">
        <f>VLOOKUP(P2464,Vlookup!$A$2:$D$781,4,FALSE)</f>
        <v>95324</v>
      </c>
    </row>
    <row r="2465" spans="1:19" ht="14.4" x14ac:dyDescent="0.3">
      <c r="A2465" s="12">
        <v>21</v>
      </c>
      <c r="B2465" s="1" t="s">
        <v>928</v>
      </c>
      <c r="D2465" s="20">
        <v>44155</v>
      </c>
      <c r="E2465" s="3" t="s">
        <v>345</v>
      </c>
      <c r="F2465" s="3" t="s">
        <v>938</v>
      </c>
      <c r="G2465" s="3" t="s">
        <v>340</v>
      </c>
      <c r="H2465" s="3" t="s">
        <v>366</v>
      </c>
      <c r="I2465" t="str">
        <f>VLOOKUP(H2465,'Product Line Lookup'!$A$2:$B$8,2,FALSE)</f>
        <v>AB20</v>
      </c>
      <c r="J2465" s="1">
        <v>22.49</v>
      </c>
      <c r="K2465" s="22">
        <v>5.1999999999999998E-2</v>
      </c>
      <c r="L2465" s="21">
        <v>104</v>
      </c>
      <c r="M2465" s="21">
        <v>2338.96</v>
      </c>
      <c r="N2465" s="8">
        <f t="shared" si="78"/>
        <v>1.1694800000000001</v>
      </c>
      <c r="O2465" s="3" t="s">
        <v>404</v>
      </c>
      <c r="P2465" s="3" t="s">
        <v>405</v>
      </c>
      <c r="Q2465" s="1" t="str">
        <f>VLOOKUP(P2465,Vlookup!$A$2:$D$781,2,FALSE)</f>
        <v>Hilmar</v>
      </c>
      <c r="R2465" s="1" t="s">
        <v>817</v>
      </c>
      <c r="S2465" s="15">
        <f>VLOOKUP(P2465,Vlookup!$A$2:$D$781,4,FALSE)</f>
        <v>95324</v>
      </c>
    </row>
    <row r="2466" spans="1:19" ht="14.4" x14ac:dyDescent="0.3">
      <c r="A2466" s="12">
        <v>21</v>
      </c>
      <c r="B2466" s="1" t="s">
        <v>948</v>
      </c>
      <c r="D2466" s="20">
        <v>44169</v>
      </c>
      <c r="E2466" s="3" t="s">
        <v>345</v>
      </c>
      <c r="F2466" s="3" t="s">
        <v>938</v>
      </c>
      <c r="G2466" s="3" t="s">
        <v>340</v>
      </c>
      <c r="H2466" s="3" t="s">
        <v>366</v>
      </c>
      <c r="I2466" t="str">
        <f>VLOOKUP(H2466,'Product Line Lookup'!$A$2:$B$8,2,FALSE)</f>
        <v>AB20</v>
      </c>
      <c r="J2466" s="21">
        <v>23.72</v>
      </c>
      <c r="K2466" s="22">
        <v>5.1999999999999998E-2</v>
      </c>
      <c r="L2466" s="21">
        <v>104</v>
      </c>
      <c r="M2466" s="21">
        <v>2466.88</v>
      </c>
      <c r="N2466" s="8">
        <f t="shared" si="78"/>
        <v>1.2334400000000001</v>
      </c>
      <c r="O2466" s="3" t="s">
        <v>404</v>
      </c>
      <c r="P2466" s="3" t="s">
        <v>405</v>
      </c>
      <c r="Q2466" s="1" t="str">
        <f>VLOOKUP(P2466,Vlookup!$A$2:$D$781,2,FALSE)</f>
        <v>Hilmar</v>
      </c>
      <c r="R2466" s="1" t="s">
        <v>817</v>
      </c>
      <c r="S2466" s="15">
        <f>VLOOKUP(P2466,Vlookup!$A$2:$D$781,4,FALSE)</f>
        <v>95324</v>
      </c>
    </row>
    <row r="2467" spans="1:19" ht="14.4" x14ac:dyDescent="0.3">
      <c r="A2467" s="12">
        <v>21</v>
      </c>
      <c r="B2467" s="1" t="s">
        <v>948</v>
      </c>
      <c r="D2467" s="20">
        <v>44181</v>
      </c>
      <c r="E2467" s="3" t="s">
        <v>345</v>
      </c>
      <c r="F2467" s="3" t="s">
        <v>938</v>
      </c>
      <c r="G2467" s="3" t="s">
        <v>340</v>
      </c>
      <c r="H2467" s="3" t="s">
        <v>366</v>
      </c>
      <c r="I2467" t="str">
        <f>VLOOKUP(H2467,'Product Line Lookup'!$A$2:$B$8,2,FALSE)</f>
        <v>AB20</v>
      </c>
      <c r="J2467" s="21">
        <v>23.58</v>
      </c>
      <c r="K2467" s="22">
        <v>5.1999999999999998E-2</v>
      </c>
      <c r="L2467" s="21">
        <v>104</v>
      </c>
      <c r="M2467" s="21">
        <v>2452.3200000000002</v>
      </c>
      <c r="N2467" s="8">
        <f t="shared" si="78"/>
        <v>1.2261600000000001</v>
      </c>
      <c r="O2467" s="3" t="s">
        <v>404</v>
      </c>
      <c r="P2467" s="3" t="s">
        <v>405</v>
      </c>
      <c r="Q2467" s="1" t="str">
        <f>VLOOKUP(P2467,Vlookup!$A$2:$D$781,2,FALSE)</f>
        <v>Hilmar</v>
      </c>
      <c r="R2467" s="1" t="s">
        <v>817</v>
      </c>
      <c r="S2467" s="15">
        <f>VLOOKUP(P2467,Vlookup!$A$2:$D$781,4,FALSE)</f>
        <v>95324</v>
      </c>
    </row>
    <row r="2468" spans="1:19" ht="14.4" x14ac:dyDescent="0.3">
      <c r="A2468" s="12">
        <v>21</v>
      </c>
      <c r="B2468" s="1" t="s">
        <v>948</v>
      </c>
      <c r="D2468" s="20">
        <v>44195</v>
      </c>
      <c r="E2468" s="3" t="s">
        <v>345</v>
      </c>
      <c r="F2468" s="3" t="s">
        <v>938</v>
      </c>
      <c r="G2468" s="3" t="s">
        <v>340</v>
      </c>
      <c r="H2468" s="3" t="s">
        <v>366</v>
      </c>
      <c r="I2468" t="str">
        <f>VLOOKUP(H2468,'Product Line Lookup'!$A$2:$B$8,2,FALSE)</f>
        <v>AB20</v>
      </c>
      <c r="J2468" s="21">
        <v>23.1</v>
      </c>
      <c r="K2468" s="22">
        <v>5.1999999999999998E-2</v>
      </c>
      <c r="L2468" s="21">
        <v>104</v>
      </c>
      <c r="M2468" s="21">
        <v>2402.4</v>
      </c>
      <c r="N2468" s="8">
        <f t="shared" si="78"/>
        <v>1.2012</v>
      </c>
      <c r="O2468" s="3" t="s">
        <v>404</v>
      </c>
      <c r="P2468" s="3" t="s">
        <v>405</v>
      </c>
      <c r="Q2468" s="1" t="str">
        <f>VLOOKUP(P2468,Vlookup!$A$2:$D$781,2,FALSE)</f>
        <v>Hilmar</v>
      </c>
      <c r="R2468" s="1" t="s">
        <v>817</v>
      </c>
      <c r="S2468" s="15">
        <f>VLOOKUP(P2468,Vlookup!$A$2:$D$781,4,FALSE)</f>
        <v>95324</v>
      </c>
    </row>
    <row r="2469" spans="1:19" ht="14.4" x14ac:dyDescent="0.3">
      <c r="A2469" s="12">
        <v>21</v>
      </c>
      <c r="B2469" s="1" t="s">
        <v>958</v>
      </c>
      <c r="D2469" s="20">
        <v>44208</v>
      </c>
      <c r="E2469" s="23" t="s">
        <v>345</v>
      </c>
      <c r="F2469" s="3" t="s">
        <v>938</v>
      </c>
      <c r="G2469" s="3" t="s">
        <v>340</v>
      </c>
      <c r="H2469" s="3" t="s">
        <v>366</v>
      </c>
      <c r="I2469" t="str">
        <f>VLOOKUP(H2469,'Product Line Lookup'!$A$2:$B$8,2,FALSE)</f>
        <v>AB20</v>
      </c>
      <c r="J2469" s="21">
        <v>24.64</v>
      </c>
      <c r="K2469" s="22">
        <v>5.1999999999999998E-2</v>
      </c>
      <c r="L2469" s="21">
        <v>104</v>
      </c>
      <c r="M2469" s="21">
        <v>2562.56</v>
      </c>
      <c r="N2469" s="8">
        <f t="shared" si="78"/>
        <v>1.28128</v>
      </c>
      <c r="O2469" s="3" t="s">
        <v>404</v>
      </c>
      <c r="P2469" s="3" t="s">
        <v>405</v>
      </c>
      <c r="Q2469" s="1" t="str">
        <f>VLOOKUP(P2469,Vlookup!$A$2:$D$781,2,FALSE)</f>
        <v>Hilmar</v>
      </c>
      <c r="R2469" s="1" t="s">
        <v>817</v>
      </c>
      <c r="S2469" s="15">
        <f>VLOOKUP(P2469,Vlookup!$A$2:$D$781,4,FALSE)</f>
        <v>95324</v>
      </c>
    </row>
    <row r="2470" spans="1:19" ht="14.4" x14ac:dyDescent="0.3">
      <c r="A2470" s="12">
        <v>21</v>
      </c>
      <c r="B2470" s="1" t="s">
        <v>958</v>
      </c>
      <c r="D2470" s="20">
        <v>44222</v>
      </c>
      <c r="E2470" s="23" t="s">
        <v>345</v>
      </c>
      <c r="F2470" s="3" t="s">
        <v>965</v>
      </c>
      <c r="G2470" s="3" t="s">
        <v>340</v>
      </c>
      <c r="H2470" s="3" t="s">
        <v>366</v>
      </c>
      <c r="I2470" t="str">
        <f>VLOOKUP(H2470,'Product Line Lookup'!$A$2:$B$8,2,FALSE)</f>
        <v>AB20</v>
      </c>
      <c r="J2470" s="21">
        <v>24.03</v>
      </c>
      <c r="K2470" s="22">
        <v>6.1199999999999997E-2</v>
      </c>
      <c r="L2470" s="21">
        <v>122.4</v>
      </c>
      <c r="M2470" s="21">
        <v>2941.2719999999999</v>
      </c>
      <c r="N2470" s="8">
        <f t="shared" si="78"/>
        <v>1.4706360000000001</v>
      </c>
      <c r="O2470" s="3" t="s">
        <v>404</v>
      </c>
      <c r="P2470" s="3" t="s">
        <v>405</v>
      </c>
      <c r="Q2470" s="1" t="str">
        <f>VLOOKUP(P2470,Vlookup!$A$2:$D$781,2,FALSE)</f>
        <v>Hilmar</v>
      </c>
      <c r="R2470" s="1" t="s">
        <v>817</v>
      </c>
      <c r="S2470" s="15">
        <f>VLOOKUP(P2470,Vlookup!$A$2:$D$781,4,FALSE)</f>
        <v>95324</v>
      </c>
    </row>
    <row r="2471" spans="1:19" ht="14.4" x14ac:dyDescent="0.3">
      <c r="A2471" s="12">
        <v>21</v>
      </c>
      <c r="B2471" s="1" t="s">
        <v>1004</v>
      </c>
      <c r="D2471" s="24">
        <v>44235</v>
      </c>
      <c r="E2471" s="25" t="s">
        <v>345</v>
      </c>
      <c r="F2471" s="25" t="s">
        <v>965</v>
      </c>
      <c r="G2471" s="25" t="s">
        <v>340</v>
      </c>
      <c r="H2471" s="25" t="s">
        <v>366</v>
      </c>
      <c r="I2471" t="str">
        <f>VLOOKUP(H2471,'Product Line Lookup'!$A$2:$B$8,2,FALSE)</f>
        <v>AB20</v>
      </c>
      <c r="J2471" s="26">
        <v>23.25</v>
      </c>
      <c r="K2471" s="27">
        <v>6.1199999999999997E-2</v>
      </c>
      <c r="L2471" s="26">
        <v>122.4</v>
      </c>
      <c r="M2471" s="26">
        <v>2845.8</v>
      </c>
      <c r="N2471" s="8">
        <f t="shared" si="78"/>
        <v>1.4229000000000001</v>
      </c>
      <c r="O2471" s="25" t="s">
        <v>404</v>
      </c>
      <c r="P2471" s="25" t="s">
        <v>405</v>
      </c>
      <c r="Q2471" s="1" t="str">
        <f>VLOOKUP(P2471,Vlookup!$A$2:$D$781,2,FALSE)</f>
        <v>Hilmar</v>
      </c>
      <c r="R2471" s="28" t="s">
        <v>817</v>
      </c>
      <c r="S2471" s="15">
        <f>VLOOKUP(P2471,Vlookup!$A$2:$D$781,4,FALSE)</f>
        <v>95324</v>
      </c>
    </row>
    <row r="2472" spans="1:19" ht="14.4" x14ac:dyDescent="0.3">
      <c r="A2472" s="12">
        <v>21</v>
      </c>
      <c r="B2472" s="1" t="s">
        <v>1004</v>
      </c>
      <c r="D2472" s="24">
        <v>44251</v>
      </c>
      <c r="E2472" s="25" t="s">
        <v>345</v>
      </c>
      <c r="F2472" s="25" t="s">
        <v>965</v>
      </c>
      <c r="G2472" s="25" t="s">
        <v>340</v>
      </c>
      <c r="H2472" s="25" t="s">
        <v>366</v>
      </c>
      <c r="I2472" t="str">
        <f>VLOOKUP(H2472,'Product Line Lookup'!$A$2:$B$8,2,FALSE)</f>
        <v>AB20</v>
      </c>
      <c r="J2472" s="26">
        <v>24.15</v>
      </c>
      <c r="K2472" s="27">
        <v>6.1199999999999997E-2</v>
      </c>
      <c r="L2472" s="26">
        <v>122.4</v>
      </c>
      <c r="M2472" s="26">
        <v>2955.96</v>
      </c>
      <c r="N2472" s="8">
        <f t="shared" si="78"/>
        <v>1.4779800000000001</v>
      </c>
      <c r="O2472" s="25" t="s">
        <v>404</v>
      </c>
      <c r="P2472" s="25" t="s">
        <v>405</v>
      </c>
      <c r="Q2472" s="1" t="str">
        <f>VLOOKUP(P2472,Vlookup!$A$2:$D$781,2,FALSE)</f>
        <v>Hilmar</v>
      </c>
      <c r="R2472" s="28" t="s">
        <v>817</v>
      </c>
      <c r="S2472" s="15">
        <f>VLOOKUP(P2472,Vlookup!$A$2:$D$781,4,FALSE)</f>
        <v>95324</v>
      </c>
    </row>
    <row r="2473" spans="1:19" ht="14.4" x14ac:dyDescent="0.3">
      <c r="A2473" s="12">
        <v>21</v>
      </c>
      <c r="B2473" s="1" t="s">
        <v>866</v>
      </c>
      <c r="D2473" s="20">
        <v>44263</v>
      </c>
      <c r="E2473" s="3" t="s">
        <v>345</v>
      </c>
      <c r="F2473" s="3" t="s">
        <v>1010</v>
      </c>
      <c r="G2473" s="3" t="s">
        <v>340</v>
      </c>
      <c r="H2473" s="3" t="s">
        <v>366</v>
      </c>
      <c r="I2473" t="str">
        <f>VLOOKUP(H2473,'Product Line Lookup'!$A$2:$B$8,2,FALSE)</f>
        <v>AB20</v>
      </c>
      <c r="J2473" s="21">
        <v>22.6</v>
      </c>
      <c r="K2473" s="22">
        <v>6.1199999999999997E-2</v>
      </c>
      <c r="L2473" s="21">
        <v>122.4</v>
      </c>
      <c r="M2473" s="21">
        <v>2766.24</v>
      </c>
      <c r="N2473" s="8">
        <f t="shared" si="78"/>
        <v>1.3831199999999999</v>
      </c>
      <c r="O2473" s="3" t="s">
        <v>404</v>
      </c>
      <c r="P2473" s="3" t="s">
        <v>405</v>
      </c>
      <c r="Q2473" s="1" t="str">
        <f>VLOOKUP(P2473,Vlookup!$A$2:$D$781,2,FALSE)</f>
        <v>Hilmar</v>
      </c>
      <c r="R2473" s="1" t="s">
        <v>817</v>
      </c>
      <c r="S2473" s="15">
        <f>VLOOKUP(P2473,Vlookup!$A$2:$D$781,4,FALSE)</f>
        <v>95324</v>
      </c>
    </row>
    <row r="2474" spans="1:19" ht="14.4" x14ac:dyDescent="0.3">
      <c r="A2474" s="12">
        <v>21</v>
      </c>
      <c r="B2474" s="1" t="s">
        <v>866</v>
      </c>
      <c r="D2474" s="20">
        <v>44274</v>
      </c>
      <c r="E2474" s="3" t="s">
        <v>345</v>
      </c>
      <c r="F2474" s="3" t="s">
        <v>1010</v>
      </c>
      <c r="G2474" s="3" t="s">
        <v>340</v>
      </c>
      <c r="H2474" s="3" t="s">
        <v>366</v>
      </c>
      <c r="I2474" t="str">
        <f>VLOOKUP(H2474,'Product Line Lookup'!$A$2:$B$8,2,FALSE)</f>
        <v>AB20</v>
      </c>
      <c r="J2474" s="21">
        <v>24.08</v>
      </c>
      <c r="K2474" s="22">
        <v>6.1199999999999997E-2</v>
      </c>
      <c r="L2474" s="21">
        <v>122.4</v>
      </c>
      <c r="M2474" s="21">
        <v>2947.3919999999998</v>
      </c>
      <c r="N2474" s="8">
        <f t="shared" si="78"/>
        <v>1.4736959999999999</v>
      </c>
      <c r="O2474" s="3" t="s">
        <v>404</v>
      </c>
      <c r="P2474" s="3" t="s">
        <v>405</v>
      </c>
      <c r="Q2474" s="1" t="str">
        <f>VLOOKUP(P2474,Vlookup!$A$2:$D$781,2,FALSE)</f>
        <v>Hilmar</v>
      </c>
      <c r="R2474" s="1" t="s">
        <v>817</v>
      </c>
      <c r="S2474" s="15">
        <f>VLOOKUP(P2474,Vlookup!$A$2:$D$781,4,FALSE)</f>
        <v>95324</v>
      </c>
    </row>
    <row r="2475" spans="1:19" ht="14.4" x14ac:dyDescent="0.3">
      <c r="A2475" s="12">
        <v>21</v>
      </c>
      <c r="B2475" s="1" t="s">
        <v>881</v>
      </c>
      <c r="D2475" s="20">
        <v>44288</v>
      </c>
      <c r="E2475" s="3" t="s">
        <v>345</v>
      </c>
      <c r="F2475" s="3" t="s">
        <v>1010</v>
      </c>
      <c r="G2475" s="3" t="s">
        <v>340</v>
      </c>
      <c r="H2475" s="3" t="s">
        <v>366</v>
      </c>
      <c r="I2475" t="str">
        <f>VLOOKUP(H2475,'Product Line Lookup'!$A$2:$B$8,2,FALSE)</f>
        <v>AB20</v>
      </c>
      <c r="J2475" s="1">
        <v>23.45</v>
      </c>
      <c r="K2475" s="1">
        <v>6.1199999999999997E-2</v>
      </c>
      <c r="L2475" s="1">
        <v>122.4</v>
      </c>
      <c r="M2475" s="1">
        <v>2870.28</v>
      </c>
      <c r="N2475" s="8">
        <f t="shared" si="78"/>
        <v>1.4351400000000001</v>
      </c>
      <c r="O2475" s="3" t="s">
        <v>404</v>
      </c>
      <c r="P2475" s="3" t="s">
        <v>405</v>
      </c>
      <c r="Q2475" s="1" t="str">
        <f>VLOOKUP(P2475,Vlookup!$A$2:$D$781,2,FALSE)</f>
        <v>Hilmar</v>
      </c>
      <c r="R2475" s="1" t="s">
        <v>817</v>
      </c>
      <c r="S2475" s="15">
        <f>VLOOKUP(P2475,Vlookup!$A$2:$D$781,4,FALSE)</f>
        <v>95324</v>
      </c>
    </row>
    <row r="2476" spans="1:19" ht="14.4" x14ac:dyDescent="0.3">
      <c r="A2476" s="12">
        <v>21</v>
      </c>
      <c r="B2476" s="1" t="s">
        <v>881</v>
      </c>
      <c r="D2476" s="20">
        <v>44299</v>
      </c>
      <c r="E2476" s="3" t="s">
        <v>345</v>
      </c>
      <c r="F2476" s="3" t="s">
        <v>1010</v>
      </c>
      <c r="G2476" s="3" t="s">
        <v>340</v>
      </c>
      <c r="H2476" s="3" t="s">
        <v>366</v>
      </c>
      <c r="I2476" t="str">
        <f>VLOOKUP(H2476,'Product Line Lookup'!$A$2:$B$8,2,FALSE)</f>
        <v>AB20</v>
      </c>
      <c r="J2476" s="1">
        <v>24.56</v>
      </c>
      <c r="K2476" s="1">
        <v>6.1199999999999997E-2</v>
      </c>
      <c r="L2476" s="1">
        <v>122.4</v>
      </c>
      <c r="M2476" s="1">
        <v>3006.1439999999998</v>
      </c>
      <c r="N2476" s="8">
        <f t="shared" si="78"/>
        <v>1.503072</v>
      </c>
      <c r="O2476" s="3" t="s">
        <v>404</v>
      </c>
      <c r="P2476" s="3" t="s">
        <v>405</v>
      </c>
      <c r="Q2476" s="1" t="str">
        <f>VLOOKUP(P2476,Vlookup!$A$2:$D$781,2,FALSE)</f>
        <v>Hilmar</v>
      </c>
      <c r="R2476" s="1" t="s">
        <v>817</v>
      </c>
      <c r="S2476" s="15">
        <f>VLOOKUP(P2476,Vlookup!$A$2:$D$781,4,FALSE)</f>
        <v>95324</v>
      </c>
    </row>
    <row r="2477" spans="1:19" ht="14.4" x14ac:dyDescent="0.3">
      <c r="A2477" s="12">
        <v>21</v>
      </c>
      <c r="B2477" s="1" t="s">
        <v>881</v>
      </c>
      <c r="D2477" s="20">
        <v>44309</v>
      </c>
      <c r="E2477" s="3" t="s">
        <v>345</v>
      </c>
      <c r="F2477" s="3" t="s">
        <v>1010</v>
      </c>
      <c r="G2477" s="3" t="s">
        <v>340</v>
      </c>
      <c r="H2477" s="3" t="s">
        <v>366</v>
      </c>
      <c r="I2477" t="str">
        <f>VLOOKUP(H2477,'Product Line Lookup'!$A$2:$B$8,2,FALSE)</f>
        <v>AB20</v>
      </c>
      <c r="J2477" s="1">
        <v>23.08</v>
      </c>
      <c r="K2477" s="1">
        <v>6.1199999999999997E-2</v>
      </c>
      <c r="L2477" s="1">
        <v>122.4</v>
      </c>
      <c r="M2477" s="1">
        <v>2824.9920000000002</v>
      </c>
      <c r="N2477" s="8">
        <f t="shared" si="78"/>
        <v>1.4124960000000002</v>
      </c>
      <c r="O2477" s="3" t="s">
        <v>404</v>
      </c>
      <c r="P2477" s="3" t="s">
        <v>405</v>
      </c>
      <c r="Q2477" s="1" t="str">
        <f>VLOOKUP(P2477,Vlookup!$A$2:$D$781,2,FALSE)</f>
        <v>Hilmar</v>
      </c>
      <c r="R2477" s="1" t="s">
        <v>817</v>
      </c>
      <c r="S2477" s="15">
        <f>VLOOKUP(P2477,Vlookup!$A$2:$D$781,4,FALSE)</f>
        <v>95324</v>
      </c>
    </row>
    <row r="2478" spans="1:19" ht="14.4" x14ac:dyDescent="0.3">
      <c r="A2478" s="12">
        <v>21</v>
      </c>
      <c r="B2478" s="1" t="s">
        <v>882</v>
      </c>
      <c r="D2478" s="20">
        <v>44322</v>
      </c>
      <c r="E2478" s="3" t="s">
        <v>345</v>
      </c>
      <c r="F2478" s="3" t="s">
        <v>1010</v>
      </c>
      <c r="G2478" s="3" t="s">
        <v>340</v>
      </c>
      <c r="H2478" s="3" t="s">
        <v>366</v>
      </c>
      <c r="I2478" t="str">
        <f>VLOOKUP(H2478,'Product Line Lookup'!$A$2:$B$8,2,FALSE)</f>
        <v>AB20</v>
      </c>
      <c r="J2478" s="1">
        <v>24.75</v>
      </c>
      <c r="K2478" s="1">
        <v>6.1199999999999997E-2</v>
      </c>
      <c r="L2478" s="1">
        <v>122.4</v>
      </c>
      <c r="M2478" s="1">
        <v>3029.4</v>
      </c>
      <c r="N2478" s="8">
        <f t="shared" si="78"/>
        <v>1.5146999999999999</v>
      </c>
      <c r="O2478" s="1" t="s">
        <v>404</v>
      </c>
      <c r="P2478" s="3" t="s">
        <v>405</v>
      </c>
      <c r="Q2478" s="1" t="str">
        <f>VLOOKUP(P2478,Vlookup!$A$2:$D$781,2,FALSE)</f>
        <v>Hilmar</v>
      </c>
      <c r="R2478" s="1" t="s">
        <v>817</v>
      </c>
      <c r="S2478" s="15">
        <f>VLOOKUP(P2478,Vlookup!$A$2:$D$781,4,FALSE)</f>
        <v>95324</v>
      </c>
    </row>
    <row r="2479" spans="1:19" ht="14.4" x14ac:dyDescent="0.3">
      <c r="A2479" s="12">
        <v>21</v>
      </c>
      <c r="B2479" s="1" t="s">
        <v>882</v>
      </c>
      <c r="D2479" s="20">
        <v>44333</v>
      </c>
      <c r="E2479" s="3" t="s">
        <v>345</v>
      </c>
      <c r="F2479" s="3" t="s">
        <v>1010</v>
      </c>
      <c r="G2479" s="3" t="s">
        <v>340</v>
      </c>
      <c r="H2479" s="3" t="s">
        <v>366</v>
      </c>
      <c r="I2479" t="str">
        <f>VLOOKUP(H2479,'Product Line Lookup'!$A$2:$B$8,2,FALSE)</f>
        <v>AB20</v>
      </c>
      <c r="J2479" s="1">
        <v>24.31</v>
      </c>
      <c r="K2479" s="1">
        <v>6.1199999999999997E-2</v>
      </c>
      <c r="L2479" s="1">
        <v>122.4</v>
      </c>
      <c r="M2479" s="1">
        <v>2975.5439999999999</v>
      </c>
      <c r="N2479" s="8">
        <f t="shared" si="78"/>
        <v>1.4877719999999999</v>
      </c>
      <c r="O2479" s="1" t="s">
        <v>404</v>
      </c>
      <c r="P2479" s="3" t="s">
        <v>405</v>
      </c>
      <c r="Q2479" s="1" t="str">
        <f>VLOOKUP(P2479,Vlookup!$A$2:$D$781,2,FALSE)</f>
        <v>Hilmar</v>
      </c>
      <c r="R2479" s="1" t="s">
        <v>817</v>
      </c>
      <c r="S2479" s="15">
        <f>VLOOKUP(P2479,Vlookup!$A$2:$D$781,4,FALSE)</f>
        <v>95324</v>
      </c>
    </row>
    <row r="2480" spans="1:19" ht="14.4" x14ac:dyDescent="0.3">
      <c r="A2480" s="12">
        <v>21</v>
      </c>
      <c r="B2480" s="1" t="s">
        <v>893</v>
      </c>
      <c r="D2480" s="20">
        <v>44350</v>
      </c>
      <c r="E2480" s="3" t="s">
        <v>345</v>
      </c>
      <c r="F2480" s="3" t="s">
        <v>1010</v>
      </c>
      <c r="G2480" s="3" t="s">
        <v>340</v>
      </c>
      <c r="H2480" s="3" t="s">
        <v>366</v>
      </c>
      <c r="I2480" t="str">
        <f>VLOOKUP(H2480,'Product Line Lookup'!$A$2:$B$8,2,FALSE)</f>
        <v>AB20</v>
      </c>
      <c r="J2480" s="21">
        <v>24.11</v>
      </c>
      <c r="K2480" s="22">
        <v>6.1199999999999997E-2</v>
      </c>
      <c r="L2480" s="21">
        <v>122.4</v>
      </c>
      <c r="M2480" s="21">
        <v>2951.0639999999999</v>
      </c>
      <c r="N2480" s="8">
        <f t="shared" si="78"/>
        <v>1.4755319999999998</v>
      </c>
      <c r="O2480" s="3" t="s">
        <v>404</v>
      </c>
      <c r="P2480" s="3" t="s">
        <v>405</v>
      </c>
      <c r="Q2480" s="1" t="str">
        <f>VLOOKUP(P2480,Vlookup!$A$2:$D$781,2,FALSE)</f>
        <v>Hilmar</v>
      </c>
      <c r="R2480" s="1" t="s">
        <v>817</v>
      </c>
      <c r="S2480" s="15">
        <f>VLOOKUP(P2480,Vlookup!$A$2:$D$781,4,FALSE)</f>
        <v>95324</v>
      </c>
    </row>
    <row r="2481" spans="1:19" ht="14.4" x14ac:dyDescent="0.3">
      <c r="A2481" s="12">
        <v>21</v>
      </c>
      <c r="B2481" s="1" t="s">
        <v>893</v>
      </c>
      <c r="D2481" s="20">
        <v>44365</v>
      </c>
      <c r="E2481" s="3" t="s">
        <v>345</v>
      </c>
      <c r="F2481" s="3" t="s">
        <v>1010</v>
      </c>
      <c r="G2481" s="3" t="s">
        <v>340</v>
      </c>
      <c r="H2481" s="3" t="s">
        <v>366</v>
      </c>
      <c r="I2481" t="str">
        <f>VLOOKUP(H2481,'Product Line Lookup'!$A$2:$B$8,2,FALSE)</f>
        <v>AB20</v>
      </c>
      <c r="J2481" s="21">
        <v>24.58</v>
      </c>
      <c r="K2481" s="22">
        <v>6.1199999999999997E-2</v>
      </c>
      <c r="L2481" s="21">
        <v>122.4</v>
      </c>
      <c r="M2481" s="21">
        <v>3008.5920000000001</v>
      </c>
      <c r="N2481" s="8">
        <f t="shared" si="78"/>
        <v>1.5042960000000001</v>
      </c>
      <c r="O2481" s="3" t="s">
        <v>404</v>
      </c>
      <c r="P2481" s="3" t="s">
        <v>405</v>
      </c>
      <c r="Q2481" s="1" t="str">
        <f>VLOOKUP(P2481,Vlookup!$A$2:$D$781,2,FALSE)</f>
        <v>Hilmar</v>
      </c>
      <c r="R2481" s="1" t="s">
        <v>817</v>
      </c>
      <c r="S2481" s="15">
        <f>VLOOKUP(P2481,Vlookup!$A$2:$D$781,4,FALSE)</f>
        <v>95324</v>
      </c>
    </row>
    <row r="2482" spans="1:19" ht="14.4" x14ac:dyDescent="0.3">
      <c r="A2482" s="12">
        <v>21</v>
      </c>
      <c r="B2482" s="1" t="s">
        <v>893</v>
      </c>
      <c r="D2482" s="20">
        <v>44376</v>
      </c>
      <c r="E2482" s="3" t="s">
        <v>345</v>
      </c>
      <c r="F2482" s="3" t="s">
        <v>1010</v>
      </c>
      <c r="G2482" s="3" t="s">
        <v>340</v>
      </c>
      <c r="H2482" s="3" t="s">
        <v>366</v>
      </c>
      <c r="I2482" t="str">
        <f>VLOOKUP(H2482,'Product Line Lookup'!$A$2:$B$8,2,FALSE)</f>
        <v>AB20</v>
      </c>
      <c r="J2482" s="21">
        <v>23.91</v>
      </c>
      <c r="K2482" s="22">
        <v>6.1199999999999997E-2</v>
      </c>
      <c r="L2482" s="21">
        <v>122.4</v>
      </c>
      <c r="M2482" s="21">
        <v>2926.5839999999998</v>
      </c>
      <c r="N2482" s="8">
        <f t="shared" si="78"/>
        <v>1.4632919999999998</v>
      </c>
      <c r="O2482" s="3" t="s">
        <v>404</v>
      </c>
      <c r="P2482" s="3" t="s">
        <v>405</v>
      </c>
      <c r="Q2482" s="1" t="str">
        <f>VLOOKUP(P2482,Vlookup!$A$2:$D$781,2,FALSE)</f>
        <v>Hilmar</v>
      </c>
      <c r="R2482" s="1" t="s">
        <v>817</v>
      </c>
      <c r="S2482" s="15">
        <f>VLOOKUP(P2482,Vlookup!$A$2:$D$781,4,FALSE)</f>
        <v>95324</v>
      </c>
    </row>
    <row r="2483" spans="1:19" ht="14.4" x14ac:dyDescent="0.3">
      <c r="A2483" s="12">
        <v>22</v>
      </c>
      <c r="B2483" s="1" t="s">
        <v>483</v>
      </c>
      <c r="D2483" s="20">
        <v>44391</v>
      </c>
      <c r="E2483" s="3" t="s">
        <v>345</v>
      </c>
      <c r="F2483" s="3" t="s">
        <v>1010</v>
      </c>
      <c r="G2483" s="3" t="s">
        <v>340</v>
      </c>
      <c r="H2483" s="3" t="s">
        <v>366</v>
      </c>
      <c r="I2483" t="str">
        <f>VLOOKUP(H2483,'Product Line Lookup'!$A$2:$B$8,2,FALSE)</f>
        <v>AB20</v>
      </c>
      <c r="J2483" s="21">
        <v>23.46</v>
      </c>
      <c r="K2483" s="22">
        <v>6.1199999999999997E-2</v>
      </c>
      <c r="L2483" s="21">
        <v>122.4</v>
      </c>
      <c r="M2483" s="21">
        <v>2871.5039999999999</v>
      </c>
      <c r="N2483" s="8">
        <f t="shared" si="78"/>
        <v>1.4357519999999999</v>
      </c>
      <c r="O2483" s="3" t="s">
        <v>404</v>
      </c>
      <c r="P2483" s="3" t="s">
        <v>405</v>
      </c>
      <c r="Q2483" s="31" t="str">
        <f>VLOOKUP(P2483,Vlookup!$A$2:$D$142,2,FALSE)</f>
        <v>Hilmar</v>
      </c>
      <c r="R2483" s="1" t="str">
        <f>VLOOKUP(P2483,Vlookup!$A$2:$D$142,3,FALSE)</f>
        <v>CA</v>
      </c>
      <c r="S2483" s="49">
        <f>VLOOKUP(P2483,Vlookup!$A$2:$D$781,4,FALSE)</f>
        <v>95324</v>
      </c>
    </row>
    <row r="2484" spans="1:19" ht="14.4" x14ac:dyDescent="0.3">
      <c r="A2484" s="12">
        <v>22</v>
      </c>
      <c r="B2484" s="1" t="s">
        <v>483</v>
      </c>
      <c r="D2484" s="20">
        <v>44405</v>
      </c>
      <c r="E2484" s="3" t="s">
        <v>345</v>
      </c>
      <c r="F2484" s="3" t="s">
        <v>1010</v>
      </c>
      <c r="G2484" s="3" t="s">
        <v>340</v>
      </c>
      <c r="H2484" s="3" t="s">
        <v>366</v>
      </c>
      <c r="I2484" t="str">
        <f>VLOOKUP(H2484,'Product Line Lookup'!$A$2:$B$8,2,FALSE)</f>
        <v>AB20</v>
      </c>
      <c r="J2484" s="21">
        <v>24.14</v>
      </c>
      <c r="K2484" s="22">
        <v>6.1199999999999997E-2</v>
      </c>
      <c r="L2484" s="21">
        <v>122.4</v>
      </c>
      <c r="M2484" s="21">
        <v>2954.7359999999999</v>
      </c>
      <c r="N2484" s="8">
        <f t="shared" si="78"/>
        <v>1.477368</v>
      </c>
      <c r="O2484" s="3" t="s">
        <v>404</v>
      </c>
      <c r="P2484" s="3" t="s">
        <v>405</v>
      </c>
      <c r="Q2484" s="31" t="str">
        <f>VLOOKUP(P2484,Vlookup!$A$2:$D$142,2,FALSE)</f>
        <v>Hilmar</v>
      </c>
      <c r="R2484" s="1" t="str">
        <f>VLOOKUP(P2484,Vlookup!$A$2:$D$142,3,FALSE)</f>
        <v>CA</v>
      </c>
      <c r="S2484" s="49">
        <f>VLOOKUP(P2484,Vlookup!$A$2:$D$781,4,FALSE)</f>
        <v>95324</v>
      </c>
    </row>
    <row r="2485" spans="1:19" ht="14.4" x14ac:dyDescent="0.3">
      <c r="A2485" s="12">
        <v>22</v>
      </c>
      <c r="B2485" s="1" t="s">
        <v>903</v>
      </c>
      <c r="D2485" s="20">
        <v>44424</v>
      </c>
      <c r="E2485" s="3" t="s">
        <v>345</v>
      </c>
      <c r="F2485" s="3" t="s">
        <v>1070</v>
      </c>
      <c r="G2485" s="3" t="s">
        <v>340</v>
      </c>
      <c r="H2485" s="3" t="s">
        <v>366</v>
      </c>
      <c r="I2485" t="str">
        <f>VLOOKUP(H2485,'Product Line Lookup'!$A$2:$B$8,2,FALSE)</f>
        <v>AB20</v>
      </c>
      <c r="J2485" s="21">
        <v>24.78</v>
      </c>
      <c r="K2485" s="22">
        <v>6.2899999999999998E-2</v>
      </c>
      <c r="L2485" s="21">
        <v>125.8</v>
      </c>
      <c r="M2485" s="21">
        <v>3117.3240000000001</v>
      </c>
      <c r="N2485" s="8">
        <f t="shared" si="78"/>
        <v>1.558662</v>
      </c>
      <c r="O2485" s="3" t="s">
        <v>404</v>
      </c>
      <c r="P2485" s="3" t="s">
        <v>405</v>
      </c>
      <c r="Q2485" s="31" t="str">
        <f>VLOOKUP(P2485,Vlookup!$A$2:$D$142,2,FALSE)</f>
        <v>Hilmar</v>
      </c>
      <c r="R2485" s="1" t="str">
        <f>VLOOKUP(P2485,Vlookup!$A$2:$D$142,3,FALSE)</f>
        <v>CA</v>
      </c>
      <c r="S2485" s="49">
        <f>VLOOKUP(P2485,Vlookup!$A$2:$D$781,4,FALSE)</f>
        <v>95324</v>
      </c>
    </row>
    <row r="2486" spans="1:19" ht="14.4" x14ac:dyDescent="0.3">
      <c r="A2486" s="12">
        <v>22</v>
      </c>
      <c r="B2486" s="1" t="s">
        <v>903</v>
      </c>
      <c r="D2486" s="20">
        <v>44438</v>
      </c>
      <c r="E2486" s="3" t="s">
        <v>345</v>
      </c>
      <c r="F2486" s="3" t="s">
        <v>1070</v>
      </c>
      <c r="G2486" s="3" t="s">
        <v>340</v>
      </c>
      <c r="H2486" s="3" t="s">
        <v>366</v>
      </c>
      <c r="I2486" t="str">
        <f>VLOOKUP(H2486,'Product Line Lookup'!$A$2:$B$8,2,FALSE)</f>
        <v>AB20</v>
      </c>
      <c r="J2486" s="21">
        <v>23.96</v>
      </c>
      <c r="K2486" s="22">
        <v>6.2899999999999998E-2</v>
      </c>
      <c r="L2486" s="21">
        <v>125.8</v>
      </c>
      <c r="M2486" s="21">
        <v>3014.1680000000001</v>
      </c>
      <c r="N2486" s="8">
        <f t="shared" si="78"/>
        <v>1.5070840000000001</v>
      </c>
      <c r="O2486" s="3" t="s">
        <v>404</v>
      </c>
      <c r="P2486" s="3" t="s">
        <v>405</v>
      </c>
      <c r="Q2486" s="31" t="str">
        <f>VLOOKUP(P2486,Vlookup!$A$2:$D$142,2,FALSE)</f>
        <v>Hilmar</v>
      </c>
      <c r="R2486" s="1" t="str">
        <f>VLOOKUP(P2486,Vlookup!$A$2:$D$142,3,FALSE)</f>
        <v>CA</v>
      </c>
      <c r="S2486" s="49">
        <f>VLOOKUP(P2486,Vlookup!$A$2:$D$781,4,FALSE)</f>
        <v>95324</v>
      </c>
    </row>
    <row r="2487" spans="1:19" ht="14.4" x14ac:dyDescent="0.3">
      <c r="A2487" s="12">
        <v>22</v>
      </c>
      <c r="B2487" s="1" t="s">
        <v>914</v>
      </c>
      <c r="D2487" s="20">
        <v>44480</v>
      </c>
      <c r="E2487" s="3" t="s">
        <v>345</v>
      </c>
      <c r="F2487" s="3" t="s">
        <v>1070</v>
      </c>
      <c r="G2487" s="3" t="s">
        <v>340</v>
      </c>
      <c r="H2487" s="3" t="s">
        <v>366</v>
      </c>
      <c r="I2487" t="str">
        <f>VLOOKUP(H2487,'Product Line Lookup'!$A$2:$B$8,2,FALSE)</f>
        <v>AB20</v>
      </c>
      <c r="J2487" s="21">
        <v>23.67</v>
      </c>
      <c r="K2487" s="22">
        <v>6.2899999999999998E-2</v>
      </c>
      <c r="L2487" s="21">
        <v>125.8</v>
      </c>
      <c r="M2487" s="21">
        <v>2977.6860000000001</v>
      </c>
      <c r="N2487" s="8">
        <f t="shared" si="78"/>
        <v>1.4888430000000001</v>
      </c>
      <c r="O2487" s="3" t="s">
        <v>404</v>
      </c>
      <c r="P2487" s="3" t="s">
        <v>405</v>
      </c>
      <c r="Q2487" s="31" t="str">
        <f>VLOOKUP(P2487,Vlookup!$A$2:$D$142,2,FALSE)</f>
        <v>Hilmar</v>
      </c>
      <c r="R2487" s="1" t="str">
        <f>VLOOKUP(P2487,Vlookup!$A$2:$D$142,3,FALSE)</f>
        <v>CA</v>
      </c>
      <c r="S2487" s="49">
        <f>VLOOKUP(P2487,Vlookup!$A$2:$D$781,4,FALSE)</f>
        <v>95324</v>
      </c>
    </row>
    <row r="2488" spans="1:19" ht="14.4" x14ac:dyDescent="0.3">
      <c r="A2488" s="12">
        <v>22</v>
      </c>
      <c r="B2488" s="1" t="s">
        <v>914</v>
      </c>
      <c r="D2488" s="20">
        <v>44494</v>
      </c>
      <c r="E2488" s="3" t="s">
        <v>345</v>
      </c>
      <c r="F2488" s="3" t="s">
        <v>1070</v>
      </c>
      <c r="G2488" s="3" t="s">
        <v>340</v>
      </c>
      <c r="H2488" s="3" t="s">
        <v>366</v>
      </c>
      <c r="I2488" t="str">
        <f>VLOOKUP(H2488,'Product Line Lookup'!$A$2:$B$8,2,FALSE)</f>
        <v>AB20</v>
      </c>
      <c r="J2488" s="21">
        <v>24.45</v>
      </c>
      <c r="K2488" s="22">
        <v>6.2899999999999998E-2</v>
      </c>
      <c r="L2488" s="21">
        <v>125.8</v>
      </c>
      <c r="M2488" s="21">
        <v>3075.81</v>
      </c>
      <c r="N2488" s="8">
        <f t="shared" si="78"/>
        <v>1.5379050000000001</v>
      </c>
      <c r="O2488" s="3" t="s">
        <v>404</v>
      </c>
      <c r="P2488" s="3" t="s">
        <v>405</v>
      </c>
      <c r="Q2488" s="31" t="str">
        <f>VLOOKUP(P2488,Vlookup!$A$2:$D$142,2,FALSE)</f>
        <v>Hilmar</v>
      </c>
      <c r="R2488" s="1" t="str">
        <f>VLOOKUP(P2488,Vlookup!$A$2:$D$142,3,FALSE)</f>
        <v>CA</v>
      </c>
      <c r="S2488" s="49">
        <f>VLOOKUP(P2488,Vlookup!$A$2:$D$781,4,FALSE)</f>
        <v>95324</v>
      </c>
    </row>
    <row r="2489" spans="1:19" ht="14.4" x14ac:dyDescent="0.3">
      <c r="A2489" s="12">
        <v>22</v>
      </c>
      <c r="B2489" s="1" t="s">
        <v>948</v>
      </c>
      <c r="D2489" s="20">
        <v>44540</v>
      </c>
      <c r="E2489" s="3" t="s">
        <v>345</v>
      </c>
      <c r="F2489" s="3" t="s">
        <v>1126</v>
      </c>
      <c r="G2489" s="3" t="s">
        <v>340</v>
      </c>
      <c r="H2489" s="3" t="s">
        <v>366</v>
      </c>
      <c r="I2489" t="str">
        <f>VLOOKUP(H2489,'Product Line Lookup'!$A$2:$B$8,2,FALSE)</f>
        <v>AB20</v>
      </c>
      <c r="J2489" s="21">
        <v>23.91</v>
      </c>
      <c r="K2489" s="22">
        <v>5.5500000000000001E-2</v>
      </c>
      <c r="L2489" s="21">
        <v>111</v>
      </c>
      <c r="M2489" s="21">
        <v>2654.01</v>
      </c>
      <c r="N2489" s="8">
        <f t="shared" si="78"/>
        <v>1.3270050000000002</v>
      </c>
      <c r="O2489" s="3" t="s">
        <v>404</v>
      </c>
      <c r="P2489" s="3" t="s">
        <v>405</v>
      </c>
      <c r="Q2489" s="31" t="str">
        <f>VLOOKUP(P2489,Vlookup!$A$2:$D$142,2,FALSE)</f>
        <v>Hilmar</v>
      </c>
      <c r="R2489" s="1" t="str">
        <f>VLOOKUP(P2489,Vlookup!$A$2:$D$142,3,FALSE)</f>
        <v>CA</v>
      </c>
      <c r="S2489" s="49">
        <f>VLOOKUP(P2489,Vlookup!$A$2:$D$781,4,FALSE)</f>
        <v>95324</v>
      </c>
    </row>
    <row r="2490" spans="1:19" ht="14.4" x14ac:dyDescent="0.3">
      <c r="A2490" s="12">
        <v>22</v>
      </c>
      <c r="B2490" s="1" t="s">
        <v>948</v>
      </c>
      <c r="D2490" s="20">
        <v>44553</v>
      </c>
      <c r="E2490" s="3" t="s">
        <v>345</v>
      </c>
      <c r="F2490" s="3" t="s">
        <v>1133</v>
      </c>
      <c r="G2490" s="3" t="s">
        <v>340</v>
      </c>
      <c r="H2490" s="3" t="s">
        <v>366</v>
      </c>
      <c r="I2490" t="str">
        <f>VLOOKUP(H2490,'Product Line Lookup'!$A$2:$B$8,2,FALSE)</f>
        <v>AB20</v>
      </c>
      <c r="J2490" s="21">
        <v>24.25</v>
      </c>
      <c r="K2490" s="22">
        <v>5.6500000000000002E-2</v>
      </c>
      <c r="L2490" s="21">
        <v>113</v>
      </c>
      <c r="M2490" s="21">
        <v>2740.25</v>
      </c>
      <c r="N2490" s="8">
        <f t="shared" si="78"/>
        <v>1.370125</v>
      </c>
      <c r="O2490" s="3" t="s">
        <v>404</v>
      </c>
      <c r="P2490" s="3" t="s">
        <v>405</v>
      </c>
      <c r="Q2490" s="31" t="str">
        <f>VLOOKUP(P2490,Vlookup!$A$2:$D$142,2,FALSE)</f>
        <v>Hilmar</v>
      </c>
      <c r="R2490" s="1" t="str">
        <f>VLOOKUP(P2490,Vlookup!$A$2:$D$142,3,FALSE)</f>
        <v>CA</v>
      </c>
      <c r="S2490" s="49">
        <f>VLOOKUP(P2490,Vlookup!$A$2:$D$781,4,FALSE)</f>
        <v>95324</v>
      </c>
    </row>
    <row r="2491" spans="1:19" ht="14.4" x14ac:dyDescent="0.3">
      <c r="A2491" s="12">
        <v>22</v>
      </c>
      <c r="B2491" s="1" t="s">
        <v>958</v>
      </c>
      <c r="D2491" s="45">
        <v>44569</v>
      </c>
      <c r="E2491" s="37" t="s">
        <v>345</v>
      </c>
      <c r="F2491" s="37" t="s">
        <v>1133</v>
      </c>
      <c r="G2491" s="37" t="s">
        <v>340</v>
      </c>
      <c r="H2491" s="37" t="s">
        <v>366</v>
      </c>
      <c r="I2491" s="35" t="str">
        <f>VLOOKUP(H2491,'Product Line Lookup'!$A$2:$B$8,2,FALSE)</f>
        <v>AB20</v>
      </c>
      <c r="J2491" s="46">
        <v>24.28</v>
      </c>
      <c r="K2491" s="47">
        <v>5.6500000000000002E-2</v>
      </c>
      <c r="L2491" s="46">
        <v>113</v>
      </c>
      <c r="M2491" s="46">
        <v>2743.64</v>
      </c>
      <c r="N2491" s="48">
        <f t="shared" si="78"/>
        <v>1.37182</v>
      </c>
      <c r="O2491" s="37" t="s">
        <v>404</v>
      </c>
      <c r="P2491" s="37" t="s">
        <v>405</v>
      </c>
      <c r="Q2491" s="31" t="str">
        <f>VLOOKUP(P2491,Vlookup!$A$2:$D$142,2,FALSE)</f>
        <v>Hilmar</v>
      </c>
      <c r="R2491" s="1" t="str">
        <f>VLOOKUP(P2491,Vlookup!$A$2:$D$142,3,FALSE)</f>
        <v>CA</v>
      </c>
      <c r="S2491" s="49">
        <f>VLOOKUP(P2491,Vlookup!$A$2:$D$781,4,FALSE)</f>
        <v>95324</v>
      </c>
    </row>
    <row r="2492" spans="1:19" ht="14.4" x14ac:dyDescent="0.3">
      <c r="A2492" s="12">
        <v>22</v>
      </c>
      <c r="B2492" s="1" t="s">
        <v>958</v>
      </c>
      <c r="D2492" s="45">
        <v>44579</v>
      </c>
      <c r="E2492" s="37" t="s">
        <v>345</v>
      </c>
      <c r="F2492" s="37" t="s">
        <v>1133</v>
      </c>
      <c r="G2492" s="37" t="s">
        <v>340</v>
      </c>
      <c r="H2492" s="37" t="s">
        <v>366</v>
      </c>
      <c r="I2492" s="35" t="str">
        <f>VLOOKUP(H2492,'Product Line Lookup'!$A$2:$B$8,2,FALSE)</f>
        <v>AB20</v>
      </c>
      <c r="J2492" s="46">
        <v>23.89</v>
      </c>
      <c r="K2492" s="47">
        <v>5.6500000000000002E-2</v>
      </c>
      <c r="L2492" s="46">
        <v>113</v>
      </c>
      <c r="M2492" s="46">
        <v>2699.57</v>
      </c>
      <c r="N2492" s="48">
        <f t="shared" si="78"/>
        <v>1.349785</v>
      </c>
      <c r="O2492" s="37" t="s">
        <v>404</v>
      </c>
      <c r="P2492" s="37" t="s">
        <v>405</v>
      </c>
      <c r="Q2492" s="31" t="str">
        <f>VLOOKUP(P2492,Vlookup!$A$2:$D$142,2,FALSE)</f>
        <v>Hilmar</v>
      </c>
      <c r="R2492" s="1" t="str">
        <f>VLOOKUP(P2492,Vlookup!$A$2:$D$142,3,FALSE)</f>
        <v>CA</v>
      </c>
      <c r="S2492" s="49">
        <f>VLOOKUP(P2492,Vlookup!$A$2:$D$781,4,FALSE)</f>
        <v>95324</v>
      </c>
    </row>
    <row r="2493" spans="1:19" ht="14.4" x14ac:dyDescent="0.3">
      <c r="A2493" s="12">
        <v>22</v>
      </c>
      <c r="B2493" s="1" t="s">
        <v>881</v>
      </c>
      <c r="D2493" s="20">
        <v>44662</v>
      </c>
      <c r="E2493" s="3" t="s">
        <v>345</v>
      </c>
      <c r="F2493" s="3" t="s">
        <v>1168</v>
      </c>
      <c r="G2493" s="3" t="s">
        <v>340</v>
      </c>
      <c r="H2493" s="3" t="s">
        <v>366</v>
      </c>
      <c r="I2493" s="35" t="str">
        <f>VLOOKUP(H2493,'Product Line Lookup'!$A$2:$B$8,2,FALSE)</f>
        <v>AB20</v>
      </c>
      <c r="J2493" s="21">
        <v>14.77</v>
      </c>
      <c r="K2493" s="22">
        <v>5.6500000000000002E-2</v>
      </c>
      <c r="L2493" s="21">
        <v>113</v>
      </c>
      <c r="M2493" s="21">
        <v>1669.01</v>
      </c>
      <c r="N2493" s="48">
        <f t="shared" si="78"/>
        <v>0.83450499999999994</v>
      </c>
      <c r="O2493" s="3" t="s">
        <v>404</v>
      </c>
      <c r="P2493" s="3" t="s">
        <v>405</v>
      </c>
      <c r="Q2493" s="31" t="str">
        <f>VLOOKUP(P2493,Vlookup!$A$2:$D$142,2,FALSE)</f>
        <v>Hilmar</v>
      </c>
      <c r="R2493" s="1" t="str">
        <f>VLOOKUP(P2493,Vlookup!$A$2:$D$142,3,FALSE)</f>
        <v>CA</v>
      </c>
      <c r="S2493" s="49">
        <f>VLOOKUP(P2493,Vlookup!$A$2:$D$781,4,FALSE)</f>
        <v>95324</v>
      </c>
    </row>
    <row r="2494" spans="1:19" ht="14.4" x14ac:dyDescent="0.3">
      <c r="A2494" s="12">
        <v>22</v>
      </c>
      <c r="B2494" s="1" t="s">
        <v>881</v>
      </c>
      <c r="D2494" s="20">
        <v>44669</v>
      </c>
      <c r="E2494" s="3" t="s">
        <v>345</v>
      </c>
      <c r="F2494" s="3" t="s">
        <v>1168</v>
      </c>
      <c r="G2494" s="3" t="s">
        <v>340</v>
      </c>
      <c r="H2494" s="3" t="s">
        <v>366</v>
      </c>
      <c r="I2494" s="35" t="str">
        <f>VLOOKUP(H2494,'Product Line Lookup'!$A$2:$B$8,2,FALSE)</f>
        <v>AB20</v>
      </c>
      <c r="J2494" s="21">
        <v>24.7</v>
      </c>
      <c r="K2494" s="22">
        <v>5.6500000000000002E-2</v>
      </c>
      <c r="L2494" s="21">
        <v>113</v>
      </c>
      <c r="M2494" s="21">
        <v>2791.1</v>
      </c>
      <c r="N2494" s="48">
        <f t="shared" si="78"/>
        <v>1.3955499999999998</v>
      </c>
      <c r="O2494" s="3" t="s">
        <v>404</v>
      </c>
      <c r="P2494" s="3" t="s">
        <v>405</v>
      </c>
      <c r="Q2494" s="31" t="str">
        <f>VLOOKUP(P2494,Vlookup!$A$2:$D$142,2,FALSE)</f>
        <v>Hilmar</v>
      </c>
      <c r="R2494" s="1" t="str">
        <f>VLOOKUP(P2494,Vlookup!$A$2:$D$142,3,FALSE)</f>
        <v>CA</v>
      </c>
      <c r="S2494" s="49">
        <f>VLOOKUP(P2494,Vlookup!$A$2:$D$781,4,FALSE)</f>
        <v>95324</v>
      </c>
    </row>
    <row r="2495" spans="1:19" ht="14.4" x14ac:dyDescent="0.3">
      <c r="A2495" s="12">
        <v>22</v>
      </c>
      <c r="B2495" s="1" t="s">
        <v>913</v>
      </c>
      <c r="D2495" s="20">
        <v>44449</v>
      </c>
      <c r="E2495" s="3" t="s">
        <v>1029</v>
      </c>
      <c r="F2495" s="3" t="s">
        <v>1035</v>
      </c>
      <c r="G2495" s="3" t="s">
        <v>340</v>
      </c>
      <c r="H2495" s="3" t="s">
        <v>366</v>
      </c>
      <c r="I2495" t="str">
        <f>VLOOKUP(H2495,'Product Line Lookup'!$A$2:$B$8,2,FALSE)</f>
        <v>AB20</v>
      </c>
      <c r="J2495" s="21">
        <v>11.975</v>
      </c>
      <c r="K2495" s="22">
        <v>0.214285</v>
      </c>
      <c r="L2495" s="21">
        <v>428.57</v>
      </c>
      <c r="M2495" s="21">
        <v>5132.1260000000002</v>
      </c>
      <c r="N2495" s="8">
        <f t="shared" ref="N2495:N2497" si="79">M2495/2000</f>
        <v>2.5660630000000002</v>
      </c>
      <c r="O2495" s="3" t="s">
        <v>1040</v>
      </c>
      <c r="P2495" s="3" t="s">
        <v>1047</v>
      </c>
      <c r="Q2495" s="31" t="str">
        <f>VLOOKUP(P2495,Vlookup!$A$2:$D$142,2,FALSE)</f>
        <v>Hilmar</v>
      </c>
      <c r="R2495" s="1" t="str">
        <f>VLOOKUP(P2495,Vlookup!$A$2:$D$142,3,FALSE)</f>
        <v>CA</v>
      </c>
      <c r="S2495" s="49" t="str">
        <f>VLOOKUP(P2495,Vlookup!$A$2:$D$781,4,FALSE)</f>
        <v> 95324</v>
      </c>
    </row>
    <row r="2496" spans="1:19" ht="14.4" x14ac:dyDescent="0.3">
      <c r="A2496" s="12">
        <v>22</v>
      </c>
      <c r="B2496" s="1" t="s">
        <v>913</v>
      </c>
      <c r="D2496" s="20">
        <v>44468</v>
      </c>
      <c r="E2496" s="3" t="s">
        <v>1029</v>
      </c>
      <c r="F2496" s="3" t="s">
        <v>1035</v>
      </c>
      <c r="G2496" s="3" t="s">
        <v>340</v>
      </c>
      <c r="H2496" s="3" t="s">
        <v>366</v>
      </c>
      <c r="I2496" t="str">
        <f>VLOOKUP(H2496,'Product Line Lookup'!$A$2:$B$8,2,FALSE)</f>
        <v>AB20</v>
      </c>
      <c r="J2496" s="21">
        <v>6.15</v>
      </c>
      <c r="K2496" s="22">
        <v>0.214285</v>
      </c>
      <c r="L2496" s="21">
        <v>428.57</v>
      </c>
      <c r="M2496" s="21">
        <v>2635.7060000000001</v>
      </c>
      <c r="N2496" s="8">
        <f t="shared" si="79"/>
        <v>1.3178530000000002</v>
      </c>
      <c r="O2496" s="3" t="s">
        <v>1040</v>
      </c>
      <c r="P2496" s="3" t="s">
        <v>1047</v>
      </c>
      <c r="Q2496" s="31" t="str">
        <f>VLOOKUP(P2496,Vlookup!$A$2:$D$142,2,FALSE)</f>
        <v>Hilmar</v>
      </c>
      <c r="R2496" s="1" t="str">
        <f>VLOOKUP(P2496,Vlookup!$A$2:$D$142,3,FALSE)</f>
        <v>CA</v>
      </c>
      <c r="S2496" s="49" t="str">
        <f>VLOOKUP(P2496,Vlookup!$A$2:$D$781,4,FALSE)</f>
        <v> 95324</v>
      </c>
    </row>
    <row r="2497" spans="1:19" ht="14.4" x14ac:dyDescent="0.3">
      <c r="A2497" s="12">
        <v>22</v>
      </c>
      <c r="B2497" s="1" t="s">
        <v>928</v>
      </c>
      <c r="D2497" s="20">
        <v>44510</v>
      </c>
      <c r="E2497" s="3" t="s">
        <v>1029</v>
      </c>
      <c r="F2497" s="3" t="s">
        <v>1035</v>
      </c>
      <c r="G2497" s="3" t="s">
        <v>340</v>
      </c>
      <c r="H2497" s="3" t="s">
        <v>366</v>
      </c>
      <c r="I2497" t="str">
        <f>VLOOKUP(H2497,'Product Line Lookup'!$A$2:$B$8,2,FALSE)</f>
        <v>AB20</v>
      </c>
      <c r="J2497" s="21">
        <v>10.625</v>
      </c>
      <c r="K2497" s="22">
        <v>0.214285</v>
      </c>
      <c r="L2497" s="21">
        <v>428.57</v>
      </c>
      <c r="M2497" s="21">
        <v>4553.5559999999996</v>
      </c>
      <c r="N2497" s="8">
        <f t="shared" si="79"/>
        <v>2.2767779999999997</v>
      </c>
      <c r="O2497" s="3" t="s">
        <v>1040</v>
      </c>
      <c r="P2497" s="3" t="s">
        <v>1047</v>
      </c>
      <c r="Q2497" s="31" t="str">
        <f>VLOOKUP(P2497,Vlookup!$A$2:$D$142,2,FALSE)</f>
        <v>Hilmar</v>
      </c>
      <c r="R2497" s="1" t="str">
        <f>VLOOKUP(P2497,Vlookup!$A$2:$D$142,3,FALSE)</f>
        <v>CA</v>
      </c>
      <c r="S2497" s="49" t="str">
        <f>VLOOKUP(P2497,Vlookup!$A$2:$D$781,4,FALSE)</f>
        <v> 95324</v>
      </c>
    </row>
    <row r="2498" spans="1:19" ht="14.4" x14ac:dyDescent="0.3">
      <c r="A2498" s="12">
        <v>21</v>
      </c>
      <c r="B2498" s="1" t="s">
        <v>882</v>
      </c>
      <c r="D2498" s="20">
        <v>44321</v>
      </c>
      <c r="E2498" s="3" t="s">
        <v>1029</v>
      </c>
      <c r="F2498" s="3" t="s">
        <v>1035</v>
      </c>
      <c r="G2498" s="3" t="s">
        <v>340</v>
      </c>
      <c r="H2498" s="3" t="s">
        <v>366</v>
      </c>
      <c r="I2498" t="str">
        <f>VLOOKUP(H2498,'Product Line Lookup'!$A$2:$B$8,2,FALSE)</f>
        <v>AB20</v>
      </c>
      <c r="J2498" s="1">
        <v>5.6749999999999998</v>
      </c>
      <c r="K2498" s="1">
        <v>0.214285</v>
      </c>
      <c r="L2498" s="1">
        <v>428.57</v>
      </c>
      <c r="M2498" s="1">
        <v>2432.1350000000002</v>
      </c>
      <c r="N2498" s="8">
        <f t="shared" ref="N2498:N2561" si="80">M2498/2000</f>
        <v>1.2160675000000001</v>
      </c>
      <c r="O2498" s="1" t="s">
        <v>1040</v>
      </c>
      <c r="P2498" s="3" t="s">
        <v>1047</v>
      </c>
      <c r="Q2498" s="1" t="str">
        <f>VLOOKUP(P2498,Vlookup!$A$2:$D$781,2,FALSE)</f>
        <v>Hilmar</v>
      </c>
      <c r="R2498" s="1" t="s">
        <v>817</v>
      </c>
      <c r="S2498" s="15" t="str">
        <f>VLOOKUP(P2498,Vlookup!$A$2:$D$781,4,FALSE)</f>
        <v> 95324</v>
      </c>
    </row>
    <row r="2499" spans="1:19" s="44" customFormat="1" ht="14.4" x14ac:dyDescent="0.3">
      <c r="A2499" s="12">
        <v>21</v>
      </c>
      <c r="B2499" s="1" t="s">
        <v>882</v>
      </c>
      <c r="C2499" s="1"/>
      <c r="D2499" s="20">
        <v>44336</v>
      </c>
      <c r="E2499" s="3" t="s">
        <v>1029</v>
      </c>
      <c r="F2499" s="3" t="s">
        <v>1035</v>
      </c>
      <c r="G2499" s="3" t="s">
        <v>340</v>
      </c>
      <c r="H2499" s="3" t="s">
        <v>366</v>
      </c>
      <c r="I2499" t="str">
        <f>VLOOKUP(H2499,'Product Line Lookup'!$A$2:$B$8,2,FALSE)</f>
        <v>AB20</v>
      </c>
      <c r="J2499" s="1">
        <v>9.125</v>
      </c>
      <c r="K2499" s="1">
        <v>0.214285</v>
      </c>
      <c r="L2499" s="1">
        <v>428.57</v>
      </c>
      <c r="M2499" s="1">
        <v>3910.701</v>
      </c>
      <c r="N2499" s="8">
        <f t="shared" si="80"/>
        <v>1.9553505</v>
      </c>
      <c r="O2499" s="1" t="s">
        <v>1040</v>
      </c>
      <c r="P2499" s="3" t="s">
        <v>1047</v>
      </c>
      <c r="Q2499" s="1" t="str">
        <f>VLOOKUP(P2499,Vlookup!$A$2:$D$781,2,FALSE)</f>
        <v>Hilmar</v>
      </c>
      <c r="R2499" s="1" t="s">
        <v>817</v>
      </c>
      <c r="S2499" s="15" t="str">
        <f>VLOOKUP(P2499,Vlookup!$A$2:$D$781,4,FALSE)</f>
        <v> 95324</v>
      </c>
    </row>
    <row r="2500" spans="1:19" s="44" customFormat="1" ht="14.4" x14ac:dyDescent="0.3">
      <c r="A2500" s="12">
        <v>21</v>
      </c>
      <c r="B2500" s="1" t="s">
        <v>893</v>
      </c>
      <c r="C2500" s="1"/>
      <c r="D2500" s="20">
        <v>44362</v>
      </c>
      <c r="E2500" s="3" t="s">
        <v>1029</v>
      </c>
      <c r="F2500" s="3" t="s">
        <v>1035</v>
      </c>
      <c r="G2500" s="3" t="s">
        <v>340</v>
      </c>
      <c r="H2500" s="3" t="s">
        <v>366</v>
      </c>
      <c r="I2500" t="str">
        <f>VLOOKUP(H2500,'Product Line Lookup'!$A$2:$B$8,2,FALSE)</f>
        <v>AB20</v>
      </c>
      <c r="J2500" s="21">
        <v>11.725</v>
      </c>
      <c r="K2500" s="22">
        <v>0.214285</v>
      </c>
      <c r="L2500" s="21">
        <v>428.57</v>
      </c>
      <c r="M2500" s="21">
        <v>5024.9830000000002</v>
      </c>
      <c r="N2500" s="8">
        <f t="shared" si="80"/>
        <v>2.5124914999999999</v>
      </c>
      <c r="O2500" s="3" t="s">
        <v>1040</v>
      </c>
      <c r="P2500" s="3" t="s">
        <v>1047</v>
      </c>
      <c r="Q2500" s="1" t="str">
        <f>VLOOKUP(P2500,Vlookup!$A$2:$D$781,2,FALSE)</f>
        <v>Hilmar</v>
      </c>
      <c r="R2500" s="1" t="s">
        <v>817</v>
      </c>
      <c r="S2500" s="15" t="str">
        <f>VLOOKUP(P2500,Vlookup!$A$2:$D$781,4,FALSE)</f>
        <v> 95324</v>
      </c>
    </row>
    <row r="2501" spans="1:19" s="44" customFormat="1" ht="14.4" x14ac:dyDescent="0.3">
      <c r="A2501" s="12">
        <v>22</v>
      </c>
      <c r="B2501" s="1" t="s">
        <v>483</v>
      </c>
      <c r="C2501" s="1"/>
      <c r="D2501" s="20">
        <v>44399</v>
      </c>
      <c r="E2501" s="3" t="s">
        <v>1029</v>
      </c>
      <c r="F2501" s="3" t="s">
        <v>1035</v>
      </c>
      <c r="G2501" s="3" t="s">
        <v>340</v>
      </c>
      <c r="H2501" s="3" t="s">
        <v>366</v>
      </c>
      <c r="I2501" t="str">
        <f>VLOOKUP(H2501,'Product Line Lookup'!$A$2:$B$8,2,FALSE)</f>
        <v>AB20</v>
      </c>
      <c r="J2501" s="21">
        <v>11.074999999999999</v>
      </c>
      <c r="K2501" s="22">
        <v>0.214285</v>
      </c>
      <c r="L2501" s="21">
        <v>428.57</v>
      </c>
      <c r="M2501" s="21">
        <v>4746.4129999999996</v>
      </c>
      <c r="N2501" s="8">
        <f t="shared" si="80"/>
        <v>2.3732064999999998</v>
      </c>
      <c r="O2501" s="3" t="s">
        <v>1040</v>
      </c>
      <c r="P2501" s="3" t="s">
        <v>1047</v>
      </c>
      <c r="Q2501" s="31" t="str">
        <f>VLOOKUP(P2501,Vlookup!$A$2:$D$142,2,FALSE)</f>
        <v>Hilmar</v>
      </c>
      <c r="R2501" s="1" t="str">
        <f>VLOOKUP(P2501,Vlookup!$A$2:$D$142,3,FALSE)</f>
        <v>CA</v>
      </c>
      <c r="S2501" s="49" t="str">
        <f>VLOOKUP(P2501,Vlookup!$A$2:$D$781,4,FALSE)</f>
        <v> 95324</v>
      </c>
    </row>
    <row r="2502" spans="1:19" s="44" customFormat="1" ht="14.4" x14ac:dyDescent="0.3">
      <c r="A2502" s="12">
        <v>22</v>
      </c>
      <c r="B2502" s="1" t="s">
        <v>903</v>
      </c>
      <c r="C2502" s="1"/>
      <c r="D2502" s="20">
        <v>44420</v>
      </c>
      <c r="E2502" s="3" t="s">
        <v>1029</v>
      </c>
      <c r="F2502" s="3" t="s">
        <v>1035</v>
      </c>
      <c r="G2502" s="3" t="s">
        <v>340</v>
      </c>
      <c r="H2502" s="3" t="s">
        <v>366</v>
      </c>
      <c r="I2502" t="str">
        <f>VLOOKUP(H2502,'Product Line Lookup'!$A$2:$B$8,2,FALSE)</f>
        <v>AB20</v>
      </c>
      <c r="J2502" s="21">
        <v>11.65</v>
      </c>
      <c r="K2502" s="22">
        <v>0.214285</v>
      </c>
      <c r="L2502" s="21">
        <v>428.57</v>
      </c>
      <c r="M2502" s="21">
        <v>4992.8410000000003</v>
      </c>
      <c r="N2502" s="8">
        <f t="shared" si="80"/>
        <v>2.4964205000000002</v>
      </c>
      <c r="O2502" s="3" t="s">
        <v>1040</v>
      </c>
      <c r="P2502" s="3" t="s">
        <v>1047</v>
      </c>
      <c r="Q2502" s="31" t="str">
        <f>VLOOKUP(P2502,Vlookup!$A$2:$D$142,2,FALSE)</f>
        <v>Hilmar</v>
      </c>
      <c r="R2502" s="1" t="str">
        <f>VLOOKUP(P2502,Vlookup!$A$2:$D$142,3,FALSE)</f>
        <v>CA</v>
      </c>
      <c r="S2502" s="49" t="str">
        <f>VLOOKUP(P2502,Vlookup!$A$2:$D$781,4,FALSE)</f>
        <v> 95324</v>
      </c>
    </row>
    <row r="2503" spans="1:19" s="44" customFormat="1" ht="14.4" x14ac:dyDescent="0.3">
      <c r="A2503" s="12">
        <v>22</v>
      </c>
      <c r="B2503" s="1" t="s">
        <v>914</v>
      </c>
      <c r="C2503" s="1"/>
      <c r="D2503" s="20">
        <v>44491</v>
      </c>
      <c r="E2503" s="3" t="s">
        <v>1029</v>
      </c>
      <c r="F2503" s="3" t="s">
        <v>1035</v>
      </c>
      <c r="G2503" s="3" t="s">
        <v>340</v>
      </c>
      <c r="H2503" s="3" t="s">
        <v>366</v>
      </c>
      <c r="I2503" t="str">
        <f>VLOOKUP(H2503,'Product Line Lookup'!$A$2:$B$8,2,FALSE)</f>
        <v>AB20</v>
      </c>
      <c r="J2503" s="21">
        <v>6.5</v>
      </c>
      <c r="K2503" s="22">
        <v>0.214285</v>
      </c>
      <c r="L2503" s="21">
        <v>428.57</v>
      </c>
      <c r="M2503" s="21">
        <v>2785.7049999999999</v>
      </c>
      <c r="N2503" s="8">
        <f t="shared" si="80"/>
        <v>1.3928525</v>
      </c>
      <c r="O2503" s="3" t="s">
        <v>1040</v>
      </c>
      <c r="P2503" s="3" t="s">
        <v>1047</v>
      </c>
      <c r="Q2503" s="31" t="str">
        <f>VLOOKUP(P2503,Vlookup!$A$2:$D$142,2,FALSE)</f>
        <v>Hilmar</v>
      </c>
      <c r="R2503" s="1" t="str">
        <f>VLOOKUP(P2503,Vlookup!$A$2:$D$142,3,FALSE)</f>
        <v>CA</v>
      </c>
      <c r="S2503" s="49" t="str">
        <f>VLOOKUP(P2503,Vlookup!$A$2:$D$781,4,FALSE)</f>
        <v> 95324</v>
      </c>
    </row>
    <row r="2504" spans="1:19" s="44" customFormat="1" ht="14.4" x14ac:dyDescent="0.3">
      <c r="A2504" s="12">
        <v>22</v>
      </c>
      <c r="B2504" s="1" t="s">
        <v>948</v>
      </c>
      <c r="C2504" s="1"/>
      <c r="D2504" s="20">
        <v>44533</v>
      </c>
      <c r="E2504" s="3" t="s">
        <v>1029</v>
      </c>
      <c r="F2504" s="3" t="s">
        <v>1035</v>
      </c>
      <c r="G2504" s="3" t="s">
        <v>340</v>
      </c>
      <c r="H2504" s="3" t="s">
        <v>366</v>
      </c>
      <c r="I2504" t="str">
        <f>VLOOKUP(H2504,'Product Line Lookup'!$A$2:$B$8,2,FALSE)</f>
        <v>AB20</v>
      </c>
      <c r="J2504" s="21">
        <v>9.15</v>
      </c>
      <c r="K2504" s="22">
        <v>0.214285</v>
      </c>
      <c r="L2504" s="21">
        <v>428.57</v>
      </c>
      <c r="M2504" s="21">
        <v>3921.4160000000002</v>
      </c>
      <c r="N2504" s="8">
        <f t="shared" si="80"/>
        <v>1.9607080000000001</v>
      </c>
      <c r="O2504" s="3" t="s">
        <v>1040</v>
      </c>
      <c r="P2504" s="3" t="s">
        <v>1047</v>
      </c>
      <c r="Q2504" s="31" t="str">
        <f>VLOOKUP(P2504,Vlookup!$A$2:$D$142,2,FALSE)</f>
        <v>Hilmar</v>
      </c>
      <c r="R2504" s="1" t="str">
        <f>VLOOKUP(P2504,Vlookup!$A$2:$D$142,3,FALSE)</f>
        <v>CA</v>
      </c>
      <c r="S2504" s="49" t="str">
        <f>VLOOKUP(P2504,Vlookup!$A$2:$D$781,4,FALSE)</f>
        <v> 95324</v>
      </c>
    </row>
    <row r="2505" spans="1:19" s="44" customFormat="1" ht="14.4" x14ac:dyDescent="0.3">
      <c r="A2505" s="12">
        <v>22</v>
      </c>
      <c r="B2505" s="1" t="s">
        <v>948</v>
      </c>
      <c r="C2505" s="1"/>
      <c r="D2505" s="20">
        <v>44553</v>
      </c>
      <c r="E2505" s="3" t="s">
        <v>1029</v>
      </c>
      <c r="F2505" s="3" t="s">
        <v>1035</v>
      </c>
      <c r="G2505" s="3" t="s">
        <v>340</v>
      </c>
      <c r="H2505" s="3" t="s">
        <v>366</v>
      </c>
      <c r="I2505" t="str">
        <f>VLOOKUP(H2505,'Product Line Lookup'!$A$2:$B$8,2,FALSE)</f>
        <v>AB20</v>
      </c>
      <c r="J2505" s="21">
        <v>4.2750000000000004</v>
      </c>
      <c r="K2505" s="22">
        <v>0.214285</v>
      </c>
      <c r="L2505" s="21">
        <v>428.57</v>
      </c>
      <c r="M2505" s="21">
        <v>1832.1369999999999</v>
      </c>
      <c r="N2505" s="8">
        <f t="shared" si="80"/>
        <v>0.91606849999999995</v>
      </c>
      <c r="O2505" s="3" t="s">
        <v>1040</v>
      </c>
      <c r="P2505" s="3" t="s">
        <v>1047</v>
      </c>
      <c r="Q2505" s="31" t="str">
        <f>VLOOKUP(P2505,Vlookup!$A$2:$D$142,2,FALSE)</f>
        <v>Hilmar</v>
      </c>
      <c r="R2505" s="1" t="str">
        <f>VLOOKUP(P2505,Vlookup!$A$2:$D$142,3,FALSE)</f>
        <v>CA</v>
      </c>
      <c r="S2505" s="49" t="str">
        <f>VLOOKUP(P2505,Vlookup!$A$2:$D$781,4,FALSE)</f>
        <v> 95324</v>
      </c>
    </row>
    <row r="2506" spans="1:19" s="44" customFormat="1" ht="14.4" x14ac:dyDescent="0.3">
      <c r="A2506" s="12">
        <v>22</v>
      </c>
      <c r="B2506" s="1" t="s">
        <v>1004</v>
      </c>
      <c r="C2506" s="1"/>
      <c r="D2506" s="20">
        <v>44620</v>
      </c>
      <c r="E2506" s="3" t="s">
        <v>342</v>
      </c>
      <c r="F2506" s="3" t="s">
        <v>368</v>
      </c>
      <c r="G2506" s="3" t="s">
        <v>342</v>
      </c>
      <c r="H2506" s="3" t="s">
        <v>368</v>
      </c>
      <c r="I2506" s="35" t="str">
        <f>VLOOKUP(H2506,'Product Line Lookup'!$A$2:$B$8,2,FALSE)</f>
        <v>Animate</v>
      </c>
      <c r="J2506" s="21">
        <v>-2.2050000000000001</v>
      </c>
      <c r="K2506" s="22">
        <v>1</v>
      </c>
      <c r="L2506" s="21">
        <v>2000</v>
      </c>
      <c r="M2506" s="21">
        <v>-4410</v>
      </c>
      <c r="N2506" s="48">
        <f t="shared" si="80"/>
        <v>-2.2050000000000001</v>
      </c>
      <c r="O2506" s="3" t="s">
        <v>436</v>
      </c>
      <c r="P2506" s="3" t="s">
        <v>437</v>
      </c>
      <c r="Q2506" s="31" t="str">
        <f>VLOOKUP(P2506,Vlookup!$A$2:$D$142,2,FALSE)</f>
        <v>Hanford</v>
      </c>
      <c r="R2506" s="1" t="str">
        <f>VLOOKUP(P2506,Vlookup!$A$2:$D$142,3,FALSE)</f>
        <v>CA</v>
      </c>
      <c r="S2506" s="49">
        <f>VLOOKUP(P2506,Vlookup!$A$2:$D$781,4,FALSE)</f>
        <v>93230</v>
      </c>
    </row>
    <row r="2507" spans="1:19" s="44" customFormat="1" ht="14.4" x14ac:dyDescent="0.3">
      <c r="A2507" s="12">
        <v>22</v>
      </c>
      <c r="B2507" s="1" t="s">
        <v>1004</v>
      </c>
      <c r="C2507" s="1"/>
      <c r="D2507" s="20">
        <v>44620</v>
      </c>
      <c r="E2507" s="3" t="s">
        <v>342</v>
      </c>
      <c r="F2507" s="3" t="s">
        <v>368</v>
      </c>
      <c r="G2507" s="3" t="s">
        <v>342</v>
      </c>
      <c r="H2507" s="3" t="s">
        <v>368</v>
      </c>
      <c r="I2507" s="35" t="str">
        <f>VLOOKUP(H2507,'Product Line Lookup'!$A$2:$B$8,2,FALSE)</f>
        <v>Animate</v>
      </c>
      <c r="J2507" s="21">
        <v>-0.248</v>
      </c>
      <c r="K2507" s="22">
        <v>1</v>
      </c>
      <c r="L2507" s="21">
        <v>2000</v>
      </c>
      <c r="M2507" s="21">
        <v>-496</v>
      </c>
      <c r="N2507" s="48">
        <f t="shared" si="80"/>
        <v>-0.248</v>
      </c>
      <c r="O2507" s="3" t="s">
        <v>436</v>
      </c>
      <c r="P2507" s="3" t="s">
        <v>437</v>
      </c>
      <c r="Q2507" s="31" t="str">
        <f>VLOOKUP(P2507,Vlookup!$A$2:$D$142,2,FALSE)</f>
        <v>Hanford</v>
      </c>
      <c r="R2507" s="1" t="str">
        <f>VLOOKUP(P2507,Vlookup!$A$2:$D$142,3,FALSE)</f>
        <v>CA</v>
      </c>
      <c r="S2507" s="49">
        <f>VLOOKUP(P2507,Vlookup!$A$2:$D$781,4,FALSE)</f>
        <v>93230</v>
      </c>
    </row>
    <row r="2508" spans="1:19" s="44" customFormat="1" ht="14.4" x14ac:dyDescent="0.3">
      <c r="A2508" s="12">
        <v>22</v>
      </c>
      <c r="B2508" s="1" t="s">
        <v>913</v>
      </c>
      <c r="C2508" s="1"/>
      <c r="D2508" s="20">
        <v>44442</v>
      </c>
      <c r="E2508" s="3" t="s">
        <v>340</v>
      </c>
      <c r="F2508" s="3" t="s">
        <v>366</v>
      </c>
      <c r="G2508" s="3" t="s">
        <v>340</v>
      </c>
      <c r="H2508" s="3" t="s">
        <v>366</v>
      </c>
      <c r="I2508" t="str">
        <f>VLOOKUP(H2508,'Product Line Lookup'!$A$2:$B$8,2,FALSE)</f>
        <v>AB20</v>
      </c>
      <c r="J2508" s="21">
        <v>4.4089999999999998</v>
      </c>
      <c r="K2508" s="22">
        <v>1</v>
      </c>
      <c r="L2508" s="21">
        <v>2000</v>
      </c>
      <c r="M2508" s="21">
        <v>8818</v>
      </c>
      <c r="N2508" s="8">
        <f t="shared" si="80"/>
        <v>4.4089999999999998</v>
      </c>
      <c r="O2508" s="3" t="s">
        <v>436</v>
      </c>
      <c r="P2508" s="3" t="s">
        <v>437</v>
      </c>
      <c r="Q2508" s="31" t="str">
        <f>VLOOKUP(P2508,Vlookup!$A$2:$D$142,2,FALSE)</f>
        <v>Hanford</v>
      </c>
      <c r="R2508" s="1" t="str">
        <f>VLOOKUP(P2508,Vlookup!$A$2:$D$142,3,FALSE)</f>
        <v>CA</v>
      </c>
      <c r="S2508" s="49">
        <f>VLOOKUP(P2508,Vlookup!$A$2:$D$781,4,FALSE)</f>
        <v>93230</v>
      </c>
    </row>
    <row r="2509" spans="1:19" s="44" customFormat="1" ht="14.4" x14ac:dyDescent="0.3">
      <c r="A2509" s="12">
        <v>21</v>
      </c>
      <c r="B2509" s="1" t="str">
        <f t="shared" ref="B2509:B2535" si="81">TEXT(D2509,"MMM")</f>
        <v>Sep</v>
      </c>
      <c r="C2509" s="1"/>
      <c r="D2509" s="20">
        <v>44104</v>
      </c>
      <c r="E2509" s="3" t="s">
        <v>340</v>
      </c>
      <c r="F2509" s="3" t="s">
        <v>366</v>
      </c>
      <c r="G2509" s="3" t="s">
        <v>340</v>
      </c>
      <c r="H2509" s="3" t="s">
        <v>366</v>
      </c>
      <c r="I2509" t="str">
        <f>VLOOKUP(H2509,'Product Line Lookup'!$A$2:$B$8,2,FALSE)</f>
        <v>AB20</v>
      </c>
      <c r="J2509" s="21">
        <v>3.3069999999999999</v>
      </c>
      <c r="K2509" s="22">
        <v>1</v>
      </c>
      <c r="L2509" s="21">
        <v>2000</v>
      </c>
      <c r="M2509" s="21">
        <v>6614</v>
      </c>
      <c r="N2509" s="8">
        <f t="shared" si="80"/>
        <v>3.3069999999999999</v>
      </c>
      <c r="O2509" s="3" t="s">
        <v>436</v>
      </c>
      <c r="P2509" s="3" t="s">
        <v>437</v>
      </c>
      <c r="Q2509" s="1" t="str">
        <f>VLOOKUP(P2509,Vlookup!$A$2:$D$781,2,FALSE)</f>
        <v>Hanford</v>
      </c>
      <c r="R2509" s="1" t="s">
        <v>817</v>
      </c>
      <c r="S2509" s="15">
        <f>VLOOKUP(P2509,Vlookup!$A$2:$D$781,4,FALSE)</f>
        <v>93230</v>
      </c>
    </row>
    <row r="2510" spans="1:19" ht="14.4" x14ac:dyDescent="0.3">
      <c r="A2510" s="12">
        <v>21</v>
      </c>
      <c r="B2510" s="1" t="str">
        <f t="shared" si="81"/>
        <v>Sep</v>
      </c>
      <c r="D2510" s="20">
        <v>44075</v>
      </c>
      <c r="E2510" s="3" t="s">
        <v>342</v>
      </c>
      <c r="F2510" s="3" t="s">
        <v>368</v>
      </c>
      <c r="G2510" s="3" t="s">
        <v>342</v>
      </c>
      <c r="H2510" s="3" t="s">
        <v>368</v>
      </c>
      <c r="I2510" t="str">
        <f>VLOOKUP(H2510,'Product Line Lookup'!$A$2:$B$8,2,FALSE)</f>
        <v>Animate</v>
      </c>
      <c r="J2510" s="21">
        <v>4.4089999999999998</v>
      </c>
      <c r="K2510" s="22">
        <v>1</v>
      </c>
      <c r="L2510" s="21">
        <v>2000</v>
      </c>
      <c r="M2510" s="21">
        <v>8818</v>
      </c>
      <c r="N2510" s="8">
        <f t="shared" si="80"/>
        <v>4.4089999999999998</v>
      </c>
      <c r="O2510" s="3" t="s">
        <v>436</v>
      </c>
      <c r="P2510" s="3" t="s">
        <v>437</v>
      </c>
      <c r="Q2510" s="1" t="str">
        <f>VLOOKUP(P2510,Vlookup!$A$2:$D$781,2,FALSE)</f>
        <v>Hanford</v>
      </c>
      <c r="R2510" s="1" t="s">
        <v>817</v>
      </c>
      <c r="S2510" s="15">
        <f>VLOOKUP(P2510,Vlookup!$A$2:$D$781,4,FALSE)</f>
        <v>93230</v>
      </c>
    </row>
    <row r="2511" spans="1:19" ht="14.4" x14ac:dyDescent="0.3">
      <c r="A2511" s="12">
        <v>20</v>
      </c>
      <c r="B2511" s="1" t="str">
        <f t="shared" si="81"/>
        <v>Sep</v>
      </c>
      <c r="C2511" s="3" t="s">
        <v>205</v>
      </c>
      <c r="D2511" s="20">
        <v>43714</v>
      </c>
      <c r="E2511" s="3" t="s">
        <v>340</v>
      </c>
      <c r="F2511" s="3" t="s">
        <v>366</v>
      </c>
      <c r="G2511" s="3" t="s">
        <v>340</v>
      </c>
      <c r="H2511" s="3" t="s">
        <v>366</v>
      </c>
      <c r="I2511" t="str">
        <f>VLOOKUP(H2511,'Product Line Lookup'!$A$2:$B$7,2,FALSE)</f>
        <v>AB20</v>
      </c>
      <c r="J2511" s="21">
        <v>3.1139999999999999</v>
      </c>
      <c r="K2511" s="22">
        <v>1</v>
      </c>
      <c r="L2511" s="21">
        <v>2000</v>
      </c>
      <c r="M2511" s="21">
        <v>6228</v>
      </c>
      <c r="N2511" s="8">
        <f t="shared" si="80"/>
        <v>3.1139999999999999</v>
      </c>
      <c r="O2511" s="3" t="s">
        <v>436</v>
      </c>
      <c r="P2511" s="3" t="s">
        <v>437</v>
      </c>
      <c r="Q2511" s="1" t="str">
        <f>VLOOKUP(P2511,Vlookup!$A$2:$D$781,2,FALSE)</f>
        <v>Hanford</v>
      </c>
      <c r="R2511" s="1" t="s">
        <v>817</v>
      </c>
      <c r="S2511" s="15">
        <f>VLOOKUP(P2511,Vlookup!$A$2:$D$781,4,FALSE)</f>
        <v>93230</v>
      </c>
    </row>
    <row r="2512" spans="1:19" ht="14.4" x14ac:dyDescent="0.3">
      <c r="A2512" s="12">
        <v>20</v>
      </c>
      <c r="B2512" s="1" t="str">
        <f t="shared" si="81"/>
        <v>Sep</v>
      </c>
      <c r="C2512" s="3" t="s">
        <v>205</v>
      </c>
      <c r="D2512" s="20">
        <v>43714</v>
      </c>
      <c r="E2512" s="3" t="s">
        <v>342</v>
      </c>
      <c r="F2512" s="3" t="s">
        <v>368</v>
      </c>
      <c r="G2512" s="3" t="s">
        <v>342</v>
      </c>
      <c r="H2512" s="3" t="s">
        <v>368</v>
      </c>
      <c r="I2512" t="str">
        <f>VLOOKUP(H2512,'Product Line Lookup'!$A$2:$B$7,2,FALSE)</f>
        <v>Animate</v>
      </c>
      <c r="J2512" s="21">
        <v>3.3069999999999999</v>
      </c>
      <c r="K2512" s="22">
        <v>1</v>
      </c>
      <c r="L2512" s="21">
        <v>2000</v>
      </c>
      <c r="M2512" s="21">
        <v>6614</v>
      </c>
      <c r="N2512" s="8">
        <f t="shared" si="80"/>
        <v>3.3069999999999999</v>
      </c>
      <c r="O2512" s="3" t="s">
        <v>436</v>
      </c>
      <c r="P2512" s="3" t="s">
        <v>437</v>
      </c>
      <c r="Q2512" s="1" t="str">
        <f>VLOOKUP(P2512,Vlookup!$A$2:$D$781,2,FALSE)</f>
        <v>Hanford</v>
      </c>
      <c r="R2512" s="1" t="s">
        <v>817</v>
      </c>
      <c r="S2512" s="15">
        <f>VLOOKUP(P2512,Vlookup!$A$2:$D$781,4,FALSE)</f>
        <v>93230</v>
      </c>
    </row>
    <row r="2513" spans="1:19" ht="14.4" x14ac:dyDescent="0.3">
      <c r="A2513" s="12">
        <v>20</v>
      </c>
      <c r="B2513" s="1" t="str">
        <f t="shared" si="81"/>
        <v>Sep</v>
      </c>
      <c r="C2513" s="3" t="s">
        <v>232</v>
      </c>
      <c r="D2513" s="20">
        <v>43726</v>
      </c>
      <c r="E2513" s="3" t="s">
        <v>342</v>
      </c>
      <c r="F2513" s="3" t="s">
        <v>368</v>
      </c>
      <c r="G2513" s="3" t="s">
        <v>342</v>
      </c>
      <c r="H2513" s="3" t="s">
        <v>368</v>
      </c>
      <c r="I2513" t="str">
        <f>VLOOKUP(H2513,'Product Line Lookup'!$A$2:$B$7,2,FALSE)</f>
        <v>Animate</v>
      </c>
      <c r="J2513" s="21">
        <v>4.4089999999999998</v>
      </c>
      <c r="K2513" s="22">
        <v>1</v>
      </c>
      <c r="L2513" s="21">
        <v>2000</v>
      </c>
      <c r="M2513" s="21">
        <v>8818</v>
      </c>
      <c r="N2513" s="8">
        <f t="shared" si="80"/>
        <v>4.4089999999999998</v>
      </c>
      <c r="O2513" s="3" t="s">
        <v>436</v>
      </c>
      <c r="P2513" s="3" t="s">
        <v>437</v>
      </c>
      <c r="Q2513" s="1" t="str">
        <f>VLOOKUP(P2513,Vlookup!$A$2:$D$781,2,FALSE)</f>
        <v>Hanford</v>
      </c>
      <c r="R2513" s="1" t="s">
        <v>817</v>
      </c>
      <c r="S2513" s="15">
        <f>VLOOKUP(P2513,Vlookup!$A$2:$D$781,4,FALSE)</f>
        <v>93230</v>
      </c>
    </row>
    <row r="2514" spans="1:19" ht="14.4" x14ac:dyDescent="0.3">
      <c r="A2514" s="12">
        <v>20</v>
      </c>
      <c r="B2514" s="1" t="str">
        <f t="shared" si="81"/>
        <v>Jul</v>
      </c>
      <c r="C2514" s="3" t="s">
        <v>120</v>
      </c>
      <c r="D2514" s="20">
        <v>43677</v>
      </c>
      <c r="E2514" s="3" t="s">
        <v>340</v>
      </c>
      <c r="F2514" s="3" t="s">
        <v>366</v>
      </c>
      <c r="G2514" s="3" t="s">
        <v>340</v>
      </c>
      <c r="H2514" s="3" t="s">
        <v>366</v>
      </c>
      <c r="I2514" t="str">
        <f>VLOOKUP(H2514,'Product Line Lookup'!$A$2:$B$7,2,FALSE)</f>
        <v>AB20</v>
      </c>
      <c r="J2514" s="21">
        <v>3.3069999999999999</v>
      </c>
      <c r="K2514" s="22">
        <v>1</v>
      </c>
      <c r="L2514" s="21">
        <v>2000</v>
      </c>
      <c r="M2514" s="21">
        <v>6614</v>
      </c>
      <c r="N2514" s="8">
        <f t="shared" si="80"/>
        <v>3.3069999999999999</v>
      </c>
      <c r="O2514" s="3" t="s">
        <v>436</v>
      </c>
      <c r="P2514" s="3" t="s">
        <v>437</v>
      </c>
      <c r="Q2514" s="1" t="str">
        <f>VLOOKUP(P2514,Vlookup!$A$2:$D$781,2,FALSE)</f>
        <v>Hanford</v>
      </c>
      <c r="R2514" s="1" t="s">
        <v>817</v>
      </c>
      <c r="S2514" s="15">
        <f>VLOOKUP(P2514,Vlookup!$A$2:$D$781,4,FALSE)</f>
        <v>93230</v>
      </c>
    </row>
    <row r="2515" spans="1:19" ht="14.4" x14ac:dyDescent="0.3">
      <c r="A2515" s="12">
        <v>20</v>
      </c>
      <c r="B2515" s="1" t="str">
        <f t="shared" si="81"/>
        <v>Aug</v>
      </c>
      <c r="C2515" s="3" t="s">
        <v>154</v>
      </c>
      <c r="D2515" s="20">
        <v>43696</v>
      </c>
      <c r="E2515" s="3" t="s">
        <v>342</v>
      </c>
      <c r="F2515" s="3" t="s">
        <v>368</v>
      </c>
      <c r="G2515" s="3" t="s">
        <v>342</v>
      </c>
      <c r="H2515" s="3" t="s">
        <v>368</v>
      </c>
      <c r="I2515" t="str">
        <f>VLOOKUP(H2515,'Product Line Lookup'!$A$2:$B$7,2,FALSE)</f>
        <v>Animate</v>
      </c>
      <c r="J2515" s="21">
        <v>0.55100000000000005</v>
      </c>
      <c r="K2515" s="22">
        <v>1</v>
      </c>
      <c r="L2515" s="21">
        <v>2000</v>
      </c>
      <c r="M2515" s="21">
        <v>1102</v>
      </c>
      <c r="N2515" s="8">
        <f t="shared" si="80"/>
        <v>0.55100000000000005</v>
      </c>
      <c r="O2515" s="3" t="s">
        <v>436</v>
      </c>
      <c r="P2515" s="3" t="s">
        <v>437</v>
      </c>
      <c r="Q2515" s="1" t="str">
        <f>VLOOKUP(P2515,Vlookup!$A$2:$D$781,2,FALSE)</f>
        <v>Hanford</v>
      </c>
      <c r="R2515" s="1" t="s">
        <v>817</v>
      </c>
      <c r="S2515" s="15">
        <f>VLOOKUP(P2515,Vlookup!$A$2:$D$781,4,FALSE)</f>
        <v>93230</v>
      </c>
    </row>
    <row r="2516" spans="1:19" ht="14.4" x14ac:dyDescent="0.3">
      <c r="A2516" s="12">
        <v>20</v>
      </c>
      <c r="B2516" s="1" t="str">
        <f t="shared" si="81"/>
        <v>Aug</v>
      </c>
      <c r="C2516" s="3" t="s">
        <v>161</v>
      </c>
      <c r="D2516" s="20">
        <v>43697</v>
      </c>
      <c r="E2516" s="3" t="s">
        <v>342</v>
      </c>
      <c r="F2516" s="3" t="s">
        <v>368</v>
      </c>
      <c r="G2516" s="3" t="s">
        <v>342</v>
      </c>
      <c r="H2516" s="3" t="s">
        <v>368</v>
      </c>
      <c r="I2516" t="str">
        <f>VLOOKUP(H2516,'Product Line Lookup'!$A$2:$B$7,2,FALSE)</f>
        <v>Animate</v>
      </c>
      <c r="J2516" s="21">
        <v>2.2050000000000001</v>
      </c>
      <c r="K2516" s="22">
        <v>1</v>
      </c>
      <c r="L2516" s="21">
        <v>2000</v>
      </c>
      <c r="M2516" s="21">
        <v>4410</v>
      </c>
      <c r="N2516" s="8">
        <f t="shared" si="80"/>
        <v>2.2050000000000001</v>
      </c>
      <c r="O2516" s="3" t="s">
        <v>436</v>
      </c>
      <c r="P2516" s="3" t="s">
        <v>437</v>
      </c>
      <c r="Q2516" s="1" t="str">
        <f>VLOOKUP(P2516,Vlookup!$A$2:$D$781,2,FALSE)</f>
        <v>Hanford</v>
      </c>
      <c r="R2516" s="1" t="s">
        <v>817</v>
      </c>
      <c r="S2516" s="15">
        <f>VLOOKUP(P2516,Vlookup!$A$2:$D$781,4,FALSE)</f>
        <v>93230</v>
      </c>
    </row>
    <row r="2517" spans="1:19" ht="14.4" x14ac:dyDescent="0.3">
      <c r="A2517" s="12">
        <v>20</v>
      </c>
      <c r="B2517" s="1" t="str">
        <f t="shared" si="81"/>
        <v>Oct</v>
      </c>
      <c r="C2517" s="3" t="s">
        <v>279</v>
      </c>
      <c r="D2517" s="20">
        <v>43740</v>
      </c>
      <c r="E2517" s="3" t="s">
        <v>342</v>
      </c>
      <c r="F2517" s="3" t="s">
        <v>368</v>
      </c>
      <c r="G2517" s="3" t="s">
        <v>342</v>
      </c>
      <c r="H2517" s="3" t="s">
        <v>368</v>
      </c>
      <c r="I2517" t="str">
        <f>VLOOKUP(H2517,'Product Line Lookup'!$A$2:$B$7,2,FALSE)</f>
        <v>Animate</v>
      </c>
      <c r="J2517" s="21">
        <v>4.4089999999999998</v>
      </c>
      <c r="K2517" s="22">
        <v>1</v>
      </c>
      <c r="L2517" s="21">
        <v>2000</v>
      </c>
      <c r="M2517" s="21">
        <v>8818</v>
      </c>
      <c r="N2517" s="8">
        <f t="shared" si="80"/>
        <v>4.4089999999999998</v>
      </c>
      <c r="O2517" s="3" t="s">
        <v>436</v>
      </c>
      <c r="P2517" s="3" t="s">
        <v>437</v>
      </c>
      <c r="Q2517" s="1" t="str">
        <f>VLOOKUP(P2517,Vlookup!$A$2:$D$781,2,FALSE)</f>
        <v>Hanford</v>
      </c>
      <c r="R2517" s="1" t="s">
        <v>817</v>
      </c>
      <c r="S2517" s="15">
        <f>VLOOKUP(P2517,Vlookup!$A$2:$D$781,4,FALSE)</f>
        <v>93230</v>
      </c>
    </row>
    <row r="2518" spans="1:19" ht="14.4" x14ac:dyDescent="0.3">
      <c r="A2518" s="12">
        <v>20</v>
      </c>
      <c r="B2518" s="1" t="str">
        <f t="shared" si="81"/>
        <v>Oct</v>
      </c>
      <c r="C2518" s="3" t="s">
        <v>312</v>
      </c>
      <c r="D2518" s="20">
        <v>43755</v>
      </c>
      <c r="E2518" s="3" t="s">
        <v>342</v>
      </c>
      <c r="F2518" s="3" t="s">
        <v>368</v>
      </c>
      <c r="G2518" s="3" t="s">
        <v>342</v>
      </c>
      <c r="H2518" s="3" t="s">
        <v>368</v>
      </c>
      <c r="I2518" t="str">
        <f>VLOOKUP(H2518,'Product Line Lookup'!$A$2:$B$7,2,FALSE)</f>
        <v>Animate</v>
      </c>
      <c r="J2518" s="21">
        <v>4.4089999999999998</v>
      </c>
      <c r="K2518" s="22">
        <v>1</v>
      </c>
      <c r="L2518" s="21">
        <v>2000</v>
      </c>
      <c r="M2518" s="21">
        <v>8818</v>
      </c>
      <c r="N2518" s="8">
        <f t="shared" si="80"/>
        <v>4.4089999999999998</v>
      </c>
      <c r="O2518" s="3" t="s">
        <v>436</v>
      </c>
      <c r="P2518" s="3" t="s">
        <v>437</v>
      </c>
      <c r="Q2518" s="1" t="str">
        <f>VLOOKUP(P2518,Vlookup!$A$2:$D$781,2,FALSE)</f>
        <v>Hanford</v>
      </c>
      <c r="R2518" s="1" t="s">
        <v>817</v>
      </c>
      <c r="S2518" s="15">
        <f>VLOOKUP(P2518,Vlookup!$A$2:$D$781,4,FALSE)</f>
        <v>93230</v>
      </c>
    </row>
    <row r="2519" spans="1:19" ht="14.4" x14ac:dyDescent="0.3">
      <c r="A2519" s="12">
        <v>20</v>
      </c>
      <c r="B2519" s="1" t="str">
        <f t="shared" si="81"/>
        <v>Oct</v>
      </c>
      <c r="C2519" s="3" t="s">
        <v>306</v>
      </c>
      <c r="D2519" s="20">
        <v>43762</v>
      </c>
      <c r="E2519" s="3" t="s">
        <v>343</v>
      </c>
      <c r="F2519" s="3" t="s">
        <v>369</v>
      </c>
      <c r="G2519" s="3" t="s">
        <v>343</v>
      </c>
      <c r="H2519" s="3" t="s">
        <v>369</v>
      </c>
      <c r="I2519" t="str">
        <f>VLOOKUP(H2519,'Product Line Lookup'!$A$2:$B$7,2,FALSE)</f>
        <v>OmniGen</v>
      </c>
      <c r="J2519" s="21">
        <v>0.55100000000000005</v>
      </c>
      <c r="K2519" s="22">
        <v>1</v>
      </c>
      <c r="L2519" s="21">
        <v>2000</v>
      </c>
      <c r="M2519" s="21">
        <v>1102</v>
      </c>
      <c r="N2519" s="8">
        <f t="shared" si="80"/>
        <v>0.55100000000000005</v>
      </c>
      <c r="O2519" s="3" t="s">
        <v>436</v>
      </c>
      <c r="P2519" s="3" t="s">
        <v>437</v>
      </c>
      <c r="Q2519" s="1" t="str">
        <f>VLOOKUP(P2519,Vlookup!$A$2:$D$781,2,FALSE)</f>
        <v>Hanford</v>
      </c>
      <c r="R2519" s="1" t="s">
        <v>817</v>
      </c>
      <c r="S2519" s="15">
        <f>VLOOKUP(P2519,Vlookup!$A$2:$D$781,4,FALSE)</f>
        <v>93230</v>
      </c>
    </row>
    <row r="2520" spans="1:19" ht="14.4" x14ac:dyDescent="0.3">
      <c r="A2520" s="12">
        <v>20</v>
      </c>
      <c r="B2520" s="1" t="str">
        <f t="shared" si="81"/>
        <v>Oct</v>
      </c>
      <c r="C2520" s="3" t="s">
        <v>317</v>
      </c>
      <c r="D2520" s="20">
        <v>43763</v>
      </c>
      <c r="E2520" s="3" t="s">
        <v>343</v>
      </c>
      <c r="F2520" s="3" t="s">
        <v>369</v>
      </c>
      <c r="G2520" s="3" t="s">
        <v>343</v>
      </c>
      <c r="H2520" s="3" t="s">
        <v>369</v>
      </c>
      <c r="I2520" t="str">
        <f>VLOOKUP(H2520,'Product Line Lookup'!$A$2:$B$7,2,FALSE)</f>
        <v>OmniGen</v>
      </c>
      <c r="J2520" s="21">
        <v>2.7559999999999998</v>
      </c>
      <c r="K2520" s="22">
        <v>1</v>
      </c>
      <c r="L2520" s="21">
        <v>2000</v>
      </c>
      <c r="M2520" s="21">
        <v>5512</v>
      </c>
      <c r="N2520" s="8">
        <f t="shared" si="80"/>
        <v>2.7559999999999998</v>
      </c>
      <c r="O2520" s="3" t="s">
        <v>436</v>
      </c>
      <c r="P2520" s="3" t="s">
        <v>437</v>
      </c>
      <c r="Q2520" s="1" t="str">
        <f>VLOOKUP(P2520,Vlookup!$A$2:$D$781,2,FALSE)</f>
        <v>Hanford</v>
      </c>
      <c r="R2520" s="1" t="s">
        <v>817</v>
      </c>
      <c r="S2520" s="15">
        <f>VLOOKUP(P2520,Vlookup!$A$2:$D$781,4,FALSE)</f>
        <v>93230</v>
      </c>
    </row>
    <row r="2521" spans="1:19" ht="14.4" x14ac:dyDescent="0.3">
      <c r="A2521" s="12">
        <v>20</v>
      </c>
      <c r="B2521" s="1" t="str">
        <f t="shared" si="81"/>
        <v>Nov</v>
      </c>
      <c r="C2521" s="3" t="s">
        <v>511</v>
      </c>
      <c r="D2521" s="20">
        <v>43770</v>
      </c>
      <c r="E2521" s="3" t="s">
        <v>340</v>
      </c>
      <c r="F2521" s="3" t="s">
        <v>366</v>
      </c>
      <c r="G2521" s="3" t="s">
        <v>340</v>
      </c>
      <c r="H2521" s="3" t="s">
        <v>366</v>
      </c>
      <c r="I2521" t="str">
        <f>VLOOKUP(H2521,'Product Line Lookup'!$A$2:$B$7,2,FALSE)</f>
        <v>AB20</v>
      </c>
      <c r="J2521" s="21">
        <v>3.3069999999999999</v>
      </c>
      <c r="K2521" s="22">
        <v>1</v>
      </c>
      <c r="L2521" s="21">
        <v>2000</v>
      </c>
      <c r="M2521" s="21">
        <v>6614</v>
      </c>
      <c r="N2521" s="8">
        <f t="shared" si="80"/>
        <v>3.3069999999999999</v>
      </c>
      <c r="O2521" s="3" t="s">
        <v>436</v>
      </c>
      <c r="P2521" s="3" t="s">
        <v>437</v>
      </c>
      <c r="Q2521" s="1" t="str">
        <f>VLOOKUP(P2521,Vlookup!$A$2:$D$781,2,FALSE)</f>
        <v>Hanford</v>
      </c>
      <c r="R2521" s="1" t="s">
        <v>817</v>
      </c>
      <c r="S2521" s="15">
        <f>VLOOKUP(P2521,Vlookup!$A$2:$D$781,4,FALSE)</f>
        <v>93230</v>
      </c>
    </row>
    <row r="2522" spans="1:19" ht="14.4" x14ac:dyDescent="0.3">
      <c r="A2522" s="12">
        <v>20</v>
      </c>
      <c r="B2522" s="1" t="str">
        <f t="shared" si="81"/>
        <v>Nov</v>
      </c>
      <c r="C2522" s="3" t="s">
        <v>736</v>
      </c>
      <c r="D2522" s="20">
        <v>43770</v>
      </c>
      <c r="E2522" s="3" t="s">
        <v>342</v>
      </c>
      <c r="F2522" s="3" t="s">
        <v>368</v>
      </c>
      <c r="G2522" s="3" t="s">
        <v>342</v>
      </c>
      <c r="H2522" s="3" t="s">
        <v>368</v>
      </c>
      <c r="I2522" t="str">
        <f>VLOOKUP(H2522,'Product Line Lookup'!$A$2:$B$7,2,FALSE)</f>
        <v>Animate</v>
      </c>
      <c r="J2522" s="21">
        <v>4.4089999999999998</v>
      </c>
      <c r="K2522" s="22">
        <v>1</v>
      </c>
      <c r="L2522" s="21">
        <v>2000</v>
      </c>
      <c r="M2522" s="21">
        <v>8818</v>
      </c>
      <c r="N2522" s="8">
        <f t="shared" si="80"/>
        <v>4.4089999999999998</v>
      </c>
      <c r="O2522" s="3" t="s">
        <v>436</v>
      </c>
      <c r="P2522" s="3" t="s">
        <v>437</v>
      </c>
      <c r="Q2522" s="1" t="str">
        <f>VLOOKUP(P2522,Vlookup!$A$2:$D$781,2,FALSE)</f>
        <v>Hanford</v>
      </c>
      <c r="R2522" s="1" t="s">
        <v>817</v>
      </c>
      <c r="S2522" s="15">
        <f>VLOOKUP(P2522,Vlookup!$A$2:$D$781,4,FALSE)</f>
        <v>93230</v>
      </c>
    </row>
    <row r="2523" spans="1:19" ht="14.4" x14ac:dyDescent="0.3">
      <c r="A2523" s="12">
        <v>20</v>
      </c>
      <c r="B2523" s="1" t="str">
        <f t="shared" si="81"/>
        <v>Nov</v>
      </c>
      <c r="C2523" s="3" t="s">
        <v>515</v>
      </c>
      <c r="D2523" s="20">
        <v>43783</v>
      </c>
      <c r="E2523" s="3" t="s">
        <v>340</v>
      </c>
      <c r="F2523" s="3" t="s">
        <v>366</v>
      </c>
      <c r="G2523" s="3" t="s">
        <v>340</v>
      </c>
      <c r="H2523" s="3" t="s">
        <v>366</v>
      </c>
      <c r="I2523" t="str">
        <f>VLOOKUP(H2523,'Product Line Lookup'!$A$2:$B$7,2,FALSE)</f>
        <v>AB20</v>
      </c>
      <c r="J2523" s="21">
        <v>3.3069999999999999</v>
      </c>
      <c r="K2523" s="22">
        <v>1</v>
      </c>
      <c r="L2523" s="21">
        <v>2000</v>
      </c>
      <c r="M2523" s="21">
        <v>6614</v>
      </c>
      <c r="N2523" s="8">
        <f t="shared" si="80"/>
        <v>3.3069999999999999</v>
      </c>
      <c r="O2523" s="3" t="s">
        <v>436</v>
      </c>
      <c r="P2523" s="3" t="s">
        <v>437</v>
      </c>
      <c r="Q2523" s="1" t="str">
        <f>VLOOKUP(P2523,Vlookup!$A$2:$D$781,2,FALSE)</f>
        <v>Hanford</v>
      </c>
      <c r="R2523" s="1" t="s">
        <v>817</v>
      </c>
      <c r="S2523" s="15">
        <f>VLOOKUP(P2523,Vlookup!$A$2:$D$781,4,FALSE)</f>
        <v>93230</v>
      </c>
    </row>
    <row r="2524" spans="1:19" ht="14.4" x14ac:dyDescent="0.3">
      <c r="A2524" s="12">
        <v>20</v>
      </c>
      <c r="B2524" s="1" t="str">
        <f t="shared" si="81"/>
        <v>Nov</v>
      </c>
      <c r="C2524" s="3" t="s">
        <v>728</v>
      </c>
      <c r="D2524" s="20">
        <v>43783</v>
      </c>
      <c r="E2524" s="3" t="s">
        <v>342</v>
      </c>
      <c r="F2524" s="3" t="s">
        <v>368</v>
      </c>
      <c r="G2524" s="3" t="s">
        <v>342</v>
      </c>
      <c r="H2524" s="3" t="s">
        <v>368</v>
      </c>
      <c r="I2524" t="str">
        <f>VLOOKUP(H2524,'Product Line Lookup'!$A$2:$B$7,2,FALSE)</f>
        <v>Animate</v>
      </c>
      <c r="J2524" s="21">
        <v>5.5119999999999996</v>
      </c>
      <c r="K2524" s="22">
        <v>1</v>
      </c>
      <c r="L2524" s="21">
        <v>2000</v>
      </c>
      <c r="M2524" s="21">
        <v>11024</v>
      </c>
      <c r="N2524" s="8">
        <f t="shared" si="80"/>
        <v>5.5119999999999996</v>
      </c>
      <c r="O2524" s="3" t="s">
        <v>436</v>
      </c>
      <c r="P2524" s="3" t="s">
        <v>437</v>
      </c>
      <c r="Q2524" s="1" t="str">
        <f>VLOOKUP(P2524,Vlookup!$A$2:$D$781,2,FALSE)</f>
        <v>Hanford</v>
      </c>
      <c r="R2524" s="1" t="s">
        <v>817</v>
      </c>
      <c r="S2524" s="15">
        <f>VLOOKUP(P2524,Vlookup!$A$2:$D$781,4,FALSE)</f>
        <v>93230</v>
      </c>
    </row>
    <row r="2525" spans="1:19" ht="14.4" x14ac:dyDescent="0.3">
      <c r="A2525" s="12">
        <v>20</v>
      </c>
      <c r="B2525" s="1" t="str">
        <f t="shared" si="81"/>
        <v>Nov</v>
      </c>
      <c r="C2525" s="3" t="s">
        <v>735</v>
      </c>
      <c r="D2525" s="20">
        <v>43797</v>
      </c>
      <c r="E2525" s="3" t="s">
        <v>342</v>
      </c>
      <c r="F2525" s="3" t="s">
        <v>368</v>
      </c>
      <c r="G2525" s="3" t="s">
        <v>342</v>
      </c>
      <c r="H2525" s="3" t="s">
        <v>368</v>
      </c>
      <c r="I2525" t="str">
        <f>VLOOKUP(H2525,'Product Line Lookup'!$A$2:$B$7,2,FALSE)</f>
        <v>Animate</v>
      </c>
      <c r="J2525" s="21">
        <v>4.4089999999999998</v>
      </c>
      <c r="K2525" s="22">
        <v>1</v>
      </c>
      <c r="L2525" s="21">
        <v>2000</v>
      </c>
      <c r="M2525" s="21">
        <v>8818</v>
      </c>
      <c r="N2525" s="8">
        <f t="shared" si="80"/>
        <v>4.4089999999999998</v>
      </c>
      <c r="O2525" s="3" t="s">
        <v>436</v>
      </c>
      <c r="P2525" s="3" t="s">
        <v>437</v>
      </c>
      <c r="Q2525" s="1" t="str">
        <f>VLOOKUP(P2525,Vlookup!$A$2:$D$781,2,FALSE)</f>
        <v>Hanford</v>
      </c>
      <c r="R2525" s="1" t="s">
        <v>817</v>
      </c>
      <c r="S2525" s="15">
        <f>VLOOKUP(P2525,Vlookup!$A$2:$D$781,4,FALSE)</f>
        <v>93230</v>
      </c>
    </row>
    <row r="2526" spans="1:19" ht="14.4" x14ac:dyDescent="0.3">
      <c r="A2526" s="12">
        <v>20</v>
      </c>
      <c r="B2526" s="1" t="str">
        <f t="shared" si="81"/>
        <v>Dec</v>
      </c>
      <c r="C2526" s="3" t="s">
        <v>520</v>
      </c>
      <c r="D2526" s="20">
        <v>43802</v>
      </c>
      <c r="E2526" s="3" t="s">
        <v>340</v>
      </c>
      <c r="F2526" s="3" t="s">
        <v>366</v>
      </c>
      <c r="G2526" s="3" t="s">
        <v>340</v>
      </c>
      <c r="H2526" s="3" t="s">
        <v>366</v>
      </c>
      <c r="I2526" t="str">
        <f>VLOOKUP(H2526,'Product Line Lookup'!$A$2:$B$7,2,FALSE)</f>
        <v>AB20</v>
      </c>
      <c r="J2526" s="21">
        <v>3.3069999999999999</v>
      </c>
      <c r="K2526" s="22">
        <v>1</v>
      </c>
      <c r="L2526" s="21">
        <v>2000</v>
      </c>
      <c r="M2526" s="21">
        <v>6614</v>
      </c>
      <c r="N2526" s="8">
        <f t="shared" si="80"/>
        <v>3.3069999999999999</v>
      </c>
      <c r="O2526" s="3" t="s">
        <v>436</v>
      </c>
      <c r="P2526" s="3" t="s">
        <v>437</v>
      </c>
      <c r="Q2526" s="1" t="str">
        <f>VLOOKUP(P2526,Vlookup!$A$2:$D$781,2,FALSE)</f>
        <v>Hanford</v>
      </c>
      <c r="R2526" s="1" t="s">
        <v>817</v>
      </c>
      <c r="S2526" s="15">
        <f>VLOOKUP(P2526,Vlookup!$A$2:$D$781,4,FALSE)</f>
        <v>93230</v>
      </c>
    </row>
    <row r="2527" spans="1:19" ht="14.4" x14ac:dyDescent="0.3">
      <c r="A2527" s="12">
        <v>20</v>
      </c>
      <c r="B2527" s="1" t="str">
        <f t="shared" si="81"/>
        <v>Dec</v>
      </c>
      <c r="C2527" s="3" t="s">
        <v>524</v>
      </c>
      <c r="D2527" s="20">
        <v>43816</v>
      </c>
      <c r="E2527" s="3" t="s">
        <v>340</v>
      </c>
      <c r="F2527" s="3" t="s">
        <v>366</v>
      </c>
      <c r="G2527" s="3" t="s">
        <v>340</v>
      </c>
      <c r="H2527" s="3" t="s">
        <v>366</v>
      </c>
      <c r="I2527" t="str">
        <f>VLOOKUP(H2527,'Product Line Lookup'!$A$2:$B$7,2,FALSE)</f>
        <v>AB20</v>
      </c>
      <c r="J2527" s="21">
        <v>13.228</v>
      </c>
      <c r="K2527" s="22">
        <v>1</v>
      </c>
      <c r="L2527" s="21">
        <v>2000</v>
      </c>
      <c r="M2527" s="21">
        <v>26456</v>
      </c>
      <c r="N2527" s="8">
        <f t="shared" si="80"/>
        <v>13.228</v>
      </c>
      <c r="O2527" s="3" t="s">
        <v>436</v>
      </c>
      <c r="P2527" s="3" t="s">
        <v>437</v>
      </c>
      <c r="Q2527" s="1" t="str">
        <f>VLOOKUP(P2527,Vlookup!$A$2:$D$781,2,FALSE)</f>
        <v>Hanford</v>
      </c>
      <c r="R2527" s="1" t="s">
        <v>817</v>
      </c>
      <c r="S2527" s="15">
        <f>VLOOKUP(P2527,Vlookup!$A$2:$D$781,4,FALSE)</f>
        <v>93230</v>
      </c>
    </row>
    <row r="2528" spans="1:19" ht="14.4" x14ac:dyDescent="0.3">
      <c r="A2528" s="12">
        <v>20</v>
      </c>
      <c r="B2528" s="1" t="str">
        <f t="shared" si="81"/>
        <v>Dec</v>
      </c>
      <c r="C2528" s="3" t="s">
        <v>741</v>
      </c>
      <c r="D2528" s="20">
        <v>43816</v>
      </c>
      <c r="E2528" s="3" t="s">
        <v>342</v>
      </c>
      <c r="F2528" s="3" t="s">
        <v>368</v>
      </c>
      <c r="G2528" s="3" t="s">
        <v>342</v>
      </c>
      <c r="H2528" s="3" t="s">
        <v>368</v>
      </c>
      <c r="I2528" t="str">
        <f>VLOOKUP(H2528,'Product Line Lookup'!$A$2:$B$7,2,FALSE)</f>
        <v>Animate</v>
      </c>
      <c r="J2528" s="21">
        <v>4.4089999999999998</v>
      </c>
      <c r="K2528" s="22">
        <v>1</v>
      </c>
      <c r="L2528" s="21">
        <v>2000</v>
      </c>
      <c r="M2528" s="21">
        <v>8818</v>
      </c>
      <c r="N2528" s="8">
        <f t="shared" si="80"/>
        <v>4.4089999999999998</v>
      </c>
      <c r="O2528" s="3" t="s">
        <v>436</v>
      </c>
      <c r="P2528" s="3" t="s">
        <v>437</v>
      </c>
      <c r="Q2528" s="1" t="str">
        <f>VLOOKUP(P2528,Vlookup!$A$2:$D$781,2,FALSE)</f>
        <v>Hanford</v>
      </c>
      <c r="R2528" s="1" t="s">
        <v>817</v>
      </c>
      <c r="S2528" s="15">
        <f>VLOOKUP(P2528,Vlookup!$A$2:$D$781,4,FALSE)</f>
        <v>93230</v>
      </c>
    </row>
    <row r="2529" spans="1:19" ht="14.4" x14ac:dyDescent="0.3">
      <c r="A2529" s="12">
        <v>20</v>
      </c>
      <c r="B2529" s="1" t="str">
        <f t="shared" si="81"/>
        <v>Jan</v>
      </c>
      <c r="C2529" s="3" t="s">
        <v>751</v>
      </c>
      <c r="D2529" s="20">
        <v>43832</v>
      </c>
      <c r="E2529" s="3" t="s">
        <v>342</v>
      </c>
      <c r="F2529" s="3" t="s">
        <v>368</v>
      </c>
      <c r="G2529" s="3" t="s">
        <v>342</v>
      </c>
      <c r="H2529" s="3" t="s">
        <v>368</v>
      </c>
      <c r="I2529" t="str">
        <f>VLOOKUP(H2529,'Product Line Lookup'!$A$2:$B$7,2,FALSE)</f>
        <v>Animate</v>
      </c>
      <c r="J2529" s="21">
        <v>4.4089999999999998</v>
      </c>
      <c r="K2529" s="22">
        <v>1</v>
      </c>
      <c r="L2529" s="21">
        <v>2000</v>
      </c>
      <c r="M2529" s="21">
        <v>8818</v>
      </c>
      <c r="N2529" s="8">
        <f t="shared" si="80"/>
        <v>4.4089999999999998</v>
      </c>
      <c r="O2529" s="3" t="s">
        <v>436</v>
      </c>
      <c r="P2529" s="3" t="s">
        <v>437</v>
      </c>
      <c r="Q2529" s="1" t="str">
        <f>VLOOKUP(P2529,Vlookup!$A$2:$D$781,2,FALSE)</f>
        <v>Hanford</v>
      </c>
      <c r="R2529" s="1" t="s">
        <v>817</v>
      </c>
      <c r="S2529" s="15">
        <f>VLOOKUP(P2529,Vlookup!$A$2:$D$781,4,FALSE)</f>
        <v>93230</v>
      </c>
    </row>
    <row r="2530" spans="1:19" ht="14.4" x14ac:dyDescent="0.3">
      <c r="A2530" s="12">
        <v>20</v>
      </c>
      <c r="B2530" s="1" t="str">
        <f t="shared" si="81"/>
        <v>Jan</v>
      </c>
      <c r="C2530" s="3" t="s">
        <v>533</v>
      </c>
      <c r="D2530" s="20">
        <v>43836</v>
      </c>
      <c r="E2530" s="3" t="s">
        <v>340</v>
      </c>
      <c r="F2530" s="3" t="s">
        <v>366</v>
      </c>
      <c r="G2530" s="3" t="s">
        <v>340</v>
      </c>
      <c r="H2530" s="3" t="s">
        <v>366</v>
      </c>
      <c r="I2530" t="str">
        <f>VLOOKUP(H2530,'Product Line Lookup'!$A$2:$B$7,2,FALSE)</f>
        <v>AB20</v>
      </c>
      <c r="J2530" s="21">
        <v>13.228</v>
      </c>
      <c r="K2530" s="22">
        <v>1</v>
      </c>
      <c r="L2530" s="21">
        <v>2000</v>
      </c>
      <c r="M2530" s="21">
        <v>26456</v>
      </c>
      <c r="N2530" s="8">
        <f t="shared" si="80"/>
        <v>13.228</v>
      </c>
      <c r="O2530" s="3" t="s">
        <v>436</v>
      </c>
      <c r="P2530" s="3" t="s">
        <v>437</v>
      </c>
      <c r="Q2530" s="1" t="str">
        <f>VLOOKUP(P2530,Vlookup!$A$2:$D$781,2,FALSE)</f>
        <v>Hanford</v>
      </c>
      <c r="R2530" s="1" t="s">
        <v>817</v>
      </c>
      <c r="S2530" s="15">
        <f>VLOOKUP(P2530,Vlookup!$A$2:$D$781,4,FALSE)</f>
        <v>93230</v>
      </c>
    </row>
    <row r="2531" spans="1:19" ht="14.4" x14ac:dyDescent="0.3">
      <c r="A2531" s="12">
        <v>20</v>
      </c>
      <c r="B2531" s="1" t="str">
        <f t="shared" si="81"/>
        <v>Jan</v>
      </c>
      <c r="C2531" s="3" t="s">
        <v>750</v>
      </c>
      <c r="D2531" s="20">
        <v>43847</v>
      </c>
      <c r="E2531" s="3" t="s">
        <v>342</v>
      </c>
      <c r="F2531" s="3" t="s">
        <v>368</v>
      </c>
      <c r="G2531" s="3" t="s">
        <v>342</v>
      </c>
      <c r="H2531" s="3" t="s">
        <v>368</v>
      </c>
      <c r="I2531" t="str">
        <f>VLOOKUP(H2531,'Product Line Lookup'!$A$2:$B$7,2,FALSE)</f>
        <v>Animate</v>
      </c>
      <c r="J2531" s="21">
        <v>4.4089999999999998</v>
      </c>
      <c r="K2531" s="22">
        <v>1</v>
      </c>
      <c r="L2531" s="21">
        <v>2000</v>
      </c>
      <c r="M2531" s="21">
        <v>8818</v>
      </c>
      <c r="N2531" s="8">
        <f t="shared" si="80"/>
        <v>4.4089999999999998</v>
      </c>
      <c r="O2531" s="3" t="s">
        <v>436</v>
      </c>
      <c r="P2531" s="3" t="s">
        <v>437</v>
      </c>
      <c r="Q2531" s="1" t="str">
        <f>VLOOKUP(P2531,Vlookup!$A$2:$D$781,2,FALSE)</f>
        <v>Hanford</v>
      </c>
      <c r="R2531" s="1" t="s">
        <v>817</v>
      </c>
      <c r="S2531" s="15">
        <f>VLOOKUP(P2531,Vlookup!$A$2:$D$781,4,FALSE)</f>
        <v>93230</v>
      </c>
    </row>
    <row r="2532" spans="1:19" ht="14.4" x14ac:dyDescent="0.3">
      <c r="A2532" s="12">
        <v>20</v>
      </c>
      <c r="B2532" s="1" t="str">
        <f t="shared" si="81"/>
        <v>Jan</v>
      </c>
      <c r="C2532" s="3" t="s">
        <v>536</v>
      </c>
      <c r="D2532" s="20">
        <v>43859</v>
      </c>
      <c r="E2532" s="3" t="s">
        <v>340</v>
      </c>
      <c r="F2532" s="3" t="s">
        <v>366</v>
      </c>
      <c r="G2532" s="3" t="s">
        <v>340</v>
      </c>
      <c r="H2532" s="3" t="s">
        <v>366</v>
      </c>
      <c r="I2532" t="str">
        <f>VLOOKUP(H2532,'Product Line Lookup'!$A$2:$B$7,2,FALSE)</f>
        <v>AB20</v>
      </c>
      <c r="J2532" s="21">
        <v>5.5119999999999996</v>
      </c>
      <c r="K2532" s="22">
        <v>1</v>
      </c>
      <c r="L2532" s="21">
        <v>2000</v>
      </c>
      <c r="M2532" s="21">
        <v>11024</v>
      </c>
      <c r="N2532" s="8">
        <f t="shared" si="80"/>
        <v>5.5119999999999996</v>
      </c>
      <c r="O2532" s="3" t="s">
        <v>436</v>
      </c>
      <c r="P2532" s="3" t="s">
        <v>437</v>
      </c>
      <c r="Q2532" s="1" t="str">
        <f>VLOOKUP(P2532,Vlookup!$A$2:$D$781,2,FALSE)</f>
        <v>Hanford</v>
      </c>
      <c r="R2532" s="1" t="s">
        <v>817</v>
      </c>
      <c r="S2532" s="15">
        <f>VLOOKUP(P2532,Vlookup!$A$2:$D$781,4,FALSE)</f>
        <v>93230</v>
      </c>
    </row>
    <row r="2533" spans="1:19" ht="14.4" x14ac:dyDescent="0.3">
      <c r="A2533" s="12">
        <v>20</v>
      </c>
      <c r="B2533" s="1" t="str">
        <f t="shared" si="81"/>
        <v>Feb</v>
      </c>
      <c r="D2533" s="20">
        <v>43864</v>
      </c>
      <c r="E2533" s="3" t="s">
        <v>340</v>
      </c>
      <c r="F2533" s="3" t="s">
        <v>366</v>
      </c>
      <c r="G2533" s="3" t="s">
        <v>340</v>
      </c>
      <c r="H2533" s="3" t="s">
        <v>366</v>
      </c>
      <c r="I2533" t="str">
        <f>VLOOKUP(H2533,'Product Line Lookup'!$A$2:$B$7,2,FALSE)</f>
        <v>AB20</v>
      </c>
      <c r="J2533" s="21">
        <v>12.125</v>
      </c>
      <c r="K2533" s="22">
        <v>1</v>
      </c>
      <c r="L2533" s="21">
        <v>2000</v>
      </c>
      <c r="M2533" s="21">
        <v>24250</v>
      </c>
      <c r="N2533" s="8">
        <f t="shared" si="80"/>
        <v>12.125</v>
      </c>
      <c r="O2533" s="3" t="s">
        <v>436</v>
      </c>
      <c r="P2533" s="3" t="s">
        <v>437</v>
      </c>
      <c r="Q2533" s="1" t="str">
        <f>VLOOKUP(P2533,Vlookup!$A$2:$D$781,2,FALSE)</f>
        <v>Hanford</v>
      </c>
      <c r="R2533" s="1" t="s">
        <v>817</v>
      </c>
      <c r="S2533" s="15">
        <f>VLOOKUP(P2533,Vlookup!$A$2:$D$781,4,FALSE)</f>
        <v>93230</v>
      </c>
    </row>
    <row r="2534" spans="1:19" ht="14.4" x14ac:dyDescent="0.3">
      <c r="A2534" s="12">
        <v>20</v>
      </c>
      <c r="B2534" s="1" t="str">
        <f t="shared" si="81"/>
        <v>Feb</v>
      </c>
      <c r="D2534" s="20">
        <v>43885</v>
      </c>
      <c r="E2534" s="3" t="s">
        <v>340</v>
      </c>
      <c r="F2534" s="3" t="s">
        <v>366</v>
      </c>
      <c r="G2534" s="3" t="s">
        <v>340</v>
      </c>
      <c r="H2534" s="3" t="s">
        <v>366</v>
      </c>
      <c r="I2534" t="str">
        <f>VLOOKUP(H2534,'Product Line Lookup'!$A$2:$B$7,2,FALSE)</f>
        <v>AB20</v>
      </c>
      <c r="J2534" s="21">
        <v>5.5119999999999996</v>
      </c>
      <c r="K2534" s="22">
        <v>1</v>
      </c>
      <c r="L2534" s="21">
        <v>2000</v>
      </c>
      <c r="M2534" s="21">
        <v>11024</v>
      </c>
      <c r="N2534" s="8">
        <f t="shared" si="80"/>
        <v>5.5119999999999996</v>
      </c>
      <c r="O2534" s="3" t="s">
        <v>436</v>
      </c>
      <c r="P2534" s="3" t="s">
        <v>437</v>
      </c>
      <c r="Q2534" s="1" t="str">
        <f>VLOOKUP(P2534,Vlookup!$A$2:$D$781,2,FALSE)</f>
        <v>Hanford</v>
      </c>
      <c r="R2534" s="1" t="s">
        <v>817</v>
      </c>
      <c r="S2534" s="15">
        <f>VLOOKUP(P2534,Vlookup!$A$2:$D$781,4,FALSE)</f>
        <v>93230</v>
      </c>
    </row>
    <row r="2535" spans="1:19" ht="14.4" x14ac:dyDescent="0.3">
      <c r="A2535" s="12">
        <v>20</v>
      </c>
      <c r="B2535" s="1" t="str">
        <f t="shared" si="81"/>
        <v>Feb</v>
      </c>
      <c r="D2535" s="20">
        <v>43864</v>
      </c>
      <c r="E2535" s="3" t="s">
        <v>342</v>
      </c>
      <c r="F2535" s="3" t="s">
        <v>368</v>
      </c>
      <c r="G2535" s="3" t="s">
        <v>342</v>
      </c>
      <c r="H2535" s="3" t="s">
        <v>368</v>
      </c>
      <c r="I2535" t="str">
        <f>VLOOKUP(H2535,'Product Line Lookup'!$A$2:$B$7,2,FALSE)</f>
        <v>Animate</v>
      </c>
      <c r="J2535" s="21">
        <v>5.5119999999999996</v>
      </c>
      <c r="K2535" s="22">
        <v>1</v>
      </c>
      <c r="L2535" s="21">
        <v>2000</v>
      </c>
      <c r="M2535" s="21">
        <v>11024</v>
      </c>
      <c r="N2535" s="8">
        <f t="shared" si="80"/>
        <v>5.5119999999999996</v>
      </c>
      <c r="O2535" s="3" t="s">
        <v>436</v>
      </c>
      <c r="P2535" s="3" t="s">
        <v>437</v>
      </c>
      <c r="Q2535" s="1" t="str">
        <f>VLOOKUP(P2535,Vlookup!$A$2:$D$781,2,FALSE)</f>
        <v>Hanford</v>
      </c>
      <c r="R2535" s="1" t="s">
        <v>817</v>
      </c>
      <c r="S2535" s="15">
        <f>VLOOKUP(P2535,Vlookup!$A$2:$D$781,4,FALSE)</f>
        <v>93230</v>
      </c>
    </row>
    <row r="2536" spans="1:19" ht="14.4" x14ac:dyDescent="0.3">
      <c r="A2536" s="12">
        <v>20</v>
      </c>
      <c r="B2536" s="1" t="s">
        <v>866</v>
      </c>
      <c r="D2536" s="20">
        <v>43894</v>
      </c>
      <c r="E2536" s="3" t="s">
        <v>340</v>
      </c>
      <c r="F2536" s="3" t="s">
        <v>366</v>
      </c>
      <c r="G2536" s="3" t="s">
        <v>340</v>
      </c>
      <c r="H2536" s="3" t="s">
        <v>366</v>
      </c>
      <c r="I2536" t="str">
        <f>VLOOKUP(H2536,'Product Line Lookup'!$A$2:$B$7,2,FALSE)</f>
        <v>AB20</v>
      </c>
      <c r="J2536" s="21">
        <v>13.228</v>
      </c>
      <c r="K2536" s="22">
        <v>1</v>
      </c>
      <c r="L2536" s="21">
        <v>2000</v>
      </c>
      <c r="M2536" s="21">
        <v>26456</v>
      </c>
      <c r="N2536" s="8">
        <f t="shared" si="80"/>
        <v>13.228</v>
      </c>
      <c r="O2536" s="3" t="s">
        <v>436</v>
      </c>
      <c r="P2536" s="3" t="s">
        <v>437</v>
      </c>
      <c r="Q2536" s="1" t="str">
        <f>VLOOKUP(P2536,Vlookup!$A$2:$D$781,2,FALSE)</f>
        <v>Hanford</v>
      </c>
      <c r="R2536" s="1" t="s">
        <v>817</v>
      </c>
      <c r="S2536" s="15">
        <f>VLOOKUP(P2536,Vlookup!$A$2:$D$781,4,FALSE)</f>
        <v>93230</v>
      </c>
    </row>
    <row r="2537" spans="1:19" ht="14.4" x14ac:dyDescent="0.3">
      <c r="A2537" s="12">
        <v>20</v>
      </c>
      <c r="B2537" s="1" t="s">
        <v>866</v>
      </c>
      <c r="D2537" s="20">
        <v>43921</v>
      </c>
      <c r="E2537" s="3" t="s">
        <v>340</v>
      </c>
      <c r="F2537" s="3" t="s">
        <v>366</v>
      </c>
      <c r="G2537" s="3" t="s">
        <v>340</v>
      </c>
      <c r="H2537" s="3" t="s">
        <v>366</v>
      </c>
      <c r="I2537" t="str">
        <f>VLOOKUP(H2537,'Product Line Lookup'!$A$2:$B$7,2,FALSE)</f>
        <v>AB20</v>
      </c>
      <c r="J2537" s="21">
        <v>17.637</v>
      </c>
      <c r="K2537" s="22">
        <v>1</v>
      </c>
      <c r="L2537" s="21">
        <v>2000</v>
      </c>
      <c r="M2537" s="21">
        <v>35274</v>
      </c>
      <c r="N2537" s="8">
        <f t="shared" si="80"/>
        <v>17.637</v>
      </c>
      <c r="O2537" s="3" t="s">
        <v>436</v>
      </c>
      <c r="P2537" s="3" t="s">
        <v>437</v>
      </c>
      <c r="Q2537" s="1" t="str">
        <f>VLOOKUP(P2537,Vlookup!$A$2:$D$781,2,FALSE)</f>
        <v>Hanford</v>
      </c>
      <c r="R2537" s="1" t="s">
        <v>817</v>
      </c>
      <c r="S2537" s="15">
        <f>VLOOKUP(P2537,Vlookup!$A$2:$D$781,4,FALSE)</f>
        <v>93230</v>
      </c>
    </row>
    <row r="2538" spans="1:19" ht="14.4" x14ac:dyDescent="0.3">
      <c r="A2538" s="12">
        <v>20</v>
      </c>
      <c r="B2538" s="1" t="s">
        <v>866</v>
      </c>
      <c r="D2538" s="20">
        <v>43892</v>
      </c>
      <c r="E2538" s="3" t="s">
        <v>342</v>
      </c>
      <c r="F2538" s="3" t="s">
        <v>368</v>
      </c>
      <c r="G2538" s="3" t="s">
        <v>342</v>
      </c>
      <c r="H2538" s="3" t="s">
        <v>368</v>
      </c>
      <c r="I2538" t="str">
        <f>VLOOKUP(H2538,'Product Line Lookup'!$A$2:$B$7,2,FALSE)</f>
        <v>Animate</v>
      </c>
      <c r="J2538" s="21">
        <v>5.5119999999999996</v>
      </c>
      <c r="K2538" s="22">
        <v>1</v>
      </c>
      <c r="L2538" s="21">
        <v>2000</v>
      </c>
      <c r="M2538" s="21">
        <v>11024</v>
      </c>
      <c r="N2538" s="8">
        <f t="shared" si="80"/>
        <v>5.5119999999999996</v>
      </c>
      <c r="O2538" s="3" t="s">
        <v>436</v>
      </c>
      <c r="P2538" s="3" t="s">
        <v>437</v>
      </c>
      <c r="Q2538" s="1" t="str">
        <f>VLOOKUP(P2538,Vlookup!$A$2:$D$781,2,FALSE)</f>
        <v>Hanford</v>
      </c>
      <c r="R2538" s="1" t="s">
        <v>817</v>
      </c>
      <c r="S2538" s="15">
        <f>VLOOKUP(P2538,Vlookup!$A$2:$D$781,4,FALSE)</f>
        <v>93230</v>
      </c>
    </row>
    <row r="2539" spans="1:19" ht="14.4" x14ac:dyDescent="0.3">
      <c r="A2539" s="12">
        <v>20</v>
      </c>
      <c r="B2539" s="1" t="s">
        <v>866</v>
      </c>
      <c r="D2539" s="20">
        <v>43907</v>
      </c>
      <c r="E2539" s="3" t="s">
        <v>342</v>
      </c>
      <c r="F2539" s="3" t="s">
        <v>368</v>
      </c>
      <c r="G2539" s="3" t="s">
        <v>342</v>
      </c>
      <c r="H2539" s="3" t="s">
        <v>368</v>
      </c>
      <c r="I2539" t="str">
        <f>VLOOKUP(H2539,'Product Line Lookup'!$A$2:$B$7,2,FALSE)</f>
        <v>Animate</v>
      </c>
      <c r="J2539" s="21">
        <v>4.4089999999999998</v>
      </c>
      <c r="K2539" s="22">
        <v>1</v>
      </c>
      <c r="L2539" s="21">
        <v>2000</v>
      </c>
      <c r="M2539" s="21">
        <v>8818</v>
      </c>
      <c r="N2539" s="8">
        <f t="shared" si="80"/>
        <v>4.4089999999999998</v>
      </c>
      <c r="O2539" s="3" t="s">
        <v>436</v>
      </c>
      <c r="P2539" s="3" t="s">
        <v>437</v>
      </c>
      <c r="Q2539" s="1" t="str">
        <f>VLOOKUP(P2539,Vlookup!$A$2:$D$781,2,FALSE)</f>
        <v>Hanford</v>
      </c>
      <c r="R2539" s="1" t="s">
        <v>817</v>
      </c>
      <c r="S2539" s="15">
        <f>VLOOKUP(P2539,Vlookup!$A$2:$D$781,4,FALSE)</f>
        <v>93230</v>
      </c>
    </row>
    <row r="2540" spans="1:19" ht="14.4" x14ac:dyDescent="0.3">
      <c r="A2540" s="12">
        <v>20</v>
      </c>
      <c r="B2540" s="1" t="s">
        <v>882</v>
      </c>
      <c r="D2540" s="20">
        <v>43952</v>
      </c>
      <c r="E2540" s="3" t="s">
        <v>342</v>
      </c>
      <c r="F2540" s="3" t="s">
        <v>368</v>
      </c>
      <c r="G2540" s="3" t="s">
        <v>342</v>
      </c>
      <c r="H2540" s="3" t="s">
        <v>368</v>
      </c>
      <c r="I2540" t="str">
        <f>VLOOKUP(H2540,'Product Line Lookup'!$A$2:$B$7,2,FALSE)</f>
        <v>Animate</v>
      </c>
      <c r="J2540" s="21">
        <v>6.6139999999999999</v>
      </c>
      <c r="K2540" s="22">
        <v>1</v>
      </c>
      <c r="L2540" s="21">
        <v>2000</v>
      </c>
      <c r="M2540" s="21">
        <v>13228</v>
      </c>
      <c r="N2540" s="8">
        <f t="shared" si="80"/>
        <v>6.6139999999999999</v>
      </c>
      <c r="O2540" s="3" t="s">
        <v>436</v>
      </c>
      <c r="P2540" s="3" t="s">
        <v>437</v>
      </c>
      <c r="Q2540" s="1" t="str">
        <f>VLOOKUP(P2540,Vlookup!$A$2:$D$781,2,FALSE)</f>
        <v>Hanford</v>
      </c>
      <c r="R2540" s="1" t="s">
        <v>817</v>
      </c>
      <c r="S2540" s="15">
        <f>VLOOKUP(P2540,Vlookup!$A$2:$D$781,4,FALSE)</f>
        <v>93230</v>
      </c>
    </row>
    <row r="2541" spans="1:19" ht="14.4" x14ac:dyDescent="0.3">
      <c r="A2541" s="12">
        <v>20</v>
      </c>
      <c r="B2541" s="1" t="s">
        <v>893</v>
      </c>
      <c r="D2541" s="20">
        <v>44011</v>
      </c>
      <c r="E2541" s="3" t="s">
        <v>342</v>
      </c>
      <c r="F2541" s="3" t="s">
        <v>368</v>
      </c>
      <c r="G2541" s="3" t="s">
        <v>342</v>
      </c>
      <c r="H2541" s="3" t="s">
        <v>368</v>
      </c>
      <c r="I2541" t="str">
        <f>VLOOKUP(H2541,'Product Line Lookup'!$A$2:$B$8,2,FALSE)</f>
        <v>Animate</v>
      </c>
      <c r="J2541" s="21">
        <v>4.4089999999999998</v>
      </c>
      <c r="K2541" s="22">
        <v>1</v>
      </c>
      <c r="L2541" s="21">
        <v>2000</v>
      </c>
      <c r="M2541" s="21">
        <v>8818</v>
      </c>
      <c r="N2541" s="8">
        <f t="shared" si="80"/>
        <v>4.4089999999999998</v>
      </c>
      <c r="O2541" s="3" t="s">
        <v>436</v>
      </c>
      <c r="P2541" s="3" t="s">
        <v>437</v>
      </c>
      <c r="Q2541" s="1" t="str">
        <f>VLOOKUP(P2541,Vlookup!$A$2:$D$781,2,FALSE)</f>
        <v>Hanford</v>
      </c>
      <c r="R2541" s="1" t="s">
        <v>817</v>
      </c>
      <c r="S2541" s="15">
        <f>VLOOKUP(P2541,Vlookup!$A$2:$D$781,4,FALSE)</f>
        <v>93230</v>
      </c>
    </row>
    <row r="2542" spans="1:19" ht="14.4" x14ac:dyDescent="0.3">
      <c r="A2542" s="12">
        <v>21</v>
      </c>
      <c r="B2542" s="1" t="s">
        <v>483</v>
      </c>
      <c r="D2542" s="20">
        <v>44032</v>
      </c>
      <c r="E2542" s="3" t="s">
        <v>342</v>
      </c>
      <c r="F2542" s="3" t="s">
        <v>368</v>
      </c>
      <c r="G2542" s="3" t="s">
        <v>342</v>
      </c>
      <c r="H2542" s="3" t="s">
        <v>368</v>
      </c>
      <c r="I2542" t="str">
        <f>VLOOKUP(H2542,'Product Line Lookup'!$A$2:$B$8,2,FALSE)</f>
        <v>Animate</v>
      </c>
      <c r="J2542" s="21">
        <v>3.3069999999999999</v>
      </c>
      <c r="K2542" s="22">
        <v>1</v>
      </c>
      <c r="L2542" s="21">
        <v>2000</v>
      </c>
      <c r="M2542" s="21">
        <v>6614</v>
      </c>
      <c r="N2542" s="8">
        <f t="shared" si="80"/>
        <v>3.3069999999999999</v>
      </c>
      <c r="O2542" s="3" t="s">
        <v>436</v>
      </c>
      <c r="P2542" s="3" t="s">
        <v>437</v>
      </c>
      <c r="Q2542" s="1" t="str">
        <f>VLOOKUP(P2542,Vlookup!$A$2:$D$781,2,FALSE)</f>
        <v>Hanford</v>
      </c>
      <c r="R2542" s="1" t="s">
        <v>817</v>
      </c>
      <c r="S2542" s="15">
        <f>VLOOKUP(P2542,Vlookup!$A$2:$D$781,4,FALSE)</f>
        <v>93230</v>
      </c>
    </row>
    <row r="2543" spans="1:19" ht="14.4" x14ac:dyDescent="0.3">
      <c r="A2543" s="12">
        <v>21</v>
      </c>
      <c r="B2543" s="1" t="s">
        <v>903</v>
      </c>
      <c r="D2543" s="20">
        <v>44061</v>
      </c>
      <c r="E2543" s="3" t="s">
        <v>340</v>
      </c>
      <c r="F2543" s="3" t="s">
        <v>366</v>
      </c>
      <c r="G2543" s="3" t="s">
        <v>340</v>
      </c>
      <c r="H2543" s="3" t="s">
        <v>366</v>
      </c>
      <c r="I2543" t="str">
        <f>VLOOKUP(H2543,'Product Line Lookup'!$A$2:$B$8,2,FALSE)</f>
        <v>AB20</v>
      </c>
      <c r="J2543" s="21">
        <v>3.3069999999999999</v>
      </c>
      <c r="K2543" s="22">
        <v>1</v>
      </c>
      <c r="L2543" s="21">
        <v>2000</v>
      </c>
      <c r="M2543" s="21">
        <v>6614</v>
      </c>
      <c r="N2543" s="8">
        <f t="shared" si="80"/>
        <v>3.3069999999999999</v>
      </c>
      <c r="O2543" s="3" t="s">
        <v>436</v>
      </c>
      <c r="P2543" s="3" t="s">
        <v>437</v>
      </c>
      <c r="Q2543" s="1" t="str">
        <f>VLOOKUP(P2543,Vlookup!$A$2:$D$781,2,FALSE)</f>
        <v>Hanford</v>
      </c>
      <c r="R2543" s="1" t="s">
        <v>817</v>
      </c>
      <c r="S2543" s="15">
        <f>VLOOKUP(P2543,Vlookup!$A$2:$D$781,4,FALSE)</f>
        <v>93230</v>
      </c>
    </row>
    <row r="2544" spans="1:19" ht="14.4" x14ac:dyDescent="0.3">
      <c r="A2544" s="12">
        <v>21</v>
      </c>
      <c r="B2544" s="1" t="s">
        <v>903</v>
      </c>
      <c r="D2544" s="20">
        <v>44053</v>
      </c>
      <c r="E2544" s="3" t="s">
        <v>342</v>
      </c>
      <c r="F2544" s="3" t="s">
        <v>368</v>
      </c>
      <c r="G2544" s="3" t="s">
        <v>342</v>
      </c>
      <c r="H2544" s="3" t="s">
        <v>368</v>
      </c>
      <c r="I2544" t="str">
        <f>VLOOKUP(H2544,'Product Line Lookup'!$A$2:$B$8,2,FALSE)</f>
        <v>Animate</v>
      </c>
      <c r="J2544" s="21">
        <v>2.2050000000000001</v>
      </c>
      <c r="K2544" s="22">
        <v>1</v>
      </c>
      <c r="L2544" s="21">
        <v>2000</v>
      </c>
      <c r="M2544" s="21">
        <v>4410</v>
      </c>
      <c r="N2544" s="8">
        <f t="shared" si="80"/>
        <v>2.2050000000000001</v>
      </c>
      <c r="O2544" s="3" t="s">
        <v>436</v>
      </c>
      <c r="P2544" s="3" t="s">
        <v>437</v>
      </c>
      <c r="Q2544" s="1" t="str">
        <f>VLOOKUP(P2544,Vlookup!$A$2:$D$781,2,FALSE)</f>
        <v>Hanford</v>
      </c>
      <c r="R2544" s="1" t="s">
        <v>817</v>
      </c>
      <c r="S2544" s="15">
        <f>VLOOKUP(P2544,Vlookup!$A$2:$D$781,4,FALSE)</f>
        <v>93230</v>
      </c>
    </row>
    <row r="2545" spans="1:19" ht="14.4" x14ac:dyDescent="0.3">
      <c r="A2545" s="12">
        <v>21</v>
      </c>
      <c r="B2545" s="1" t="s">
        <v>903</v>
      </c>
      <c r="D2545" s="20">
        <v>44061</v>
      </c>
      <c r="E2545" s="3" t="s">
        <v>342</v>
      </c>
      <c r="F2545" s="3" t="s">
        <v>368</v>
      </c>
      <c r="G2545" s="3" t="s">
        <v>342</v>
      </c>
      <c r="H2545" s="3" t="s">
        <v>368</v>
      </c>
      <c r="I2545" t="str">
        <f>VLOOKUP(H2545,'Product Line Lookup'!$A$2:$B$8,2,FALSE)</f>
        <v>Animate</v>
      </c>
      <c r="J2545" s="21">
        <v>3.3069999999999999</v>
      </c>
      <c r="K2545" s="22">
        <v>1</v>
      </c>
      <c r="L2545" s="21">
        <v>2000</v>
      </c>
      <c r="M2545" s="21">
        <v>6614</v>
      </c>
      <c r="N2545" s="8">
        <f t="shared" si="80"/>
        <v>3.3069999999999999</v>
      </c>
      <c r="O2545" s="3" t="s">
        <v>436</v>
      </c>
      <c r="P2545" s="3" t="s">
        <v>437</v>
      </c>
      <c r="Q2545" s="1" t="str">
        <f>VLOOKUP(P2545,Vlookup!$A$2:$D$781,2,FALSE)</f>
        <v>Hanford</v>
      </c>
      <c r="R2545" s="1" t="s">
        <v>817</v>
      </c>
      <c r="S2545" s="15">
        <f>VLOOKUP(P2545,Vlookup!$A$2:$D$781,4,FALSE)</f>
        <v>93230</v>
      </c>
    </row>
    <row r="2546" spans="1:19" ht="14.4" x14ac:dyDescent="0.3">
      <c r="A2546" s="12">
        <v>21</v>
      </c>
      <c r="B2546" s="1" t="s">
        <v>914</v>
      </c>
      <c r="D2546" s="20">
        <v>44118</v>
      </c>
      <c r="E2546" s="3" t="s">
        <v>342</v>
      </c>
      <c r="F2546" s="3" t="s">
        <v>368</v>
      </c>
      <c r="G2546" s="3" t="s">
        <v>342</v>
      </c>
      <c r="H2546" s="3" t="s">
        <v>368</v>
      </c>
      <c r="I2546" t="str">
        <f>VLOOKUP(H2546,'Product Line Lookup'!$A$2:$B$8,2,FALSE)</f>
        <v>Animate</v>
      </c>
      <c r="J2546" s="21">
        <v>2.2050000000000001</v>
      </c>
      <c r="K2546" s="22">
        <v>1</v>
      </c>
      <c r="L2546" s="21">
        <v>2000</v>
      </c>
      <c r="M2546" s="21">
        <v>4410</v>
      </c>
      <c r="N2546" s="8">
        <f t="shared" si="80"/>
        <v>2.2050000000000001</v>
      </c>
      <c r="O2546" s="3" t="s">
        <v>436</v>
      </c>
      <c r="P2546" s="3" t="s">
        <v>437</v>
      </c>
      <c r="Q2546" s="1" t="str">
        <f>VLOOKUP(P2546,Vlookup!$A$2:$D$781,2,FALSE)</f>
        <v>Hanford</v>
      </c>
      <c r="R2546" s="1" t="s">
        <v>817</v>
      </c>
      <c r="S2546" s="15">
        <f>VLOOKUP(P2546,Vlookup!$A$2:$D$781,4,FALSE)</f>
        <v>93230</v>
      </c>
    </row>
    <row r="2547" spans="1:19" ht="14.4" x14ac:dyDescent="0.3">
      <c r="A2547" s="12">
        <v>21</v>
      </c>
      <c r="B2547" s="1" t="s">
        <v>928</v>
      </c>
      <c r="D2547" s="20">
        <v>44138</v>
      </c>
      <c r="E2547" s="3" t="s">
        <v>340</v>
      </c>
      <c r="F2547" s="3" t="s">
        <v>366</v>
      </c>
      <c r="G2547" s="3" t="s">
        <v>340</v>
      </c>
      <c r="H2547" s="3" t="s">
        <v>366</v>
      </c>
      <c r="I2547" t="str">
        <f>VLOOKUP(H2547,'Product Line Lookup'!$A$2:$B$8,2,FALSE)</f>
        <v>AB20</v>
      </c>
      <c r="J2547" s="1">
        <v>3.3069999999999999</v>
      </c>
      <c r="K2547" s="22">
        <v>1</v>
      </c>
      <c r="L2547" s="21">
        <v>2000</v>
      </c>
      <c r="M2547" s="21">
        <v>6614</v>
      </c>
      <c r="N2547" s="8">
        <f t="shared" si="80"/>
        <v>3.3069999999999999</v>
      </c>
      <c r="O2547" s="3" t="s">
        <v>436</v>
      </c>
      <c r="P2547" s="3" t="s">
        <v>437</v>
      </c>
      <c r="Q2547" s="1" t="str">
        <f>VLOOKUP(P2547,Vlookup!$A$2:$D$781,2,FALSE)</f>
        <v>Hanford</v>
      </c>
      <c r="R2547" s="1" t="s">
        <v>817</v>
      </c>
      <c r="S2547" s="15">
        <f>VLOOKUP(P2547,Vlookup!$A$2:$D$781,4,FALSE)</f>
        <v>93230</v>
      </c>
    </row>
    <row r="2548" spans="1:19" ht="14.4" x14ac:dyDescent="0.3">
      <c r="A2548" s="12">
        <v>21</v>
      </c>
      <c r="B2548" s="1" t="s">
        <v>928</v>
      </c>
      <c r="D2548" s="20">
        <v>44140</v>
      </c>
      <c r="E2548" s="3" t="s">
        <v>342</v>
      </c>
      <c r="F2548" s="3" t="s">
        <v>368</v>
      </c>
      <c r="G2548" s="3" t="s">
        <v>342</v>
      </c>
      <c r="H2548" s="3" t="s">
        <v>368</v>
      </c>
      <c r="I2548" t="str">
        <f>VLOOKUP(H2548,'Product Line Lookup'!$A$2:$B$8,2,FALSE)</f>
        <v>Animate</v>
      </c>
      <c r="J2548" s="1">
        <v>4.4089999999999998</v>
      </c>
      <c r="K2548" s="22">
        <v>1</v>
      </c>
      <c r="L2548" s="21">
        <v>2000</v>
      </c>
      <c r="M2548" s="21">
        <v>8818</v>
      </c>
      <c r="N2548" s="8">
        <f t="shared" si="80"/>
        <v>4.4089999999999998</v>
      </c>
      <c r="O2548" s="3" t="s">
        <v>436</v>
      </c>
      <c r="P2548" s="3" t="s">
        <v>437</v>
      </c>
      <c r="Q2548" s="1" t="str">
        <f>VLOOKUP(P2548,Vlookup!$A$2:$D$781,2,FALSE)</f>
        <v>Hanford</v>
      </c>
      <c r="R2548" s="1" t="s">
        <v>817</v>
      </c>
      <c r="S2548" s="15">
        <f>VLOOKUP(P2548,Vlookup!$A$2:$D$781,4,FALSE)</f>
        <v>93230</v>
      </c>
    </row>
    <row r="2549" spans="1:19" ht="14.4" x14ac:dyDescent="0.3">
      <c r="A2549" s="12">
        <v>21</v>
      </c>
      <c r="B2549" s="1" t="s">
        <v>948</v>
      </c>
      <c r="D2549" s="20">
        <v>44169</v>
      </c>
      <c r="E2549" s="3" t="s">
        <v>340</v>
      </c>
      <c r="F2549" s="3" t="s">
        <v>366</v>
      </c>
      <c r="G2549" s="3" t="s">
        <v>340</v>
      </c>
      <c r="H2549" s="3" t="s">
        <v>366</v>
      </c>
      <c r="I2549" t="str">
        <f>VLOOKUP(H2549,'Product Line Lookup'!$A$2:$B$8,2,FALSE)</f>
        <v>AB20</v>
      </c>
      <c r="J2549" s="21">
        <v>4.4089999999999998</v>
      </c>
      <c r="K2549" s="22">
        <v>1</v>
      </c>
      <c r="L2549" s="21">
        <v>2000</v>
      </c>
      <c r="M2549" s="21">
        <v>8818</v>
      </c>
      <c r="N2549" s="8">
        <f t="shared" si="80"/>
        <v>4.4089999999999998</v>
      </c>
      <c r="O2549" s="3" t="s">
        <v>436</v>
      </c>
      <c r="P2549" s="3" t="s">
        <v>437</v>
      </c>
      <c r="Q2549" s="1" t="str">
        <f>VLOOKUP(P2549,Vlookup!$A$2:$D$781,2,FALSE)</f>
        <v>Hanford</v>
      </c>
      <c r="R2549" s="1" t="s">
        <v>817</v>
      </c>
      <c r="S2549" s="15">
        <f>VLOOKUP(P2549,Vlookup!$A$2:$D$781,4,FALSE)</f>
        <v>93230</v>
      </c>
    </row>
    <row r="2550" spans="1:19" ht="14.4" x14ac:dyDescent="0.3">
      <c r="A2550" s="12">
        <v>21</v>
      </c>
      <c r="B2550" s="1" t="s">
        <v>948</v>
      </c>
      <c r="D2550" s="20">
        <v>44166</v>
      </c>
      <c r="E2550" s="3" t="s">
        <v>342</v>
      </c>
      <c r="F2550" s="3" t="s">
        <v>368</v>
      </c>
      <c r="G2550" s="3" t="s">
        <v>342</v>
      </c>
      <c r="H2550" s="3" t="s">
        <v>368</v>
      </c>
      <c r="I2550" t="str">
        <f>VLOOKUP(H2550,'Product Line Lookup'!$A$2:$B$8,2,FALSE)</f>
        <v>Animate</v>
      </c>
      <c r="J2550" s="21">
        <v>5.5119999999999996</v>
      </c>
      <c r="K2550" s="22">
        <v>1</v>
      </c>
      <c r="L2550" s="21">
        <v>2000</v>
      </c>
      <c r="M2550" s="21">
        <v>11024</v>
      </c>
      <c r="N2550" s="8">
        <f t="shared" si="80"/>
        <v>5.5119999999999996</v>
      </c>
      <c r="O2550" s="3" t="s">
        <v>436</v>
      </c>
      <c r="P2550" s="3" t="s">
        <v>437</v>
      </c>
      <c r="Q2550" s="1" t="str">
        <f>VLOOKUP(P2550,Vlookup!$A$2:$D$781,2,FALSE)</f>
        <v>Hanford</v>
      </c>
      <c r="R2550" s="1" t="s">
        <v>817</v>
      </c>
      <c r="S2550" s="15">
        <f>VLOOKUP(P2550,Vlookup!$A$2:$D$781,4,FALSE)</f>
        <v>93230</v>
      </c>
    </row>
    <row r="2551" spans="1:19" ht="14.4" x14ac:dyDescent="0.3">
      <c r="A2551" s="12">
        <v>21</v>
      </c>
      <c r="B2551" s="1" t="s">
        <v>948</v>
      </c>
      <c r="D2551" s="20">
        <v>44183</v>
      </c>
      <c r="E2551" s="3" t="s">
        <v>342</v>
      </c>
      <c r="F2551" s="3" t="s">
        <v>368</v>
      </c>
      <c r="G2551" s="3" t="s">
        <v>342</v>
      </c>
      <c r="H2551" s="3" t="s">
        <v>368</v>
      </c>
      <c r="I2551" t="str">
        <f>VLOOKUP(H2551,'Product Line Lookup'!$A$2:$B$8,2,FALSE)</f>
        <v>Animate</v>
      </c>
      <c r="J2551" s="21">
        <v>4.4089999999999998</v>
      </c>
      <c r="K2551" s="22">
        <v>1</v>
      </c>
      <c r="L2551" s="21">
        <v>2000</v>
      </c>
      <c r="M2551" s="21">
        <v>8818</v>
      </c>
      <c r="N2551" s="8">
        <f t="shared" si="80"/>
        <v>4.4089999999999998</v>
      </c>
      <c r="O2551" s="3" t="s">
        <v>436</v>
      </c>
      <c r="P2551" s="3" t="s">
        <v>437</v>
      </c>
      <c r="Q2551" s="1" t="str">
        <f>VLOOKUP(P2551,Vlookup!$A$2:$D$781,2,FALSE)</f>
        <v>Hanford</v>
      </c>
      <c r="R2551" s="1" t="s">
        <v>817</v>
      </c>
      <c r="S2551" s="15">
        <f>VLOOKUP(P2551,Vlookup!$A$2:$D$781,4,FALSE)</f>
        <v>93230</v>
      </c>
    </row>
    <row r="2552" spans="1:19" ht="14.4" x14ac:dyDescent="0.3">
      <c r="A2552" s="12">
        <v>21</v>
      </c>
      <c r="B2552" s="1" t="s">
        <v>958</v>
      </c>
      <c r="D2552" s="20">
        <v>44201</v>
      </c>
      <c r="E2552" s="23" t="s">
        <v>340</v>
      </c>
      <c r="F2552" s="3" t="s">
        <v>366</v>
      </c>
      <c r="G2552" s="3" t="s">
        <v>340</v>
      </c>
      <c r="H2552" s="3" t="s">
        <v>366</v>
      </c>
      <c r="I2552" t="str">
        <f>VLOOKUP(H2552,'Product Line Lookup'!$A$2:$B$8,2,FALSE)</f>
        <v>AB20</v>
      </c>
      <c r="J2552" s="21">
        <v>4.4089999999999998</v>
      </c>
      <c r="K2552" s="22">
        <v>1</v>
      </c>
      <c r="L2552" s="21">
        <v>2000</v>
      </c>
      <c r="M2552" s="21">
        <v>8818</v>
      </c>
      <c r="N2552" s="8">
        <f t="shared" si="80"/>
        <v>4.4089999999999998</v>
      </c>
      <c r="O2552" s="3" t="s">
        <v>436</v>
      </c>
      <c r="P2552" s="3" t="s">
        <v>437</v>
      </c>
      <c r="Q2552" s="1" t="str">
        <f>VLOOKUP(P2552,Vlookup!$A$2:$D$781,2,FALSE)</f>
        <v>Hanford</v>
      </c>
      <c r="R2552" s="1" t="s">
        <v>817</v>
      </c>
      <c r="S2552" s="15">
        <f>VLOOKUP(P2552,Vlookup!$A$2:$D$781,4,FALSE)</f>
        <v>93230</v>
      </c>
    </row>
    <row r="2553" spans="1:19" ht="14.4" x14ac:dyDescent="0.3">
      <c r="A2553" s="12">
        <v>21</v>
      </c>
      <c r="B2553" s="1" t="s">
        <v>958</v>
      </c>
      <c r="D2553" s="20">
        <v>44201</v>
      </c>
      <c r="E2553" s="23" t="s">
        <v>342</v>
      </c>
      <c r="F2553" s="3" t="s">
        <v>368</v>
      </c>
      <c r="G2553" s="3" t="s">
        <v>342</v>
      </c>
      <c r="H2553" s="3" t="s">
        <v>368</v>
      </c>
      <c r="I2553" t="str">
        <f>VLOOKUP(H2553,'Product Line Lookup'!$A$2:$B$8,2,FALSE)</f>
        <v>Animate</v>
      </c>
      <c r="J2553" s="21">
        <v>5.5119999999999996</v>
      </c>
      <c r="K2553" s="22">
        <v>1</v>
      </c>
      <c r="L2553" s="21">
        <v>2000</v>
      </c>
      <c r="M2553" s="21">
        <v>11024</v>
      </c>
      <c r="N2553" s="8">
        <f t="shared" si="80"/>
        <v>5.5119999999999996</v>
      </c>
      <c r="O2553" s="3" t="s">
        <v>436</v>
      </c>
      <c r="P2553" s="3" t="s">
        <v>437</v>
      </c>
      <c r="Q2553" s="1" t="str">
        <f>VLOOKUP(P2553,Vlookup!$A$2:$D$781,2,FALSE)</f>
        <v>Hanford</v>
      </c>
      <c r="R2553" s="1" t="s">
        <v>817</v>
      </c>
      <c r="S2553" s="15">
        <f>VLOOKUP(P2553,Vlookup!$A$2:$D$781,4,FALSE)</f>
        <v>93230</v>
      </c>
    </row>
    <row r="2554" spans="1:19" ht="14.4" x14ac:dyDescent="0.3">
      <c r="A2554" s="12">
        <v>21</v>
      </c>
      <c r="B2554" s="1" t="s">
        <v>866</v>
      </c>
      <c r="D2554" s="20">
        <v>44259</v>
      </c>
      <c r="E2554" s="3" t="s">
        <v>340</v>
      </c>
      <c r="F2554" s="3" t="s">
        <v>366</v>
      </c>
      <c r="G2554" s="3" t="s">
        <v>340</v>
      </c>
      <c r="H2554" s="3" t="s">
        <v>366</v>
      </c>
      <c r="I2554" t="str">
        <f>VLOOKUP(H2554,'Product Line Lookup'!$A$2:$B$8,2,FALSE)</f>
        <v>AB20</v>
      </c>
      <c r="J2554" s="21">
        <v>4.4089999999999998</v>
      </c>
      <c r="K2554" s="22">
        <v>1</v>
      </c>
      <c r="L2554" s="21">
        <v>2000</v>
      </c>
      <c r="M2554" s="21">
        <v>8818</v>
      </c>
      <c r="N2554" s="8">
        <f t="shared" si="80"/>
        <v>4.4089999999999998</v>
      </c>
      <c r="O2554" s="3" t="s">
        <v>436</v>
      </c>
      <c r="P2554" s="3" t="s">
        <v>437</v>
      </c>
      <c r="Q2554" s="1" t="str">
        <f>VLOOKUP(P2554,Vlookup!$A$2:$D$781,2,FALSE)</f>
        <v>Hanford</v>
      </c>
      <c r="R2554" s="1" t="s">
        <v>817</v>
      </c>
      <c r="S2554" s="15">
        <f>VLOOKUP(P2554,Vlookup!$A$2:$D$781,4,FALSE)</f>
        <v>93230</v>
      </c>
    </row>
    <row r="2555" spans="1:19" ht="14.4" x14ac:dyDescent="0.3">
      <c r="A2555" s="12">
        <v>21</v>
      </c>
      <c r="B2555" s="1" t="s">
        <v>866</v>
      </c>
      <c r="D2555" s="20">
        <v>44257</v>
      </c>
      <c r="E2555" s="3" t="s">
        <v>342</v>
      </c>
      <c r="F2555" s="3" t="s">
        <v>368</v>
      </c>
      <c r="G2555" s="3" t="s">
        <v>342</v>
      </c>
      <c r="H2555" s="3" t="s">
        <v>368</v>
      </c>
      <c r="I2555" t="str">
        <f>VLOOKUP(H2555,'Product Line Lookup'!$A$2:$B$8,2,FALSE)</f>
        <v>Animate</v>
      </c>
      <c r="J2555" s="21">
        <v>2.2050000000000001</v>
      </c>
      <c r="K2555" s="22">
        <v>1</v>
      </c>
      <c r="L2555" s="21">
        <v>2000</v>
      </c>
      <c r="M2555" s="21">
        <v>4410</v>
      </c>
      <c r="N2555" s="8">
        <f t="shared" si="80"/>
        <v>2.2050000000000001</v>
      </c>
      <c r="O2555" s="3" t="s">
        <v>436</v>
      </c>
      <c r="P2555" s="3" t="s">
        <v>437</v>
      </c>
      <c r="Q2555" s="1" t="str">
        <f>VLOOKUP(P2555,Vlookup!$A$2:$D$781,2,FALSE)</f>
        <v>Hanford</v>
      </c>
      <c r="R2555" s="1" t="s">
        <v>817</v>
      </c>
      <c r="S2555" s="15">
        <f>VLOOKUP(P2555,Vlookup!$A$2:$D$781,4,FALSE)</f>
        <v>93230</v>
      </c>
    </row>
    <row r="2556" spans="1:19" ht="14.4" x14ac:dyDescent="0.3">
      <c r="A2556" s="12">
        <v>21</v>
      </c>
      <c r="B2556" s="1" t="s">
        <v>866</v>
      </c>
      <c r="D2556" s="20">
        <v>44259</v>
      </c>
      <c r="E2556" s="3" t="s">
        <v>342</v>
      </c>
      <c r="F2556" s="3" t="s">
        <v>368</v>
      </c>
      <c r="G2556" s="3" t="s">
        <v>342</v>
      </c>
      <c r="H2556" s="3" t="s">
        <v>368</v>
      </c>
      <c r="I2556" t="str">
        <f>VLOOKUP(H2556,'Product Line Lookup'!$A$2:$B$8,2,FALSE)</f>
        <v>Animate</v>
      </c>
      <c r="J2556" s="21">
        <v>4.4089999999999998</v>
      </c>
      <c r="K2556" s="22">
        <v>1</v>
      </c>
      <c r="L2556" s="21">
        <v>2000</v>
      </c>
      <c r="M2556" s="21">
        <v>8818</v>
      </c>
      <c r="N2556" s="8">
        <f t="shared" si="80"/>
        <v>4.4089999999999998</v>
      </c>
      <c r="O2556" s="3" t="s">
        <v>436</v>
      </c>
      <c r="P2556" s="3" t="s">
        <v>437</v>
      </c>
      <c r="Q2556" s="1" t="str">
        <f>VLOOKUP(P2556,Vlookup!$A$2:$D$781,2,FALSE)</f>
        <v>Hanford</v>
      </c>
      <c r="R2556" s="1" t="s">
        <v>817</v>
      </c>
      <c r="S2556" s="15">
        <f>VLOOKUP(P2556,Vlookup!$A$2:$D$781,4,FALSE)</f>
        <v>93230</v>
      </c>
    </row>
    <row r="2557" spans="1:19" ht="14.4" x14ac:dyDescent="0.3">
      <c r="A2557" s="12">
        <v>21</v>
      </c>
      <c r="B2557" s="1" t="s">
        <v>882</v>
      </c>
      <c r="D2557" s="20">
        <v>44319</v>
      </c>
      <c r="E2557" s="3" t="s">
        <v>340</v>
      </c>
      <c r="F2557" s="3" t="s">
        <v>366</v>
      </c>
      <c r="G2557" s="3" t="s">
        <v>340</v>
      </c>
      <c r="H2557" s="3" t="s">
        <v>366</v>
      </c>
      <c r="I2557" t="str">
        <f>VLOOKUP(H2557,'Product Line Lookup'!$A$2:$B$8,2,FALSE)</f>
        <v>AB20</v>
      </c>
      <c r="J2557" s="1">
        <v>4.4089999999999998</v>
      </c>
      <c r="K2557" s="1">
        <v>1</v>
      </c>
      <c r="L2557" s="1">
        <v>2000</v>
      </c>
      <c r="M2557" s="1">
        <v>8818</v>
      </c>
      <c r="N2557" s="8">
        <f t="shared" si="80"/>
        <v>4.4089999999999998</v>
      </c>
      <c r="O2557" s="1" t="s">
        <v>436</v>
      </c>
      <c r="P2557" s="3" t="s">
        <v>437</v>
      </c>
      <c r="Q2557" s="1" t="str">
        <f>VLOOKUP(P2557,Vlookup!$A$2:$D$781,2,FALSE)</f>
        <v>Hanford</v>
      </c>
      <c r="R2557" s="1" t="s">
        <v>817</v>
      </c>
      <c r="S2557" s="15">
        <f>VLOOKUP(P2557,Vlookup!$A$2:$D$781,4,FALSE)</f>
        <v>93230</v>
      </c>
    </row>
    <row r="2558" spans="1:19" ht="14.4" x14ac:dyDescent="0.3">
      <c r="A2558" s="12">
        <v>21</v>
      </c>
      <c r="B2558" s="1" t="s">
        <v>882</v>
      </c>
      <c r="D2558" s="20">
        <v>44319</v>
      </c>
      <c r="E2558" s="3" t="s">
        <v>342</v>
      </c>
      <c r="F2558" s="3" t="s">
        <v>368</v>
      </c>
      <c r="G2558" s="3" t="s">
        <v>342</v>
      </c>
      <c r="H2558" s="3" t="s">
        <v>368</v>
      </c>
      <c r="I2558" t="str">
        <f>VLOOKUP(H2558,'Product Line Lookup'!$A$2:$B$8,2,FALSE)</f>
        <v>Animate</v>
      </c>
      <c r="J2558" s="1">
        <v>4.4089999999999998</v>
      </c>
      <c r="K2558" s="1">
        <v>1</v>
      </c>
      <c r="L2558" s="1">
        <v>2000</v>
      </c>
      <c r="M2558" s="1">
        <v>8818</v>
      </c>
      <c r="N2558" s="8">
        <f t="shared" si="80"/>
        <v>4.4089999999999998</v>
      </c>
      <c r="O2558" s="1" t="s">
        <v>436</v>
      </c>
      <c r="P2558" s="3" t="s">
        <v>437</v>
      </c>
      <c r="Q2558" s="1" t="str">
        <f>VLOOKUP(P2558,Vlookup!$A$2:$D$781,2,FALSE)</f>
        <v>Hanford</v>
      </c>
      <c r="R2558" s="1" t="s">
        <v>817</v>
      </c>
      <c r="S2558" s="15">
        <f>VLOOKUP(P2558,Vlookup!$A$2:$D$781,4,FALSE)</f>
        <v>93230</v>
      </c>
    </row>
    <row r="2559" spans="1:19" ht="14.4" x14ac:dyDescent="0.3">
      <c r="A2559" s="12">
        <v>21</v>
      </c>
      <c r="B2559" s="1" t="s">
        <v>893</v>
      </c>
      <c r="D2559" s="20">
        <v>44370</v>
      </c>
      <c r="E2559" s="3" t="s">
        <v>340</v>
      </c>
      <c r="F2559" s="3" t="s">
        <v>366</v>
      </c>
      <c r="G2559" s="3" t="s">
        <v>340</v>
      </c>
      <c r="H2559" s="3" t="s">
        <v>366</v>
      </c>
      <c r="I2559" t="str">
        <f>VLOOKUP(H2559,'Product Line Lookup'!$A$2:$B$8,2,FALSE)</f>
        <v>AB20</v>
      </c>
      <c r="J2559" s="21">
        <v>2.2050000000000001</v>
      </c>
      <c r="K2559" s="22">
        <v>1</v>
      </c>
      <c r="L2559" s="21">
        <v>2000</v>
      </c>
      <c r="M2559" s="21">
        <v>4410</v>
      </c>
      <c r="N2559" s="8">
        <f t="shared" si="80"/>
        <v>2.2050000000000001</v>
      </c>
      <c r="O2559" s="3" t="s">
        <v>436</v>
      </c>
      <c r="P2559" s="3" t="s">
        <v>437</v>
      </c>
      <c r="Q2559" s="1" t="str">
        <f>VLOOKUP(P2559,Vlookup!$A$2:$D$781,2,FALSE)</f>
        <v>Hanford</v>
      </c>
      <c r="R2559" s="1" t="s">
        <v>817</v>
      </c>
      <c r="S2559" s="15">
        <f>VLOOKUP(P2559,Vlookup!$A$2:$D$781,4,FALSE)</f>
        <v>93230</v>
      </c>
    </row>
    <row r="2560" spans="1:19" ht="14.4" x14ac:dyDescent="0.3">
      <c r="A2560" s="12">
        <v>21</v>
      </c>
      <c r="B2560" s="1" t="s">
        <v>893</v>
      </c>
      <c r="D2560" s="20">
        <v>44362</v>
      </c>
      <c r="E2560" s="3" t="s">
        <v>342</v>
      </c>
      <c r="F2560" s="3" t="s">
        <v>368</v>
      </c>
      <c r="G2560" s="3" t="s">
        <v>342</v>
      </c>
      <c r="H2560" s="3" t="s">
        <v>368</v>
      </c>
      <c r="I2560" t="str">
        <f>VLOOKUP(H2560,'Product Line Lookup'!$A$2:$B$8,2,FALSE)</f>
        <v>Animate</v>
      </c>
      <c r="J2560" s="21">
        <v>4.4089999999999998</v>
      </c>
      <c r="K2560" s="22">
        <v>1</v>
      </c>
      <c r="L2560" s="21">
        <v>2000</v>
      </c>
      <c r="M2560" s="21">
        <v>8818</v>
      </c>
      <c r="N2560" s="8">
        <f t="shared" si="80"/>
        <v>4.4089999999999998</v>
      </c>
      <c r="O2560" s="3" t="s">
        <v>436</v>
      </c>
      <c r="P2560" s="3" t="s">
        <v>437</v>
      </c>
      <c r="Q2560" s="1" t="str">
        <f>VLOOKUP(P2560,Vlookup!$A$2:$D$781,2,FALSE)</f>
        <v>Hanford</v>
      </c>
      <c r="R2560" s="1" t="s">
        <v>817</v>
      </c>
      <c r="S2560" s="15">
        <f>VLOOKUP(P2560,Vlookup!$A$2:$D$781,4,FALSE)</f>
        <v>93230</v>
      </c>
    </row>
    <row r="2561" spans="1:19" ht="14.4" x14ac:dyDescent="0.3">
      <c r="A2561" s="12">
        <v>22</v>
      </c>
      <c r="B2561" s="1" t="s">
        <v>483</v>
      </c>
      <c r="D2561" s="20">
        <v>44392</v>
      </c>
      <c r="E2561" s="3" t="s">
        <v>342</v>
      </c>
      <c r="F2561" s="3" t="s">
        <v>368</v>
      </c>
      <c r="G2561" s="3" t="s">
        <v>342</v>
      </c>
      <c r="H2561" s="3" t="s">
        <v>368</v>
      </c>
      <c r="I2561" t="str">
        <f>VLOOKUP(H2561,'Product Line Lookup'!$A$2:$B$8,2,FALSE)</f>
        <v>Animate</v>
      </c>
      <c r="J2561" s="21">
        <v>4.4089999999999998</v>
      </c>
      <c r="K2561" s="22">
        <v>1</v>
      </c>
      <c r="L2561" s="21">
        <v>2000</v>
      </c>
      <c r="M2561" s="21">
        <v>8818</v>
      </c>
      <c r="N2561" s="8">
        <f t="shared" si="80"/>
        <v>4.4089999999999998</v>
      </c>
      <c r="O2561" s="3" t="s">
        <v>436</v>
      </c>
      <c r="P2561" s="3" t="s">
        <v>437</v>
      </c>
      <c r="Q2561" s="31" t="str">
        <f>VLOOKUP(P2561,Vlookup!$A$2:$D$142,2,FALSE)</f>
        <v>Hanford</v>
      </c>
      <c r="R2561" s="1" t="str">
        <f>VLOOKUP(P2561,Vlookup!$A$2:$D$142,3,FALSE)</f>
        <v>CA</v>
      </c>
      <c r="S2561" s="49">
        <f>VLOOKUP(P2561,Vlookup!$A$2:$D$781,4,FALSE)</f>
        <v>93230</v>
      </c>
    </row>
    <row r="2562" spans="1:19" ht="14.4" x14ac:dyDescent="0.3">
      <c r="A2562" s="12">
        <v>22</v>
      </c>
      <c r="B2562" s="1" t="s">
        <v>903</v>
      </c>
      <c r="D2562" s="20">
        <v>44414</v>
      </c>
      <c r="E2562" s="3" t="s">
        <v>340</v>
      </c>
      <c r="F2562" s="3" t="s">
        <v>366</v>
      </c>
      <c r="G2562" s="3" t="s">
        <v>340</v>
      </c>
      <c r="H2562" s="3" t="s">
        <v>366</v>
      </c>
      <c r="I2562" t="str">
        <f>VLOOKUP(H2562,'Product Line Lookup'!$A$2:$B$8,2,FALSE)</f>
        <v>AB20</v>
      </c>
      <c r="J2562" s="21">
        <v>4.4089999999999998</v>
      </c>
      <c r="K2562" s="22">
        <v>1</v>
      </c>
      <c r="L2562" s="21">
        <v>2000</v>
      </c>
      <c r="M2562" s="21">
        <v>8818</v>
      </c>
      <c r="N2562" s="8">
        <f t="shared" ref="N2562:N2625" si="82">M2562/2000</f>
        <v>4.4089999999999998</v>
      </c>
      <c r="O2562" s="3" t="s">
        <v>436</v>
      </c>
      <c r="P2562" s="3" t="s">
        <v>437</v>
      </c>
      <c r="Q2562" s="31" t="str">
        <f>VLOOKUP(P2562,Vlookup!$A$2:$D$142,2,FALSE)</f>
        <v>Hanford</v>
      </c>
      <c r="R2562" s="1" t="str">
        <f>VLOOKUP(P2562,Vlookup!$A$2:$D$142,3,FALSE)</f>
        <v>CA</v>
      </c>
      <c r="S2562" s="49">
        <f>VLOOKUP(P2562,Vlookup!$A$2:$D$781,4,FALSE)</f>
        <v>93230</v>
      </c>
    </row>
    <row r="2563" spans="1:19" ht="14.4" x14ac:dyDescent="0.3">
      <c r="A2563" s="12">
        <v>22</v>
      </c>
      <c r="B2563" s="1" t="s">
        <v>903</v>
      </c>
      <c r="D2563" s="20">
        <v>44414</v>
      </c>
      <c r="E2563" s="3" t="s">
        <v>342</v>
      </c>
      <c r="F2563" s="3" t="s">
        <v>368</v>
      </c>
      <c r="G2563" s="3" t="s">
        <v>342</v>
      </c>
      <c r="H2563" s="3" t="s">
        <v>368</v>
      </c>
      <c r="I2563" t="str">
        <f>VLOOKUP(H2563,'Product Line Lookup'!$A$2:$B$8,2,FALSE)</f>
        <v>Animate</v>
      </c>
      <c r="J2563" s="21">
        <v>4.4089999999999998</v>
      </c>
      <c r="K2563" s="22">
        <v>1</v>
      </c>
      <c r="L2563" s="21">
        <v>2000</v>
      </c>
      <c r="M2563" s="21">
        <v>8818</v>
      </c>
      <c r="N2563" s="8">
        <f t="shared" si="82"/>
        <v>4.4089999999999998</v>
      </c>
      <c r="O2563" s="3" t="s">
        <v>436</v>
      </c>
      <c r="P2563" s="3" t="s">
        <v>437</v>
      </c>
      <c r="Q2563" s="31" t="str">
        <f>VLOOKUP(P2563,Vlookup!$A$2:$D$142,2,FALSE)</f>
        <v>Hanford</v>
      </c>
      <c r="R2563" s="1" t="str">
        <f>VLOOKUP(P2563,Vlookup!$A$2:$D$142,3,FALSE)</f>
        <v>CA</v>
      </c>
      <c r="S2563" s="49">
        <f>VLOOKUP(P2563,Vlookup!$A$2:$D$781,4,FALSE)</f>
        <v>93230</v>
      </c>
    </row>
    <row r="2564" spans="1:19" ht="14.4" x14ac:dyDescent="0.3">
      <c r="A2564" s="12">
        <v>22</v>
      </c>
      <c r="B2564" s="1" t="s">
        <v>903</v>
      </c>
      <c r="D2564" s="20">
        <v>44438</v>
      </c>
      <c r="E2564" s="3" t="s">
        <v>342</v>
      </c>
      <c r="F2564" s="3" t="s">
        <v>368</v>
      </c>
      <c r="G2564" s="3" t="s">
        <v>342</v>
      </c>
      <c r="H2564" s="3" t="s">
        <v>368</v>
      </c>
      <c r="I2564" t="str">
        <f>VLOOKUP(H2564,'Product Line Lookup'!$A$2:$B$8,2,FALSE)</f>
        <v>Animate</v>
      </c>
      <c r="J2564" s="21">
        <v>4.4089999999999998</v>
      </c>
      <c r="K2564" s="22">
        <v>1</v>
      </c>
      <c r="L2564" s="21">
        <v>2000</v>
      </c>
      <c r="M2564" s="21">
        <v>8818</v>
      </c>
      <c r="N2564" s="8">
        <f t="shared" si="82"/>
        <v>4.4089999999999998</v>
      </c>
      <c r="O2564" s="3" t="s">
        <v>436</v>
      </c>
      <c r="P2564" s="3" t="s">
        <v>437</v>
      </c>
      <c r="Q2564" s="31" t="str">
        <f>VLOOKUP(P2564,Vlookup!$A$2:$D$142,2,FALSE)</f>
        <v>Hanford</v>
      </c>
      <c r="R2564" s="1" t="str">
        <f>VLOOKUP(P2564,Vlookup!$A$2:$D$142,3,FALSE)</f>
        <v>CA</v>
      </c>
      <c r="S2564" s="49">
        <f>VLOOKUP(P2564,Vlookup!$A$2:$D$781,4,FALSE)</f>
        <v>93230</v>
      </c>
    </row>
    <row r="2565" spans="1:19" ht="14.4" x14ac:dyDescent="0.3">
      <c r="A2565" s="12">
        <v>22</v>
      </c>
      <c r="B2565" s="1" t="s">
        <v>928</v>
      </c>
      <c r="D2565" s="20">
        <v>44509</v>
      </c>
      <c r="E2565" s="3" t="s">
        <v>342</v>
      </c>
      <c r="F2565" s="3" t="s">
        <v>368</v>
      </c>
      <c r="G2565" s="3" t="s">
        <v>342</v>
      </c>
      <c r="H2565" s="3" t="s">
        <v>368</v>
      </c>
      <c r="I2565" t="str">
        <f>VLOOKUP(H2565,'Product Line Lookup'!$A$2:$B$8,2,FALSE)</f>
        <v>Animate</v>
      </c>
      <c r="J2565" s="21">
        <v>4.4089999999999998</v>
      </c>
      <c r="K2565" s="22">
        <v>1</v>
      </c>
      <c r="L2565" s="21">
        <v>2000</v>
      </c>
      <c r="M2565" s="21">
        <v>8818</v>
      </c>
      <c r="N2565" s="8">
        <f t="shared" si="82"/>
        <v>4.4089999999999998</v>
      </c>
      <c r="O2565" s="3" t="s">
        <v>436</v>
      </c>
      <c r="P2565" s="3" t="s">
        <v>437</v>
      </c>
      <c r="Q2565" s="31" t="str">
        <f>VLOOKUP(P2565,Vlookup!$A$2:$D$142,2,FALSE)</f>
        <v>Hanford</v>
      </c>
      <c r="R2565" s="1" t="str">
        <f>VLOOKUP(P2565,Vlookup!$A$2:$D$142,3,FALSE)</f>
        <v>CA</v>
      </c>
      <c r="S2565" s="49">
        <f>VLOOKUP(P2565,Vlookup!$A$2:$D$781,4,FALSE)</f>
        <v>93230</v>
      </c>
    </row>
    <row r="2566" spans="1:19" ht="14.4" x14ac:dyDescent="0.3">
      <c r="A2566" s="12">
        <v>22</v>
      </c>
      <c r="B2566" s="1" t="s">
        <v>914</v>
      </c>
      <c r="D2566" s="20">
        <v>44475</v>
      </c>
      <c r="E2566" s="3" t="s">
        <v>340</v>
      </c>
      <c r="F2566" s="3" t="s">
        <v>366</v>
      </c>
      <c r="G2566" s="3" t="s">
        <v>340</v>
      </c>
      <c r="H2566" s="3" t="s">
        <v>366</v>
      </c>
      <c r="I2566" t="str">
        <f>VLOOKUP(H2566,'Product Line Lookup'!$A$2:$B$8,2,FALSE)</f>
        <v>AB20</v>
      </c>
      <c r="J2566" s="21">
        <v>4.4089999999999998</v>
      </c>
      <c r="K2566" s="22">
        <v>1</v>
      </c>
      <c r="L2566" s="21">
        <v>2000</v>
      </c>
      <c r="M2566" s="21">
        <v>8818</v>
      </c>
      <c r="N2566" s="8">
        <f t="shared" si="82"/>
        <v>4.4089999999999998</v>
      </c>
      <c r="O2566" s="3" t="s">
        <v>436</v>
      </c>
      <c r="P2566" s="3" t="s">
        <v>437</v>
      </c>
      <c r="Q2566" s="31" t="str">
        <f>VLOOKUP(P2566,Vlookup!$A$2:$D$142,2,FALSE)</f>
        <v>Hanford</v>
      </c>
      <c r="R2566" s="1" t="str">
        <f>VLOOKUP(P2566,Vlookup!$A$2:$D$142,3,FALSE)</f>
        <v>CA</v>
      </c>
      <c r="S2566" s="49">
        <f>VLOOKUP(P2566,Vlookup!$A$2:$D$781,4,FALSE)</f>
        <v>93230</v>
      </c>
    </row>
    <row r="2567" spans="1:19" ht="14.4" x14ac:dyDescent="0.3">
      <c r="A2567" s="12">
        <v>22</v>
      </c>
      <c r="B2567" s="1" t="s">
        <v>914</v>
      </c>
      <c r="D2567" s="20">
        <v>44475</v>
      </c>
      <c r="E2567" s="3" t="s">
        <v>342</v>
      </c>
      <c r="F2567" s="3" t="s">
        <v>368</v>
      </c>
      <c r="G2567" s="3" t="s">
        <v>342</v>
      </c>
      <c r="H2567" s="3" t="s">
        <v>368</v>
      </c>
      <c r="I2567" t="str">
        <f>VLOOKUP(H2567,'Product Line Lookup'!$A$2:$B$8,2,FALSE)</f>
        <v>Animate</v>
      </c>
      <c r="J2567" s="21">
        <v>4.4089999999999998</v>
      </c>
      <c r="K2567" s="22">
        <v>1</v>
      </c>
      <c r="L2567" s="21">
        <v>2000</v>
      </c>
      <c r="M2567" s="21">
        <v>8818</v>
      </c>
      <c r="N2567" s="8">
        <f t="shared" si="82"/>
        <v>4.4089999999999998</v>
      </c>
      <c r="O2567" s="3" t="s">
        <v>436</v>
      </c>
      <c r="P2567" s="3" t="s">
        <v>437</v>
      </c>
      <c r="Q2567" s="31" t="str">
        <f>VLOOKUP(P2567,Vlookup!$A$2:$D$142,2,FALSE)</f>
        <v>Hanford</v>
      </c>
      <c r="R2567" s="1" t="str">
        <f>VLOOKUP(P2567,Vlookup!$A$2:$D$142,3,FALSE)</f>
        <v>CA</v>
      </c>
      <c r="S2567" s="49">
        <f>VLOOKUP(P2567,Vlookup!$A$2:$D$781,4,FALSE)</f>
        <v>93230</v>
      </c>
    </row>
    <row r="2568" spans="1:19" ht="14.4" x14ac:dyDescent="0.3">
      <c r="A2568" s="12">
        <v>22</v>
      </c>
      <c r="B2568" s="1" t="s">
        <v>948</v>
      </c>
      <c r="D2568" s="20">
        <v>44544</v>
      </c>
      <c r="E2568" s="3" t="s">
        <v>340</v>
      </c>
      <c r="F2568" s="3" t="s">
        <v>366</v>
      </c>
      <c r="G2568" s="3" t="s">
        <v>340</v>
      </c>
      <c r="H2568" s="3" t="s">
        <v>366</v>
      </c>
      <c r="I2568" t="str">
        <f>VLOOKUP(H2568,'Product Line Lookup'!$A$2:$B$8,2,FALSE)</f>
        <v>AB20</v>
      </c>
      <c r="J2568" s="21">
        <v>-2.2050000000000001</v>
      </c>
      <c r="K2568" s="22">
        <v>1</v>
      </c>
      <c r="L2568" s="21">
        <v>2000</v>
      </c>
      <c r="M2568" s="21">
        <v>-4410</v>
      </c>
      <c r="N2568" s="8">
        <f t="shared" si="82"/>
        <v>-2.2050000000000001</v>
      </c>
      <c r="O2568" s="3" t="s">
        <v>436</v>
      </c>
      <c r="P2568" s="3" t="s">
        <v>437</v>
      </c>
      <c r="Q2568" s="31" t="str">
        <f>VLOOKUP(P2568,Vlookup!$A$2:$D$142,2,FALSE)</f>
        <v>Hanford</v>
      </c>
      <c r="R2568" s="1" t="str">
        <f>VLOOKUP(P2568,Vlookup!$A$2:$D$142,3,FALSE)</f>
        <v>CA</v>
      </c>
      <c r="S2568" s="49">
        <f>VLOOKUP(P2568,Vlookup!$A$2:$D$781,4,FALSE)</f>
        <v>93230</v>
      </c>
    </row>
    <row r="2569" spans="1:19" ht="14.4" x14ac:dyDescent="0.3">
      <c r="A2569" s="12">
        <v>22</v>
      </c>
      <c r="B2569" s="1" t="s">
        <v>948</v>
      </c>
      <c r="D2569" s="20">
        <v>44544</v>
      </c>
      <c r="E2569" s="3" t="s">
        <v>340</v>
      </c>
      <c r="F2569" s="3" t="s">
        <v>366</v>
      </c>
      <c r="G2569" s="3" t="s">
        <v>340</v>
      </c>
      <c r="H2569" s="3" t="s">
        <v>366</v>
      </c>
      <c r="I2569" t="str">
        <f>VLOOKUP(H2569,'Product Line Lookup'!$A$2:$B$8,2,FALSE)</f>
        <v>AB20</v>
      </c>
      <c r="J2569" s="21">
        <v>-2.2050000000000001</v>
      </c>
      <c r="K2569" s="22">
        <v>1</v>
      </c>
      <c r="L2569" s="21">
        <v>2000</v>
      </c>
      <c r="M2569" s="21">
        <v>-4410</v>
      </c>
      <c r="N2569" s="8">
        <f t="shared" si="82"/>
        <v>-2.2050000000000001</v>
      </c>
      <c r="O2569" s="3" t="s">
        <v>436</v>
      </c>
      <c r="P2569" s="3" t="s">
        <v>437</v>
      </c>
      <c r="Q2569" s="31" t="str">
        <f>VLOOKUP(P2569,Vlookup!$A$2:$D$142,2,FALSE)</f>
        <v>Hanford</v>
      </c>
      <c r="R2569" s="1" t="str">
        <f>VLOOKUP(P2569,Vlookup!$A$2:$D$142,3,FALSE)</f>
        <v>CA</v>
      </c>
      <c r="S2569" s="49">
        <f>VLOOKUP(P2569,Vlookup!$A$2:$D$781,4,FALSE)</f>
        <v>93230</v>
      </c>
    </row>
    <row r="2570" spans="1:19" ht="14.4" x14ac:dyDescent="0.3">
      <c r="A2570" s="12">
        <v>22</v>
      </c>
      <c r="B2570" s="1" t="s">
        <v>948</v>
      </c>
      <c r="D2570" s="20">
        <v>44532</v>
      </c>
      <c r="E2570" s="3" t="s">
        <v>342</v>
      </c>
      <c r="F2570" s="3" t="s">
        <v>368</v>
      </c>
      <c r="G2570" s="3" t="s">
        <v>342</v>
      </c>
      <c r="H2570" s="3" t="s">
        <v>368</v>
      </c>
      <c r="I2570" t="str">
        <f>VLOOKUP(H2570,'Product Line Lookup'!$A$2:$B$8,2,FALSE)</f>
        <v>Animate</v>
      </c>
      <c r="J2570" s="21">
        <v>4.4089999999999998</v>
      </c>
      <c r="K2570" s="22">
        <v>1</v>
      </c>
      <c r="L2570" s="21">
        <v>2000</v>
      </c>
      <c r="M2570" s="21">
        <v>8818</v>
      </c>
      <c r="N2570" s="8">
        <f t="shared" si="82"/>
        <v>4.4089999999999998</v>
      </c>
      <c r="O2570" s="3" t="s">
        <v>436</v>
      </c>
      <c r="P2570" s="3" t="s">
        <v>437</v>
      </c>
      <c r="Q2570" s="31" t="str">
        <f>VLOOKUP(P2570,Vlookup!$A$2:$D$142,2,FALSE)</f>
        <v>Hanford</v>
      </c>
      <c r="R2570" s="1" t="str">
        <f>VLOOKUP(P2570,Vlookup!$A$2:$D$142,3,FALSE)</f>
        <v>CA</v>
      </c>
      <c r="S2570" s="49">
        <f>VLOOKUP(P2570,Vlookup!$A$2:$D$781,4,FALSE)</f>
        <v>93230</v>
      </c>
    </row>
    <row r="2571" spans="1:19" ht="14.4" x14ac:dyDescent="0.3">
      <c r="A2571" s="12">
        <v>22</v>
      </c>
      <c r="B2571" s="1" t="s">
        <v>948</v>
      </c>
      <c r="D2571" s="20">
        <v>44560</v>
      </c>
      <c r="E2571" s="3" t="s">
        <v>342</v>
      </c>
      <c r="F2571" s="3" t="s">
        <v>368</v>
      </c>
      <c r="G2571" s="3" t="s">
        <v>342</v>
      </c>
      <c r="H2571" s="3" t="s">
        <v>368</v>
      </c>
      <c r="I2571" t="str">
        <f>VLOOKUP(H2571,'Product Line Lookup'!$A$2:$B$8,2,FALSE)</f>
        <v>Animate</v>
      </c>
      <c r="J2571" s="21">
        <v>4.4089999999999998</v>
      </c>
      <c r="K2571" s="22">
        <v>1</v>
      </c>
      <c r="L2571" s="21">
        <v>2000</v>
      </c>
      <c r="M2571" s="21">
        <v>8818</v>
      </c>
      <c r="N2571" s="8">
        <f t="shared" si="82"/>
        <v>4.4089999999999998</v>
      </c>
      <c r="O2571" s="3" t="s">
        <v>436</v>
      </c>
      <c r="P2571" s="3" t="s">
        <v>437</v>
      </c>
      <c r="Q2571" s="31" t="str">
        <f>VLOOKUP(P2571,Vlookup!$A$2:$D$142,2,FALSE)</f>
        <v>Hanford</v>
      </c>
      <c r="R2571" s="1" t="str">
        <f>VLOOKUP(P2571,Vlookup!$A$2:$D$142,3,FALSE)</f>
        <v>CA</v>
      </c>
      <c r="S2571" s="49">
        <f>VLOOKUP(P2571,Vlookup!$A$2:$D$781,4,FALSE)</f>
        <v>93230</v>
      </c>
    </row>
    <row r="2572" spans="1:19" ht="14.4" x14ac:dyDescent="0.3">
      <c r="A2572" s="12">
        <v>22</v>
      </c>
      <c r="B2572" s="1" t="s">
        <v>948</v>
      </c>
      <c r="D2572" s="20">
        <v>44553</v>
      </c>
      <c r="E2572" s="3" t="s">
        <v>342</v>
      </c>
      <c r="F2572" s="3" t="s">
        <v>368</v>
      </c>
      <c r="G2572" s="3" t="s">
        <v>342</v>
      </c>
      <c r="H2572" s="3" t="s">
        <v>368</v>
      </c>
      <c r="I2572" t="str">
        <f>VLOOKUP(H2572,'Product Line Lookup'!$A$2:$B$8,2,FALSE)</f>
        <v>Animate</v>
      </c>
      <c r="J2572" s="21">
        <v>1.1020000000000001</v>
      </c>
      <c r="K2572" s="22">
        <v>1</v>
      </c>
      <c r="L2572" s="21">
        <v>2000</v>
      </c>
      <c r="M2572" s="21">
        <v>2204</v>
      </c>
      <c r="N2572" s="8">
        <f t="shared" si="82"/>
        <v>1.1020000000000001</v>
      </c>
      <c r="O2572" s="3" t="s">
        <v>436</v>
      </c>
      <c r="P2572" s="3" t="s">
        <v>437</v>
      </c>
      <c r="Q2572" s="31" t="str">
        <f>VLOOKUP(P2572,Vlookup!$A$2:$D$142,2,FALSE)</f>
        <v>Hanford</v>
      </c>
      <c r="R2572" s="1" t="str">
        <f>VLOOKUP(P2572,Vlookup!$A$2:$D$142,3,FALSE)</f>
        <v>CA</v>
      </c>
      <c r="S2572" s="49">
        <f>VLOOKUP(P2572,Vlookup!$A$2:$D$781,4,FALSE)</f>
        <v>93230</v>
      </c>
    </row>
    <row r="2573" spans="1:19" ht="14.4" x14ac:dyDescent="0.3">
      <c r="A2573" s="12">
        <v>22</v>
      </c>
      <c r="B2573" s="1" t="s">
        <v>958</v>
      </c>
      <c r="D2573" s="45">
        <v>44588</v>
      </c>
      <c r="E2573" s="37" t="s">
        <v>340</v>
      </c>
      <c r="F2573" s="37" t="s">
        <v>366</v>
      </c>
      <c r="G2573" s="37" t="s">
        <v>340</v>
      </c>
      <c r="H2573" s="37" t="s">
        <v>366</v>
      </c>
      <c r="I2573" s="35" t="str">
        <f>VLOOKUP(H2573,'Product Line Lookup'!$A$2:$B$8,2,FALSE)</f>
        <v>AB20</v>
      </c>
      <c r="J2573" s="46">
        <v>3.3069999999999999</v>
      </c>
      <c r="K2573" s="47">
        <v>1</v>
      </c>
      <c r="L2573" s="46">
        <v>2000</v>
      </c>
      <c r="M2573" s="46">
        <v>6614</v>
      </c>
      <c r="N2573" s="48">
        <f t="shared" si="82"/>
        <v>3.3069999999999999</v>
      </c>
      <c r="O2573" s="37" t="s">
        <v>436</v>
      </c>
      <c r="P2573" s="37" t="s">
        <v>437</v>
      </c>
      <c r="Q2573" s="31" t="str">
        <f>VLOOKUP(P2573,Vlookup!$A$2:$D$142,2,FALSE)</f>
        <v>Hanford</v>
      </c>
      <c r="R2573" s="1" t="str">
        <f>VLOOKUP(P2573,Vlookup!$A$2:$D$142,3,FALSE)</f>
        <v>CA</v>
      </c>
      <c r="S2573" s="49">
        <f>VLOOKUP(P2573,Vlookup!$A$2:$D$781,4,FALSE)</f>
        <v>93230</v>
      </c>
    </row>
    <row r="2574" spans="1:19" ht="14.4" x14ac:dyDescent="0.3">
      <c r="A2574" s="12">
        <v>22</v>
      </c>
      <c r="B2574" s="1" t="s">
        <v>866</v>
      </c>
      <c r="D2574" s="20">
        <v>44645</v>
      </c>
      <c r="E2574" s="3" t="s">
        <v>1007</v>
      </c>
      <c r="F2574" s="3" t="s">
        <v>1134</v>
      </c>
      <c r="G2574" s="3" t="s">
        <v>340</v>
      </c>
      <c r="H2574" s="3" t="s">
        <v>366</v>
      </c>
      <c r="I2574" s="35" t="str">
        <f>VLOOKUP(H2574,'Product Line Lookup'!$A$2:$B$8,2,FALSE)</f>
        <v>AB20</v>
      </c>
      <c r="J2574" s="21">
        <v>24.65</v>
      </c>
      <c r="K2574" s="22">
        <v>9.3900000000000008E-3</v>
      </c>
      <c r="L2574" s="21">
        <v>18.78</v>
      </c>
      <c r="M2574" s="21">
        <v>462.92700000000002</v>
      </c>
      <c r="N2574" s="48">
        <f t="shared" si="82"/>
        <v>0.23146350000000002</v>
      </c>
      <c r="O2574" s="3" t="s">
        <v>1015</v>
      </c>
      <c r="P2574" s="3" t="s">
        <v>1016</v>
      </c>
      <c r="Q2574" s="31" t="str">
        <f>VLOOKUP(P2574,Vlookup!$A$2:$D$142,2,FALSE)</f>
        <v>Modesto</v>
      </c>
      <c r="R2574" s="1" t="str">
        <f>VLOOKUP(P2574,Vlookup!$A$2:$D$142,3,FALSE)</f>
        <v>CA</v>
      </c>
      <c r="S2574" s="49">
        <f>VLOOKUP(P2574,Vlookup!$A$2:$D$781,4,FALSE)</f>
        <v>95358</v>
      </c>
    </row>
    <row r="2575" spans="1:19" ht="14.4" x14ac:dyDescent="0.3">
      <c r="A2575" s="12">
        <v>22</v>
      </c>
      <c r="B2575" s="1" t="s">
        <v>1004</v>
      </c>
      <c r="D2575" s="20">
        <v>44596</v>
      </c>
      <c r="E2575" s="3" t="s">
        <v>1007</v>
      </c>
      <c r="F2575" s="3" t="s">
        <v>1134</v>
      </c>
      <c r="G2575" s="3" t="s">
        <v>340</v>
      </c>
      <c r="H2575" s="3" t="s">
        <v>366</v>
      </c>
      <c r="I2575" s="35" t="str">
        <f>VLOOKUP(H2575,'Product Line Lookup'!$A$2:$B$8,2,FALSE)</f>
        <v>AB20</v>
      </c>
      <c r="J2575" s="21">
        <v>23.52</v>
      </c>
      <c r="K2575" s="22">
        <v>9.3900000000000008E-3</v>
      </c>
      <c r="L2575" s="21">
        <v>18.78</v>
      </c>
      <c r="M2575" s="21">
        <v>441.70600000000002</v>
      </c>
      <c r="N2575" s="48">
        <f t="shared" si="82"/>
        <v>0.22085300000000002</v>
      </c>
      <c r="O2575" s="3" t="s">
        <v>1015</v>
      </c>
      <c r="P2575" s="3" t="s">
        <v>1016</v>
      </c>
      <c r="Q2575" s="31" t="str">
        <f>VLOOKUP(P2575,Vlookup!$A$2:$D$142,2,FALSE)</f>
        <v>Modesto</v>
      </c>
      <c r="R2575" s="1" t="str">
        <f>VLOOKUP(P2575,Vlookup!$A$2:$D$142,3,FALSE)</f>
        <v>CA</v>
      </c>
      <c r="S2575" s="49">
        <f>VLOOKUP(P2575,Vlookup!$A$2:$D$781,4,FALSE)</f>
        <v>95358</v>
      </c>
    </row>
    <row r="2576" spans="1:19" ht="14.4" x14ac:dyDescent="0.3">
      <c r="A2576" s="12">
        <v>21</v>
      </c>
      <c r="B2576" s="1" t="s">
        <v>866</v>
      </c>
      <c r="D2576" s="20">
        <v>44279</v>
      </c>
      <c r="E2576" s="3" t="s">
        <v>1007</v>
      </c>
      <c r="F2576" s="3" t="s">
        <v>1011</v>
      </c>
      <c r="G2576" s="3" t="s">
        <v>340</v>
      </c>
      <c r="H2576" s="3" t="s">
        <v>366</v>
      </c>
      <c r="I2576" t="str">
        <f>VLOOKUP(H2576,'Product Line Lookup'!$A$2:$B$8,2,FALSE)</f>
        <v>AB20</v>
      </c>
      <c r="J2576" s="21">
        <v>23.57</v>
      </c>
      <c r="K2576" s="22">
        <v>9.4000000000000004E-3</v>
      </c>
      <c r="L2576" s="21">
        <v>18.8</v>
      </c>
      <c r="M2576" s="21">
        <v>443.11599999999999</v>
      </c>
      <c r="N2576" s="8">
        <f t="shared" si="82"/>
        <v>0.221558</v>
      </c>
      <c r="O2576" s="3" t="s">
        <v>1015</v>
      </c>
      <c r="P2576" s="3" t="s">
        <v>1016</v>
      </c>
      <c r="Q2576" s="1" t="str">
        <f>VLOOKUP(P2576,Vlookup!$A$2:$D$781,2,FALSE)</f>
        <v>Modesto</v>
      </c>
      <c r="R2576" s="1" t="s">
        <v>817</v>
      </c>
      <c r="S2576" s="15">
        <f>VLOOKUP(P2576,Vlookup!$A$2:$D$781,4,FALSE)</f>
        <v>95358</v>
      </c>
    </row>
    <row r="2577" spans="1:19" ht="14.4" x14ac:dyDescent="0.3">
      <c r="A2577" s="12">
        <v>21</v>
      </c>
      <c r="B2577" s="1" t="s">
        <v>881</v>
      </c>
      <c r="D2577" s="20">
        <v>44315</v>
      </c>
      <c r="E2577" s="3" t="s">
        <v>1007</v>
      </c>
      <c r="F2577" s="3" t="s">
        <v>1011</v>
      </c>
      <c r="G2577" s="3" t="s">
        <v>340</v>
      </c>
      <c r="H2577" s="3" t="s">
        <v>366</v>
      </c>
      <c r="I2577" t="str">
        <f>VLOOKUP(H2577,'Product Line Lookup'!$A$2:$B$8,2,FALSE)</f>
        <v>AB20</v>
      </c>
      <c r="J2577" s="1">
        <v>24.37</v>
      </c>
      <c r="K2577" s="1">
        <v>9.4000000000000004E-3</v>
      </c>
      <c r="L2577" s="1">
        <v>18.8</v>
      </c>
      <c r="M2577" s="1">
        <v>458.15600000000001</v>
      </c>
      <c r="N2577" s="8">
        <f t="shared" si="82"/>
        <v>0.229078</v>
      </c>
      <c r="O2577" s="3" t="s">
        <v>1015</v>
      </c>
      <c r="P2577" s="3" t="s">
        <v>1016</v>
      </c>
      <c r="Q2577" s="1" t="str">
        <f>VLOOKUP(P2577,Vlookup!$A$2:$D$781,2,FALSE)</f>
        <v>Modesto</v>
      </c>
      <c r="R2577" s="1" t="s">
        <v>817</v>
      </c>
      <c r="S2577" s="15">
        <f>VLOOKUP(P2577,Vlookup!$A$2:$D$781,4,FALSE)</f>
        <v>95358</v>
      </c>
    </row>
    <row r="2578" spans="1:19" ht="14.4" x14ac:dyDescent="0.3">
      <c r="A2578" s="12">
        <v>21</v>
      </c>
      <c r="B2578" s="1" t="s">
        <v>893</v>
      </c>
      <c r="D2578" s="20">
        <v>44355</v>
      </c>
      <c r="E2578" s="3" t="s">
        <v>1007</v>
      </c>
      <c r="F2578" s="3" t="s">
        <v>1011</v>
      </c>
      <c r="G2578" s="3" t="s">
        <v>340</v>
      </c>
      <c r="H2578" s="3" t="s">
        <v>366</v>
      </c>
      <c r="I2578" t="str">
        <f>VLOOKUP(H2578,'Product Line Lookup'!$A$2:$B$8,2,FALSE)</f>
        <v>AB20</v>
      </c>
      <c r="J2578" s="21">
        <v>23.54</v>
      </c>
      <c r="K2578" s="22">
        <v>9.4000000000000004E-3</v>
      </c>
      <c r="L2578" s="21">
        <v>18.8</v>
      </c>
      <c r="M2578" s="21">
        <v>442.55200000000002</v>
      </c>
      <c r="N2578" s="8">
        <f t="shared" si="82"/>
        <v>0.221276</v>
      </c>
      <c r="O2578" s="3" t="s">
        <v>1015</v>
      </c>
      <c r="P2578" s="3" t="s">
        <v>1016</v>
      </c>
      <c r="Q2578" s="1" t="str">
        <f>VLOOKUP(P2578,Vlookup!$A$2:$D$781,2,FALSE)</f>
        <v>Modesto</v>
      </c>
      <c r="R2578" s="1" t="s">
        <v>817</v>
      </c>
      <c r="S2578" s="15">
        <f>VLOOKUP(P2578,Vlookup!$A$2:$D$781,4,FALSE)</f>
        <v>95358</v>
      </c>
    </row>
    <row r="2579" spans="1:19" ht="14.4" x14ac:dyDescent="0.3">
      <c r="A2579" s="12">
        <v>22</v>
      </c>
      <c r="B2579" s="1" t="s">
        <v>903</v>
      </c>
      <c r="D2579" s="20">
        <v>44420</v>
      </c>
      <c r="E2579" s="3" t="s">
        <v>1007</v>
      </c>
      <c r="F2579" s="3" t="s">
        <v>1011</v>
      </c>
      <c r="G2579" s="3" t="s">
        <v>340</v>
      </c>
      <c r="H2579" s="3" t="s">
        <v>366</v>
      </c>
      <c r="I2579" t="str">
        <f>VLOOKUP(H2579,'Product Line Lookup'!$A$2:$B$8,2,FALSE)</f>
        <v>AB20</v>
      </c>
      <c r="J2579" s="21">
        <v>24.18</v>
      </c>
      <c r="K2579" s="22">
        <v>9.4000000000000004E-3</v>
      </c>
      <c r="L2579" s="21">
        <v>18.8</v>
      </c>
      <c r="M2579" s="21">
        <v>454.584</v>
      </c>
      <c r="N2579" s="8">
        <f t="shared" si="82"/>
        <v>0.22729199999999999</v>
      </c>
      <c r="O2579" s="3" t="s">
        <v>1015</v>
      </c>
      <c r="P2579" s="3" t="s">
        <v>1016</v>
      </c>
      <c r="Q2579" s="31" t="str">
        <f>VLOOKUP(P2579,Vlookup!$A$2:$D$142,2,FALSE)</f>
        <v>Modesto</v>
      </c>
      <c r="R2579" s="1" t="str">
        <f>VLOOKUP(P2579,Vlookup!$A$2:$D$142,3,FALSE)</f>
        <v>CA</v>
      </c>
      <c r="S2579" s="49">
        <f>VLOOKUP(P2579,Vlookup!$A$2:$D$781,4,FALSE)</f>
        <v>95358</v>
      </c>
    </row>
    <row r="2580" spans="1:19" ht="14.4" x14ac:dyDescent="0.3">
      <c r="A2580" s="12">
        <v>22</v>
      </c>
      <c r="B2580" s="1" t="s">
        <v>914</v>
      </c>
      <c r="D2580" s="20">
        <v>44481</v>
      </c>
      <c r="E2580" s="3" t="s">
        <v>1007</v>
      </c>
      <c r="F2580" s="3" t="s">
        <v>1082</v>
      </c>
      <c r="G2580" s="3" t="s">
        <v>340</v>
      </c>
      <c r="H2580" s="3" t="s">
        <v>366</v>
      </c>
      <c r="I2580" t="str">
        <f>VLOOKUP(H2580,'Product Line Lookup'!$A$2:$B$8,2,FALSE)</f>
        <v>AB20</v>
      </c>
      <c r="J2580" s="21">
        <v>23.41</v>
      </c>
      <c r="K2580" s="22">
        <v>9.4000000000000004E-3</v>
      </c>
      <c r="L2580" s="21">
        <v>18.8</v>
      </c>
      <c r="M2580" s="21">
        <v>440.108</v>
      </c>
      <c r="N2580" s="8">
        <f t="shared" si="82"/>
        <v>0.220054</v>
      </c>
      <c r="O2580" s="3" t="s">
        <v>1015</v>
      </c>
      <c r="P2580" s="3" t="s">
        <v>1016</v>
      </c>
      <c r="Q2580" s="31" t="str">
        <f>VLOOKUP(P2580,Vlookup!$A$2:$D$142,2,FALSE)</f>
        <v>Modesto</v>
      </c>
      <c r="R2580" s="1" t="str">
        <f>VLOOKUP(P2580,Vlookup!$A$2:$D$142,3,FALSE)</f>
        <v>CA</v>
      </c>
      <c r="S2580" s="49">
        <f>VLOOKUP(P2580,Vlookup!$A$2:$D$781,4,FALSE)</f>
        <v>95358</v>
      </c>
    </row>
    <row r="2581" spans="1:19" ht="14.4" x14ac:dyDescent="0.3">
      <c r="A2581" s="12">
        <v>22</v>
      </c>
      <c r="B2581" s="1" t="s">
        <v>948</v>
      </c>
      <c r="D2581" s="20">
        <v>44539</v>
      </c>
      <c r="E2581" s="3" t="s">
        <v>1007</v>
      </c>
      <c r="F2581" s="3" t="s">
        <v>1134</v>
      </c>
      <c r="G2581" s="3" t="s">
        <v>340</v>
      </c>
      <c r="H2581" s="3" t="s">
        <v>366</v>
      </c>
      <c r="I2581" t="str">
        <f>VLOOKUP(H2581,'Product Line Lookup'!$A$2:$B$8,2,FALSE)</f>
        <v>AB20</v>
      </c>
      <c r="J2581" s="21">
        <v>24.22</v>
      </c>
      <c r="K2581" s="22">
        <v>9.3900000000000008E-3</v>
      </c>
      <c r="L2581" s="21">
        <v>18.78</v>
      </c>
      <c r="M2581" s="21">
        <v>454.85199999999998</v>
      </c>
      <c r="N2581" s="8">
        <f t="shared" si="82"/>
        <v>0.22742599999999999</v>
      </c>
      <c r="O2581" s="3" t="s">
        <v>1015</v>
      </c>
      <c r="P2581" s="3" t="s">
        <v>1016</v>
      </c>
      <c r="Q2581" s="31" t="str">
        <f>VLOOKUP(P2581,Vlookup!$A$2:$D$142,2,FALSE)</f>
        <v>Modesto</v>
      </c>
      <c r="R2581" s="1" t="str">
        <f>VLOOKUP(P2581,Vlookup!$A$2:$D$142,3,FALSE)</f>
        <v>CA</v>
      </c>
      <c r="S2581" s="49">
        <f>VLOOKUP(P2581,Vlookup!$A$2:$D$781,4,FALSE)</f>
        <v>95358</v>
      </c>
    </row>
    <row r="2582" spans="1:19" ht="14.4" x14ac:dyDescent="0.3">
      <c r="A2582" s="12">
        <v>22</v>
      </c>
      <c r="B2582" s="1" t="s">
        <v>882</v>
      </c>
      <c r="D2582" s="20">
        <v>44683</v>
      </c>
      <c r="E2582" s="3" t="s">
        <v>356</v>
      </c>
      <c r="F2582" s="3" t="s">
        <v>1063</v>
      </c>
      <c r="G2582" s="3" t="s">
        <v>392</v>
      </c>
      <c r="H2582" s="3" t="s">
        <v>393</v>
      </c>
      <c r="I2582" t="str">
        <f>VLOOKUP(H2582,'Product Line Lookup'!$A$2:$B$8,2,FALSE)</f>
        <v>AB20</v>
      </c>
      <c r="J2582" s="21">
        <v>24</v>
      </c>
      <c r="K2582" s="22">
        <v>0.05</v>
      </c>
      <c r="L2582" s="21">
        <v>100</v>
      </c>
      <c r="M2582" s="21">
        <v>2400</v>
      </c>
      <c r="N2582" s="8">
        <f t="shared" si="82"/>
        <v>1.2</v>
      </c>
      <c r="O2582" s="3" t="s">
        <v>428</v>
      </c>
      <c r="P2582" s="3" t="s">
        <v>429</v>
      </c>
      <c r="Q2582" s="31" t="str">
        <f>VLOOKUP(P2582,Vlookup!$A$2:$D$142,2,FALSE)</f>
        <v>Riverdale</v>
      </c>
      <c r="R2582" s="1" t="str">
        <f>VLOOKUP(P2582,Vlookup!$A$2:$D$142,3,FALSE)</f>
        <v>CA</v>
      </c>
      <c r="S2582" s="49">
        <f>VLOOKUP(P2582,Vlookup!$A$2:$D$781,4,FALSE)</f>
        <v>93656</v>
      </c>
    </row>
    <row r="2583" spans="1:19" ht="14.4" x14ac:dyDescent="0.3">
      <c r="A2583" s="12">
        <v>22</v>
      </c>
      <c r="B2583" s="1" t="s">
        <v>882</v>
      </c>
      <c r="D2583" s="20">
        <v>44694</v>
      </c>
      <c r="E2583" s="3" t="s">
        <v>356</v>
      </c>
      <c r="F2583" s="3" t="s">
        <v>1063</v>
      </c>
      <c r="G2583" s="3" t="s">
        <v>392</v>
      </c>
      <c r="H2583" s="3" t="s">
        <v>393</v>
      </c>
      <c r="I2583" t="str">
        <f>VLOOKUP(H2583,'Product Line Lookup'!$A$2:$B$8,2,FALSE)</f>
        <v>AB20</v>
      </c>
      <c r="J2583" s="21">
        <v>24.02</v>
      </c>
      <c r="K2583" s="22">
        <v>0.05</v>
      </c>
      <c r="L2583" s="21">
        <v>100</v>
      </c>
      <c r="M2583" s="21">
        <v>2402</v>
      </c>
      <c r="N2583" s="8">
        <f t="shared" si="82"/>
        <v>1.2010000000000001</v>
      </c>
      <c r="O2583" s="3" t="s">
        <v>428</v>
      </c>
      <c r="P2583" s="3" t="s">
        <v>429</v>
      </c>
      <c r="Q2583" s="31" t="str">
        <f>VLOOKUP(P2583,Vlookup!$A$2:$D$142,2,FALSE)</f>
        <v>Riverdale</v>
      </c>
      <c r="R2583" s="1" t="str">
        <f>VLOOKUP(P2583,Vlookup!$A$2:$D$142,3,FALSE)</f>
        <v>CA</v>
      </c>
      <c r="S2583" s="49">
        <f>VLOOKUP(P2583,Vlookup!$A$2:$D$781,4,FALSE)</f>
        <v>93656</v>
      </c>
    </row>
    <row r="2584" spans="1:19" ht="14.4" x14ac:dyDescent="0.3">
      <c r="A2584" s="12">
        <v>22</v>
      </c>
      <c r="B2584" s="1" t="s">
        <v>882</v>
      </c>
      <c r="D2584" s="20">
        <v>44702</v>
      </c>
      <c r="E2584" s="3" t="s">
        <v>356</v>
      </c>
      <c r="F2584" s="3" t="s">
        <v>1063</v>
      </c>
      <c r="G2584" s="3" t="s">
        <v>392</v>
      </c>
      <c r="H2584" s="3" t="s">
        <v>393</v>
      </c>
      <c r="I2584" t="str">
        <f>VLOOKUP(H2584,'Product Line Lookup'!$A$2:$B$8,2,FALSE)</f>
        <v>AB20</v>
      </c>
      <c r="J2584" s="21">
        <v>23.92</v>
      </c>
      <c r="K2584" s="22">
        <v>0.05</v>
      </c>
      <c r="L2584" s="21">
        <v>100</v>
      </c>
      <c r="M2584" s="21">
        <v>2392</v>
      </c>
      <c r="N2584" s="8">
        <f t="shared" si="82"/>
        <v>1.196</v>
      </c>
      <c r="O2584" s="3" t="s">
        <v>428</v>
      </c>
      <c r="P2584" s="3" t="s">
        <v>429</v>
      </c>
      <c r="Q2584" s="31" t="str">
        <f>VLOOKUP(P2584,Vlookup!$A$2:$D$142,2,FALSE)</f>
        <v>Riverdale</v>
      </c>
      <c r="R2584" s="1" t="str">
        <f>VLOOKUP(P2584,Vlookup!$A$2:$D$142,3,FALSE)</f>
        <v>CA</v>
      </c>
      <c r="S2584" s="49">
        <f>VLOOKUP(P2584,Vlookup!$A$2:$D$781,4,FALSE)</f>
        <v>93656</v>
      </c>
    </row>
    <row r="2585" spans="1:19" ht="14.4" x14ac:dyDescent="0.3">
      <c r="A2585" s="12">
        <v>22</v>
      </c>
      <c r="B2585" s="1" t="s">
        <v>882</v>
      </c>
      <c r="D2585" s="20">
        <v>44712</v>
      </c>
      <c r="E2585" s="3" t="s">
        <v>356</v>
      </c>
      <c r="F2585" s="3" t="s">
        <v>1063</v>
      </c>
      <c r="G2585" s="3" t="s">
        <v>392</v>
      </c>
      <c r="H2585" s="3" t="s">
        <v>393</v>
      </c>
      <c r="I2585" t="str">
        <f>VLOOKUP(H2585,'Product Line Lookup'!$A$2:$B$8,2,FALSE)</f>
        <v>AB20</v>
      </c>
      <c r="J2585" s="21">
        <v>24.29</v>
      </c>
      <c r="K2585" s="22">
        <v>0.05</v>
      </c>
      <c r="L2585" s="21">
        <v>100</v>
      </c>
      <c r="M2585" s="21">
        <v>2429</v>
      </c>
      <c r="N2585" s="8">
        <f t="shared" si="82"/>
        <v>1.2144999999999999</v>
      </c>
      <c r="O2585" s="3" t="s">
        <v>428</v>
      </c>
      <c r="P2585" s="3" t="s">
        <v>429</v>
      </c>
      <c r="Q2585" s="31" t="str">
        <f>VLOOKUP(P2585,Vlookup!$A$2:$D$142,2,FALSE)</f>
        <v>Riverdale</v>
      </c>
      <c r="R2585" s="1" t="str">
        <f>VLOOKUP(P2585,Vlookup!$A$2:$D$142,3,FALSE)</f>
        <v>CA</v>
      </c>
      <c r="S2585" s="49">
        <f>VLOOKUP(P2585,Vlookup!$A$2:$D$781,4,FALSE)</f>
        <v>93656</v>
      </c>
    </row>
    <row r="2586" spans="1:19" ht="14.4" x14ac:dyDescent="0.3">
      <c r="A2586" s="12">
        <v>22</v>
      </c>
      <c r="B2586" s="1" t="s">
        <v>882</v>
      </c>
      <c r="D2586" s="20">
        <v>44687</v>
      </c>
      <c r="E2586" s="3" t="s">
        <v>340</v>
      </c>
      <c r="F2586" s="3" t="s">
        <v>366</v>
      </c>
      <c r="G2586" s="3" t="s">
        <v>340</v>
      </c>
      <c r="H2586" s="3" t="s">
        <v>366</v>
      </c>
      <c r="I2586" t="str">
        <f>VLOOKUP(H2586,'Product Line Lookup'!$A$2:$B$8,2,FALSE)</f>
        <v>AB20</v>
      </c>
      <c r="J2586" s="21">
        <v>3.3069999999999999</v>
      </c>
      <c r="K2586" s="22">
        <v>1</v>
      </c>
      <c r="L2586" s="21">
        <v>2000</v>
      </c>
      <c r="M2586" s="21">
        <v>6614</v>
      </c>
      <c r="N2586" s="8">
        <f t="shared" si="82"/>
        <v>3.3069999999999999</v>
      </c>
      <c r="O2586" s="3" t="s">
        <v>436</v>
      </c>
      <c r="P2586" s="3" t="s">
        <v>437</v>
      </c>
      <c r="Q2586" s="31" t="str">
        <f>VLOOKUP(P2586,Vlookup!$A$2:$D$142,2,FALSE)</f>
        <v>Hanford</v>
      </c>
      <c r="R2586" s="1" t="str">
        <f>VLOOKUP(P2586,Vlookup!$A$2:$D$142,3,FALSE)</f>
        <v>CA</v>
      </c>
      <c r="S2586" s="49">
        <f>VLOOKUP(P2586,Vlookup!$A$2:$D$781,4,FALSE)</f>
        <v>93230</v>
      </c>
    </row>
    <row r="2587" spans="1:19" ht="14.4" x14ac:dyDescent="0.3">
      <c r="A2587" s="12">
        <v>22</v>
      </c>
      <c r="B2587" s="1" t="s">
        <v>882</v>
      </c>
      <c r="D2587" s="20">
        <v>44694</v>
      </c>
      <c r="E2587" s="3" t="s">
        <v>340</v>
      </c>
      <c r="F2587" s="3" t="s">
        <v>366</v>
      </c>
      <c r="G2587" s="3" t="s">
        <v>340</v>
      </c>
      <c r="H2587" s="3" t="s">
        <v>366</v>
      </c>
      <c r="I2587" t="str">
        <f>VLOOKUP(H2587,'Product Line Lookup'!$A$2:$B$8,2,FALSE)</f>
        <v>AB20</v>
      </c>
      <c r="J2587" s="21">
        <v>11.023</v>
      </c>
      <c r="K2587" s="22">
        <v>1</v>
      </c>
      <c r="L2587" s="21">
        <v>2000</v>
      </c>
      <c r="M2587" s="21">
        <v>22046</v>
      </c>
      <c r="N2587" s="8">
        <f t="shared" si="82"/>
        <v>11.023</v>
      </c>
      <c r="O2587" s="3" t="s">
        <v>424</v>
      </c>
      <c r="P2587" s="3" t="s">
        <v>425</v>
      </c>
      <c r="Q2587" s="31" t="str">
        <f>VLOOKUP(P2587,Vlookup!$A$2:$D$142,2,FALSE)</f>
        <v>Bakersfield</v>
      </c>
      <c r="R2587" s="1" t="str">
        <f>VLOOKUP(P2587,Vlookup!$A$2:$D$142,3,FALSE)</f>
        <v>CA</v>
      </c>
      <c r="S2587" s="49">
        <f>VLOOKUP(P2587,Vlookup!$A$2:$D$781,4,FALSE)</f>
        <v>93311</v>
      </c>
    </row>
    <row r="2588" spans="1:19" ht="14.4" x14ac:dyDescent="0.3">
      <c r="A2588" s="12">
        <v>22</v>
      </c>
      <c r="B2588" s="1" t="s">
        <v>882</v>
      </c>
      <c r="D2588" s="20">
        <v>44694</v>
      </c>
      <c r="E2588" s="3" t="s">
        <v>340</v>
      </c>
      <c r="F2588" s="3" t="s">
        <v>366</v>
      </c>
      <c r="G2588" s="3" t="s">
        <v>340</v>
      </c>
      <c r="H2588" s="3" t="s">
        <v>366</v>
      </c>
      <c r="I2588" t="str">
        <f>VLOOKUP(H2588,'Product Line Lookup'!$A$2:$B$8,2,FALSE)</f>
        <v>AB20</v>
      </c>
      <c r="J2588" s="21">
        <v>2.2050000000000001</v>
      </c>
      <c r="K2588" s="22">
        <v>1</v>
      </c>
      <c r="L2588" s="21">
        <v>2000</v>
      </c>
      <c r="M2588" s="21">
        <v>4410</v>
      </c>
      <c r="N2588" s="8">
        <f t="shared" si="82"/>
        <v>2.2050000000000001</v>
      </c>
      <c r="O2588" s="3" t="s">
        <v>408</v>
      </c>
      <c r="P2588" s="3" t="s">
        <v>409</v>
      </c>
      <c r="Q2588" s="31" t="str">
        <f>VLOOKUP(P2588,Vlookup!$A$2:$D$142,2,FALSE)</f>
        <v xml:space="preserve">Marion </v>
      </c>
      <c r="R2588" s="1" t="str">
        <f>VLOOKUP(P2588,Vlookup!$A$2:$D$142,3,FALSE)</f>
        <v xml:space="preserve">SD </v>
      </c>
      <c r="S2588" s="49">
        <f>VLOOKUP(P2588,Vlookup!$A$2:$D$781,4,FALSE)</f>
        <v>57043</v>
      </c>
    </row>
    <row r="2589" spans="1:19" ht="14.4" x14ac:dyDescent="0.3">
      <c r="A2589" s="12">
        <v>22</v>
      </c>
      <c r="B2589" s="1" t="s">
        <v>882</v>
      </c>
      <c r="D2589" s="20">
        <v>44684</v>
      </c>
      <c r="E2589" s="3" t="s">
        <v>340</v>
      </c>
      <c r="F2589" s="3" t="s">
        <v>366</v>
      </c>
      <c r="G2589" s="3" t="s">
        <v>340</v>
      </c>
      <c r="H2589" s="3" t="s">
        <v>366</v>
      </c>
      <c r="I2589" t="str">
        <f>VLOOKUP(H2589,'Product Line Lookup'!$A$2:$B$8,2,FALSE)</f>
        <v>AB20</v>
      </c>
      <c r="J2589" s="21">
        <v>1.1020000000000001</v>
      </c>
      <c r="K2589" s="22">
        <v>1</v>
      </c>
      <c r="L2589" s="21">
        <v>2000</v>
      </c>
      <c r="M2589" s="21">
        <v>2204</v>
      </c>
      <c r="N2589" s="8">
        <f t="shared" si="82"/>
        <v>1.1020000000000001</v>
      </c>
      <c r="O2589" s="3" t="s">
        <v>1154</v>
      </c>
      <c r="P2589" s="3" t="s">
        <v>1155</v>
      </c>
      <c r="Q2589" s="31" t="str">
        <f>VLOOKUP(P2589,Vlookup!$A$2:$D$142,2,FALSE)</f>
        <v>Merced</v>
      </c>
      <c r="R2589" s="1" t="str">
        <f>VLOOKUP(P2589,Vlookup!$A$2:$D$142,3,FALSE)</f>
        <v>CA</v>
      </c>
      <c r="S2589" s="49">
        <f>VLOOKUP(P2589,Vlookup!$A$2:$D$781,4,FALSE)</f>
        <v>95341</v>
      </c>
    </row>
    <row r="2590" spans="1:19" ht="14.4" x14ac:dyDescent="0.3">
      <c r="A2590" s="12">
        <v>22</v>
      </c>
      <c r="B2590" s="1" t="s">
        <v>882</v>
      </c>
      <c r="D2590" s="20">
        <v>44683</v>
      </c>
      <c r="E2590" s="3" t="s">
        <v>340</v>
      </c>
      <c r="F2590" s="3" t="s">
        <v>366</v>
      </c>
      <c r="G2590" s="3" t="s">
        <v>340</v>
      </c>
      <c r="H2590" s="3" t="s">
        <v>366</v>
      </c>
      <c r="I2590" t="str">
        <f>VLOOKUP(H2590,'Product Line Lookup'!$A$2:$B$8,2,FALSE)</f>
        <v>AB20</v>
      </c>
      <c r="J2590" s="21">
        <v>4.4089999999999998</v>
      </c>
      <c r="K2590" s="22">
        <v>1</v>
      </c>
      <c r="L2590" s="21">
        <v>2000</v>
      </c>
      <c r="M2590" s="21">
        <v>8818</v>
      </c>
      <c r="N2590" s="8">
        <f t="shared" si="82"/>
        <v>4.4089999999999998</v>
      </c>
      <c r="O2590" s="3" t="s">
        <v>412</v>
      </c>
      <c r="P2590" s="3" t="s">
        <v>413</v>
      </c>
      <c r="Q2590" s="31" t="str">
        <f>VLOOKUP(P2590,Vlookup!$A$2:$D$142,2,FALSE)</f>
        <v>Hereford</v>
      </c>
      <c r="R2590" s="1" t="str">
        <f>VLOOKUP(P2590,Vlookup!$A$2:$D$142,3,FALSE)</f>
        <v>TX</v>
      </c>
      <c r="S2590" s="49">
        <f>VLOOKUP(P2590,Vlookup!$A$2:$D$781,4,FALSE)</f>
        <v>79045</v>
      </c>
    </row>
    <row r="2591" spans="1:19" ht="14.4" x14ac:dyDescent="0.3">
      <c r="A2591" s="12">
        <v>22</v>
      </c>
      <c r="B2591" s="1" t="s">
        <v>882</v>
      </c>
      <c r="D2591" s="20">
        <v>44707</v>
      </c>
      <c r="E2591" s="3" t="s">
        <v>340</v>
      </c>
      <c r="F2591" s="3" t="s">
        <v>366</v>
      </c>
      <c r="G2591" s="3" t="s">
        <v>340</v>
      </c>
      <c r="H2591" s="3" t="s">
        <v>366</v>
      </c>
      <c r="I2591" t="str">
        <f>VLOOKUP(H2591,'Product Line Lookup'!$A$2:$B$8,2,FALSE)</f>
        <v>AB20</v>
      </c>
      <c r="J2591" s="21">
        <v>3.3069999999999999</v>
      </c>
      <c r="K2591" s="22">
        <v>1</v>
      </c>
      <c r="L2591" s="21">
        <v>2000</v>
      </c>
      <c r="M2591" s="21">
        <v>6614</v>
      </c>
      <c r="N2591" s="8">
        <f t="shared" si="82"/>
        <v>3.3069999999999999</v>
      </c>
      <c r="O2591" s="3" t="s">
        <v>1065</v>
      </c>
      <c r="P2591" s="3" t="s">
        <v>1066</v>
      </c>
      <c r="Q2591" s="31" t="str">
        <f>VLOOKUP(P2591,Vlookup!$A$2:$D$142,2,FALSE)</f>
        <v>Tulare</v>
      </c>
      <c r="R2591" s="1" t="str">
        <f>VLOOKUP(P2591,Vlookup!$A$2:$D$142,3,FALSE)</f>
        <v>CA</v>
      </c>
      <c r="S2591" s="49" t="str">
        <f>VLOOKUP(P2591,Vlookup!$A$2:$D$781,4,FALSE)</f>
        <v> 93274</v>
      </c>
    </row>
    <row r="2592" spans="1:19" ht="14.4" x14ac:dyDescent="0.3">
      <c r="A2592" s="12">
        <v>22</v>
      </c>
      <c r="B2592" s="1" t="s">
        <v>882</v>
      </c>
      <c r="D2592" s="20">
        <v>44691</v>
      </c>
      <c r="E2592" s="3" t="s">
        <v>340</v>
      </c>
      <c r="F2592" s="3" t="s">
        <v>366</v>
      </c>
      <c r="G2592" s="3" t="s">
        <v>340</v>
      </c>
      <c r="H2592" s="3" t="s">
        <v>366</v>
      </c>
      <c r="I2592" t="str">
        <f>VLOOKUP(H2592,'Product Line Lookup'!$A$2:$B$8,2,FALSE)</f>
        <v>AB20</v>
      </c>
      <c r="J2592" s="21">
        <v>-3.3069999999999999</v>
      </c>
      <c r="K2592" s="22">
        <v>1</v>
      </c>
      <c r="L2592" s="21">
        <v>2000</v>
      </c>
      <c r="M2592" s="21">
        <v>-6614</v>
      </c>
      <c r="N2592" s="8">
        <f t="shared" si="82"/>
        <v>-3.3069999999999999</v>
      </c>
      <c r="O2592" s="3" t="s">
        <v>814</v>
      </c>
      <c r="P2592" s="3" t="s">
        <v>815</v>
      </c>
      <c r="Q2592" s="31" t="str">
        <f>VLOOKUP(P2592,Vlookup!$A$2:$D$142,2,FALSE)</f>
        <v>Hanford</v>
      </c>
      <c r="R2592" s="1" t="str">
        <f>VLOOKUP(P2592,Vlookup!$A$2:$D$142,3,FALSE)</f>
        <v>CA</v>
      </c>
      <c r="S2592" s="49">
        <f>VLOOKUP(P2592,Vlookup!$A$2:$D$781,4,FALSE)</f>
        <v>93230</v>
      </c>
    </row>
    <row r="2593" spans="1:19" ht="14.4" x14ac:dyDescent="0.3">
      <c r="A2593" s="12">
        <v>22</v>
      </c>
      <c r="B2593" s="1" t="s">
        <v>882</v>
      </c>
      <c r="D2593" s="20">
        <v>44691</v>
      </c>
      <c r="E2593" s="3" t="s">
        <v>340</v>
      </c>
      <c r="F2593" s="3" t="s">
        <v>366</v>
      </c>
      <c r="G2593" s="3" t="s">
        <v>340</v>
      </c>
      <c r="H2593" s="3" t="s">
        <v>366</v>
      </c>
      <c r="I2593" t="str">
        <f>VLOOKUP(H2593,'Product Line Lookup'!$A$2:$B$8,2,FALSE)</f>
        <v>AB20</v>
      </c>
      <c r="J2593" s="21">
        <v>3.3069999999999999</v>
      </c>
      <c r="K2593" s="22">
        <v>1</v>
      </c>
      <c r="L2593" s="21">
        <v>2000</v>
      </c>
      <c r="M2593" s="21">
        <v>6614</v>
      </c>
      <c r="N2593" s="8">
        <f t="shared" si="82"/>
        <v>3.3069999999999999</v>
      </c>
      <c r="O2593" s="3" t="s">
        <v>1065</v>
      </c>
      <c r="P2593" s="3" t="s">
        <v>1066</v>
      </c>
      <c r="Q2593" s="31" t="str">
        <f>VLOOKUP(P2593,Vlookup!$A$2:$D$142,2,FALSE)</f>
        <v>Tulare</v>
      </c>
      <c r="R2593" s="1" t="str">
        <f>VLOOKUP(P2593,Vlookup!$A$2:$D$142,3,FALSE)</f>
        <v>CA</v>
      </c>
      <c r="S2593" s="49" t="str">
        <f>VLOOKUP(P2593,Vlookup!$A$2:$D$781,4,FALSE)</f>
        <v> 93274</v>
      </c>
    </row>
    <row r="2594" spans="1:19" ht="14.4" x14ac:dyDescent="0.3">
      <c r="A2594" s="12">
        <v>22</v>
      </c>
      <c r="B2594" s="1" t="s">
        <v>882</v>
      </c>
      <c r="D2594" s="20">
        <v>44699</v>
      </c>
      <c r="E2594" s="3" t="s">
        <v>351</v>
      </c>
      <c r="F2594" s="3" t="s">
        <v>377</v>
      </c>
      <c r="G2594" s="3" t="s">
        <v>340</v>
      </c>
      <c r="H2594" s="3" t="s">
        <v>366</v>
      </c>
      <c r="I2594" t="str">
        <f>VLOOKUP(H2594,'Product Line Lookup'!$A$2:$B$8,2,FALSE)</f>
        <v>AB20</v>
      </c>
      <c r="J2594" s="21">
        <v>23.97</v>
      </c>
      <c r="K2594" s="22">
        <v>4.9500000000000004E-3</v>
      </c>
      <c r="L2594" s="21">
        <v>9.9</v>
      </c>
      <c r="M2594" s="21">
        <v>237.303</v>
      </c>
      <c r="N2594" s="8">
        <f t="shared" si="82"/>
        <v>0.11865149999999999</v>
      </c>
      <c r="O2594" s="3" t="s">
        <v>406</v>
      </c>
      <c r="P2594" s="3" t="s">
        <v>407</v>
      </c>
      <c r="Q2594" s="31" t="str">
        <f>VLOOKUP(P2594,Vlookup!$A$2:$D$142,2,FALSE)</f>
        <v>Hartley</v>
      </c>
      <c r="R2594" s="1" t="str">
        <f>VLOOKUP(P2594,Vlookup!$A$2:$D$142,3,FALSE)</f>
        <v>TX</v>
      </c>
      <c r="S2594" s="49">
        <f>VLOOKUP(P2594,Vlookup!$A$2:$D$781,4,FALSE)</f>
        <v>76044</v>
      </c>
    </row>
    <row r="2595" spans="1:19" ht="14.4" x14ac:dyDescent="0.3">
      <c r="A2595" s="12">
        <v>22</v>
      </c>
      <c r="B2595" s="1" t="s">
        <v>882</v>
      </c>
      <c r="D2595" s="20">
        <v>44684</v>
      </c>
      <c r="E2595" s="3" t="s">
        <v>346</v>
      </c>
      <c r="F2595" s="3" t="s">
        <v>1166</v>
      </c>
      <c r="G2595" s="3" t="s">
        <v>340</v>
      </c>
      <c r="H2595" s="3" t="s">
        <v>366</v>
      </c>
      <c r="I2595" t="str">
        <f>VLOOKUP(H2595,'Product Line Lookup'!$A$2:$B$8,2,FALSE)</f>
        <v>AB20</v>
      </c>
      <c r="J2595" s="21">
        <v>23.9</v>
      </c>
      <c r="K2595" s="22">
        <v>3.143E-2</v>
      </c>
      <c r="L2595" s="21">
        <v>62.86</v>
      </c>
      <c r="M2595" s="21">
        <v>1502.354</v>
      </c>
      <c r="N2595" s="8">
        <f t="shared" si="82"/>
        <v>0.75117699999999998</v>
      </c>
      <c r="O2595" s="3" t="s">
        <v>406</v>
      </c>
      <c r="P2595" s="3" t="s">
        <v>407</v>
      </c>
      <c r="Q2595" s="31" t="str">
        <f>VLOOKUP(P2595,Vlookup!$A$2:$D$142,2,FALSE)</f>
        <v>Hartley</v>
      </c>
      <c r="R2595" s="1" t="str">
        <f>VLOOKUP(P2595,Vlookup!$A$2:$D$142,3,FALSE)</f>
        <v>TX</v>
      </c>
      <c r="S2595" s="49">
        <f>VLOOKUP(P2595,Vlookup!$A$2:$D$781,4,FALSE)</f>
        <v>76044</v>
      </c>
    </row>
    <row r="2596" spans="1:19" ht="14.4" x14ac:dyDescent="0.3">
      <c r="A2596" s="12">
        <v>22</v>
      </c>
      <c r="B2596" s="1" t="s">
        <v>882</v>
      </c>
      <c r="D2596" s="20">
        <v>44686</v>
      </c>
      <c r="E2596" s="3" t="s">
        <v>346</v>
      </c>
      <c r="F2596" s="3" t="s">
        <v>1166</v>
      </c>
      <c r="G2596" s="3" t="s">
        <v>340</v>
      </c>
      <c r="H2596" s="3" t="s">
        <v>366</v>
      </c>
      <c r="I2596" t="str">
        <f>VLOOKUP(H2596,'Product Line Lookup'!$A$2:$B$8,2,FALSE)</f>
        <v>AB20</v>
      </c>
      <c r="J2596" s="21">
        <v>23.77</v>
      </c>
      <c r="K2596" s="22">
        <v>3.143E-2</v>
      </c>
      <c r="L2596" s="21">
        <v>62.86</v>
      </c>
      <c r="M2596" s="21">
        <v>1494.182</v>
      </c>
      <c r="N2596" s="8">
        <f t="shared" si="82"/>
        <v>0.74709100000000006</v>
      </c>
      <c r="O2596" s="3" t="s">
        <v>406</v>
      </c>
      <c r="P2596" s="3" t="s">
        <v>407</v>
      </c>
      <c r="Q2596" s="31" t="str">
        <f>VLOOKUP(P2596,Vlookup!$A$2:$D$142,2,FALSE)</f>
        <v>Hartley</v>
      </c>
      <c r="R2596" s="1" t="str">
        <f>VLOOKUP(P2596,Vlookup!$A$2:$D$142,3,FALSE)</f>
        <v>TX</v>
      </c>
      <c r="S2596" s="49">
        <f>VLOOKUP(P2596,Vlookup!$A$2:$D$781,4,FALSE)</f>
        <v>76044</v>
      </c>
    </row>
    <row r="2597" spans="1:19" ht="14.4" x14ac:dyDescent="0.3">
      <c r="A2597" s="12">
        <v>22</v>
      </c>
      <c r="B2597" s="1" t="s">
        <v>882</v>
      </c>
      <c r="D2597" s="20">
        <v>44690</v>
      </c>
      <c r="E2597" s="3" t="s">
        <v>346</v>
      </c>
      <c r="F2597" s="3" t="s">
        <v>1166</v>
      </c>
      <c r="G2597" s="3" t="s">
        <v>340</v>
      </c>
      <c r="H2597" s="3" t="s">
        <v>366</v>
      </c>
      <c r="I2597" t="str">
        <f>VLOOKUP(H2597,'Product Line Lookup'!$A$2:$B$8,2,FALSE)</f>
        <v>AB20</v>
      </c>
      <c r="J2597" s="21">
        <v>23.65</v>
      </c>
      <c r="K2597" s="22">
        <v>3.143E-2</v>
      </c>
      <c r="L2597" s="21">
        <v>62.86</v>
      </c>
      <c r="M2597" s="21">
        <v>1486.6389999999999</v>
      </c>
      <c r="N2597" s="8">
        <f t="shared" si="82"/>
        <v>0.74331949999999991</v>
      </c>
      <c r="O2597" s="3" t="s">
        <v>406</v>
      </c>
      <c r="P2597" s="3" t="s">
        <v>407</v>
      </c>
      <c r="Q2597" s="31" t="str">
        <f>VLOOKUP(P2597,Vlookup!$A$2:$D$142,2,FALSE)</f>
        <v>Hartley</v>
      </c>
      <c r="R2597" s="1" t="str">
        <f>VLOOKUP(P2597,Vlookup!$A$2:$D$142,3,FALSE)</f>
        <v>TX</v>
      </c>
      <c r="S2597" s="49">
        <f>VLOOKUP(P2597,Vlookup!$A$2:$D$781,4,FALSE)</f>
        <v>76044</v>
      </c>
    </row>
    <row r="2598" spans="1:19" ht="14.4" x14ac:dyDescent="0.3">
      <c r="A2598" s="12">
        <v>22</v>
      </c>
      <c r="B2598" s="1" t="s">
        <v>882</v>
      </c>
      <c r="D2598" s="20">
        <v>44693</v>
      </c>
      <c r="E2598" s="3" t="s">
        <v>346</v>
      </c>
      <c r="F2598" s="3" t="s">
        <v>1166</v>
      </c>
      <c r="G2598" s="3" t="s">
        <v>340</v>
      </c>
      <c r="H2598" s="3" t="s">
        <v>366</v>
      </c>
      <c r="I2598" t="str">
        <f>VLOOKUP(H2598,'Product Line Lookup'!$A$2:$B$8,2,FALSE)</f>
        <v>AB20</v>
      </c>
      <c r="J2598" s="21">
        <v>24.06</v>
      </c>
      <c r="K2598" s="22">
        <v>3.143E-2</v>
      </c>
      <c r="L2598" s="21">
        <v>62.86</v>
      </c>
      <c r="M2598" s="21">
        <v>1512.412</v>
      </c>
      <c r="N2598" s="8">
        <f t="shared" si="82"/>
        <v>0.75620600000000004</v>
      </c>
      <c r="O2598" s="3" t="s">
        <v>406</v>
      </c>
      <c r="P2598" s="3" t="s">
        <v>407</v>
      </c>
      <c r="Q2598" s="31" t="str">
        <f>VLOOKUP(P2598,Vlookup!$A$2:$D$142,2,FALSE)</f>
        <v>Hartley</v>
      </c>
      <c r="R2598" s="1" t="str">
        <f>VLOOKUP(P2598,Vlookup!$A$2:$D$142,3,FALSE)</f>
        <v>TX</v>
      </c>
      <c r="S2598" s="49">
        <f>VLOOKUP(P2598,Vlookup!$A$2:$D$781,4,FALSE)</f>
        <v>76044</v>
      </c>
    </row>
    <row r="2599" spans="1:19" ht="14.4" x14ac:dyDescent="0.3">
      <c r="A2599" s="12">
        <v>22</v>
      </c>
      <c r="B2599" s="1" t="s">
        <v>882</v>
      </c>
      <c r="D2599" s="20">
        <v>44694</v>
      </c>
      <c r="E2599" s="3" t="s">
        <v>346</v>
      </c>
      <c r="F2599" s="3" t="s">
        <v>1166</v>
      </c>
      <c r="G2599" s="3" t="s">
        <v>340</v>
      </c>
      <c r="H2599" s="3" t="s">
        <v>366</v>
      </c>
      <c r="I2599" t="str">
        <f>VLOOKUP(H2599,'Product Line Lookup'!$A$2:$B$8,2,FALSE)</f>
        <v>AB20</v>
      </c>
      <c r="J2599" s="21">
        <v>22.81</v>
      </c>
      <c r="K2599" s="22">
        <v>3.143E-2</v>
      </c>
      <c r="L2599" s="21">
        <v>62.86</v>
      </c>
      <c r="M2599" s="21">
        <v>1433.837</v>
      </c>
      <c r="N2599" s="8">
        <f t="shared" si="82"/>
        <v>0.71691850000000001</v>
      </c>
      <c r="O2599" s="3" t="s">
        <v>406</v>
      </c>
      <c r="P2599" s="3" t="s">
        <v>407</v>
      </c>
      <c r="Q2599" s="31" t="str">
        <f>VLOOKUP(P2599,Vlookup!$A$2:$D$142,2,FALSE)</f>
        <v>Hartley</v>
      </c>
      <c r="R2599" s="1" t="str">
        <f>VLOOKUP(P2599,Vlookup!$A$2:$D$142,3,FALSE)</f>
        <v>TX</v>
      </c>
      <c r="S2599" s="49">
        <f>VLOOKUP(P2599,Vlookup!$A$2:$D$781,4,FALSE)</f>
        <v>76044</v>
      </c>
    </row>
    <row r="2600" spans="1:19" ht="14.4" x14ac:dyDescent="0.3">
      <c r="A2600" s="12">
        <v>22</v>
      </c>
      <c r="B2600" s="1" t="s">
        <v>882</v>
      </c>
      <c r="D2600" s="20">
        <v>44698</v>
      </c>
      <c r="E2600" s="3" t="s">
        <v>346</v>
      </c>
      <c r="F2600" s="3" t="s">
        <v>1166</v>
      </c>
      <c r="G2600" s="3" t="s">
        <v>340</v>
      </c>
      <c r="H2600" s="3" t="s">
        <v>366</v>
      </c>
      <c r="I2600" t="str">
        <f>VLOOKUP(H2600,'Product Line Lookup'!$A$2:$B$8,2,FALSE)</f>
        <v>AB20</v>
      </c>
      <c r="J2600" s="21">
        <v>23.52</v>
      </c>
      <c r="K2600" s="22">
        <v>3.143E-2</v>
      </c>
      <c r="L2600" s="21">
        <v>62.86</v>
      </c>
      <c r="M2600" s="21">
        <v>1478.4670000000001</v>
      </c>
      <c r="N2600" s="8">
        <f t="shared" si="82"/>
        <v>0.7392335000000001</v>
      </c>
      <c r="O2600" s="3" t="s">
        <v>406</v>
      </c>
      <c r="P2600" s="3" t="s">
        <v>407</v>
      </c>
      <c r="Q2600" s="31" t="str">
        <f>VLOOKUP(P2600,Vlookup!$A$2:$D$142,2,FALSE)</f>
        <v>Hartley</v>
      </c>
      <c r="R2600" s="1" t="str">
        <f>VLOOKUP(P2600,Vlookup!$A$2:$D$142,3,FALSE)</f>
        <v>TX</v>
      </c>
      <c r="S2600" s="49">
        <f>VLOOKUP(P2600,Vlookup!$A$2:$D$781,4,FALSE)</f>
        <v>76044</v>
      </c>
    </row>
    <row r="2601" spans="1:19" ht="14.4" x14ac:dyDescent="0.3">
      <c r="A2601" s="12">
        <v>22</v>
      </c>
      <c r="B2601" s="1" t="s">
        <v>882</v>
      </c>
      <c r="D2601" s="20">
        <v>44700</v>
      </c>
      <c r="E2601" s="3" t="s">
        <v>346</v>
      </c>
      <c r="F2601" s="3" t="s">
        <v>1166</v>
      </c>
      <c r="G2601" s="3" t="s">
        <v>340</v>
      </c>
      <c r="H2601" s="3" t="s">
        <v>366</v>
      </c>
      <c r="I2601" t="str">
        <f>VLOOKUP(H2601,'Product Line Lookup'!$A$2:$B$8,2,FALSE)</f>
        <v>AB20</v>
      </c>
      <c r="J2601" s="21">
        <v>23.71</v>
      </c>
      <c r="K2601" s="22">
        <v>3.143E-2</v>
      </c>
      <c r="L2601" s="21">
        <v>62.86</v>
      </c>
      <c r="M2601" s="21">
        <v>1490.4110000000001</v>
      </c>
      <c r="N2601" s="8">
        <f t="shared" si="82"/>
        <v>0.74520550000000008</v>
      </c>
      <c r="O2601" s="3" t="s">
        <v>406</v>
      </c>
      <c r="P2601" s="3" t="s">
        <v>407</v>
      </c>
      <c r="Q2601" s="31" t="str">
        <f>VLOOKUP(P2601,Vlookup!$A$2:$D$142,2,FALSE)</f>
        <v>Hartley</v>
      </c>
      <c r="R2601" s="1" t="str">
        <f>VLOOKUP(P2601,Vlookup!$A$2:$D$142,3,FALSE)</f>
        <v>TX</v>
      </c>
      <c r="S2601" s="49">
        <f>VLOOKUP(P2601,Vlookup!$A$2:$D$781,4,FALSE)</f>
        <v>76044</v>
      </c>
    </row>
    <row r="2602" spans="1:19" ht="14.4" x14ac:dyDescent="0.3">
      <c r="A2602" s="12">
        <v>22</v>
      </c>
      <c r="B2602" s="1" t="s">
        <v>882</v>
      </c>
      <c r="D2602" s="20">
        <v>44704</v>
      </c>
      <c r="E2602" s="3" t="s">
        <v>346</v>
      </c>
      <c r="F2602" s="3" t="s">
        <v>1166</v>
      </c>
      <c r="G2602" s="3" t="s">
        <v>340</v>
      </c>
      <c r="H2602" s="3" t="s">
        <v>366</v>
      </c>
      <c r="I2602" t="str">
        <f>VLOOKUP(H2602,'Product Line Lookup'!$A$2:$B$8,2,FALSE)</f>
        <v>AB20</v>
      </c>
      <c r="J2602" s="21">
        <v>23.43</v>
      </c>
      <c r="K2602" s="22">
        <v>3.143E-2</v>
      </c>
      <c r="L2602" s="21">
        <v>62.86</v>
      </c>
      <c r="M2602" s="21">
        <v>1472.81</v>
      </c>
      <c r="N2602" s="8">
        <f t="shared" si="82"/>
        <v>0.73640499999999998</v>
      </c>
      <c r="O2602" s="3" t="s">
        <v>406</v>
      </c>
      <c r="P2602" s="3" t="s">
        <v>407</v>
      </c>
      <c r="Q2602" s="31" t="str">
        <f>VLOOKUP(P2602,Vlookup!$A$2:$D$142,2,FALSE)</f>
        <v>Hartley</v>
      </c>
      <c r="R2602" s="1" t="str">
        <f>VLOOKUP(P2602,Vlookup!$A$2:$D$142,3,FALSE)</f>
        <v>TX</v>
      </c>
      <c r="S2602" s="49">
        <f>VLOOKUP(P2602,Vlookup!$A$2:$D$781,4,FALSE)</f>
        <v>76044</v>
      </c>
    </row>
    <row r="2603" spans="1:19" ht="14.4" x14ac:dyDescent="0.3">
      <c r="A2603" s="12">
        <v>22</v>
      </c>
      <c r="B2603" s="1" t="s">
        <v>882</v>
      </c>
      <c r="D2603" s="20">
        <v>44705</v>
      </c>
      <c r="E2603" s="3" t="s">
        <v>346</v>
      </c>
      <c r="F2603" s="3" t="s">
        <v>1166</v>
      </c>
      <c r="G2603" s="3" t="s">
        <v>340</v>
      </c>
      <c r="H2603" s="3" t="s">
        <v>366</v>
      </c>
      <c r="I2603" t="str">
        <f>VLOOKUP(H2603,'Product Line Lookup'!$A$2:$B$8,2,FALSE)</f>
        <v>AB20</v>
      </c>
      <c r="J2603" s="21">
        <v>23.85</v>
      </c>
      <c r="K2603" s="22">
        <v>3.143E-2</v>
      </c>
      <c r="L2603" s="21">
        <v>62.86</v>
      </c>
      <c r="M2603" s="21">
        <v>1499.211</v>
      </c>
      <c r="N2603" s="8">
        <f t="shared" si="82"/>
        <v>0.74960550000000004</v>
      </c>
      <c r="O2603" s="3" t="s">
        <v>406</v>
      </c>
      <c r="P2603" s="3" t="s">
        <v>407</v>
      </c>
      <c r="Q2603" s="31" t="str">
        <f>VLOOKUP(P2603,Vlookup!$A$2:$D$142,2,FALSE)</f>
        <v>Hartley</v>
      </c>
      <c r="R2603" s="1" t="str">
        <f>VLOOKUP(P2603,Vlookup!$A$2:$D$142,3,FALSE)</f>
        <v>TX</v>
      </c>
      <c r="S2603" s="49">
        <f>VLOOKUP(P2603,Vlookup!$A$2:$D$781,4,FALSE)</f>
        <v>76044</v>
      </c>
    </row>
    <row r="2604" spans="1:19" ht="14.4" x14ac:dyDescent="0.3">
      <c r="A2604" s="12">
        <v>22</v>
      </c>
      <c r="B2604" s="1" t="s">
        <v>882</v>
      </c>
      <c r="D2604" s="20">
        <v>44707</v>
      </c>
      <c r="E2604" s="3" t="s">
        <v>346</v>
      </c>
      <c r="F2604" s="3" t="s">
        <v>1166</v>
      </c>
      <c r="G2604" s="3" t="s">
        <v>340</v>
      </c>
      <c r="H2604" s="3" t="s">
        <v>366</v>
      </c>
      <c r="I2604" t="str">
        <f>VLOOKUP(H2604,'Product Line Lookup'!$A$2:$B$8,2,FALSE)</f>
        <v>AB20</v>
      </c>
      <c r="J2604" s="21">
        <v>24.97</v>
      </c>
      <c r="K2604" s="22">
        <v>3.143E-2</v>
      </c>
      <c r="L2604" s="21">
        <v>62.86</v>
      </c>
      <c r="M2604" s="21">
        <v>1569.614</v>
      </c>
      <c r="N2604" s="8">
        <f t="shared" si="82"/>
        <v>0.78480700000000003</v>
      </c>
      <c r="O2604" s="3" t="s">
        <v>406</v>
      </c>
      <c r="P2604" s="3" t="s">
        <v>407</v>
      </c>
      <c r="Q2604" s="31" t="str">
        <f>VLOOKUP(P2604,Vlookup!$A$2:$D$142,2,FALSE)</f>
        <v>Hartley</v>
      </c>
      <c r="R2604" s="1" t="str">
        <f>VLOOKUP(P2604,Vlookup!$A$2:$D$142,3,FALSE)</f>
        <v>TX</v>
      </c>
      <c r="S2604" s="49">
        <f>VLOOKUP(P2604,Vlookup!$A$2:$D$781,4,FALSE)</f>
        <v>76044</v>
      </c>
    </row>
    <row r="2605" spans="1:19" ht="14.4" x14ac:dyDescent="0.3">
      <c r="A2605" s="12">
        <v>22</v>
      </c>
      <c r="B2605" s="1" t="s">
        <v>882</v>
      </c>
      <c r="D2605" s="20">
        <v>44693</v>
      </c>
      <c r="E2605" s="3" t="s">
        <v>362</v>
      </c>
      <c r="F2605" s="3" t="s">
        <v>388</v>
      </c>
      <c r="G2605" s="3" t="s">
        <v>340</v>
      </c>
      <c r="H2605" s="3" t="s">
        <v>366</v>
      </c>
      <c r="I2605" t="str">
        <f>VLOOKUP(H2605,'Product Line Lookup'!$A$2:$B$8,2,FALSE)</f>
        <v>AB20</v>
      </c>
      <c r="J2605" s="21">
        <v>1.875</v>
      </c>
      <c r="K2605" s="22">
        <v>2.3800000000000002E-2</v>
      </c>
      <c r="L2605" s="21">
        <v>47.6</v>
      </c>
      <c r="M2605" s="21">
        <v>89.25</v>
      </c>
      <c r="N2605" s="8">
        <f t="shared" si="82"/>
        <v>4.4624999999999998E-2</v>
      </c>
      <c r="O2605" s="3" t="s">
        <v>406</v>
      </c>
      <c r="P2605" s="3" t="s">
        <v>407</v>
      </c>
      <c r="Q2605" s="31" t="str">
        <f>VLOOKUP(P2605,Vlookup!$A$2:$D$142,2,FALSE)</f>
        <v>Hartley</v>
      </c>
      <c r="R2605" s="1" t="str">
        <f>VLOOKUP(P2605,Vlookup!$A$2:$D$142,3,FALSE)</f>
        <v>TX</v>
      </c>
      <c r="S2605" s="49">
        <f>VLOOKUP(P2605,Vlookup!$A$2:$D$781,4,FALSE)</f>
        <v>76044</v>
      </c>
    </row>
    <row r="2606" spans="1:19" ht="14.4" x14ac:dyDescent="0.3">
      <c r="A2606" s="12">
        <v>22</v>
      </c>
      <c r="B2606" s="1" t="s">
        <v>882</v>
      </c>
      <c r="D2606" s="20">
        <v>44693</v>
      </c>
      <c r="E2606" s="3" t="s">
        <v>361</v>
      </c>
      <c r="F2606" s="3" t="s">
        <v>1018</v>
      </c>
      <c r="G2606" s="3" t="s">
        <v>340</v>
      </c>
      <c r="H2606" s="3" t="s">
        <v>366</v>
      </c>
      <c r="I2606" t="str">
        <f>VLOOKUP(H2606,'Product Line Lookup'!$A$2:$B$8,2,FALSE)</f>
        <v>AB20</v>
      </c>
      <c r="J2606" s="21">
        <v>2.0499999999999998</v>
      </c>
      <c r="K2606" s="22">
        <v>5.7700000000000001E-2</v>
      </c>
      <c r="L2606" s="21">
        <v>115.4</v>
      </c>
      <c r="M2606" s="21">
        <v>236.57</v>
      </c>
      <c r="N2606" s="8">
        <f t="shared" si="82"/>
        <v>0.118285</v>
      </c>
      <c r="O2606" s="3" t="s">
        <v>406</v>
      </c>
      <c r="P2606" s="3" t="s">
        <v>407</v>
      </c>
      <c r="Q2606" s="31" t="str">
        <f>VLOOKUP(P2606,Vlookup!$A$2:$D$142,2,FALSE)</f>
        <v>Hartley</v>
      </c>
      <c r="R2606" s="1" t="str">
        <f>VLOOKUP(P2606,Vlookup!$A$2:$D$142,3,FALSE)</f>
        <v>TX</v>
      </c>
      <c r="S2606" s="49">
        <f>VLOOKUP(P2606,Vlookup!$A$2:$D$781,4,FALSE)</f>
        <v>76044</v>
      </c>
    </row>
    <row r="2607" spans="1:19" ht="14.4" x14ac:dyDescent="0.3">
      <c r="A2607" s="12">
        <v>22</v>
      </c>
      <c r="B2607" s="1" t="s">
        <v>882</v>
      </c>
      <c r="D2607" s="20">
        <v>44685</v>
      </c>
      <c r="E2607" s="3" t="s">
        <v>1149</v>
      </c>
      <c r="F2607" s="3" t="s">
        <v>1167</v>
      </c>
      <c r="G2607" s="3" t="s">
        <v>340</v>
      </c>
      <c r="H2607" s="3" t="s">
        <v>366</v>
      </c>
      <c r="I2607" t="str">
        <f>VLOOKUP(H2607,'Product Line Lookup'!$A$2:$B$8,2,FALSE)</f>
        <v>AB20</v>
      </c>
      <c r="J2607" s="21">
        <v>24.52</v>
      </c>
      <c r="K2607" s="22">
        <v>4.0800000000000003E-2</v>
      </c>
      <c r="L2607" s="21">
        <v>81.599999999999994</v>
      </c>
      <c r="M2607" s="21">
        <v>2000.8320000000001</v>
      </c>
      <c r="N2607" s="8">
        <f t="shared" si="82"/>
        <v>1.000416</v>
      </c>
      <c r="O2607" s="3" t="s">
        <v>1154</v>
      </c>
      <c r="P2607" s="3" t="s">
        <v>1155</v>
      </c>
      <c r="Q2607" s="31" t="str">
        <f>VLOOKUP(P2607,Vlookup!$A$2:$D$142,2,FALSE)</f>
        <v>Merced</v>
      </c>
      <c r="R2607" s="1" t="str">
        <f>VLOOKUP(P2607,Vlookup!$A$2:$D$142,3,FALSE)</f>
        <v>CA</v>
      </c>
      <c r="S2607" s="49">
        <f>VLOOKUP(P2607,Vlookup!$A$2:$D$781,4,FALSE)</f>
        <v>95341</v>
      </c>
    </row>
    <row r="2608" spans="1:19" ht="14.4" x14ac:dyDescent="0.3">
      <c r="A2608" s="12">
        <v>22</v>
      </c>
      <c r="B2608" s="1" t="s">
        <v>882</v>
      </c>
      <c r="D2608" s="20">
        <v>44693</v>
      </c>
      <c r="E2608" s="3" t="s">
        <v>1028</v>
      </c>
      <c r="F2608" s="3" t="s">
        <v>1034</v>
      </c>
      <c r="G2608" s="3" t="s">
        <v>340</v>
      </c>
      <c r="H2608" s="3" t="s">
        <v>366</v>
      </c>
      <c r="I2608" t="str">
        <f>VLOOKUP(H2608,'Product Line Lookup'!$A$2:$B$8,2,FALSE)</f>
        <v>AB20</v>
      </c>
      <c r="J2608" s="21">
        <v>4.0999999999999996</v>
      </c>
      <c r="K2608" s="22">
        <v>0.13350000000000001</v>
      </c>
      <c r="L2608" s="21">
        <v>267</v>
      </c>
      <c r="M2608" s="21">
        <v>1094.7</v>
      </c>
      <c r="N2608" s="8">
        <f t="shared" si="82"/>
        <v>0.54735</v>
      </c>
      <c r="O2608" s="3" t="s">
        <v>1039</v>
      </c>
      <c r="P2608" s="3" t="s">
        <v>1046</v>
      </c>
      <c r="Q2608" s="31" t="str">
        <f>VLOOKUP(P2608,Vlookup!$A$2:$D$142,2,FALSE)</f>
        <v> Modesto</v>
      </c>
      <c r="R2608" s="1" t="str">
        <f>VLOOKUP(P2608,Vlookup!$A$2:$D$142,3,FALSE)</f>
        <v>CA</v>
      </c>
      <c r="S2608" s="49">
        <f>VLOOKUP(P2608,Vlookup!$A$2:$D$781,4,FALSE)</f>
        <v>95356</v>
      </c>
    </row>
    <row r="2609" spans="1:19" ht="14.4" x14ac:dyDescent="0.3">
      <c r="A2609" s="12">
        <v>22</v>
      </c>
      <c r="B2609" s="1" t="s">
        <v>882</v>
      </c>
      <c r="D2609" s="20">
        <v>44708</v>
      </c>
      <c r="E2609" s="3" t="s">
        <v>1028</v>
      </c>
      <c r="F2609" s="3" t="s">
        <v>1034</v>
      </c>
      <c r="G2609" s="3" t="s">
        <v>340</v>
      </c>
      <c r="H2609" s="3" t="s">
        <v>366</v>
      </c>
      <c r="I2609" t="str">
        <f>VLOOKUP(H2609,'Product Line Lookup'!$A$2:$B$8,2,FALSE)</f>
        <v>AB20</v>
      </c>
      <c r="J2609" s="21">
        <v>6</v>
      </c>
      <c r="K2609" s="22">
        <v>0.13350000000000001</v>
      </c>
      <c r="L2609" s="21">
        <v>267</v>
      </c>
      <c r="M2609" s="21">
        <v>1602</v>
      </c>
      <c r="N2609" s="8">
        <f t="shared" si="82"/>
        <v>0.80100000000000005</v>
      </c>
      <c r="O2609" s="3" t="s">
        <v>1039</v>
      </c>
      <c r="P2609" s="3" t="s">
        <v>1046</v>
      </c>
      <c r="Q2609" s="31" t="str">
        <f>VLOOKUP(P2609,Vlookup!$A$2:$D$142,2,FALSE)</f>
        <v> Modesto</v>
      </c>
      <c r="R2609" s="1" t="str">
        <f>VLOOKUP(P2609,Vlookup!$A$2:$D$142,3,FALSE)</f>
        <v>CA</v>
      </c>
      <c r="S2609" s="49">
        <f>VLOOKUP(P2609,Vlookup!$A$2:$D$781,4,FALSE)</f>
        <v>95356</v>
      </c>
    </row>
    <row r="2610" spans="1:19" ht="14.4" x14ac:dyDescent="0.3">
      <c r="A2610" s="12">
        <v>22</v>
      </c>
      <c r="B2610" s="1" t="s">
        <v>882</v>
      </c>
      <c r="D2610" s="20">
        <v>44708</v>
      </c>
      <c r="E2610" s="3" t="s">
        <v>1028</v>
      </c>
      <c r="F2610" s="3" t="s">
        <v>1034</v>
      </c>
      <c r="G2610" s="3" t="s">
        <v>340</v>
      </c>
      <c r="H2610" s="3" t="s">
        <v>366</v>
      </c>
      <c r="I2610" t="str">
        <f>VLOOKUP(H2610,'Product Line Lookup'!$A$2:$B$8,2,FALSE)</f>
        <v>AB20</v>
      </c>
      <c r="J2610" s="21">
        <v>2</v>
      </c>
      <c r="K2610" s="22">
        <v>0.13350000000000001</v>
      </c>
      <c r="L2610" s="21">
        <v>267</v>
      </c>
      <c r="M2610" s="21">
        <v>534</v>
      </c>
      <c r="N2610" s="8">
        <f t="shared" si="82"/>
        <v>0.26700000000000002</v>
      </c>
      <c r="O2610" s="3" t="s">
        <v>1039</v>
      </c>
      <c r="P2610" s="3" t="s">
        <v>1046</v>
      </c>
      <c r="Q2610" s="31" t="str">
        <f>VLOOKUP(P2610,Vlookup!$A$2:$D$142,2,FALSE)</f>
        <v> Modesto</v>
      </c>
      <c r="R2610" s="1" t="str">
        <f>VLOOKUP(P2610,Vlookup!$A$2:$D$142,3,FALSE)</f>
        <v>CA</v>
      </c>
      <c r="S2610" s="49">
        <f>VLOOKUP(P2610,Vlookup!$A$2:$D$781,4,FALSE)</f>
        <v>95356</v>
      </c>
    </row>
    <row r="2611" spans="1:19" ht="14.4" x14ac:dyDescent="0.3">
      <c r="A2611" s="12">
        <v>22</v>
      </c>
      <c r="B2611" s="1" t="s">
        <v>882</v>
      </c>
      <c r="D2611" s="20">
        <v>44690</v>
      </c>
      <c r="E2611" s="3" t="s">
        <v>46</v>
      </c>
      <c r="F2611" s="3" t="s">
        <v>47</v>
      </c>
      <c r="G2611" s="3" t="s">
        <v>340</v>
      </c>
      <c r="H2611" s="3" t="s">
        <v>366</v>
      </c>
      <c r="I2611" t="str">
        <f>VLOOKUP(H2611,'Product Line Lookup'!$A$2:$B$8,2,FALSE)</f>
        <v>AB20</v>
      </c>
      <c r="J2611" s="21">
        <v>6</v>
      </c>
      <c r="K2611" s="22">
        <v>4.6199999999999998E-2</v>
      </c>
      <c r="L2611" s="21">
        <v>92.4</v>
      </c>
      <c r="M2611" s="21">
        <v>554.4</v>
      </c>
      <c r="N2611" s="8">
        <f t="shared" si="82"/>
        <v>0.2772</v>
      </c>
      <c r="O2611" s="3" t="s">
        <v>40</v>
      </c>
      <c r="P2611" s="3" t="s">
        <v>41</v>
      </c>
      <c r="Q2611" s="31" t="str">
        <f>VLOOKUP(P2611,Vlookup!$A$2:$D$142,2,FALSE)</f>
        <v>Galt</v>
      </c>
      <c r="R2611" s="1" t="str">
        <f>VLOOKUP(P2611,Vlookup!$A$2:$D$142,3,FALSE)</f>
        <v>CA</v>
      </c>
      <c r="S2611" s="49">
        <f>VLOOKUP(P2611,Vlookup!$A$2:$D$781,4,FALSE)</f>
        <v>95632</v>
      </c>
    </row>
    <row r="2612" spans="1:19" ht="14.4" x14ac:dyDescent="0.3">
      <c r="A2612" s="12">
        <v>22</v>
      </c>
      <c r="B2612" s="1" t="s">
        <v>882</v>
      </c>
      <c r="D2612" s="20">
        <v>44686</v>
      </c>
      <c r="E2612" s="3" t="s">
        <v>345</v>
      </c>
      <c r="F2612" s="3" t="s">
        <v>1168</v>
      </c>
      <c r="G2612" s="3" t="s">
        <v>340</v>
      </c>
      <c r="H2612" s="3" t="s">
        <v>366</v>
      </c>
      <c r="I2612" t="str">
        <f>VLOOKUP(H2612,'Product Line Lookup'!$A$2:$B$8,2,FALSE)</f>
        <v>AB20</v>
      </c>
      <c r="J2612" s="21">
        <v>24.72</v>
      </c>
      <c r="K2612" s="22">
        <v>5.7000000000000002E-2</v>
      </c>
      <c r="L2612" s="21">
        <v>114</v>
      </c>
      <c r="M2612" s="21">
        <v>2818.08</v>
      </c>
      <c r="N2612" s="8">
        <f t="shared" si="82"/>
        <v>1.4090400000000001</v>
      </c>
      <c r="O2612" s="3" t="s">
        <v>404</v>
      </c>
      <c r="P2612" s="3" t="s">
        <v>405</v>
      </c>
      <c r="Q2612" s="31" t="str">
        <f>VLOOKUP(P2612,Vlookup!$A$2:$D$142,2,FALSE)</f>
        <v>Hilmar</v>
      </c>
      <c r="R2612" s="1" t="str">
        <f>VLOOKUP(P2612,Vlookup!$A$2:$D$142,3,FALSE)</f>
        <v>CA</v>
      </c>
      <c r="S2612" s="49">
        <f>VLOOKUP(P2612,Vlookup!$A$2:$D$781,4,FALSE)</f>
        <v>95324</v>
      </c>
    </row>
    <row r="2613" spans="1:19" ht="14.4" x14ac:dyDescent="0.3">
      <c r="A2613" s="12">
        <v>22</v>
      </c>
      <c r="B2613" s="1" t="s">
        <v>882</v>
      </c>
      <c r="D2613" s="20">
        <v>44705</v>
      </c>
      <c r="E2613" s="3" t="s">
        <v>345</v>
      </c>
      <c r="F2613" s="3" t="s">
        <v>1168</v>
      </c>
      <c r="G2613" s="3" t="s">
        <v>340</v>
      </c>
      <c r="H2613" s="3" t="s">
        <v>366</v>
      </c>
      <c r="I2613" t="str">
        <f>VLOOKUP(H2613,'Product Line Lookup'!$A$2:$B$8,2,FALSE)</f>
        <v>AB20</v>
      </c>
      <c r="J2613" s="21">
        <v>24.25</v>
      </c>
      <c r="K2613" s="22">
        <v>5.7000000000000002E-2</v>
      </c>
      <c r="L2613" s="21">
        <v>114</v>
      </c>
      <c r="M2613" s="21">
        <v>2764.5</v>
      </c>
      <c r="N2613" s="8">
        <f t="shared" si="82"/>
        <v>1.38225</v>
      </c>
      <c r="O2613" s="3" t="s">
        <v>404</v>
      </c>
      <c r="P2613" s="3" t="s">
        <v>405</v>
      </c>
      <c r="Q2613" s="31" t="str">
        <f>VLOOKUP(P2613,Vlookup!$A$2:$D$142,2,FALSE)</f>
        <v>Hilmar</v>
      </c>
      <c r="R2613" s="1" t="str">
        <f>VLOOKUP(P2613,Vlookup!$A$2:$D$142,3,FALSE)</f>
        <v>CA</v>
      </c>
      <c r="S2613" s="49">
        <f>VLOOKUP(P2613,Vlookup!$A$2:$D$781,4,FALSE)</f>
        <v>95324</v>
      </c>
    </row>
    <row r="2614" spans="1:19" ht="14.4" x14ac:dyDescent="0.3">
      <c r="A2614" s="12">
        <v>22</v>
      </c>
      <c r="B2614" s="1" t="s">
        <v>882</v>
      </c>
      <c r="D2614" s="20">
        <v>44701</v>
      </c>
      <c r="E2614" s="3" t="s">
        <v>1007</v>
      </c>
      <c r="F2614" s="3" t="s">
        <v>1134</v>
      </c>
      <c r="G2614" s="3" t="s">
        <v>340</v>
      </c>
      <c r="H2614" s="3" t="s">
        <v>366</v>
      </c>
      <c r="I2614" t="str">
        <f>VLOOKUP(H2614,'Product Line Lookup'!$A$2:$B$8,2,FALSE)</f>
        <v>AB20</v>
      </c>
      <c r="J2614" s="21">
        <v>24.76</v>
      </c>
      <c r="K2614" s="22">
        <v>9.3900000000000008E-3</v>
      </c>
      <c r="L2614" s="21">
        <v>18.78</v>
      </c>
      <c r="M2614" s="21">
        <v>464.99299999999999</v>
      </c>
      <c r="N2614" s="8">
        <f t="shared" si="82"/>
        <v>0.23249649999999999</v>
      </c>
      <c r="O2614" s="3" t="s">
        <v>1015</v>
      </c>
      <c r="P2614" s="3" t="s">
        <v>1016</v>
      </c>
      <c r="Q2614" s="31" t="str">
        <f>VLOOKUP(P2614,Vlookup!$A$2:$D$142,2,FALSE)</f>
        <v>Modesto</v>
      </c>
      <c r="R2614" s="1" t="str">
        <f>VLOOKUP(P2614,Vlookup!$A$2:$D$142,3,FALSE)</f>
        <v>CA</v>
      </c>
      <c r="S2614" s="49">
        <f>VLOOKUP(P2614,Vlookup!$A$2:$D$781,4,FALSE)</f>
        <v>95358</v>
      </c>
    </row>
    <row r="2615" spans="1:19" ht="14.4" x14ac:dyDescent="0.3">
      <c r="A2615" s="12">
        <v>22</v>
      </c>
      <c r="B2615" s="1" t="s">
        <v>882</v>
      </c>
      <c r="D2615" s="20">
        <v>44701</v>
      </c>
      <c r="E2615" s="3" t="s">
        <v>354</v>
      </c>
      <c r="F2615" s="3" t="s">
        <v>1178</v>
      </c>
      <c r="G2615" s="3" t="s">
        <v>340</v>
      </c>
      <c r="H2615" s="3" t="s">
        <v>366</v>
      </c>
      <c r="I2615" t="str">
        <f>VLOOKUP(H2615,'Product Line Lookup'!$A$2:$B$8,2,FALSE)</f>
        <v>AB20</v>
      </c>
      <c r="J2615" s="21">
        <v>24.32</v>
      </c>
      <c r="K2615" s="22">
        <v>1.3299999999999999E-2</v>
      </c>
      <c r="L2615" s="21">
        <v>26.6</v>
      </c>
      <c r="M2615" s="21">
        <v>646.91200000000003</v>
      </c>
      <c r="N2615" s="8">
        <f t="shared" si="82"/>
        <v>0.32345600000000002</v>
      </c>
      <c r="O2615" s="3" t="s">
        <v>422</v>
      </c>
      <c r="P2615" s="3" t="s">
        <v>423</v>
      </c>
      <c r="Q2615" s="31" t="str">
        <f>VLOOKUP(P2615,Vlookup!$A$2:$D$142,2,FALSE)</f>
        <v>Modesto</v>
      </c>
      <c r="R2615" s="1" t="str">
        <f>VLOOKUP(P2615,Vlookup!$A$2:$D$142,3,FALSE)</f>
        <v>CA</v>
      </c>
      <c r="S2615" s="49">
        <f>VLOOKUP(P2615,Vlookup!$A$2:$D$781,4,FALSE)</f>
        <v>95358</v>
      </c>
    </row>
    <row r="2616" spans="1:19" ht="14.4" x14ac:dyDescent="0.3">
      <c r="A2616" s="12">
        <v>22</v>
      </c>
      <c r="B2616" s="1" t="s">
        <v>882</v>
      </c>
      <c r="D2616" s="20">
        <v>44698</v>
      </c>
      <c r="E2616" s="3" t="s">
        <v>357</v>
      </c>
      <c r="F2616" s="3" t="s">
        <v>1019</v>
      </c>
      <c r="G2616" s="3" t="s">
        <v>921</v>
      </c>
      <c r="H2616" s="3" t="s">
        <v>922</v>
      </c>
      <c r="I2616" t="str">
        <f>VLOOKUP(H2616,'Product Line Lookup'!$A$2:$B$8,2,FALSE)</f>
        <v>Animate</v>
      </c>
      <c r="J2616" s="21">
        <v>6.0750000000000002</v>
      </c>
      <c r="K2616" s="22">
        <v>0.24229000000000001</v>
      </c>
      <c r="L2616" s="21">
        <v>484.58</v>
      </c>
      <c r="M2616" s="21">
        <v>2943.8240000000001</v>
      </c>
      <c r="N2616" s="8">
        <f t="shared" si="82"/>
        <v>1.4719120000000001</v>
      </c>
      <c r="O2616" s="3" t="s">
        <v>430</v>
      </c>
      <c r="P2616" s="3" t="s">
        <v>431</v>
      </c>
      <c r="Q2616" s="31" t="str">
        <f>VLOOKUP(P2616,Vlookup!$A$2:$D$142,2,FALSE)</f>
        <v>Muleshoe</v>
      </c>
      <c r="R2616" s="1" t="str">
        <f>VLOOKUP(P2616,Vlookup!$A$2:$D$142,3,FALSE)</f>
        <v>TX</v>
      </c>
      <c r="S2616" s="49">
        <f>VLOOKUP(P2616,Vlookup!$A$2:$D$781,4,FALSE)</f>
        <v>79347</v>
      </c>
    </row>
    <row r="2617" spans="1:19" ht="14.4" x14ac:dyDescent="0.3">
      <c r="A2617" s="12">
        <v>22</v>
      </c>
      <c r="B2617" s="1" t="s">
        <v>882</v>
      </c>
      <c r="D2617" s="20">
        <v>44683</v>
      </c>
      <c r="E2617" s="3" t="s">
        <v>1151</v>
      </c>
      <c r="F2617" s="3" t="s">
        <v>1152</v>
      </c>
      <c r="G2617" s="3" t="s">
        <v>921</v>
      </c>
      <c r="H2617" s="3" t="s">
        <v>922</v>
      </c>
      <c r="I2617" t="str">
        <f>VLOOKUP(H2617,'Product Line Lookup'!$A$2:$B$8,2,FALSE)</f>
        <v>Animate</v>
      </c>
      <c r="J2617" s="21">
        <v>11.92</v>
      </c>
      <c r="K2617" s="22">
        <v>0.26235000000000003</v>
      </c>
      <c r="L2617" s="21">
        <v>524.70000000000005</v>
      </c>
      <c r="M2617" s="21">
        <v>6254.424</v>
      </c>
      <c r="N2617" s="8">
        <f t="shared" si="82"/>
        <v>3.1272120000000001</v>
      </c>
      <c r="O2617" s="3" t="s">
        <v>1156</v>
      </c>
      <c r="P2617" s="3" t="s">
        <v>1157</v>
      </c>
      <c r="Q2617" s="31" t="str">
        <f>VLOOKUP(P2617,Vlookup!$A$2:$D$142,2,FALSE)</f>
        <v>Dublin</v>
      </c>
      <c r="R2617" s="1" t="str">
        <f>VLOOKUP(P2617,Vlookup!$A$2:$D$142,3,FALSE)</f>
        <v>TX</v>
      </c>
      <c r="S2617" s="49">
        <f>VLOOKUP(P2617,Vlookup!$A$2:$D$781,4,FALSE)</f>
        <v>76446</v>
      </c>
    </row>
    <row r="2618" spans="1:19" ht="14.4" x14ac:dyDescent="0.3">
      <c r="A2618" s="12">
        <v>22</v>
      </c>
      <c r="B2618" s="1" t="s">
        <v>882</v>
      </c>
      <c r="D2618" s="20">
        <v>44708</v>
      </c>
      <c r="E2618" s="3" t="s">
        <v>1151</v>
      </c>
      <c r="F2618" s="3" t="s">
        <v>1152</v>
      </c>
      <c r="G2618" s="3" t="s">
        <v>921</v>
      </c>
      <c r="H2618" s="3" t="s">
        <v>922</v>
      </c>
      <c r="I2618" t="str">
        <f>VLOOKUP(H2618,'Product Line Lookup'!$A$2:$B$8,2,FALSE)</f>
        <v>Animate</v>
      </c>
      <c r="J2618" s="21">
        <v>11.83</v>
      </c>
      <c r="K2618" s="22">
        <v>0.26235000000000003</v>
      </c>
      <c r="L2618" s="21">
        <v>524.70000000000005</v>
      </c>
      <c r="M2618" s="21">
        <v>6207.201</v>
      </c>
      <c r="N2618" s="8">
        <f t="shared" si="82"/>
        <v>3.1036005000000002</v>
      </c>
      <c r="O2618" s="3" t="s">
        <v>1156</v>
      </c>
      <c r="P2618" s="3" t="s">
        <v>1157</v>
      </c>
      <c r="Q2618" s="31" t="str">
        <f>VLOOKUP(P2618,Vlookup!$A$2:$D$142,2,FALSE)</f>
        <v>Dublin</v>
      </c>
      <c r="R2618" s="1" t="str">
        <f>VLOOKUP(P2618,Vlookup!$A$2:$D$142,3,FALSE)</f>
        <v>TX</v>
      </c>
      <c r="S2618" s="49">
        <f>VLOOKUP(P2618,Vlookup!$A$2:$D$781,4,FALSE)</f>
        <v>76446</v>
      </c>
    </row>
    <row r="2619" spans="1:19" ht="14.4" x14ac:dyDescent="0.3">
      <c r="A2619" s="12">
        <v>22</v>
      </c>
      <c r="B2619" s="1" t="s">
        <v>882</v>
      </c>
      <c r="D2619" s="20">
        <v>44702</v>
      </c>
      <c r="E2619" s="3" t="s">
        <v>1179</v>
      </c>
      <c r="F2619" s="3" t="s">
        <v>1180</v>
      </c>
      <c r="G2619" s="3" t="s">
        <v>921</v>
      </c>
      <c r="H2619" s="3" t="s">
        <v>922</v>
      </c>
      <c r="I2619" t="str">
        <f>VLOOKUP(H2619,'Product Line Lookup'!$A$2:$B$8,2,FALSE)</f>
        <v>Animate</v>
      </c>
      <c r="J2619" s="21">
        <v>25.1</v>
      </c>
      <c r="K2619" s="22">
        <v>0.21249999999999999</v>
      </c>
      <c r="L2619" s="21">
        <v>425</v>
      </c>
      <c r="M2619" s="21">
        <v>10667.5</v>
      </c>
      <c r="N2619" s="8">
        <f t="shared" si="82"/>
        <v>5.3337500000000002</v>
      </c>
      <c r="O2619" s="3" t="s">
        <v>1181</v>
      </c>
      <c r="P2619" s="3" t="s">
        <v>1182</v>
      </c>
      <c r="Q2619" s="31" t="str">
        <f>VLOOKUP(P2619,Vlookup!$A$2:$D$142,2,FALSE)</f>
        <v>Lindsay</v>
      </c>
      <c r="R2619" s="1" t="str">
        <f>VLOOKUP(P2619,Vlookup!$A$2:$D$142,3,FALSE)</f>
        <v>CA</v>
      </c>
      <c r="S2619" s="49">
        <f>VLOOKUP(P2619,Vlookup!$A$2:$D$781,4,FALSE)</f>
        <v>93247</v>
      </c>
    </row>
    <row r="2620" spans="1:19" ht="14.4" x14ac:dyDescent="0.3">
      <c r="A2620" s="12">
        <v>22</v>
      </c>
      <c r="B2620" s="1" t="s">
        <v>882</v>
      </c>
      <c r="D2620" s="20">
        <v>44708</v>
      </c>
      <c r="E2620" s="3" t="s">
        <v>1086</v>
      </c>
      <c r="F2620" s="3" t="s">
        <v>1087</v>
      </c>
      <c r="G2620" s="3" t="s">
        <v>921</v>
      </c>
      <c r="H2620" s="3" t="s">
        <v>922</v>
      </c>
      <c r="I2620" t="str">
        <f>VLOOKUP(H2620,'Product Line Lookup'!$A$2:$B$8,2,FALSE)</f>
        <v>Animate</v>
      </c>
      <c r="J2620" s="21">
        <v>11.85</v>
      </c>
      <c r="K2620" s="22">
        <v>0.23749999999999999</v>
      </c>
      <c r="L2620" s="21">
        <v>475</v>
      </c>
      <c r="M2620" s="21">
        <v>5628.75</v>
      </c>
      <c r="N2620" s="8">
        <f t="shared" si="82"/>
        <v>2.8143750000000001</v>
      </c>
      <c r="O2620" s="3" t="s">
        <v>1093</v>
      </c>
      <c r="P2620" s="3" t="s">
        <v>1094</v>
      </c>
      <c r="Q2620" s="31" t="str">
        <f>VLOOKUP(P2620,Vlookup!$A$2:$D$142,2,FALSE)</f>
        <v>Wellington</v>
      </c>
      <c r="R2620" s="1" t="str">
        <f>VLOOKUP(P2620,Vlookup!$A$2:$D$142,3,FALSE)</f>
        <v>NV</v>
      </c>
      <c r="S2620" s="49">
        <f>VLOOKUP(P2620,Vlookup!$A$2:$D$781,4,FALSE)</f>
        <v>89444</v>
      </c>
    </row>
    <row r="2621" spans="1:19" ht="14.4" x14ac:dyDescent="0.3">
      <c r="A2621" s="12">
        <v>22</v>
      </c>
      <c r="B2621" s="1" t="s">
        <v>882</v>
      </c>
      <c r="D2621" s="20">
        <v>44683</v>
      </c>
      <c r="E2621" s="3" t="s">
        <v>348</v>
      </c>
      <c r="F2621" s="3" t="s">
        <v>1153</v>
      </c>
      <c r="G2621" s="3" t="s">
        <v>342</v>
      </c>
      <c r="H2621" s="3" t="s">
        <v>368</v>
      </c>
      <c r="I2621" t="str">
        <f>VLOOKUP(H2621,'Product Line Lookup'!$A$2:$B$8,2,FALSE)</f>
        <v>Animate</v>
      </c>
      <c r="J2621" s="21">
        <v>6.25</v>
      </c>
      <c r="K2621" s="22">
        <v>0.16189999999999999</v>
      </c>
      <c r="L2621" s="21">
        <v>323.8</v>
      </c>
      <c r="M2621" s="21">
        <v>2023.75</v>
      </c>
      <c r="N2621" s="8">
        <f t="shared" si="82"/>
        <v>1.0118750000000001</v>
      </c>
      <c r="O2621" s="3" t="s">
        <v>412</v>
      </c>
      <c r="P2621" s="3" t="s">
        <v>413</v>
      </c>
      <c r="Q2621" s="31" t="str">
        <f>VLOOKUP(P2621,Vlookup!$A$2:$D$142,2,FALSE)</f>
        <v>Hereford</v>
      </c>
      <c r="R2621" s="1" t="str">
        <f>VLOOKUP(P2621,Vlookup!$A$2:$D$142,3,FALSE)</f>
        <v>TX</v>
      </c>
      <c r="S2621" s="49">
        <f>VLOOKUP(P2621,Vlookup!$A$2:$D$781,4,FALSE)</f>
        <v>79045</v>
      </c>
    </row>
    <row r="2622" spans="1:19" ht="14.4" x14ac:dyDescent="0.3">
      <c r="A2622" s="12">
        <v>22</v>
      </c>
      <c r="B2622" s="1" t="s">
        <v>882</v>
      </c>
      <c r="D2622" s="20">
        <v>44684</v>
      </c>
      <c r="E2622" s="3" t="s">
        <v>360</v>
      </c>
      <c r="F2622" s="3" t="s">
        <v>386</v>
      </c>
      <c r="G2622" s="3" t="s">
        <v>342</v>
      </c>
      <c r="H2622" s="3" t="s">
        <v>368</v>
      </c>
      <c r="I2622" t="str">
        <f>VLOOKUP(H2622,'Product Line Lookup'!$A$2:$B$8,2,FALSE)</f>
        <v>Animate</v>
      </c>
      <c r="J2622" s="21">
        <v>4.05</v>
      </c>
      <c r="K2622" s="22">
        <v>0.3</v>
      </c>
      <c r="L2622" s="21">
        <v>600</v>
      </c>
      <c r="M2622" s="21">
        <v>2430</v>
      </c>
      <c r="N2622" s="8">
        <f t="shared" si="82"/>
        <v>1.2150000000000001</v>
      </c>
      <c r="O2622" s="3" t="s">
        <v>438</v>
      </c>
      <c r="P2622" s="3" t="s">
        <v>439</v>
      </c>
      <c r="Q2622" s="31" t="str">
        <f>VLOOKUP(P2622,Vlookup!$A$2:$D$142,2,FALSE)</f>
        <v>Ballico</v>
      </c>
      <c r="R2622" s="1" t="str">
        <f>VLOOKUP(P2622,Vlookup!$A$2:$D$142,3,FALSE)</f>
        <v>CA</v>
      </c>
      <c r="S2622" s="49">
        <f>VLOOKUP(P2622,Vlookup!$A$2:$D$781,4,FALSE)</f>
        <v>95303</v>
      </c>
    </row>
    <row r="2623" spans="1:19" ht="14.4" x14ac:dyDescent="0.3">
      <c r="A2623" s="12">
        <v>22</v>
      </c>
      <c r="B2623" s="1" t="s">
        <v>882</v>
      </c>
      <c r="D2623" s="20">
        <v>44699</v>
      </c>
      <c r="E2623" s="3" t="s">
        <v>980</v>
      </c>
      <c r="F2623" s="3" t="s">
        <v>981</v>
      </c>
      <c r="G2623" s="3" t="s">
        <v>342</v>
      </c>
      <c r="H2623" s="3" t="s">
        <v>368</v>
      </c>
      <c r="I2623" t="str">
        <f>VLOOKUP(H2623,'Product Line Lookup'!$A$2:$B$8,2,FALSE)</f>
        <v>Animate</v>
      </c>
      <c r="J2623" s="21">
        <v>9.9499999999999993</v>
      </c>
      <c r="K2623" s="22">
        <v>0.1825</v>
      </c>
      <c r="L2623" s="21">
        <v>365</v>
      </c>
      <c r="M2623" s="21">
        <v>3631.75</v>
      </c>
      <c r="N2623" s="8">
        <f t="shared" si="82"/>
        <v>1.8158749999999999</v>
      </c>
      <c r="O2623" s="3" t="s">
        <v>991</v>
      </c>
      <c r="P2623" s="3" t="s">
        <v>992</v>
      </c>
      <c r="Q2623" s="31" t="str">
        <f>VLOOKUP(P2623,Vlookup!$A$2:$D$142,2,FALSE)</f>
        <v>Madera</v>
      </c>
      <c r="R2623" s="1" t="str">
        <f>VLOOKUP(P2623,Vlookup!$A$2:$D$142,3,FALSE)</f>
        <v>CA</v>
      </c>
      <c r="S2623" s="49">
        <f>VLOOKUP(P2623,Vlookup!$A$2:$D$781,4,FALSE)</f>
        <v>93637</v>
      </c>
    </row>
    <row r="2624" spans="1:19" ht="14.4" x14ac:dyDescent="0.3">
      <c r="A2624" s="12">
        <v>22</v>
      </c>
      <c r="B2624" s="1" t="s">
        <v>882</v>
      </c>
      <c r="D2624" s="20">
        <v>44694</v>
      </c>
      <c r="E2624" s="3" t="s">
        <v>982</v>
      </c>
      <c r="F2624" s="3" t="s">
        <v>983</v>
      </c>
      <c r="G2624" s="3" t="s">
        <v>342</v>
      </c>
      <c r="H2624" s="3" t="s">
        <v>368</v>
      </c>
      <c r="I2624" t="str">
        <f>VLOOKUP(H2624,'Product Line Lookup'!$A$2:$B$8,2,FALSE)</f>
        <v>Animate</v>
      </c>
      <c r="J2624" s="21">
        <v>8.9499999999999993</v>
      </c>
      <c r="K2624" s="22">
        <v>0.1825</v>
      </c>
      <c r="L2624" s="21">
        <v>365</v>
      </c>
      <c r="M2624" s="21">
        <v>3266.75</v>
      </c>
      <c r="N2624" s="8">
        <f t="shared" si="82"/>
        <v>1.633375</v>
      </c>
      <c r="O2624" s="3" t="s">
        <v>989</v>
      </c>
      <c r="P2624" s="3" t="s">
        <v>990</v>
      </c>
      <c r="Q2624" s="31" t="str">
        <f>VLOOKUP(P2624,Vlookup!$A$2:$D$142,2,FALSE)</f>
        <v>Madera</v>
      </c>
      <c r="R2624" s="1" t="str">
        <f>VLOOKUP(P2624,Vlookup!$A$2:$D$142,3,FALSE)</f>
        <v>CA</v>
      </c>
      <c r="S2624" s="49">
        <f>VLOOKUP(P2624,Vlookup!$A$2:$D$781,4,FALSE)</f>
        <v>93637</v>
      </c>
    </row>
    <row r="2625" spans="1:19" ht="14.4" x14ac:dyDescent="0.3">
      <c r="A2625" s="12">
        <v>22</v>
      </c>
      <c r="B2625" s="1" t="s">
        <v>882</v>
      </c>
      <c r="D2625" s="20">
        <v>44691</v>
      </c>
      <c r="E2625" s="3" t="s">
        <v>809</v>
      </c>
      <c r="F2625" s="3" t="s">
        <v>810</v>
      </c>
      <c r="G2625" s="3" t="s">
        <v>342</v>
      </c>
      <c r="H2625" s="3" t="s">
        <v>368</v>
      </c>
      <c r="I2625" t="str">
        <f>VLOOKUP(H2625,'Product Line Lookup'!$A$2:$B$8,2,FALSE)</f>
        <v>Animate</v>
      </c>
      <c r="J2625" s="21">
        <v>3</v>
      </c>
      <c r="K2625" s="22">
        <v>0.26666499999999999</v>
      </c>
      <c r="L2625" s="21">
        <v>533.33000000000004</v>
      </c>
      <c r="M2625" s="21">
        <v>1599.99</v>
      </c>
      <c r="N2625" s="8">
        <f t="shared" si="82"/>
        <v>0.79999500000000001</v>
      </c>
      <c r="O2625" s="3" t="s">
        <v>812</v>
      </c>
      <c r="P2625" s="3" t="s">
        <v>813</v>
      </c>
      <c r="Q2625" s="31" t="str">
        <f>VLOOKUP(P2625,Vlookup!$A$2:$D$142,2,FALSE)</f>
        <v>Stevinso</v>
      </c>
      <c r="R2625" s="1" t="str">
        <f>VLOOKUP(P2625,Vlookup!$A$2:$D$142,3,FALSE)</f>
        <v>CA</v>
      </c>
      <c r="S2625" s="49">
        <f>VLOOKUP(P2625,Vlookup!$A$2:$D$781,4,FALSE)</f>
        <v>95374</v>
      </c>
    </row>
    <row r="2626" spans="1:19" ht="14.4" x14ac:dyDescent="0.3">
      <c r="A2626" s="12">
        <v>22</v>
      </c>
      <c r="B2626" s="1" t="s">
        <v>882</v>
      </c>
      <c r="D2626" s="20">
        <v>44702</v>
      </c>
      <c r="E2626" s="3" t="s">
        <v>705</v>
      </c>
      <c r="F2626" s="3" t="s">
        <v>706</v>
      </c>
      <c r="G2626" s="3" t="s">
        <v>342</v>
      </c>
      <c r="H2626" s="3" t="s">
        <v>368</v>
      </c>
      <c r="I2626" t="str">
        <f>VLOOKUP(H2626,'Product Line Lookup'!$A$2:$B$8,2,FALSE)</f>
        <v>Animate</v>
      </c>
      <c r="J2626" s="21">
        <v>2.0249999999999999</v>
      </c>
      <c r="K2626" s="22">
        <v>0.157</v>
      </c>
      <c r="L2626" s="21">
        <v>314</v>
      </c>
      <c r="M2626" s="21">
        <v>635.85</v>
      </c>
      <c r="N2626" s="8">
        <f t="shared" ref="N2626:N2689" si="83">M2626/2000</f>
        <v>0.31792500000000001</v>
      </c>
      <c r="O2626" s="3" t="s">
        <v>707</v>
      </c>
      <c r="P2626" s="3" t="s">
        <v>708</v>
      </c>
      <c r="Q2626" s="31" t="str">
        <f>VLOOKUP(P2626,Vlookup!$A$2:$D$142,2,FALSE)</f>
        <v>Fallon</v>
      </c>
      <c r="R2626" s="1" t="str">
        <f>VLOOKUP(P2626,Vlookup!$A$2:$D$142,3,FALSE)</f>
        <v>NV</v>
      </c>
      <c r="S2626" s="49">
        <f>VLOOKUP(P2626,Vlookup!$A$2:$D$781,4,FALSE)</f>
        <v>89406</v>
      </c>
    </row>
    <row r="2627" spans="1:19" ht="14.4" x14ac:dyDescent="0.3">
      <c r="A2627" s="12">
        <v>22</v>
      </c>
      <c r="B2627" s="1" t="s">
        <v>882</v>
      </c>
      <c r="D2627" s="20">
        <v>44682</v>
      </c>
      <c r="E2627" s="3" t="s">
        <v>363</v>
      </c>
      <c r="F2627" s="3" t="s">
        <v>869</v>
      </c>
      <c r="G2627" s="3" t="s">
        <v>342</v>
      </c>
      <c r="H2627" s="3" t="s">
        <v>368</v>
      </c>
      <c r="I2627" t="str">
        <f>VLOOKUP(H2627,'Product Line Lookup'!$A$2:$B$8,2,FALSE)</f>
        <v>Animate</v>
      </c>
      <c r="J2627" s="21">
        <v>-6.2750000000000004</v>
      </c>
      <c r="K2627" s="22">
        <v>0.69789999999999996</v>
      </c>
      <c r="L2627" s="21">
        <v>1395.8</v>
      </c>
      <c r="M2627" s="21">
        <v>-8758.6450000000004</v>
      </c>
      <c r="N2627" s="8">
        <f t="shared" si="83"/>
        <v>-4.3793224999999998</v>
      </c>
      <c r="O2627" s="3" t="s">
        <v>870</v>
      </c>
      <c r="P2627" s="3" t="s">
        <v>871</v>
      </c>
      <c r="Q2627" s="31" t="str">
        <f>VLOOKUP(P2627,Vlookup!$A$2:$D$142,2,FALSE)</f>
        <v>San Jacinto</v>
      </c>
      <c r="R2627" s="1" t="str">
        <f>VLOOKUP(P2627,Vlookup!$A$2:$D$142,3,FALSE)</f>
        <v>CA</v>
      </c>
      <c r="S2627" s="49">
        <f>VLOOKUP(P2627,Vlookup!$A$2:$D$781,4,FALSE)</f>
        <v>92582</v>
      </c>
    </row>
    <row r="2628" spans="1:19" ht="14.4" x14ac:dyDescent="0.3">
      <c r="A2628" s="12">
        <v>22</v>
      </c>
      <c r="B2628" s="1" t="s">
        <v>882</v>
      </c>
      <c r="D2628" s="20">
        <v>44682</v>
      </c>
      <c r="E2628" s="3" t="s">
        <v>363</v>
      </c>
      <c r="F2628" s="3" t="s">
        <v>869</v>
      </c>
      <c r="G2628" s="3" t="s">
        <v>342</v>
      </c>
      <c r="H2628" s="3" t="s">
        <v>368</v>
      </c>
      <c r="I2628" t="str">
        <f>VLOOKUP(H2628,'Product Line Lookup'!$A$2:$B$8,2,FALSE)</f>
        <v>Animate</v>
      </c>
      <c r="J2628" s="21">
        <v>6.2750000000000004</v>
      </c>
      <c r="K2628" s="22">
        <v>0.69789999999999996</v>
      </c>
      <c r="L2628" s="21">
        <v>1395.8</v>
      </c>
      <c r="M2628" s="21">
        <v>8758.6450000000004</v>
      </c>
      <c r="N2628" s="8">
        <f t="shared" si="83"/>
        <v>4.3793224999999998</v>
      </c>
      <c r="O2628" s="3" t="s">
        <v>872</v>
      </c>
      <c r="P2628" s="3" t="s">
        <v>873</v>
      </c>
      <c r="Q2628" s="31" t="str">
        <f>VLOOKUP(P2628,Vlookup!$A$2:$D$142,2,FALSE)</f>
        <v>San Jacinto</v>
      </c>
      <c r="R2628" s="1" t="str">
        <f>VLOOKUP(P2628,Vlookup!$A$2:$D$142,3,FALSE)</f>
        <v>CA</v>
      </c>
      <c r="S2628" s="49">
        <f>VLOOKUP(P2628,Vlookup!$A$2:$D$781,4,FALSE)</f>
        <v>92582</v>
      </c>
    </row>
    <row r="2629" spans="1:19" ht="14.4" x14ac:dyDescent="0.3">
      <c r="A2629" s="12">
        <v>22</v>
      </c>
      <c r="B2629" s="1" t="s">
        <v>882</v>
      </c>
      <c r="D2629" s="20">
        <v>44684</v>
      </c>
      <c r="E2629" s="3" t="s">
        <v>342</v>
      </c>
      <c r="F2629" s="3" t="s">
        <v>368</v>
      </c>
      <c r="G2629" s="3" t="s">
        <v>342</v>
      </c>
      <c r="H2629" s="3" t="s">
        <v>368</v>
      </c>
      <c r="I2629" t="str">
        <f>VLOOKUP(H2629,'Product Line Lookup'!$A$2:$B$8,2,FALSE)</f>
        <v>Animate</v>
      </c>
      <c r="J2629" s="21">
        <v>5.5119999999999996</v>
      </c>
      <c r="K2629" s="22">
        <v>1</v>
      </c>
      <c r="L2629" s="21">
        <v>2000</v>
      </c>
      <c r="M2629" s="21">
        <v>11024</v>
      </c>
      <c r="N2629" s="8">
        <f t="shared" si="83"/>
        <v>5.5119999999999996</v>
      </c>
      <c r="O2629" s="3" t="s">
        <v>450</v>
      </c>
      <c r="P2629" s="3" t="s">
        <v>1183</v>
      </c>
      <c r="Q2629" s="31" t="str">
        <f>VLOOKUP(P2629,Vlookup!$A$2:$D$142,2,FALSE)</f>
        <v>Turlock</v>
      </c>
      <c r="R2629" s="1" t="str">
        <f>VLOOKUP(P2629,Vlookup!$A$2:$D$142,3,FALSE)</f>
        <v>CA</v>
      </c>
      <c r="S2629" s="49">
        <f>VLOOKUP(P2629,Vlookup!$A$2:$D$781,4,FALSE)</f>
        <v>95380</v>
      </c>
    </row>
    <row r="2630" spans="1:19" ht="14.4" x14ac:dyDescent="0.3">
      <c r="A2630" s="12">
        <v>22</v>
      </c>
      <c r="B2630" s="1" t="s">
        <v>882</v>
      </c>
      <c r="D2630" s="20">
        <v>44687</v>
      </c>
      <c r="E2630" s="3" t="s">
        <v>342</v>
      </c>
      <c r="F2630" s="3" t="s">
        <v>368</v>
      </c>
      <c r="G2630" s="3" t="s">
        <v>342</v>
      </c>
      <c r="H2630" s="3" t="s">
        <v>368</v>
      </c>
      <c r="I2630" t="str">
        <f>VLOOKUP(H2630,'Product Line Lookup'!$A$2:$B$8,2,FALSE)</f>
        <v>Animate</v>
      </c>
      <c r="J2630" s="21">
        <v>4.4089999999999998</v>
      </c>
      <c r="K2630" s="22">
        <v>1</v>
      </c>
      <c r="L2630" s="21">
        <v>2000</v>
      </c>
      <c r="M2630" s="21">
        <v>8818</v>
      </c>
      <c r="N2630" s="8">
        <f t="shared" si="83"/>
        <v>4.4089999999999998</v>
      </c>
      <c r="O2630" s="3" t="s">
        <v>420</v>
      </c>
      <c r="P2630" s="3" t="s">
        <v>421</v>
      </c>
      <c r="Q2630" s="31" t="str">
        <f>VLOOKUP(P2630,Vlookup!$A$2:$D$142,2,FALSE)</f>
        <v>Tipton</v>
      </c>
      <c r="R2630" s="1" t="str">
        <f>VLOOKUP(P2630,Vlookup!$A$2:$D$142,3,FALSE)</f>
        <v>CA</v>
      </c>
      <c r="S2630" s="49">
        <f>VLOOKUP(P2630,Vlookup!$A$2:$D$781,4,FALSE)</f>
        <v>93272</v>
      </c>
    </row>
    <row r="2631" spans="1:19" ht="14.4" x14ac:dyDescent="0.3">
      <c r="A2631" s="12">
        <v>22</v>
      </c>
      <c r="B2631" s="1" t="s">
        <v>882</v>
      </c>
      <c r="D2631" s="20">
        <v>44705</v>
      </c>
      <c r="E2631" s="3" t="s">
        <v>342</v>
      </c>
      <c r="F2631" s="3" t="s">
        <v>368</v>
      </c>
      <c r="G2631" s="3" t="s">
        <v>342</v>
      </c>
      <c r="H2631" s="3" t="s">
        <v>368</v>
      </c>
      <c r="I2631" t="str">
        <f>VLOOKUP(H2631,'Product Line Lookup'!$A$2:$B$8,2,FALSE)</f>
        <v>Animate</v>
      </c>
      <c r="J2631" s="21">
        <v>6.6139999999999999</v>
      </c>
      <c r="K2631" s="22">
        <v>1</v>
      </c>
      <c r="L2631" s="21">
        <v>2000</v>
      </c>
      <c r="M2631" s="21">
        <v>13228</v>
      </c>
      <c r="N2631" s="8">
        <f t="shared" si="83"/>
        <v>6.6139999999999999</v>
      </c>
      <c r="O2631" s="3" t="s">
        <v>412</v>
      </c>
      <c r="P2631" s="3" t="s">
        <v>413</v>
      </c>
      <c r="Q2631" s="31" t="str">
        <f>VLOOKUP(P2631,Vlookup!$A$2:$D$142,2,FALSE)</f>
        <v>Hereford</v>
      </c>
      <c r="R2631" s="1" t="str">
        <f>VLOOKUP(P2631,Vlookup!$A$2:$D$142,3,FALSE)</f>
        <v>TX</v>
      </c>
      <c r="S2631" s="49">
        <f>VLOOKUP(P2631,Vlookup!$A$2:$D$781,4,FALSE)</f>
        <v>79045</v>
      </c>
    </row>
    <row r="2632" spans="1:19" ht="14.4" x14ac:dyDescent="0.3">
      <c r="A2632" s="12">
        <v>22</v>
      </c>
      <c r="B2632" s="1" t="s">
        <v>882</v>
      </c>
      <c r="D2632" s="20">
        <v>44706</v>
      </c>
      <c r="E2632" s="3" t="s">
        <v>342</v>
      </c>
      <c r="F2632" s="3" t="s">
        <v>368</v>
      </c>
      <c r="G2632" s="3" t="s">
        <v>342</v>
      </c>
      <c r="H2632" s="3" t="s">
        <v>368</v>
      </c>
      <c r="I2632" t="str">
        <f>VLOOKUP(H2632,'Product Line Lookup'!$A$2:$B$8,2,FALSE)</f>
        <v>Animate</v>
      </c>
      <c r="J2632" s="21">
        <v>0.13800000000000001</v>
      </c>
      <c r="K2632" s="22">
        <v>1</v>
      </c>
      <c r="L2632" s="21">
        <v>2000</v>
      </c>
      <c r="M2632" s="21">
        <v>276</v>
      </c>
      <c r="N2632" s="8">
        <f t="shared" si="83"/>
        <v>0.13800000000000001</v>
      </c>
      <c r="O2632" s="3" t="s">
        <v>453</v>
      </c>
      <c r="P2632" s="3" t="s">
        <v>454</v>
      </c>
      <c r="Q2632" s="31" t="str">
        <f>VLOOKUP(P2632,Vlookup!$A$2:$D$142,2,FALSE)</f>
        <v>Acampo</v>
      </c>
      <c r="R2632" s="1" t="str">
        <f>VLOOKUP(P2632,Vlookup!$A$2:$D$142,3,FALSE)</f>
        <v>CA</v>
      </c>
      <c r="S2632" s="49">
        <f>VLOOKUP(P2632,Vlookup!$A$2:$D$781,4,FALSE)</f>
        <v>95220</v>
      </c>
    </row>
    <row r="2633" spans="1:19" ht="14.4" x14ac:dyDescent="0.3">
      <c r="A2633" s="12">
        <v>22</v>
      </c>
      <c r="B2633" s="1" t="s">
        <v>882</v>
      </c>
      <c r="D2633" s="20">
        <v>44685</v>
      </c>
      <c r="E2633" s="3" t="s">
        <v>1027</v>
      </c>
      <c r="F2633" s="3" t="s">
        <v>1136</v>
      </c>
      <c r="G2633" s="3" t="s">
        <v>889</v>
      </c>
      <c r="H2633" s="3" t="s">
        <v>890</v>
      </c>
      <c r="I2633" t="str">
        <f>VLOOKUP(H2633,'Product Line Lookup'!$A$2:$B$8,2,FALSE)</f>
        <v>OmniGen Pro</v>
      </c>
      <c r="J2633" s="21">
        <v>24.29</v>
      </c>
      <c r="K2633" s="22">
        <v>9.8250000000000004E-2</v>
      </c>
      <c r="L2633" s="21">
        <v>196.5</v>
      </c>
      <c r="M2633" s="21">
        <v>4772.9849999999997</v>
      </c>
      <c r="N2633" s="8">
        <f t="shared" si="83"/>
        <v>2.3864924999999997</v>
      </c>
      <c r="O2633" s="3" t="s">
        <v>1038</v>
      </c>
      <c r="P2633" s="3" t="s">
        <v>1045</v>
      </c>
      <c r="Q2633" s="31" t="str">
        <f>VLOOKUP(P2633,Vlookup!$A$2:$D$142,2,FALSE)</f>
        <v>Tipton</v>
      </c>
      <c r="R2633" s="1" t="str">
        <f>VLOOKUP(P2633,Vlookup!$A$2:$D$142,3,FALSE)</f>
        <v>CA</v>
      </c>
      <c r="S2633" s="49">
        <f>VLOOKUP(P2633,Vlookup!$A$2:$D$781,4,FALSE)</f>
        <v>93272</v>
      </c>
    </row>
    <row r="2634" spans="1:19" ht="14.4" x14ac:dyDescent="0.3">
      <c r="A2634" s="12">
        <v>22</v>
      </c>
      <c r="B2634" s="1" t="s">
        <v>882</v>
      </c>
      <c r="D2634" s="20">
        <v>44687</v>
      </c>
      <c r="E2634" s="3" t="s">
        <v>1027</v>
      </c>
      <c r="F2634" s="3" t="s">
        <v>1136</v>
      </c>
      <c r="G2634" s="3" t="s">
        <v>889</v>
      </c>
      <c r="H2634" s="3" t="s">
        <v>890</v>
      </c>
      <c r="I2634" t="str">
        <f>VLOOKUP(H2634,'Product Line Lookup'!$A$2:$B$8,2,FALSE)</f>
        <v>OmniGen Pro</v>
      </c>
      <c r="J2634" s="21">
        <v>24.43</v>
      </c>
      <c r="K2634" s="22">
        <v>9.8250000000000004E-2</v>
      </c>
      <c r="L2634" s="21">
        <v>196.5</v>
      </c>
      <c r="M2634" s="21">
        <v>4800.4949999999999</v>
      </c>
      <c r="N2634" s="8">
        <f t="shared" si="83"/>
        <v>2.4002474999999999</v>
      </c>
      <c r="O2634" s="3" t="s">
        <v>1038</v>
      </c>
      <c r="P2634" s="3" t="s">
        <v>1045</v>
      </c>
      <c r="Q2634" s="31" t="str">
        <f>VLOOKUP(P2634,Vlookup!$A$2:$D$142,2,FALSE)</f>
        <v>Tipton</v>
      </c>
      <c r="R2634" s="1" t="str">
        <f>VLOOKUP(P2634,Vlookup!$A$2:$D$142,3,FALSE)</f>
        <v>CA</v>
      </c>
      <c r="S2634" s="49">
        <f>VLOOKUP(P2634,Vlookup!$A$2:$D$781,4,FALSE)</f>
        <v>93272</v>
      </c>
    </row>
    <row r="2635" spans="1:19" ht="14.4" x14ac:dyDescent="0.3">
      <c r="A2635" s="12">
        <v>22</v>
      </c>
      <c r="B2635" s="1" t="s">
        <v>882</v>
      </c>
      <c r="D2635" s="20">
        <v>44692</v>
      </c>
      <c r="E2635" s="3" t="s">
        <v>1027</v>
      </c>
      <c r="F2635" s="3" t="s">
        <v>1136</v>
      </c>
      <c r="G2635" s="3" t="s">
        <v>889</v>
      </c>
      <c r="H2635" s="3" t="s">
        <v>890</v>
      </c>
      <c r="I2635" t="str">
        <f>VLOOKUP(H2635,'Product Line Lookup'!$A$2:$B$8,2,FALSE)</f>
        <v>OmniGen Pro</v>
      </c>
      <c r="J2635" s="21">
        <v>24.12</v>
      </c>
      <c r="K2635" s="22">
        <v>9.8250000000000004E-2</v>
      </c>
      <c r="L2635" s="21">
        <v>196.5</v>
      </c>
      <c r="M2635" s="21">
        <v>4739.58</v>
      </c>
      <c r="N2635" s="8">
        <f t="shared" si="83"/>
        <v>2.3697900000000001</v>
      </c>
      <c r="O2635" s="3" t="s">
        <v>1038</v>
      </c>
      <c r="P2635" s="3" t="s">
        <v>1045</v>
      </c>
      <c r="Q2635" s="31" t="str">
        <f>VLOOKUP(P2635,Vlookup!$A$2:$D$142,2,FALSE)</f>
        <v>Tipton</v>
      </c>
      <c r="R2635" s="1" t="str">
        <f>VLOOKUP(P2635,Vlookup!$A$2:$D$142,3,FALSE)</f>
        <v>CA</v>
      </c>
      <c r="S2635" s="49">
        <f>VLOOKUP(P2635,Vlookup!$A$2:$D$781,4,FALSE)</f>
        <v>93272</v>
      </c>
    </row>
    <row r="2636" spans="1:19" ht="14.4" x14ac:dyDescent="0.3">
      <c r="A2636" s="12">
        <v>22</v>
      </c>
      <c r="B2636" s="1" t="s">
        <v>882</v>
      </c>
      <c r="D2636" s="20">
        <v>44697</v>
      </c>
      <c r="E2636" s="3" t="s">
        <v>1027</v>
      </c>
      <c r="F2636" s="3" t="s">
        <v>1136</v>
      </c>
      <c r="G2636" s="3" t="s">
        <v>889</v>
      </c>
      <c r="H2636" s="3" t="s">
        <v>890</v>
      </c>
      <c r="I2636" t="str">
        <f>VLOOKUP(H2636,'Product Line Lookup'!$A$2:$B$8,2,FALSE)</f>
        <v>OmniGen Pro</v>
      </c>
      <c r="J2636" s="21">
        <v>23.95</v>
      </c>
      <c r="K2636" s="22">
        <v>9.8250000000000004E-2</v>
      </c>
      <c r="L2636" s="21">
        <v>196.5</v>
      </c>
      <c r="M2636" s="21">
        <v>4706.1750000000002</v>
      </c>
      <c r="N2636" s="8">
        <f t="shared" si="83"/>
        <v>2.3530875</v>
      </c>
      <c r="O2636" s="3" t="s">
        <v>1038</v>
      </c>
      <c r="P2636" s="3" t="s">
        <v>1045</v>
      </c>
      <c r="Q2636" s="31" t="str">
        <f>VLOOKUP(P2636,Vlookup!$A$2:$D$142,2,FALSE)</f>
        <v>Tipton</v>
      </c>
      <c r="R2636" s="1" t="str">
        <f>VLOOKUP(P2636,Vlookup!$A$2:$D$142,3,FALSE)</f>
        <v>CA</v>
      </c>
      <c r="S2636" s="49">
        <f>VLOOKUP(P2636,Vlookup!$A$2:$D$781,4,FALSE)</f>
        <v>93272</v>
      </c>
    </row>
    <row r="2637" spans="1:19" ht="14.4" x14ac:dyDescent="0.3">
      <c r="A2637" s="12">
        <v>22</v>
      </c>
      <c r="B2637" s="1" t="s">
        <v>882</v>
      </c>
      <c r="D2637" s="20">
        <v>44700</v>
      </c>
      <c r="E2637" s="3" t="s">
        <v>1027</v>
      </c>
      <c r="F2637" s="3" t="s">
        <v>1136</v>
      </c>
      <c r="G2637" s="3" t="s">
        <v>889</v>
      </c>
      <c r="H2637" s="3" t="s">
        <v>890</v>
      </c>
      <c r="I2637" t="str">
        <f>VLOOKUP(H2637,'Product Line Lookup'!$A$2:$B$8,2,FALSE)</f>
        <v>OmniGen Pro</v>
      </c>
      <c r="J2637" s="21">
        <v>24.62</v>
      </c>
      <c r="K2637" s="22">
        <v>9.8250000000000004E-2</v>
      </c>
      <c r="L2637" s="21">
        <v>196.5</v>
      </c>
      <c r="M2637" s="21">
        <v>4837.83</v>
      </c>
      <c r="N2637" s="8">
        <f t="shared" si="83"/>
        <v>2.4189150000000001</v>
      </c>
      <c r="O2637" s="3" t="s">
        <v>1038</v>
      </c>
      <c r="P2637" s="3" t="s">
        <v>1045</v>
      </c>
      <c r="Q2637" s="31" t="str">
        <f>VLOOKUP(P2637,Vlookup!$A$2:$D$142,2,FALSE)</f>
        <v>Tipton</v>
      </c>
      <c r="R2637" s="1" t="str">
        <f>VLOOKUP(P2637,Vlookup!$A$2:$D$142,3,FALSE)</f>
        <v>CA</v>
      </c>
      <c r="S2637" s="49">
        <f>VLOOKUP(P2637,Vlookup!$A$2:$D$781,4,FALSE)</f>
        <v>93272</v>
      </c>
    </row>
    <row r="2638" spans="1:19" ht="14.4" x14ac:dyDescent="0.3">
      <c r="A2638" s="12">
        <v>22</v>
      </c>
      <c r="B2638" s="1" t="s">
        <v>882</v>
      </c>
      <c r="D2638" s="20">
        <v>44703</v>
      </c>
      <c r="E2638" s="3" t="s">
        <v>1027</v>
      </c>
      <c r="F2638" s="3" t="s">
        <v>1136</v>
      </c>
      <c r="G2638" s="3" t="s">
        <v>889</v>
      </c>
      <c r="H2638" s="3" t="s">
        <v>890</v>
      </c>
      <c r="I2638" t="str">
        <f>VLOOKUP(H2638,'Product Line Lookup'!$A$2:$B$8,2,FALSE)</f>
        <v>OmniGen Pro</v>
      </c>
      <c r="J2638" s="21">
        <v>24.27</v>
      </c>
      <c r="K2638" s="22">
        <v>9.8250000000000004E-2</v>
      </c>
      <c r="L2638" s="21">
        <v>196.5</v>
      </c>
      <c r="M2638" s="21">
        <v>4769.0550000000003</v>
      </c>
      <c r="N2638" s="8">
        <f t="shared" si="83"/>
        <v>2.3845275000000004</v>
      </c>
      <c r="O2638" s="3" t="s">
        <v>1038</v>
      </c>
      <c r="P2638" s="3" t="s">
        <v>1045</v>
      </c>
      <c r="Q2638" s="31" t="str">
        <f>VLOOKUP(P2638,Vlookup!$A$2:$D$142,2,FALSE)</f>
        <v>Tipton</v>
      </c>
      <c r="R2638" s="1" t="str">
        <f>VLOOKUP(P2638,Vlookup!$A$2:$D$142,3,FALSE)</f>
        <v>CA</v>
      </c>
      <c r="S2638" s="49">
        <f>VLOOKUP(P2638,Vlookup!$A$2:$D$781,4,FALSE)</f>
        <v>93272</v>
      </c>
    </row>
    <row r="2639" spans="1:19" ht="14.4" x14ac:dyDescent="0.3">
      <c r="A2639" s="12">
        <v>22</v>
      </c>
      <c r="B2639" s="1" t="s">
        <v>882</v>
      </c>
      <c r="D2639" s="20">
        <v>44699</v>
      </c>
      <c r="E2639" s="3" t="s">
        <v>889</v>
      </c>
      <c r="F2639" s="3" t="s">
        <v>890</v>
      </c>
      <c r="G2639" s="3" t="s">
        <v>889</v>
      </c>
      <c r="H2639" s="3" t="s">
        <v>890</v>
      </c>
      <c r="I2639" t="str">
        <f>VLOOKUP(H2639,'Product Line Lookup'!$A$2:$B$8,2,FALSE)</f>
        <v>OmniGen Pro</v>
      </c>
      <c r="J2639" s="21">
        <v>2.2050000000000001</v>
      </c>
      <c r="K2639" s="22">
        <v>1</v>
      </c>
      <c r="L2639" s="21">
        <v>2000</v>
      </c>
      <c r="M2639" s="21">
        <v>4410</v>
      </c>
      <c r="N2639" s="8">
        <f t="shared" si="83"/>
        <v>2.2050000000000001</v>
      </c>
      <c r="O2639" s="3" t="s">
        <v>440</v>
      </c>
      <c r="P2639" s="3" t="s">
        <v>441</v>
      </c>
      <c r="Q2639" s="31" t="str">
        <f>VLOOKUP(P2639,Vlookup!$A$2:$D$142,2,FALSE)</f>
        <v>Tipton</v>
      </c>
      <c r="R2639" s="1" t="str">
        <f>VLOOKUP(P2639,Vlookup!$A$2:$D$142,3,FALSE)</f>
        <v>CA</v>
      </c>
      <c r="S2639" s="49">
        <f>VLOOKUP(P2639,Vlookup!$A$2:$D$781,4,FALSE)</f>
        <v>93272</v>
      </c>
    </row>
    <row r="2640" spans="1:19" ht="14.4" x14ac:dyDescent="0.3">
      <c r="A2640" s="12">
        <v>22</v>
      </c>
      <c r="B2640" s="1" t="s">
        <v>882</v>
      </c>
      <c r="D2640" s="20">
        <v>44699</v>
      </c>
      <c r="E2640" s="3" t="s">
        <v>889</v>
      </c>
      <c r="F2640" s="3" t="s">
        <v>890</v>
      </c>
      <c r="G2640" s="3" t="s">
        <v>889</v>
      </c>
      <c r="H2640" s="3" t="s">
        <v>890</v>
      </c>
      <c r="I2640" t="str">
        <f>VLOOKUP(H2640,'Product Line Lookup'!$A$2:$B$8,2,FALSE)</f>
        <v>OmniGen Pro</v>
      </c>
      <c r="J2640" s="21">
        <v>2.2050000000000001</v>
      </c>
      <c r="K2640" s="22">
        <v>1</v>
      </c>
      <c r="L2640" s="21">
        <v>2000</v>
      </c>
      <c r="M2640" s="21">
        <v>4410</v>
      </c>
      <c r="N2640" s="8">
        <f t="shared" si="83"/>
        <v>2.2050000000000001</v>
      </c>
      <c r="O2640" s="3" t="s">
        <v>450</v>
      </c>
      <c r="P2640" s="3" t="s">
        <v>1183</v>
      </c>
      <c r="Q2640" s="31" t="str">
        <f>VLOOKUP(P2640,Vlookup!$A$2:$D$142,2,FALSE)</f>
        <v>Turlock</v>
      </c>
      <c r="R2640" s="1" t="str">
        <f>VLOOKUP(P2640,Vlookup!$A$2:$D$142,3,FALSE)</f>
        <v>CA</v>
      </c>
      <c r="S2640" s="49">
        <f>VLOOKUP(P2640,Vlookup!$A$2:$D$781,4,FALSE)</f>
        <v>95380</v>
      </c>
    </row>
    <row r="2641" spans="1:19" ht="14.4" x14ac:dyDescent="0.3">
      <c r="A2641" s="12">
        <v>22</v>
      </c>
      <c r="B2641" s="1" t="s">
        <v>882</v>
      </c>
      <c r="D2641" s="20">
        <v>44704</v>
      </c>
      <c r="E2641" s="3" t="s">
        <v>1100</v>
      </c>
      <c r="F2641" s="3" t="s">
        <v>1101</v>
      </c>
      <c r="G2641" s="3" t="s">
        <v>340</v>
      </c>
      <c r="H2641" s="3" t="s">
        <v>366</v>
      </c>
      <c r="I2641" t="str">
        <f>VLOOKUP(H2641,'Product Line Lookup'!$A$2:$B$8,2,FALSE)</f>
        <v>AB20</v>
      </c>
      <c r="J2641" s="21">
        <v>8.65</v>
      </c>
      <c r="K2641" s="22">
        <v>7.3400000000000002E-3</v>
      </c>
      <c r="L2641" s="21">
        <v>14.68</v>
      </c>
      <c r="M2641" s="21">
        <v>126.982</v>
      </c>
      <c r="N2641" s="8">
        <f t="shared" si="83"/>
        <v>6.3491000000000006E-2</v>
      </c>
      <c r="O2641" s="3" t="s">
        <v>1141</v>
      </c>
      <c r="P2641" s="3" t="s">
        <v>1142</v>
      </c>
      <c r="Q2641" s="31">
        <f>VLOOKUP(P2641,Vlookup!$A$2:$D$142,2,FALSE)</f>
        <v>0</v>
      </c>
      <c r="R2641" s="1" t="str">
        <f>VLOOKUP(P2641,Vlookup!$A$2:$D$142,3,FALSE)</f>
        <v>CA</v>
      </c>
      <c r="S2641" s="49">
        <f>VLOOKUP(P2641,Vlookup!$A$2:$D$781,4,FALSE)</f>
        <v>0</v>
      </c>
    </row>
    <row r="2642" spans="1:19" ht="14.4" x14ac:dyDescent="0.3">
      <c r="A2642" s="12">
        <v>22</v>
      </c>
      <c r="B2642" s="1" t="s">
        <v>882</v>
      </c>
      <c r="D2642" s="20">
        <v>44686</v>
      </c>
      <c r="E2642" s="16" t="s">
        <v>1162</v>
      </c>
      <c r="F2642" s="3" t="s">
        <v>1163</v>
      </c>
      <c r="G2642" s="3" t="s">
        <v>340</v>
      </c>
      <c r="H2642" s="3" t="s">
        <v>366</v>
      </c>
      <c r="I2642" t="str">
        <f>VLOOKUP(H2642,'Product Line Lookup'!$A$2:$B$8,2,FALSE)</f>
        <v>AB20</v>
      </c>
      <c r="J2642" s="21">
        <v>24.03</v>
      </c>
      <c r="K2642" s="22">
        <v>1.17E-2</v>
      </c>
      <c r="L2642" s="21">
        <v>23.4</v>
      </c>
      <c r="M2642" s="21">
        <v>562.30200000000002</v>
      </c>
      <c r="N2642" s="8">
        <f t="shared" si="83"/>
        <v>0.28115099999999998</v>
      </c>
      <c r="O2642" s="3" t="s">
        <v>1164</v>
      </c>
      <c r="P2642" s="3" t="s">
        <v>1165</v>
      </c>
      <c r="Q2642" s="31" t="str">
        <f>VLOOKUP(P2642,Vlookup!$A$2:$D$142,2,FALSE)</f>
        <v>Tracy</v>
      </c>
      <c r="R2642" s="1" t="str">
        <f>VLOOKUP(P2642,Vlookup!$A$2:$D$142,3,FALSE)</f>
        <v>CA</v>
      </c>
      <c r="S2642" s="49">
        <f>VLOOKUP(P2642,Vlookup!$A$2:$D$781,4,FALSE)</f>
        <v>95304</v>
      </c>
    </row>
    <row r="2643" spans="1:19" ht="14.4" x14ac:dyDescent="0.3">
      <c r="A2643" s="12">
        <v>22</v>
      </c>
      <c r="B2643" s="1" t="s">
        <v>882</v>
      </c>
      <c r="D2643" s="20">
        <v>44695</v>
      </c>
      <c r="E2643" s="16" t="s">
        <v>1162</v>
      </c>
      <c r="F2643" s="3" t="s">
        <v>1163</v>
      </c>
      <c r="G2643" s="3" t="s">
        <v>340</v>
      </c>
      <c r="H2643" s="3" t="s">
        <v>366</v>
      </c>
      <c r="I2643" t="str">
        <f>VLOOKUP(H2643,'Product Line Lookup'!$A$2:$B$8,2,FALSE)</f>
        <v>AB20</v>
      </c>
      <c r="J2643" s="21">
        <v>23.92</v>
      </c>
      <c r="K2643" s="22">
        <v>1.17E-2</v>
      </c>
      <c r="L2643" s="21">
        <v>23.4</v>
      </c>
      <c r="M2643" s="21">
        <v>559.72799999999995</v>
      </c>
      <c r="N2643" s="8">
        <f t="shared" si="83"/>
        <v>0.279864</v>
      </c>
      <c r="O2643" s="3" t="s">
        <v>1164</v>
      </c>
      <c r="P2643" s="3" t="s">
        <v>1165</v>
      </c>
      <c r="Q2643" s="31" t="str">
        <f>VLOOKUP(P2643,Vlookup!$A$2:$D$142,2,FALSE)</f>
        <v>Tracy</v>
      </c>
      <c r="R2643" s="1" t="str">
        <f>VLOOKUP(P2643,Vlookup!$A$2:$D$142,3,FALSE)</f>
        <v>CA</v>
      </c>
      <c r="S2643" s="49">
        <f>VLOOKUP(P2643,Vlookup!$A$2:$D$781,4,FALSE)</f>
        <v>95304</v>
      </c>
    </row>
    <row r="2644" spans="1:19" ht="14.4" x14ac:dyDescent="0.3">
      <c r="A2644" s="12">
        <v>22</v>
      </c>
      <c r="B2644" s="1" t="s">
        <v>882</v>
      </c>
      <c r="D2644" s="20">
        <v>44707</v>
      </c>
      <c r="E2644" s="16" t="s">
        <v>1162</v>
      </c>
      <c r="F2644" s="3" t="s">
        <v>1163</v>
      </c>
      <c r="G2644" s="3" t="s">
        <v>340</v>
      </c>
      <c r="H2644" s="3" t="s">
        <v>366</v>
      </c>
      <c r="I2644" t="str">
        <f>VLOOKUP(H2644,'Product Line Lookup'!$A$2:$B$8,2,FALSE)</f>
        <v>AB20</v>
      </c>
      <c r="J2644" s="21">
        <v>23.81</v>
      </c>
      <c r="K2644" s="22">
        <v>1.17E-2</v>
      </c>
      <c r="L2644" s="21">
        <v>23.4</v>
      </c>
      <c r="M2644" s="21">
        <v>557.154</v>
      </c>
      <c r="N2644" s="8">
        <f t="shared" si="83"/>
        <v>0.27857700000000002</v>
      </c>
      <c r="O2644" s="3" t="s">
        <v>1164</v>
      </c>
      <c r="P2644" s="3" t="s">
        <v>1165</v>
      </c>
      <c r="Q2644" s="31" t="str">
        <f>VLOOKUP(P2644,Vlookup!$A$2:$D$142,2,FALSE)</f>
        <v>Tracy</v>
      </c>
      <c r="R2644" s="1" t="str">
        <f>VLOOKUP(P2644,Vlookup!$A$2:$D$142,3,FALSE)</f>
        <v>CA</v>
      </c>
      <c r="S2644" s="49">
        <f>VLOOKUP(P2644,Vlookup!$A$2:$D$781,4,FALSE)</f>
        <v>95304</v>
      </c>
    </row>
    <row r="2645" spans="1:19" ht="14.4" x14ac:dyDescent="0.3">
      <c r="A2645" s="12">
        <v>22</v>
      </c>
      <c r="B2645" s="1" t="s">
        <v>882</v>
      </c>
      <c r="D2645" s="20">
        <v>44684</v>
      </c>
      <c r="E2645" s="3" t="s">
        <v>1172</v>
      </c>
      <c r="F2645" s="3" t="s">
        <v>1173</v>
      </c>
      <c r="G2645" s="3" t="s">
        <v>889</v>
      </c>
      <c r="H2645" s="3" t="s">
        <v>890</v>
      </c>
      <c r="I2645" t="str">
        <f>VLOOKUP(H2645,'Product Line Lookup'!$A$2:$B$8,2,FALSE)</f>
        <v>OmniGen Pro</v>
      </c>
      <c r="J2645" s="21">
        <v>4.125</v>
      </c>
      <c r="K2645" s="22">
        <v>2.3716999999999998E-2</v>
      </c>
      <c r="L2645" s="21">
        <v>47.433999999999997</v>
      </c>
      <c r="M2645" s="21">
        <v>195.66499999999999</v>
      </c>
      <c r="N2645" s="8">
        <f t="shared" si="83"/>
        <v>9.7832500000000003E-2</v>
      </c>
      <c r="O2645" s="3" t="s">
        <v>1174</v>
      </c>
      <c r="P2645" s="3" t="s">
        <v>1176</v>
      </c>
      <c r="Q2645" s="31" t="str">
        <f>VLOOKUP(P2645,Vlookup!$A$2:$D$142,2,FALSE)</f>
        <v>Hilmar</v>
      </c>
      <c r="R2645" s="1" t="str">
        <f>VLOOKUP(P2645,Vlookup!$A$2:$D$142,3,FALSE)</f>
        <v>CA</v>
      </c>
      <c r="S2645" s="49">
        <f>VLOOKUP(P2645,Vlookup!$A$2:$D$781,4,FALSE)</f>
        <v>95324</v>
      </c>
    </row>
    <row r="2646" spans="1:19" ht="14.4" x14ac:dyDescent="0.3">
      <c r="A2646" s="12">
        <v>22</v>
      </c>
      <c r="B2646" s="1" t="s">
        <v>882</v>
      </c>
      <c r="D2646" s="20">
        <v>44700</v>
      </c>
      <c r="E2646" s="3" t="s">
        <v>1172</v>
      </c>
      <c r="F2646" s="3" t="s">
        <v>1173</v>
      </c>
      <c r="G2646" s="3" t="s">
        <v>889</v>
      </c>
      <c r="H2646" s="3" t="s">
        <v>890</v>
      </c>
      <c r="I2646" t="str">
        <f>VLOOKUP(H2646,'Product Line Lookup'!$A$2:$B$8,2,FALSE)</f>
        <v>OmniGen Pro</v>
      </c>
      <c r="J2646" s="21">
        <v>5</v>
      </c>
      <c r="K2646" s="22">
        <v>2.3716999999999998E-2</v>
      </c>
      <c r="L2646" s="21">
        <v>47.433999999999997</v>
      </c>
      <c r="M2646" s="21">
        <v>237.17</v>
      </c>
      <c r="N2646" s="8">
        <f t="shared" si="83"/>
        <v>0.118585</v>
      </c>
      <c r="O2646" s="3" t="s">
        <v>1174</v>
      </c>
      <c r="P2646" s="3" t="s">
        <v>1176</v>
      </c>
      <c r="Q2646" s="31" t="str">
        <f>VLOOKUP(P2646,Vlookup!$A$2:$D$142,2,FALSE)</f>
        <v>Hilmar</v>
      </c>
      <c r="R2646" s="1" t="str">
        <f>VLOOKUP(P2646,Vlookup!$A$2:$D$142,3,FALSE)</f>
        <v>CA</v>
      </c>
      <c r="S2646" s="49">
        <f>VLOOKUP(P2646,Vlookup!$A$2:$D$781,4,FALSE)</f>
        <v>95324</v>
      </c>
    </row>
    <row r="2647" spans="1:19" ht="14.4" x14ac:dyDescent="0.3">
      <c r="A2647" s="12">
        <v>22</v>
      </c>
      <c r="B2647" s="1" t="s">
        <v>882</v>
      </c>
      <c r="D2647" s="20">
        <v>44701</v>
      </c>
      <c r="E2647" s="3" t="s">
        <v>1104</v>
      </c>
      <c r="F2647" s="3" t="s">
        <v>1105</v>
      </c>
      <c r="G2647" s="3" t="s">
        <v>342</v>
      </c>
      <c r="H2647" s="3" t="s">
        <v>368</v>
      </c>
      <c r="I2647" t="str">
        <f>VLOOKUP(H2647,'Product Line Lookup'!$A$2:$B$8,2,FALSE)</f>
        <v>Animate</v>
      </c>
      <c r="J2647" s="21">
        <v>2</v>
      </c>
      <c r="K2647" s="22">
        <v>6.2770000000000006E-2</v>
      </c>
      <c r="L2647" s="21">
        <v>125.54</v>
      </c>
      <c r="M2647" s="21">
        <v>251.08</v>
      </c>
      <c r="N2647" s="8">
        <f t="shared" si="83"/>
        <v>0.12554000000000001</v>
      </c>
      <c r="O2647" s="3" t="s">
        <v>1114</v>
      </c>
      <c r="P2647" s="3" t="s">
        <v>1115</v>
      </c>
      <c r="Q2647" s="31" t="str">
        <f>VLOOKUP(P2647,Vlookup!$A$2:$D$142,2,FALSE)</f>
        <v>Kingsburg</v>
      </c>
      <c r="R2647" s="1" t="str">
        <f>VLOOKUP(P2647,Vlookup!$A$2:$D$142,3,FALSE)</f>
        <v>CA</v>
      </c>
      <c r="S2647" s="49">
        <f>VLOOKUP(P2647,Vlookup!$A$2:$D$781,4,FALSE)</f>
        <v>93631</v>
      </c>
    </row>
    <row r="2648" spans="1:19" ht="14.4" x14ac:dyDescent="0.3">
      <c r="A2648" s="12">
        <v>22</v>
      </c>
      <c r="B2648" s="1" t="s">
        <v>882</v>
      </c>
      <c r="D2648" s="20">
        <v>44706</v>
      </c>
      <c r="E2648" s="3" t="s">
        <v>1104</v>
      </c>
      <c r="F2648" s="3" t="s">
        <v>1105</v>
      </c>
      <c r="G2648" s="3" t="s">
        <v>342</v>
      </c>
      <c r="H2648" s="3" t="s">
        <v>368</v>
      </c>
      <c r="I2648" t="str">
        <f>VLOOKUP(H2648,'Product Line Lookup'!$A$2:$B$8,2,FALSE)</f>
        <v>Animate</v>
      </c>
      <c r="J2648" s="21">
        <v>3.9249999999999998</v>
      </c>
      <c r="K2648" s="22">
        <v>6.2770000000000006E-2</v>
      </c>
      <c r="L2648" s="21">
        <v>125.54</v>
      </c>
      <c r="M2648" s="21">
        <v>492.745</v>
      </c>
      <c r="N2648" s="8">
        <f t="shared" si="83"/>
        <v>0.24637249999999999</v>
      </c>
      <c r="O2648" s="3" t="s">
        <v>1114</v>
      </c>
      <c r="P2648" s="3" t="s">
        <v>1115</v>
      </c>
      <c r="Q2648" s="31" t="str">
        <f>VLOOKUP(P2648,Vlookup!$A$2:$D$142,2,FALSE)</f>
        <v>Kingsburg</v>
      </c>
      <c r="R2648" s="1" t="str">
        <f>VLOOKUP(P2648,Vlookup!$A$2:$D$142,3,FALSE)</f>
        <v>CA</v>
      </c>
      <c r="S2648" s="49">
        <f>VLOOKUP(P2648,Vlookup!$A$2:$D$781,4,FALSE)</f>
        <v>93631</v>
      </c>
    </row>
    <row r="2649" spans="1:19" ht="14.4" x14ac:dyDescent="0.3">
      <c r="A2649" s="12">
        <v>22</v>
      </c>
      <c r="B2649" s="1" t="s">
        <v>882</v>
      </c>
      <c r="D2649" s="20">
        <v>44701</v>
      </c>
      <c r="E2649" s="3" t="s">
        <v>1106</v>
      </c>
      <c r="F2649" s="3" t="s">
        <v>1107</v>
      </c>
      <c r="G2649" s="3" t="s">
        <v>342</v>
      </c>
      <c r="H2649" s="3" t="s">
        <v>368</v>
      </c>
      <c r="I2649" t="str">
        <f>VLOOKUP(H2649,'Product Line Lookup'!$A$2:$B$8,2,FALSE)</f>
        <v>Animate</v>
      </c>
      <c r="J2649" s="21">
        <v>9.09</v>
      </c>
      <c r="K2649" s="22">
        <v>3.7499999999999999E-2</v>
      </c>
      <c r="L2649" s="21">
        <v>75</v>
      </c>
      <c r="M2649" s="21">
        <v>681.75</v>
      </c>
      <c r="N2649" s="8">
        <f t="shared" si="83"/>
        <v>0.34087499999999998</v>
      </c>
      <c r="O2649" s="3" t="s">
        <v>1116</v>
      </c>
      <c r="P2649" s="3" t="s">
        <v>1117</v>
      </c>
      <c r="Q2649" s="31" t="str">
        <f>VLOOKUP(P2649,Vlookup!$A$2:$D$142,2,FALSE)</f>
        <v>Chowchilla</v>
      </c>
      <c r="R2649" s="1" t="str">
        <f>VLOOKUP(P2649,Vlookup!$A$2:$D$142,3,FALSE)</f>
        <v>CA</v>
      </c>
      <c r="S2649" s="49">
        <f>VLOOKUP(P2649,Vlookup!$A$2:$D$781,4,FALSE)</f>
        <v>93610</v>
      </c>
    </row>
    <row r="2650" spans="1:19" ht="14.4" x14ac:dyDescent="0.3">
      <c r="A2650" s="12">
        <v>22</v>
      </c>
      <c r="B2650" s="1" t="s">
        <v>882</v>
      </c>
      <c r="D2650" s="20">
        <v>44702</v>
      </c>
      <c r="E2650" s="3" t="s">
        <v>1108</v>
      </c>
      <c r="F2650" s="3" t="s">
        <v>1109</v>
      </c>
      <c r="G2650" s="3" t="s">
        <v>342</v>
      </c>
      <c r="H2650" s="3" t="s">
        <v>368</v>
      </c>
      <c r="I2650" t="str">
        <f>VLOOKUP(H2650,'Product Line Lookup'!$A$2:$B$8,2,FALSE)</f>
        <v>Animate</v>
      </c>
      <c r="J2650" s="21">
        <v>3.06</v>
      </c>
      <c r="K2650" s="22">
        <v>7.4645000000000003E-2</v>
      </c>
      <c r="L2650" s="21">
        <v>149.29</v>
      </c>
      <c r="M2650" s="21">
        <v>456.827</v>
      </c>
      <c r="N2650" s="8">
        <f t="shared" si="83"/>
        <v>0.22841349999999999</v>
      </c>
      <c r="O2650" s="3" t="s">
        <v>1118</v>
      </c>
      <c r="P2650" s="3" t="s">
        <v>1119</v>
      </c>
      <c r="Q2650" s="31" t="str">
        <f>VLOOKUP(P2650,Vlookup!$A$2:$D$142,2,FALSE)</f>
        <v>Tracy</v>
      </c>
      <c r="R2650" s="1" t="str">
        <f>VLOOKUP(P2650,Vlookup!$A$2:$D$142,3,FALSE)</f>
        <v>CA</v>
      </c>
      <c r="S2650" s="49">
        <f>VLOOKUP(P2650,Vlookup!$A$2:$D$781,4,FALSE)</f>
        <v>95304</v>
      </c>
    </row>
    <row r="2651" spans="1:19" ht="14.4" x14ac:dyDescent="0.3">
      <c r="A2651" s="12">
        <v>22</v>
      </c>
      <c r="B2651" s="1" t="s">
        <v>882</v>
      </c>
      <c r="D2651" s="20">
        <v>44684</v>
      </c>
      <c r="E2651" s="3" t="s">
        <v>1110</v>
      </c>
      <c r="F2651" s="3" t="s">
        <v>1111</v>
      </c>
      <c r="G2651" s="3" t="s">
        <v>342</v>
      </c>
      <c r="H2651" s="3" t="s">
        <v>368</v>
      </c>
      <c r="I2651" t="str">
        <f>VLOOKUP(H2651,'Product Line Lookup'!$A$2:$B$8,2,FALSE)</f>
        <v>Animate</v>
      </c>
      <c r="J2651" s="21">
        <v>5.83</v>
      </c>
      <c r="K2651" s="22">
        <v>9.1670000000000001E-2</v>
      </c>
      <c r="L2651" s="21">
        <v>183.34</v>
      </c>
      <c r="M2651" s="21">
        <v>1068.8720000000001</v>
      </c>
      <c r="N2651" s="8">
        <f t="shared" si="83"/>
        <v>0.53443600000000002</v>
      </c>
      <c r="O2651" s="3" t="s">
        <v>1120</v>
      </c>
      <c r="P2651" s="3" t="s">
        <v>1184</v>
      </c>
      <c r="Q2651" s="31" t="str">
        <f>VLOOKUP(P2651,Vlookup!$A$2:$D$142,2,FALSE)</f>
        <v>Patterson</v>
      </c>
      <c r="R2651" s="1" t="str">
        <f>VLOOKUP(P2651,Vlookup!$A$2:$D$142,3,FALSE)</f>
        <v>CA</v>
      </c>
      <c r="S2651" s="49">
        <f>VLOOKUP(P2651,Vlookup!$A$2:$D$781,4,FALSE)</f>
        <v>95363</v>
      </c>
    </row>
    <row r="2652" spans="1:19" ht="14.4" x14ac:dyDescent="0.3">
      <c r="A2652" s="12">
        <v>22</v>
      </c>
      <c r="B2652" s="1" t="s">
        <v>893</v>
      </c>
      <c r="D2652" s="20">
        <v>44715</v>
      </c>
      <c r="E2652" s="16" t="s">
        <v>1162</v>
      </c>
      <c r="F2652" s="3" t="s">
        <v>1163</v>
      </c>
      <c r="G2652" s="3" t="s">
        <v>340</v>
      </c>
      <c r="H2652" s="3" t="s">
        <v>366</v>
      </c>
      <c r="I2652" t="str">
        <f>VLOOKUP(H2652,'Product Line Lookup'!$A$2:$B$8,2,FALSE)</f>
        <v>AB20</v>
      </c>
      <c r="J2652" s="21">
        <v>23.72</v>
      </c>
      <c r="K2652" s="22">
        <v>1.17E-2</v>
      </c>
      <c r="L2652" s="21">
        <v>23.4</v>
      </c>
      <c r="M2652" s="21">
        <v>555.048</v>
      </c>
      <c r="N2652" s="8">
        <f t="shared" si="83"/>
        <v>0.27752399999999999</v>
      </c>
      <c r="O2652" s="3" t="s">
        <v>1164</v>
      </c>
      <c r="P2652" s="3" t="s">
        <v>1165</v>
      </c>
      <c r="Q2652" s="31" t="str">
        <f>VLOOKUP(P2652,Vlookup!$A$2:$D$142,2,FALSE)</f>
        <v>Tracy</v>
      </c>
      <c r="R2652" s="1" t="str">
        <f>VLOOKUP(P2652,Vlookup!$A$2:$D$142,3,FALSE)</f>
        <v>CA</v>
      </c>
      <c r="S2652" s="49">
        <f>VLOOKUP(P2652,Vlookup!$A$2:$D$781,4,FALSE)</f>
        <v>95304</v>
      </c>
    </row>
    <row r="2653" spans="1:19" ht="14.4" x14ac:dyDescent="0.3">
      <c r="A2653" s="12">
        <v>22</v>
      </c>
      <c r="B2653" s="1" t="s">
        <v>893</v>
      </c>
      <c r="D2653" s="20">
        <v>44728</v>
      </c>
      <c r="E2653" s="16" t="s">
        <v>1162</v>
      </c>
      <c r="F2653" s="3" t="s">
        <v>1163</v>
      </c>
      <c r="G2653" s="3" t="s">
        <v>340</v>
      </c>
      <c r="H2653" s="3" t="s">
        <v>366</v>
      </c>
      <c r="I2653" t="str">
        <f>VLOOKUP(H2653,'Product Line Lookup'!$A$2:$B$8,2,FALSE)</f>
        <v>AB20</v>
      </c>
      <c r="J2653" s="21">
        <v>23.78</v>
      </c>
      <c r="K2653" s="22">
        <v>1.17E-2</v>
      </c>
      <c r="L2653" s="21">
        <v>23.4</v>
      </c>
      <c r="M2653" s="21">
        <v>556.452</v>
      </c>
      <c r="N2653" s="8">
        <f t="shared" si="83"/>
        <v>0.27822599999999997</v>
      </c>
      <c r="O2653" s="3" t="s">
        <v>1164</v>
      </c>
      <c r="P2653" s="3" t="s">
        <v>1165</v>
      </c>
      <c r="Q2653" s="31" t="str">
        <f>VLOOKUP(P2653,Vlookup!$A$2:$D$142,2,FALSE)</f>
        <v>Tracy</v>
      </c>
      <c r="R2653" s="1" t="str">
        <f>VLOOKUP(P2653,Vlookup!$A$2:$D$142,3,FALSE)</f>
        <v>CA</v>
      </c>
      <c r="S2653" s="49">
        <f>VLOOKUP(P2653,Vlookup!$A$2:$D$781,4,FALSE)</f>
        <v>95304</v>
      </c>
    </row>
    <row r="2654" spans="1:19" ht="14.4" x14ac:dyDescent="0.3">
      <c r="A2654" s="12">
        <v>22</v>
      </c>
      <c r="B2654" s="1" t="s">
        <v>893</v>
      </c>
      <c r="D2654" s="20">
        <v>44735</v>
      </c>
      <c r="E2654" s="16" t="s">
        <v>1162</v>
      </c>
      <c r="F2654" s="3" t="s">
        <v>1163</v>
      </c>
      <c r="G2654" s="3" t="s">
        <v>340</v>
      </c>
      <c r="H2654" s="3" t="s">
        <v>366</v>
      </c>
      <c r="I2654" t="str">
        <f>VLOOKUP(H2654,'Product Line Lookup'!$A$2:$B$8,2,FALSE)</f>
        <v>AB20</v>
      </c>
      <c r="J2654" s="21">
        <v>23.73</v>
      </c>
      <c r="K2654" s="22">
        <v>1.17E-2</v>
      </c>
      <c r="L2654" s="21">
        <v>23.4</v>
      </c>
      <c r="M2654" s="21">
        <v>555.28200000000004</v>
      </c>
      <c r="N2654" s="8">
        <f t="shared" si="83"/>
        <v>0.27764100000000003</v>
      </c>
      <c r="O2654" s="3" t="s">
        <v>1164</v>
      </c>
      <c r="P2654" s="3" t="s">
        <v>1165</v>
      </c>
      <c r="Q2654" s="31" t="str">
        <f>VLOOKUP(P2654,Vlookup!$A$2:$D$142,2,FALSE)</f>
        <v>Tracy</v>
      </c>
      <c r="R2654" s="1" t="str">
        <f>VLOOKUP(P2654,Vlookup!$A$2:$D$142,3,FALSE)</f>
        <v>CA</v>
      </c>
      <c r="S2654" s="49">
        <f>VLOOKUP(P2654,Vlookup!$A$2:$D$781,4,FALSE)</f>
        <v>95304</v>
      </c>
    </row>
    <row r="2655" spans="1:19" ht="14.4" x14ac:dyDescent="0.3">
      <c r="A2655" s="12">
        <v>22</v>
      </c>
      <c r="B2655" s="1" t="s">
        <v>893</v>
      </c>
      <c r="D2655" s="20">
        <v>44720</v>
      </c>
      <c r="E2655" s="3" t="s">
        <v>1172</v>
      </c>
      <c r="F2655" s="3" t="s">
        <v>1173</v>
      </c>
      <c r="G2655" s="3" t="s">
        <v>889</v>
      </c>
      <c r="H2655" s="3" t="s">
        <v>890</v>
      </c>
      <c r="I2655" t="str">
        <f>VLOOKUP(H2655,'Product Line Lookup'!$A$2:$B$8,2,FALSE)</f>
        <v>OmniGen Pro</v>
      </c>
      <c r="J2655" s="21">
        <v>5.125</v>
      </c>
      <c r="K2655" s="22">
        <v>2.3716999999999998E-2</v>
      </c>
      <c r="L2655" s="21">
        <v>47.433999999999997</v>
      </c>
      <c r="M2655" s="21">
        <v>243.09899999999999</v>
      </c>
      <c r="N2655" s="8">
        <f t="shared" si="83"/>
        <v>0.12154949999999999</v>
      </c>
      <c r="O2655" s="3" t="s">
        <v>1174</v>
      </c>
      <c r="P2655" s="3" t="s">
        <v>1176</v>
      </c>
      <c r="Q2655" s="31" t="str">
        <f>VLOOKUP(P2655,Vlookup!$A$2:$D$142,2,FALSE)</f>
        <v>Hilmar</v>
      </c>
      <c r="R2655" s="1" t="str">
        <f>VLOOKUP(P2655,Vlookup!$A$2:$D$142,3,FALSE)</f>
        <v>CA</v>
      </c>
      <c r="S2655" s="49">
        <f>VLOOKUP(P2655,Vlookup!$A$2:$D$781,4,FALSE)</f>
        <v>95324</v>
      </c>
    </row>
    <row r="2656" spans="1:19" ht="14.4" x14ac:dyDescent="0.3">
      <c r="A2656" s="12">
        <v>22</v>
      </c>
      <c r="B2656" s="1" t="s">
        <v>893</v>
      </c>
      <c r="D2656" s="20">
        <v>44721</v>
      </c>
      <c r="E2656" s="3" t="s">
        <v>1172</v>
      </c>
      <c r="F2656" s="3" t="s">
        <v>1173</v>
      </c>
      <c r="G2656" s="3" t="s">
        <v>889</v>
      </c>
      <c r="H2656" s="3" t="s">
        <v>890</v>
      </c>
      <c r="I2656" t="str">
        <f>VLOOKUP(H2656,'Product Line Lookup'!$A$2:$B$8,2,FALSE)</f>
        <v>OmniGen Pro</v>
      </c>
      <c r="J2656" s="21">
        <v>1</v>
      </c>
      <c r="K2656" s="22">
        <v>2.3716999999999998E-2</v>
      </c>
      <c r="L2656" s="21">
        <v>47.433999999999997</v>
      </c>
      <c r="M2656" s="21">
        <v>47.433999999999997</v>
      </c>
      <c r="N2656" s="8">
        <f t="shared" si="83"/>
        <v>2.3716999999999998E-2</v>
      </c>
      <c r="O2656" s="3" t="s">
        <v>715</v>
      </c>
      <c r="P2656" s="3" t="s">
        <v>716</v>
      </c>
      <c r="Q2656" s="31" t="str">
        <f>VLOOKUP(P2656,Vlookup!$A$2:$D$142,2,FALSE)</f>
        <v>Chowchilla</v>
      </c>
      <c r="R2656" s="1" t="str">
        <f>VLOOKUP(P2656,Vlookup!$A$2:$D$142,3,FALSE)</f>
        <v>CA</v>
      </c>
      <c r="S2656" s="49">
        <f>VLOOKUP(P2656,Vlookup!$A$2:$D$781,4,FALSE)</f>
        <v>93610</v>
      </c>
    </row>
    <row r="2657" spans="1:19" ht="14.4" x14ac:dyDescent="0.3">
      <c r="A2657" s="12">
        <v>22</v>
      </c>
      <c r="B2657" s="1" t="s">
        <v>893</v>
      </c>
      <c r="D2657" s="20">
        <v>44740</v>
      </c>
      <c r="E2657" s="3" t="s">
        <v>1172</v>
      </c>
      <c r="F2657" s="3" t="s">
        <v>1173</v>
      </c>
      <c r="G2657" s="3" t="s">
        <v>889</v>
      </c>
      <c r="H2657" s="3" t="s">
        <v>890</v>
      </c>
      <c r="I2657" t="str">
        <f>VLOOKUP(H2657,'Product Line Lookup'!$A$2:$B$8,2,FALSE)</f>
        <v>OmniGen Pro</v>
      </c>
      <c r="J2657" s="21">
        <v>3.9</v>
      </c>
      <c r="K2657" s="22">
        <v>2.3716999999999998E-2</v>
      </c>
      <c r="L2657" s="21">
        <v>47.433999999999997</v>
      </c>
      <c r="M2657" s="21">
        <v>184.99299999999999</v>
      </c>
      <c r="N2657" s="8">
        <f t="shared" si="83"/>
        <v>9.2496499999999995E-2</v>
      </c>
      <c r="O2657" s="3" t="s">
        <v>1174</v>
      </c>
      <c r="P2657" s="3" t="s">
        <v>1176</v>
      </c>
      <c r="Q2657" s="31" t="str">
        <f>VLOOKUP(P2657,Vlookup!$A$2:$D$142,2,FALSE)</f>
        <v>Hilmar</v>
      </c>
      <c r="R2657" s="1" t="str">
        <f>VLOOKUP(P2657,Vlookup!$A$2:$D$142,3,FALSE)</f>
        <v>CA</v>
      </c>
      <c r="S2657" s="49">
        <f>VLOOKUP(P2657,Vlookup!$A$2:$D$781,4,FALSE)</f>
        <v>95324</v>
      </c>
    </row>
    <row r="2658" spans="1:19" ht="14.4" x14ac:dyDescent="0.3">
      <c r="A2658" s="12">
        <v>22</v>
      </c>
      <c r="B2658" s="1" t="s">
        <v>893</v>
      </c>
      <c r="D2658" s="20">
        <v>44727</v>
      </c>
      <c r="E2658" s="3" t="s">
        <v>889</v>
      </c>
      <c r="F2658" s="3" t="s">
        <v>890</v>
      </c>
      <c r="G2658" s="3" t="s">
        <v>889</v>
      </c>
      <c r="H2658" s="3" t="s">
        <v>890</v>
      </c>
      <c r="I2658" t="str">
        <f>VLOOKUP(H2658,'Product Line Lookup'!$A$2:$B$8,2,FALSE)</f>
        <v>OmniGen Pro</v>
      </c>
      <c r="J2658" s="21">
        <v>1.625893</v>
      </c>
      <c r="K2658" s="22">
        <v>1</v>
      </c>
      <c r="L2658" s="21">
        <v>2000</v>
      </c>
      <c r="M2658" s="21">
        <v>3252</v>
      </c>
      <c r="N2658" s="8">
        <f t="shared" si="83"/>
        <v>1.6259999999999999</v>
      </c>
      <c r="O2658" s="3" t="s">
        <v>1186</v>
      </c>
      <c r="P2658" s="3" t="s">
        <v>1187</v>
      </c>
      <c r="Q2658" s="31" t="str">
        <f>VLOOKUP(P2658,Vlookup!$A$2:$D$142,2,FALSE)</f>
        <v>Galt</v>
      </c>
      <c r="R2658" s="1" t="str">
        <f>VLOOKUP(P2658,Vlookup!$A$2:$D$142,3,FALSE)</f>
        <v>CA</v>
      </c>
      <c r="S2658" s="49">
        <f>VLOOKUP(P2658,Vlookup!$A$2:$D$781,4,FALSE)</f>
        <v>95632</v>
      </c>
    </row>
    <row r="2659" spans="1:19" ht="14.4" x14ac:dyDescent="0.3">
      <c r="A2659" s="12">
        <v>22</v>
      </c>
      <c r="B2659" s="1" t="s">
        <v>893</v>
      </c>
      <c r="D2659" s="20">
        <v>44720</v>
      </c>
      <c r="E2659" s="3" t="s">
        <v>1188</v>
      </c>
      <c r="F2659" s="3" t="s">
        <v>1189</v>
      </c>
      <c r="G2659" s="3" t="s">
        <v>342</v>
      </c>
      <c r="H2659" s="3" t="s">
        <v>368</v>
      </c>
      <c r="I2659" t="str">
        <f>VLOOKUP(H2659,'Product Line Lookup'!$A$2:$B$8,2,FALSE)</f>
        <v>Animate</v>
      </c>
      <c r="J2659" s="21">
        <v>2</v>
      </c>
      <c r="K2659" s="22">
        <v>0.14924999999999999</v>
      </c>
      <c r="L2659" s="21">
        <v>298.5</v>
      </c>
      <c r="M2659" s="21">
        <v>597</v>
      </c>
      <c r="N2659" s="8">
        <f t="shared" si="83"/>
        <v>0.29849999999999999</v>
      </c>
      <c r="O2659" s="3" t="s">
        <v>1114</v>
      </c>
      <c r="P2659" s="3" t="s">
        <v>1115</v>
      </c>
      <c r="Q2659" s="31" t="str">
        <f>VLOOKUP(P2659,Vlookup!$A$2:$D$142,2,FALSE)</f>
        <v>Kingsburg</v>
      </c>
      <c r="R2659" s="1" t="str">
        <f>VLOOKUP(P2659,Vlookup!$A$2:$D$142,3,FALSE)</f>
        <v>CA</v>
      </c>
      <c r="S2659" s="49">
        <f>VLOOKUP(P2659,Vlookup!$A$2:$D$781,4,FALSE)</f>
        <v>93631</v>
      </c>
    </row>
    <row r="2660" spans="1:19" ht="14.4" x14ac:dyDescent="0.3">
      <c r="A2660" s="12">
        <v>22</v>
      </c>
      <c r="B2660" s="1" t="s">
        <v>893</v>
      </c>
      <c r="D2660" s="20">
        <v>44726</v>
      </c>
      <c r="E2660" s="3" t="s">
        <v>1106</v>
      </c>
      <c r="F2660" s="3" t="s">
        <v>1107</v>
      </c>
      <c r="G2660" s="3" t="s">
        <v>342</v>
      </c>
      <c r="H2660" s="3" t="s">
        <v>368</v>
      </c>
      <c r="I2660" t="str">
        <f>VLOOKUP(H2660,'Product Line Lookup'!$A$2:$B$8,2,FALSE)</f>
        <v>Animate</v>
      </c>
      <c r="J2660" s="21">
        <v>10.029999999999999</v>
      </c>
      <c r="K2660" s="22">
        <v>3.7499999999999999E-2</v>
      </c>
      <c r="L2660" s="21">
        <v>75</v>
      </c>
      <c r="M2660" s="21">
        <v>752.25</v>
      </c>
      <c r="N2660" s="8">
        <f t="shared" si="83"/>
        <v>0.37612499999999999</v>
      </c>
      <c r="O2660" s="3" t="s">
        <v>1116</v>
      </c>
      <c r="P2660" s="3" t="s">
        <v>1117</v>
      </c>
      <c r="Q2660" s="31" t="str">
        <f>VLOOKUP(P2660,Vlookup!$A$2:$D$142,2,FALSE)</f>
        <v>Chowchilla</v>
      </c>
      <c r="R2660" s="1" t="str">
        <f>VLOOKUP(P2660,Vlookup!$A$2:$D$142,3,FALSE)</f>
        <v>CA</v>
      </c>
      <c r="S2660" s="49">
        <f>VLOOKUP(P2660,Vlookup!$A$2:$D$781,4,FALSE)</f>
        <v>93610</v>
      </c>
    </row>
    <row r="2661" spans="1:19" ht="14.4" x14ac:dyDescent="0.3">
      <c r="A2661" s="12">
        <v>22</v>
      </c>
      <c r="B2661" s="1" t="s">
        <v>893</v>
      </c>
      <c r="D2661" s="20">
        <v>44736</v>
      </c>
      <c r="E2661" s="3" t="s">
        <v>1108</v>
      </c>
      <c r="F2661" s="3" t="s">
        <v>1109</v>
      </c>
      <c r="G2661" s="3" t="s">
        <v>342</v>
      </c>
      <c r="H2661" s="3" t="s">
        <v>368</v>
      </c>
      <c r="I2661" t="str">
        <f>VLOOKUP(H2661,'Product Line Lookup'!$A$2:$B$8,2,FALSE)</f>
        <v>Animate</v>
      </c>
      <c r="J2661" s="21">
        <v>3.05</v>
      </c>
      <c r="K2661" s="22">
        <v>7.4645000000000003E-2</v>
      </c>
      <c r="L2661" s="21">
        <v>149.29</v>
      </c>
      <c r="M2661" s="21">
        <v>455.33499999999998</v>
      </c>
      <c r="N2661" s="8">
        <f t="shared" si="83"/>
        <v>0.22766749999999999</v>
      </c>
      <c r="O2661" s="3" t="s">
        <v>1118</v>
      </c>
      <c r="P2661" s="3" t="s">
        <v>1119</v>
      </c>
      <c r="Q2661" s="31" t="str">
        <f>VLOOKUP(P2661,Vlookup!$A$2:$D$142,2,FALSE)</f>
        <v>Tracy</v>
      </c>
      <c r="R2661" s="1" t="str">
        <f>VLOOKUP(P2661,Vlookup!$A$2:$D$142,3,FALSE)</f>
        <v>CA</v>
      </c>
      <c r="S2661" s="49">
        <f>VLOOKUP(P2661,Vlookup!$A$2:$D$781,4,FALSE)</f>
        <v>95304</v>
      </c>
    </row>
    <row r="2662" spans="1:19" ht="14.4" x14ac:dyDescent="0.3">
      <c r="A2662" s="12">
        <v>22</v>
      </c>
      <c r="B2662" s="1" t="s">
        <v>893</v>
      </c>
      <c r="D2662" s="20">
        <v>44723</v>
      </c>
      <c r="E2662" s="3" t="s">
        <v>1110</v>
      </c>
      <c r="F2662" s="3" t="s">
        <v>1111</v>
      </c>
      <c r="G2662" s="3" t="s">
        <v>342</v>
      </c>
      <c r="H2662" s="3" t="s">
        <v>368</v>
      </c>
      <c r="I2662" t="str">
        <f>VLOOKUP(H2662,'Product Line Lookup'!$A$2:$B$8,2,FALSE)</f>
        <v>Animate</v>
      </c>
      <c r="J2662" s="21">
        <v>6.03</v>
      </c>
      <c r="K2662" s="22">
        <v>9.1670000000000001E-2</v>
      </c>
      <c r="L2662" s="21">
        <v>183.34</v>
      </c>
      <c r="M2662" s="21">
        <v>1105.54</v>
      </c>
      <c r="N2662" s="8">
        <f t="shared" si="83"/>
        <v>0.55276999999999998</v>
      </c>
      <c r="O2662" s="3" t="s">
        <v>1120</v>
      </c>
      <c r="P2662" s="3" t="s">
        <v>1184</v>
      </c>
      <c r="Q2662" s="31" t="str">
        <f>VLOOKUP(P2662,Vlookup!$A$2:$D$142,2,FALSE)</f>
        <v>Patterson</v>
      </c>
      <c r="R2662" s="1" t="str">
        <f>VLOOKUP(P2662,Vlookup!$A$2:$D$142,3,FALSE)</f>
        <v>CA</v>
      </c>
      <c r="S2662" s="49">
        <f>VLOOKUP(P2662,Vlookup!$A$2:$D$781,4,FALSE)</f>
        <v>95363</v>
      </c>
    </row>
    <row r="2663" spans="1:19" ht="14.4" x14ac:dyDescent="0.3">
      <c r="A2663" s="12">
        <v>22</v>
      </c>
      <c r="B2663" s="1" t="s">
        <v>893</v>
      </c>
      <c r="D2663" s="20">
        <v>44727</v>
      </c>
      <c r="E2663" s="3" t="s">
        <v>356</v>
      </c>
      <c r="F2663" s="3" t="s">
        <v>1063</v>
      </c>
      <c r="G2663" s="3" t="s">
        <v>392</v>
      </c>
      <c r="H2663" s="3" t="s">
        <v>393</v>
      </c>
      <c r="I2663" t="str">
        <f>VLOOKUP(H2663,'Product Line Lookup'!$A$2:$B$8,2,FALSE)</f>
        <v>AB20</v>
      </c>
      <c r="J2663" s="21">
        <v>23.15</v>
      </c>
      <c r="K2663" s="22">
        <v>0.05</v>
      </c>
      <c r="L2663" s="21">
        <v>100</v>
      </c>
      <c r="M2663" s="21">
        <v>2315</v>
      </c>
      <c r="N2663" s="8">
        <f t="shared" si="83"/>
        <v>1.1575</v>
      </c>
      <c r="O2663" s="3" t="s">
        <v>428</v>
      </c>
      <c r="P2663" s="3" t="s">
        <v>429</v>
      </c>
      <c r="Q2663" s="31" t="str">
        <f>VLOOKUP(P2663,Vlookup!$A$2:$D$142,2,FALSE)</f>
        <v>Riverdale</v>
      </c>
      <c r="R2663" s="1" t="str">
        <f>VLOOKUP(P2663,Vlookup!$A$2:$D$142,3,FALSE)</f>
        <v>CA</v>
      </c>
      <c r="S2663" s="49">
        <f>VLOOKUP(P2663,Vlookup!$A$2:$D$781,4,FALSE)</f>
        <v>93656</v>
      </c>
    </row>
    <row r="2664" spans="1:19" ht="14.4" x14ac:dyDescent="0.3">
      <c r="A2664" s="12">
        <v>22</v>
      </c>
      <c r="B2664" s="1" t="s">
        <v>893</v>
      </c>
      <c r="D2664" s="20">
        <v>44733</v>
      </c>
      <c r="E2664" s="3" t="s">
        <v>356</v>
      </c>
      <c r="F2664" s="3" t="s">
        <v>1063</v>
      </c>
      <c r="G2664" s="3" t="s">
        <v>392</v>
      </c>
      <c r="H2664" s="3" t="s">
        <v>393</v>
      </c>
      <c r="I2664" t="str">
        <f>VLOOKUP(H2664,'Product Line Lookup'!$A$2:$B$8,2,FALSE)</f>
        <v>AB20</v>
      </c>
      <c r="J2664" s="21">
        <v>25.47</v>
      </c>
      <c r="K2664" s="22">
        <v>0.05</v>
      </c>
      <c r="L2664" s="21">
        <v>100</v>
      </c>
      <c r="M2664" s="21">
        <v>2547</v>
      </c>
      <c r="N2664" s="8">
        <f t="shared" si="83"/>
        <v>1.2735000000000001</v>
      </c>
      <c r="O2664" s="3" t="s">
        <v>428</v>
      </c>
      <c r="P2664" s="3" t="s">
        <v>429</v>
      </c>
      <c r="Q2664" s="31" t="str">
        <f>VLOOKUP(P2664,Vlookup!$A$2:$D$142,2,FALSE)</f>
        <v>Riverdale</v>
      </c>
      <c r="R2664" s="1" t="str">
        <f>VLOOKUP(P2664,Vlookup!$A$2:$D$142,3,FALSE)</f>
        <v>CA</v>
      </c>
      <c r="S2664" s="49">
        <f>VLOOKUP(P2664,Vlookup!$A$2:$D$781,4,FALSE)</f>
        <v>93656</v>
      </c>
    </row>
    <row r="2665" spans="1:19" ht="14.4" x14ac:dyDescent="0.3">
      <c r="A2665" s="12">
        <v>22</v>
      </c>
      <c r="B2665" s="1" t="s">
        <v>893</v>
      </c>
      <c r="D2665" s="20">
        <v>44739</v>
      </c>
      <c r="E2665" s="3" t="s">
        <v>356</v>
      </c>
      <c r="F2665" s="3" t="s">
        <v>1063</v>
      </c>
      <c r="G2665" s="3" t="s">
        <v>392</v>
      </c>
      <c r="H2665" s="3" t="s">
        <v>393</v>
      </c>
      <c r="I2665" t="str">
        <f>VLOOKUP(H2665,'Product Line Lookup'!$A$2:$B$8,2,FALSE)</f>
        <v>AB20</v>
      </c>
      <c r="J2665" s="21">
        <v>24.78</v>
      </c>
      <c r="K2665" s="22">
        <v>0.05</v>
      </c>
      <c r="L2665" s="21">
        <v>100</v>
      </c>
      <c r="M2665" s="21">
        <v>2478</v>
      </c>
      <c r="N2665" s="8">
        <f t="shared" si="83"/>
        <v>1.2390000000000001</v>
      </c>
      <c r="O2665" s="3" t="s">
        <v>428</v>
      </c>
      <c r="P2665" s="3" t="s">
        <v>429</v>
      </c>
      <c r="Q2665" s="31" t="str">
        <f>VLOOKUP(P2665,Vlookup!$A$2:$D$142,2,FALSE)</f>
        <v>Riverdale</v>
      </c>
      <c r="R2665" s="1" t="str">
        <f>VLOOKUP(P2665,Vlookup!$A$2:$D$142,3,FALSE)</f>
        <v>CA</v>
      </c>
      <c r="S2665" s="49">
        <f>VLOOKUP(P2665,Vlookup!$A$2:$D$781,4,FALSE)</f>
        <v>93656</v>
      </c>
    </row>
    <row r="2666" spans="1:19" ht="14.4" x14ac:dyDescent="0.3">
      <c r="A2666" s="12">
        <v>22</v>
      </c>
      <c r="B2666" s="1" t="s">
        <v>893</v>
      </c>
      <c r="D2666" s="20">
        <v>44713</v>
      </c>
      <c r="E2666" s="3" t="s">
        <v>340</v>
      </c>
      <c r="F2666" s="3" t="s">
        <v>366</v>
      </c>
      <c r="G2666" s="3" t="s">
        <v>340</v>
      </c>
      <c r="H2666" s="3" t="s">
        <v>366</v>
      </c>
      <c r="I2666" t="str">
        <f>VLOOKUP(H2666,'Product Line Lookup'!$A$2:$B$8,2,FALSE)</f>
        <v>AB20</v>
      </c>
      <c r="J2666" s="21">
        <v>2.2050000000000001</v>
      </c>
      <c r="K2666" s="22">
        <v>1</v>
      </c>
      <c r="L2666" s="21">
        <v>2000</v>
      </c>
      <c r="M2666" s="21">
        <v>4410</v>
      </c>
      <c r="N2666" s="8">
        <f t="shared" si="83"/>
        <v>2.2050000000000001</v>
      </c>
      <c r="O2666" s="3" t="s">
        <v>436</v>
      </c>
      <c r="P2666" s="3" t="s">
        <v>437</v>
      </c>
      <c r="Q2666" s="31" t="str">
        <f>VLOOKUP(P2666,Vlookup!$A$2:$D$142,2,FALSE)</f>
        <v>Hanford</v>
      </c>
      <c r="R2666" s="1" t="str">
        <f>VLOOKUP(P2666,Vlookup!$A$2:$D$142,3,FALSE)</f>
        <v>CA</v>
      </c>
      <c r="S2666" s="49">
        <f>VLOOKUP(P2666,Vlookup!$A$2:$D$781,4,FALSE)</f>
        <v>93230</v>
      </c>
    </row>
    <row r="2667" spans="1:19" ht="14.4" x14ac:dyDescent="0.3">
      <c r="A2667" s="12">
        <v>22</v>
      </c>
      <c r="B2667" s="1" t="s">
        <v>893</v>
      </c>
      <c r="D2667" s="20">
        <v>44722</v>
      </c>
      <c r="E2667" s="3" t="s">
        <v>340</v>
      </c>
      <c r="F2667" s="3" t="s">
        <v>366</v>
      </c>
      <c r="G2667" s="3" t="s">
        <v>340</v>
      </c>
      <c r="H2667" s="3" t="s">
        <v>366</v>
      </c>
      <c r="I2667" t="str">
        <f>VLOOKUP(H2667,'Product Line Lookup'!$A$2:$B$8,2,FALSE)</f>
        <v>AB20</v>
      </c>
      <c r="J2667" s="21">
        <v>2.2050000000000001</v>
      </c>
      <c r="K2667" s="22">
        <v>1</v>
      </c>
      <c r="L2667" s="21">
        <v>2000</v>
      </c>
      <c r="M2667" s="21">
        <v>4410</v>
      </c>
      <c r="N2667" s="8">
        <f t="shared" si="83"/>
        <v>2.2050000000000001</v>
      </c>
      <c r="O2667" s="3" t="s">
        <v>942</v>
      </c>
      <c r="P2667" s="3" t="s">
        <v>1192</v>
      </c>
      <c r="Q2667" s="31" t="str">
        <f>VLOOKUP(P2667,Vlookup!$A$2:$D$142,2,FALSE)</f>
        <v>Galt</v>
      </c>
      <c r="R2667" s="1" t="str">
        <f>VLOOKUP(P2667,Vlookup!$A$2:$D$142,3,FALSE)</f>
        <v>CA</v>
      </c>
      <c r="S2667" s="49">
        <f>VLOOKUP(P2667,Vlookup!$A$2:$D$781,4,FALSE)</f>
        <v>95632</v>
      </c>
    </row>
    <row r="2668" spans="1:19" ht="14.4" x14ac:dyDescent="0.3">
      <c r="A2668" s="12">
        <v>22</v>
      </c>
      <c r="B2668" s="1" t="s">
        <v>893</v>
      </c>
      <c r="D2668" s="20">
        <v>44725</v>
      </c>
      <c r="E2668" s="3" t="s">
        <v>340</v>
      </c>
      <c r="F2668" s="3" t="s">
        <v>366</v>
      </c>
      <c r="G2668" s="3" t="s">
        <v>340</v>
      </c>
      <c r="H2668" s="3" t="s">
        <v>366</v>
      </c>
      <c r="I2668" t="str">
        <f>VLOOKUP(H2668,'Product Line Lookup'!$A$2:$B$8,2,FALSE)</f>
        <v>AB20</v>
      </c>
      <c r="J2668" s="21">
        <v>7.7160000000000002</v>
      </c>
      <c r="K2668" s="22">
        <v>1</v>
      </c>
      <c r="L2668" s="21">
        <v>2000</v>
      </c>
      <c r="M2668" s="21">
        <v>15432</v>
      </c>
      <c r="N2668" s="8">
        <f t="shared" si="83"/>
        <v>7.7160000000000002</v>
      </c>
      <c r="O2668" s="3" t="s">
        <v>424</v>
      </c>
      <c r="P2668" s="3" t="s">
        <v>425</v>
      </c>
      <c r="Q2668" s="31" t="str">
        <f>VLOOKUP(P2668,Vlookup!$A$2:$D$142,2,FALSE)</f>
        <v>Bakersfield</v>
      </c>
      <c r="R2668" s="1" t="str">
        <f>VLOOKUP(P2668,Vlookup!$A$2:$D$142,3,FALSE)</f>
        <v>CA</v>
      </c>
      <c r="S2668" s="49">
        <f>VLOOKUP(P2668,Vlookup!$A$2:$D$781,4,FALSE)</f>
        <v>93311</v>
      </c>
    </row>
    <row r="2669" spans="1:19" ht="14.4" x14ac:dyDescent="0.3">
      <c r="A2669" s="12">
        <v>22</v>
      </c>
      <c r="B2669" s="1" t="s">
        <v>893</v>
      </c>
      <c r="D2669" s="20">
        <v>44726</v>
      </c>
      <c r="E2669" s="3" t="s">
        <v>340</v>
      </c>
      <c r="F2669" s="3" t="s">
        <v>366</v>
      </c>
      <c r="G2669" s="3" t="s">
        <v>340</v>
      </c>
      <c r="H2669" s="3" t="s">
        <v>366</v>
      </c>
      <c r="I2669" t="str">
        <f>VLOOKUP(H2669,'Product Line Lookup'!$A$2:$B$8,2,FALSE)</f>
        <v>AB20</v>
      </c>
      <c r="J2669" s="21">
        <v>1.1020000000000001</v>
      </c>
      <c r="K2669" s="22">
        <v>1</v>
      </c>
      <c r="L2669" s="21">
        <v>2000</v>
      </c>
      <c r="M2669" s="21">
        <v>2204</v>
      </c>
      <c r="N2669" s="8">
        <f t="shared" si="83"/>
        <v>1.1020000000000001</v>
      </c>
      <c r="O2669" s="3" t="s">
        <v>1154</v>
      </c>
      <c r="P2669" s="3" t="s">
        <v>1155</v>
      </c>
      <c r="Q2669" s="31" t="str">
        <f>VLOOKUP(P2669,Vlookup!$A$2:$D$142,2,FALSE)</f>
        <v>Merced</v>
      </c>
      <c r="R2669" s="1" t="str">
        <f>VLOOKUP(P2669,Vlookup!$A$2:$D$142,3,FALSE)</f>
        <v>CA</v>
      </c>
      <c r="S2669" s="49">
        <f>VLOOKUP(P2669,Vlookup!$A$2:$D$781,4,FALSE)</f>
        <v>95341</v>
      </c>
    </row>
    <row r="2670" spans="1:19" ht="14.4" x14ac:dyDescent="0.3">
      <c r="A2670" s="12">
        <v>22</v>
      </c>
      <c r="B2670" s="1" t="s">
        <v>893</v>
      </c>
      <c r="D2670" s="20">
        <v>44726</v>
      </c>
      <c r="E2670" s="3" t="s">
        <v>340</v>
      </c>
      <c r="F2670" s="3" t="s">
        <v>366</v>
      </c>
      <c r="G2670" s="3" t="s">
        <v>340</v>
      </c>
      <c r="H2670" s="3" t="s">
        <v>366</v>
      </c>
      <c r="I2670" t="str">
        <f>VLOOKUP(H2670,'Product Line Lookup'!$A$2:$B$8,2,FALSE)</f>
        <v>AB20</v>
      </c>
      <c r="J2670" s="21">
        <v>4.4089999999999998</v>
      </c>
      <c r="K2670" s="22">
        <v>1</v>
      </c>
      <c r="L2670" s="21">
        <v>2000</v>
      </c>
      <c r="M2670" s="21">
        <v>8818</v>
      </c>
      <c r="N2670" s="8">
        <f t="shared" si="83"/>
        <v>4.4089999999999998</v>
      </c>
      <c r="O2670" s="3" t="s">
        <v>1065</v>
      </c>
      <c r="P2670" s="3" t="s">
        <v>1066</v>
      </c>
      <c r="Q2670" s="31" t="str">
        <f>VLOOKUP(P2670,Vlookup!$A$2:$D$142,2,FALSE)</f>
        <v>Tulare</v>
      </c>
      <c r="R2670" s="1" t="str">
        <f>VLOOKUP(P2670,Vlookup!$A$2:$D$142,3,FALSE)</f>
        <v>CA</v>
      </c>
      <c r="S2670" s="49" t="str">
        <f>VLOOKUP(P2670,Vlookup!$A$2:$D$781,4,FALSE)</f>
        <v> 93274</v>
      </c>
    </row>
    <row r="2671" spans="1:19" ht="14.4" x14ac:dyDescent="0.3">
      <c r="A2671" s="12">
        <v>22</v>
      </c>
      <c r="B2671" s="1" t="s">
        <v>893</v>
      </c>
      <c r="D2671" s="20">
        <v>44729</v>
      </c>
      <c r="E2671" s="3" t="s">
        <v>340</v>
      </c>
      <c r="F2671" s="3" t="s">
        <v>366</v>
      </c>
      <c r="G2671" s="3" t="s">
        <v>340</v>
      </c>
      <c r="H2671" s="3" t="s">
        <v>366</v>
      </c>
      <c r="I2671" t="str">
        <f>VLOOKUP(H2671,'Product Line Lookup'!$A$2:$B$8,2,FALSE)</f>
        <v>AB20</v>
      </c>
      <c r="J2671" s="21">
        <v>2.2050000000000001</v>
      </c>
      <c r="K2671" s="22">
        <v>1</v>
      </c>
      <c r="L2671" s="21">
        <v>2000</v>
      </c>
      <c r="M2671" s="21">
        <v>4410</v>
      </c>
      <c r="N2671" s="8">
        <f t="shared" si="83"/>
        <v>2.2050000000000001</v>
      </c>
      <c r="O2671" s="3" t="s">
        <v>450</v>
      </c>
      <c r="P2671" s="3" t="s">
        <v>1183</v>
      </c>
      <c r="Q2671" s="31" t="str">
        <f>VLOOKUP(P2671,Vlookup!$A$2:$D$142,2,FALSE)</f>
        <v>Turlock</v>
      </c>
      <c r="R2671" s="1" t="str">
        <f>VLOOKUP(P2671,Vlookup!$A$2:$D$142,3,FALSE)</f>
        <v>CA</v>
      </c>
      <c r="S2671" s="49">
        <f>VLOOKUP(P2671,Vlookup!$A$2:$D$781,4,FALSE)</f>
        <v>95380</v>
      </c>
    </row>
    <row r="2672" spans="1:19" ht="14.4" x14ac:dyDescent="0.3">
      <c r="A2672" s="12">
        <v>22</v>
      </c>
      <c r="B2672" s="1" t="s">
        <v>893</v>
      </c>
      <c r="D2672" s="20">
        <v>44732</v>
      </c>
      <c r="E2672" s="3" t="s">
        <v>340</v>
      </c>
      <c r="F2672" s="3" t="s">
        <v>366</v>
      </c>
      <c r="G2672" s="3" t="s">
        <v>340</v>
      </c>
      <c r="H2672" s="3" t="s">
        <v>366</v>
      </c>
      <c r="I2672" t="str">
        <f>VLOOKUP(H2672,'Product Line Lookup'!$A$2:$B$8,2,FALSE)</f>
        <v>AB20</v>
      </c>
      <c r="J2672" s="21">
        <v>2.2050000000000001</v>
      </c>
      <c r="K2672" s="22">
        <v>1</v>
      </c>
      <c r="L2672" s="21">
        <v>2000</v>
      </c>
      <c r="M2672" s="21">
        <v>4410</v>
      </c>
      <c r="N2672" s="8">
        <f t="shared" si="83"/>
        <v>2.2050000000000001</v>
      </c>
      <c r="O2672" s="3" t="s">
        <v>408</v>
      </c>
      <c r="P2672" s="3" t="s">
        <v>409</v>
      </c>
      <c r="Q2672" s="31" t="str">
        <f>VLOOKUP(P2672,Vlookup!$A$2:$D$142,2,FALSE)</f>
        <v xml:space="preserve">Marion </v>
      </c>
      <c r="R2672" s="1" t="str">
        <f>VLOOKUP(P2672,Vlookup!$A$2:$D$142,3,FALSE)</f>
        <v xml:space="preserve">SD </v>
      </c>
      <c r="S2672" s="49">
        <f>VLOOKUP(P2672,Vlookup!$A$2:$D$781,4,FALSE)</f>
        <v>57043</v>
      </c>
    </row>
    <row r="2673" spans="1:19" ht="14.4" x14ac:dyDescent="0.3">
      <c r="A2673" s="12">
        <v>22</v>
      </c>
      <c r="B2673" s="1" t="s">
        <v>893</v>
      </c>
      <c r="D2673" s="20">
        <v>44736</v>
      </c>
      <c r="E2673" s="3" t="s">
        <v>340</v>
      </c>
      <c r="F2673" s="3" t="s">
        <v>366</v>
      </c>
      <c r="G2673" s="3" t="s">
        <v>340</v>
      </c>
      <c r="H2673" s="3" t="s">
        <v>366</v>
      </c>
      <c r="I2673" t="str">
        <f>VLOOKUP(H2673,'Product Line Lookup'!$A$2:$B$8,2,FALSE)</f>
        <v>AB20</v>
      </c>
      <c r="J2673" s="21">
        <v>1.1020000000000001</v>
      </c>
      <c r="K2673" s="22">
        <v>1</v>
      </c>
      <c r="L2673" s="21">
        <v>2000</v>
      </c>
      <c r="M2673" s="21">
        <v>2204</v>
      </c>
      <c r="N2673" s="8">
        <f t="shared" si="83"/>
        <v>1.1020000000000001</v>
      </c>
      <c r="O2673" s="3" t="s">
        <v>814</v>
      </c>
      <c r="P2673" s="3" t="s">
        <v>815</v>
      </c>
      <c r="Q2673" s="31" t="str">
        <f>VLOOKUP(P2673,Vlookup!$A$2:$D$142,2,FALSE)</f>
        <v>Hanford</v>
      </c>
      <c r="R2673" s="1" t="str">
        <f>VLOOKUP(P2673,Vlookup!$A$2:$D$142,3,FALSE)</f>
        <v>CA</v>
      </c>
      <c r="S2673" s="49">
        <f>VLOOKUP(P2673,Vlookup!$A$2:$D$781,4,FALSE)</f>
        <v>93230</v>
      </c>
    </row>
    <row r="2674" spans="1:19" ht="14.4" x14ac:dyDescent="0.3">
      <c r="A2674" s="12">
        <v>22</v>
      </c>
      <c r="B2674" s="1" t="s">
        <v>893</v>
      </c>
      <c r="D2674" s="20">
        <v>44739</v>
      </c>
      <c r="E2674" s="3" t="s">
        <v>340</v>
      </c>
      <c r="F2674" s="3" t="s">
        <v>366</v>
      </c>
      <c r="G2674" s="3" t="s">
        <v>340</v>
      </c>
      <c r="H2674" s="3" t="s">
        <v>366</v>
      </c>
      <c r="I2674" t="str">
        <f>VLOOKUP(H2674,'Product Line Lookup'!$A$2:$B$8,2,FALSE)</f>
        <v>AB20</v>
      </c>
      <c r="J2674" s="21">
        <v>4.4089999999999998</v>
      </c>
      <c r="K2674" s="22">
        <v>1</v>
      </c>
      <c r="L2674" s="21">
        <v>2000</v>
      </c>
      <c r="M2674" s="21">
        <v>8818</v>
      </c>
      <c r="N2674" s="8">
        <f t="shared" si="83"/>
        <v>4.4089999999999998</v>
      </c>
      <c r="O2674" s="3" t="s">
        <v>1065</v>
      </c>
      <c r="P2674" s="3" t="s">
        <v>1066</v>
      </c>
      <c r="Q2674" s="31" t="str">
        <f>VLOOKUP(P2674,Vlookup!$A$2:$D$142,2,FALSE)</f>
        <v>Tulare</v>
      </c>
      <c r="R2674" s="1" t="str">
        <f>VLOOKUP(P2674,Vlookup!$A$2:$D$142,3,FALSE)</f>
        <v>CA</v>
      </c>
      <c r="S2674" s="49" t="str">
        <f>VLOOKUP(P2674,Vlookup!$A$2:$D$781,4,FALSE)</f>
        <v> 93274</v>
      </c>
    </row>
    <row r="2675" spans="1:19" ht="14.4" x14ac:dyDescent="0.3">
      <c r="A2675" s="12">
        <v>22</v>
      </c>
      <c r="B2675" s="1" t="s">
        <v>893</v>
      </c>
      <c r="D2675" s="20">
        <v>44740</v>
      </c>
      <c r="E2675" s="3" t="s">
        <v>340</v>
      </c>
      <c r="F2675" s="3" t="s">
        <v>366</v>
      </c>
      <c r="G2675" s="3" t="s">
        <v>340</v>
      </c>
      <c r="H2675" s="3" t="s">
        <v>366</v>
      </c>
      <c r="I2675" t="str">
        <f>VLOOKUP(H2675,'Product Line Lookup'!$A$2:$B$8,2,FALSE)</f>
        <v>AB20</v>
      </c>
      <c r="J2675" s="21">
        <v>4.4089999999999998</v>
      </c>
      <c r="K2675" s="22">
        <v>1</v>
      </c>
      <c r="L2675" s="21">
        <v>2000</v>
      </c>
      <c r="M2675" s="21">
        <v>8818</v>
      </c>
      <c r="N2675" s="8">
        <f t="shared" si="83"/>
        <v>4.4089999999999998</v>
      </c>
      <c r="O2675" s="3" t="s">
        <v>436</v>
      </c>
      <c r="P2675" s="3" t="s">
        <v>437</v>
      </c>
      <c r="Q2675" s="31" t="str">
        <f>VLOOKUP(P2675,Vlookup!$A$2:$D$142,2,FALSE)</f>
        <v>Hanford</v>
      </c>
      <c r="R2675" s="1" t="str">
        <f>VLOOKUP(P2675,Vlookup!$A$2:$D$142,3,FALSE)</f>
        <v>CA</v>
      </c>
      <c r="S2675" s="49">
        <f>VLOOKUP(P2675,Vlookup!$A$2:$D$781,4,FALSE)</f>
        <v>93230</v>
      </c>
    </row>
    <row r="2676" spans="1:19" ht="14.4" x14ac:dyDescent="0.3">
      <c r="A2676" s="12">
        <v>22</v>
      </c>
      <c r="B2676" s="1" t="s">
        <v>893</v>
      </c>
      <c r="D2676" s="20">
        <v>44740</v>
      </c>
      <c r="E2676" s="3" t="s">
        <v>340</v>
      </c>
      <c r="F2676" s="3" t="s">
        <v>366</v>
      </c>
      <c r="G2676" s="3" t="s">
        <v>340</v>
      </c>
      <c r="H2676" s="3" t="s">
        <v>366</v>
      </c>
      <c r="I2676" t="str">
        <f>VLOOKUP(H2676,'Product Line Lookup'!$A$2:$B$8,2,FALSE)</f>
        <v>AB20</v>
      </c>
      <c r="J2676" s="21">
        <v>8.8179999999999996</v>
      </c>
      <c r="K2676" s="22">
        <v>1</v>
      </c>
      <c r="L2676" s="21">
        <v>2000</v>
      </c>
      <c r="M2676" s="21">
        <v>17636</v>
      </c>
      <c r="N2676" s="8">
        <f t="shared" si="83"/>
        <v>8.8179999999999996</v>
      </c>
      <c r="O2676" s="3" t="s">
        <v>814</v>
      </c>
      <c r="P2676" s="3" t="s">
        <v>815</v>
      </c>
      <c r="Q2676" s="31" t="str">
        <f>VLOOKUP(P2676,Vlookup!$A$2:$D$142,2,FALSE)</f>
        <v>Hanford</v>
      </c>
      <c r="R2676" s="1" t="str">
        <f>VLOOKUP(P2676,Vlookup!$A$2:$D$142,3,FALSE)</f>
        <v>CA</v>
      </c>
      <c r="S2676" s="49">
        <f>VLOOKUP(P2676,Vlookup!$A$2:$D$781,4,FALSE)</f>
        <v>93230</v>
      </c>
    </row>
    <row r="2677" spans="1:19" ht="14.4" x14ac:dyDescent="0.3">
      <c r="A2677" s="12">
        <v>22</v>
      </c>
      <c r="B2677" s="1" t="s">
        <v>893</v>
      </c>
      <c r="D2677" s="20">
        <v>44742</v>
      </c>
      <c r="E2677" s="3" t="s">
        <v>340</v>
      </c>
      <c r="F2677" s="3" t="s">
        <v>366</v>
      </c>
      <c r="G2677" s="3" t="s">
        <v>340</v>
      </c>
      <c r="H2677" s="3" t="s">
        <v>366</v>
      </c>
      <c r="I2677" t="str">
        <f>VLOOKUP(H2677,'Product Line Lookup'!$A$2:$B$8,2,FALSE)</f>
        <v>AB20</v>
      </c>
      <c r="J2677" s="21">
        <v>5.5119999999999996</v>
      </c>
      <c r="K2677" s="22">
        <v>1</v>
      </c>
      <c r="L2677" s="21">
        <v>2000</v>
      </c>
      <c r="M2677" s="21">
        <v>11024</v>
      </c>
      <c r="N2677" s="8">
        <f t="shared" si="83"/>
        <v>5.5119999999999996</v>
      </c>
      <c r="O2677" s="3" t="s">
        <v>424</v>
      </c>
      <c r="P2677" s="3" t="s">
        <v>425</v>
      </c>
      <c r="Q2677" s="31" t="str">
        <f>VLOOKUP(P2677,Vlookup!$A$2:$D$142,2,FALSE)</f>
        <v>Bakersfield</v>
      </c>
      <c r="R2677" s="1" t="str">
        <f>VLOOKUP(P2677,Vlookup!$A$2:$D$142,3,FALSE)</f>
        <v>CA</v>
      </c>
      <c r="S2677" s="49">
        <f>VLOOKUP(P2677,Vlookup!$A$2:$D$781,4,FALSE)</f>
        <v>93311</v>
      </c>
    </row>
    <row r="2678" spans="1:19" ht="14.4" x14ac:dyDescent="0.3">
      <c r="A2678" s="12">
        <v>22</v>
      </c>
      <c r="B2678" s="1" t="s">
        <v>893</v>
      </c>
      <c r="D2678" s="20">
        <v>44733</v>
      </c>
      <c r="E2678" s="3" t="s">
        <v>351</v>
      </c>
      <c r="F2678" s="3" t="s">
        <v>377</v>
      </c>
      <c r="G2678" s="3" t="s">
        <v>340</v>
      </c>
      <c r="H2678" s="3" t="s">
        <v>366</v>
      </c>
      <c r="I2678" t="str">
        <f>VLOOKUP(H2678,'Product Line Lookup'!$A$2:$B$8,2,FALSE)</f>
        <v>AB20</v>
      </c>
      <c r="J2678" s="21">
        <v>24</v>
      </c>
      <c r="K2678" s="22">
        <v>4.9500000000000004E-3</v>
      </c>
      <c r="L2678" s="21">
        <v>9.9</v>
      </c>
      <c r="M2678" s="21">
        <v>237.6</v>
      </c>
      <c r="N2678" s="8">
        <f t="shared" si="83"/>
        <v>0.1188</v>
      </c>
      <c r="O2678" s="3" t="s">
        <v>406</v>
      </c>
      <c r="P2678" s="3" t="s">
        <v>407</v>
      </c>
      <c r="Q2678" s="31" t="str">
        <f>VLOOKUP(P2678,Vlookup!$A$2:$D$142,2,FALSE)</f>
        <v>Hartley</v>
      </c>
      <c r="R2678" s="1" t="str">
        <f>VLOOKUP(P2678,Vlookup!$A$2:$D$142,3,FALSE)</f>
        <v>TX</v>
      </c>
      <c r="S2678" s="49">
        <f>VLOOKUP(P2678,Vlookup!$A$2:$D$781,4,FALSE)</f>
        <v>76044</v>
      </c>
    </row>
    <row r="2679" spans="1:19" ht="14.4" x14ac:dyDescent="0.3">
      <c r="A2679" s="12">
        <v>22</v>
      </c>
      <c r="B2679" s="1" t="s">
        <v>893</v>
      </c>
      <c r="D2679" s="20">
        <v>44713</v>
      </c>
      <c r="E2679" s="3" t="s">
        <v>346</v>
      </c>
      <c r="F2679" s="3" t="s">
        <v>1166</v>
      </c>
      <c r="G2679" s="3" t="s">
        <v>340</v>
      </c>
      <c r="H2679" s="3" t="s">
        <v>366</v>
      </c>
      <c r="I2679" t="str">
        <f>VLOOKUP(H2679,'Product Line Lookup'!$A$2:$B$8,2,FALSE)</f>
        <v>AB20</v>
      </c>
      <c r="J2679" s="21">
        <v>23.87</v>
      </c>
      <c r="K2679" s="22">
        <v>3.143E-2</v>
      </c>
      <c r="L2679" s="21">
        <v>62.86</v>
      </c>
      <c r="M2679" s="21">
        <v>1500.4680000000001</v>
      </c>
      <c r="N2679" s="8">
        <f t="shared" si="83"/>
        <v>0.75023400000000007</v>
      </c>
      <c r="O2679" s="3" t="s">
        <v>406</v>
      </c>
      <c r="P2679" s="3" t="s">
        <v>407</v>
      </c>
      <c r="Q2679" s="31" t="str">
        <f>VLOOKUP(P2679,Vlookup!$A$2:$D$142,2,FALSE)</f>
        <v>Hartley</v>
      </c>
      <c r="R2679" s="1" t="str">
        <f>VLOOKUP(P2679,Vlookup!$A$2:$D$142,3,FALSE)</f>
        <v>TX</v>
      </c>
      <c r="S2679" s="49">
        <f>VLOOKUP(P2679,Vlookup!$A$2:$D$781,4,FALSE)</f>
        <v>76044</v>
      </c>
    </row>
    <row r="2680" spans="1:19" ht="14.4" x14ac:dyDescent="0.3">
      <c r="A2680" s="12">
        <v>22</v>
      </c>
      <c r="B2680" s="1" t="s">
        <v>893</v>
      </c>
      <c r="D2680" s="20">
        <v>44715</v>
      </c>
      <c r="E2680" s="3" t="s">
        <v>346</v>
      </c>
      <c r="F2680" s="3" t="s">
        <v>1166</v>
      </c>
      <c r="G2680" s="3" t="s">
        <v>340</v>
      </c>
      <c r="H2680" s="3" t="s">
        <v>366</v>
      </c>
      <c r="I2680" t="str">
        <f>VLOOKUP(H2680,'Product Line Lookup'!$A$2:$B$8,2,FALSE)</f>
        <v>AB20</v>
      </c>
      <c r="J2680" s="21">
        <v>23.61</v>
      </c>
      <c r="K2680" s="22">
        <v>3.143E-2</v>
      </c>
      <c r="L2680" s="21">
        <v>62.86</v>
      </c>
      <c r="M2680" s="21">
        <v>1484.125</v>
      </c>
      <c r="N2680" s="8">
        <f t="shared" si="83"/>
        <v>0.74206249999999996</v>
      </c>
      <c r="O2680" s="3" t="s">
        <v>406</v>
      </c>
      <c r="P2680" s="3" t="s">
        <v>407</v>
      </c>
      <c r="Q2680" s="31" t="str">
        <f>VLOOKUP(P2680,Vlookup!$A$2:$D$142,2,FALSE)</f>
        <v>Hartley</v>
      </c>
      <c r="R2680" s="1" t="str">
        <f>VLOOKUP(P2680,Vlookup!$A$2:$D$142,3,FALSE)</f>
        <v>TX</v>
      </c>
      <c r="S2680" s="49">
        <f>VLOOKUP(P2680,Vlookup!$A$2:$D$781,4,FALSE)</f>
        <v>76044</v>
      </c>
    </row>
    <row r="2681" spans="1:19" ht="14.4" x14ac:dyDescent="0.3">
      <c r="A2681" s="12">
        <v>22</v>
      </c>
      <c r="B2681" s="1" t="s">
        <v>893</v>
      </c>
      <c r="D2681" s="20">
        <v>44720</v>
      </c>
      <c r="E2681" s="3" t="s">
        <v>346</v>
      </c>
      <c r="F2681" s="3" t="s">
        <v>1166</v>
      </c>
      <c r="G2681" s="3" t="s">
        <v>340</v>
      </c>
      <c r="H2681" s="3" t="s">
        <v>366</v>
      </c>
      <c r="I2681" t="str">
        <f>VLOOKUP(H2681,'Product Line Lookup'!$A$2:$B$8,2,FALSE)</f>
        <v>AB20</v>
      </c>
      <c r="J2681" s="21">
        <v>23.91</v>
      </c>
      <c r="K2681" s="22">
        <v>3.143E-2</v>
      </c>
      <c r="L2681" s="21">
        <v>62.86</v>
      </c>
      <c r="M2681" s="21">
        <v>1502.9829999999999</v>
      </c>
      <c r="N2681" s="8">
        <f t="shared" si="83"/>
        <v>0.75149149999999998</v>
      </c>
      <c r="O2681" s="3" t="s">
        <v>406</v>
      </c>
      <c r="P2681" s="3" t="s">
        <v>407</v>
      </c>
      <c r="Q2681" s="31" t="str">
        <f>VLOOKUP(P2681,Vlookup!$A$2:$D$142,2,FALSE)</f>
        <v>Hartley</v>
      </c>
      <c r="R2681" s="1" t="str">
        <f>VLOOKUP(P2681,Vlookup!$A$2:$D$142,3,FALSE)</f>
        <v>TX</v>
      </c>
      <c r="S2681" s="49">
        <f>VLOOKUP(P2681,Vlookup!$A$2:$D$781,4,FALSE)</f>
        <v>76044</v>
      </c>
    </row>
    <row r="2682" spans="1:19" ht="14.4" x14ac:dyDescent="0.3">
      <c r="A2682" s="12">
        <v>22</v>
      </c>
      <c r="B2682" s="1" t="s">
        <v>893</v>
      </c>
      <c r="D2682" s="20">
        <v>44722</v>
      </c>
      <c r="E2682" s="3" t="s">
        <v>346</v>
      </c>
      <c r="F2682" s="3" t="s">
        <v>1166</v>
      </c>
      <c r="G2682" s="3" t="s">
        <v>340</v>
      </c>
      <c r="H2682" s="3" t="s">
        <v>366</v>
      </c>
      <c r="I2682" t="str">
        <f>VLOOKUP(H2682,'Product Line Lookup'!$A$2:$B$8,2,FALSE)</f>
        <v>AB20</v>
      </c>
      <c r="J2682" s="21">
        <v>23.75</v>
      </c>
      <c r="K2682" s="22">
        <v>3.143E-2</v>
      </c>
      <c r="L2682" s="21">
        <v>62.86</v>
      </c>
      <c r="M2682" s="21">
        <v>1492.925</v>
      </c>
      <c r="N2682" s="8">
        <f t="shared" si="83"/>
        <v>0.74646250000000003</v>
      </c>
      <c r="O2682" s="3" t="s">
        <v>406</v>
      </c>
      <c r="P2682" s="3" t="s">
        <v>407</v>
      </c>
      <c r="Q2682" s="31" t="str">
        <f>VLOOKUP(P2682,Vlookup!$A$2:$D$142,2,FALSE)</f>
        <v>Hartley</v>
      </c>
      <c r="R2682" s="1" t="str">
        <f>VLOOKUP(P2682,Vlookup!$A$2:$D$142,3,FALSE)</f>
        <v>TX</v>
      </c>
      <c r="S2682" s="49">
        <f>VLOOKUP(P2682,Vlookup!$A$2:$D$781,4,FALSE)</f>
        <v>76044</v>
      </c>
    </row>
    <row r="2683" spans="1:19" ht="14.4" x14ac:dyDescent="0.3">
      <c r="A2683" s="12">
        <v>22</v>
      </c>
      <c r="B2683" s="1" t="s">
        <v>893</v>
      </c>
      <c r="D2683" s="20">
        <v>44725</v>
      </c>
      <c r="E2683" s="3" t="s">
        <v>346</v>
      </c>
      <c r="F2683" s="3" t="s">
        <v>1166</v>
      </c>
      <c r="G2683" s="3" t="s">
        <v>340</v>
      </c>
      <c r="H2683" s="3" t="s">
        <v>366</v>
      </c>
      <c r="I2683" t="str">
        <f>VLOOKUP(H2683,'Product Line Lookup'!$A$2:$B$8,2,FALSE)</f>
        <v>AB20</v>
      </c>
      <c r="J2683" s="21">
        <v>23.93</v>
      </c>
      <c r="K2683" s="22">
        <v>3.143E-2</v>
      </c>
      <c r="L2683" s="21">
        <v>62.86</v>
      </c>
      <c r="M2683" s="21">
        <v>1504.24</v>
      </c>
      <c r="N2683" s="8">
        <f t="shared" si="83"/>
        <v>0.75212000000000001</v>
      </c>
      <c r="O2683" s="3" t="s">
        <v>406</v>
      </c>
      <c r="P2683" s="3" t="s">
        <v>407</v>
      </c>
      <c r="Q2683" s="31" t="str">
        <f>VLOOKUP(P2683,Vlookup!$A$2:$D$142,2,FALSE)</f>
        <v>Hartley</v>
      </c>
      <c r="R2683" s="1" t="str">
        <f>VLOOKUP(P2683,Vlookup!$A$2:$D$142,3,FALSE)</f>
        <v>TX</v>
      </c>
      <c r="S2683" s="49">
        <f>VLOOKUP(P2683,Vlookup!$A$2:$D$781,4,FALSE)</f>
        <v>76044</v>
      </c>
    </row>
    <row r="2684" spans="1:19" ht="14.4" x14ac:dyDescent="0.3">
      <c r="A2684" s="12">
        <v>22</v>
      </c>
      <c r="B2684" s="1" t="s">
        <v>893</v>
      </c>
      <c r="D2684" s="20">
        <v>44728</v>
      </c>
      <c r="E2684" s="3" t="s">
        <v>346</v>
      </c>
      <c r="F2684" s="3" t="s">
        <v>1166</v>
      </c>
      <c r="G2684" s="3" t="s">
        <v>340</v>
      </c>
      <c r="H2684" s="3" t="s">
        <v>366</v>
      </c>
      <c r="I2684" t="str">
        <f>VLOOKUP(H2684,'Product Line Lookup'!$A$2:$B$8,2,FALSE)</f>
        <v>AB20</v>
      </c>
      <c r="J2684" s="21">
        <v>24.21</v>
      </c>
      <c r="K2684" s="22">
        <v>3.143E-2</v>
      </c>
      <c r="L2684" s="21">
        <v>62.86</v>
      </c>
      <c r="M2684" s="21">
        <v>1521.8409999999999</v>
      </c>
      <c r="N2684" s="8">
        <f t="shared" si="83"/>
        <v>0.7609205</v>
      </c>
      <c r="O2684" s="3" t="s">
        <v>406</v>
      </c>
      <c r="P2684" s="3" t="s">
        <v>407</v>
      </c>
      <c r="Q2684" s="31" t="str">
        <f>VLOOKUP(P2684,Vlookup!$A$2:$D$142,2,FALSE)</f>
        <v>Hartley</v>
      </c>
      <c r="R2684" s="1" t="str">
        <f>VLOOKUP(P2684,Vlookup!$A$2:$D$142,3,FALSE)</f>
        <v>TX</v>
      </c>
      <c r="S2684" s="49">
        <f>VLOOKUP(P2684,Vlookup!$A$2:$D$781,4,FALSE)</f>
        <v>76044</v>
      </c>
    </row>
    <row r="2685" spans="1:19" ht="14.4" x14ac:dyDescent="0.3">
      <c r="A2685" s="12">
        <v>22</v>
      </c>
      <c r="B2685" s="1" t="s">
        <v>893</v>
      </c>
      <c r="D2685" s="20">
        <v>44732</v>
      </c>
      <c r="E2685" s="3" t="s">
        <v>346</v>
      </c>
      <c r="F2685" s="3" t="s">
        <v>1166</v>
      </c>
      <c r="G2685" s="3" t="s">
        <v>340</v>
      </c>
      <c r="H2685" s="3" t="s">
        <v>366</v>
      </c>
      <c r="I2685" t="str">
        <f>VLOOKUP(H2685,'Product Line Lookup'!$A$2:$B$8,2,FALSE)</f>
        <v>AB20</v>
      </c>
      <c r="J2685" s="21">
        <v>23.94</v>
      </c>
      <c r="K2685" s="22">
        <v>3.143E-2</v>
      </c>
      <c r="L2685" s="21">
        <v>62.86</v>
      </c>
      <c r="M2685" s="21">
        <v>1504.8679999999999</v>
      </c>
      <c r="N2685" s="8">
        <f t="shared" si="83"/>
        <v>0.75243399999999994</v>
      </c>
      <c r="O2685" s="3" t="s">
        <v>406</v>
      </c>
      <c r="P2685" s="3" t="s">
        <v>407</v>
      </c>
      <c r="Q2685" s="31" t="str">
        <f>VLOOKUP(P2685,Vlookup!$A$2:$D$142,2,FALSE)</f>
        <v>Hartley</v>
      </c>
      <c r="R2685" s="1" t="str">
        <f>VLOOKUP(P2685,Vlookup!$A$2:$D$142,3,FALSE)</f>
        <v>TX</v>
      </c>
      <c r="S2685" s="49">
        <f>VLOOKUP(P2685,Vlookup!$A$2:$D$781,4,FALSE)</f>
        <v>76044</v>
      </c>
    </row>
    <row r="2686" spans="1:19" ht="14.4" x14ac:dyDescent="0.3">
      <c r="A2686" s="12">
        <v>22</v>
      </c>
      <c r="B2686" s="1" t="s">
        <v>893</v>
      </c>
      <c r="D2686" s="20">
        <v>44735</v>
      </c>
      <c r="E2686" s="3" t="s">
        <v>346</v>
      </c>
      <c r="F2686" s="3" t="s">
        <v>1166</v>
      </c>
      <c r="G2686" s="3" t="s">
        <v>340</v>
      </c>
      <c r="H2686" s="3" t="s">
        <v>366</v>
      </c>
      <c r="I2686" t="str">
        <f>VLOOKUP(H2686,'Product Line Lookup'!$A$2:$B$8,2,FALSE)</f>
        <v>AB20</v>
      </c>
      <c r="J2686" s="21">
        <v>23.33</v>
      </c>
      <c r="K2686" s="22">
        <v>3.143E-2</v>
      </c>
      <c r="L2686" s="21">
        <v>62.86</v>
      </c>
      <c r="M2686" s="21">
        <v>1466.5239999999999</v>
      </c>
      <c r="N2686" s="8">
        <f t="shared" si="83"/>
        <v>0.73326199999999997</v>
      </c>
      <c r="O2686" s="3" t="s">
        <v>406</v>
      </c>
      <c r="P2686" s="3" t="s">
        <v>407</v>
      </c>
      <c r="Q2686" s="31" t="str">
        <f>VLOOKUP(P2686,Vlookup!$A$2:$D$142,2,FALSE)</f>
        <v>Hartley</v>
      </c>
      <c r="R2686" s="1" t="str">
        <f>VLOOKUP(P2686,Vlookup!$A$2:$D$142,3,FALSE)</f>
        <v>TX</v>
      </c>
      <c r="S2686" s="49">
        <f>VLOOKUP(P2686,Vlookup!$A$2:$D$781,4,FALSE)</f>
        <v>76044</v>
      </c>
    </row>
    <row r="2687" spans="1:19" ht="14.4" x14ac:dyDescent="0.3">
      <c r="A2687" s="12">
        <v>22</v>
      </c>
      <c r="B2687" s="1" t="s">
        <v>893</v>
      </c>
      <c r="D2687" s="20">
        <v>44739</v>
      </c>
      <c r="E2687" s="3" t="s">
        <v>346</v>
      </c>
      <c r="F2687" s="3" t="s">
        <v>1166</v>
      </c>
      <c r="G2687" s="3" t="s">
        <v>340</v>
      </c>
      <c r="H2687" s="3" t="s">
        <v>366</v>
      </c>
      <c r="I2687" t="str">
        <f>VLOOKUP(H2687,'Product Line Lookup'!$A$2:$B$8,2,FALSE)</f>
        <v>AB20</v>
      </c>
      <c r="J2687" s="21">
        <v>23.87</v>
      </c>
      <c r="K2687" s="22">
        <v>3.143E-2</v>
      </c>
      <c r="L2687" s="21">
        <v>62.86</v>
      </c>
      <c r="M2687" s="21">
        <v>1500.4680000000001</v>
      </c>
      <c r="N2687" s="8">
        <f t="shared" si="83"/>
        <v>0.75023400000000007</v>
      </c>
      <c r="O2687" s="3" t="s">
        <v>406</v>
      </c>
      <c r="P2687" s="3" t="s">
        <v>407</v>
      </c>
      <c r="Q2687" s="31" t="str">
        <f>VLOOKUP(P2687,Vlookup!$A$2:$D$142,2,FALSE)</f>
        <v>Hartley</v>
      </c>
      <c r="R2687" s="1" t="str">
        <f>VLOOKUP(P2687,Vlookup!$A$2:$D$142,3,FALSE)</f>
        <v>TX</v>
      </c>
      <c r="S2687" s="49">
        <f>VLOOKUP(P2687,Vlookup!$A$2:$D$781,4,FALSE)</f>
        <v>76044</v>
      </c>
    </row>
    <row r="2688" spans="1:19" ht="14.4" x14ac:dyDescent="0.3">
      <c r="A2688" s="12">
        <v>22</v>
      </c>
      <c r="B2688" s="1" t="s">
        <v>893</v>
      </c>
      <c r="D2688" s="20">
        <v>44741</v>
      </c>
      <c r="E2688" s="3" t="s">
        <v>346</v>
      </c>
      <c r="F2688" s="3" t="s">
        <v>1166</v>
      </c>
      <c r="G2688" s="3" t="s">
        <v>340</v>
      </c>
      <c r="H2688" s="3" t="s">
        <v>366</v>
      </c>
      <c r="I2688" t="str">
        <f>VLOOKUP(H2688,'Product Line Lookup'!$A$2:$B$8,2,FALSE)</f>
        <v>AB20</v>
      </c>
      <c r="J2688" s="21">
        <v>23.96</v>
      </c>
      <c r="K2688" s="22">
        <v>3.143E-2</v>
      </c>
      <c r="L2688" s="21">
        <v>62.86</v>
      </c>
      <c r="M2688" s="21">
        <v>1506.126</v>
      </c>
      <c r="N2688" s="8">
        <f t="shared" si="83"/>
        <v>0.75306300000000004</v>
      </c>
      <c r="O2688" s="3" t="s">
        <v>406</v>
      </c>
      <c r="P2688" s="3" t="s">
        <v>407</v>
      </c>
      <c r="Q2688" s="31" t="str">
        <f>VLOOKUP(P2688,Vlookup!$A$2:$D$142,2,FALSE)</f>
        <v>Hartley</v>
      </c>
      <c r="R2688" s="1" t="str">
        <f>VLOOKUP(P2688,Vlookup!$A$2:$D$142,3,FALSE)</f>
        <v>TX</v>
      </c>
      <c r="S2688" s="49">
        <f>VLOOKUP(P2688,Vlookup!$A$2:$D$781,4,FALSE)</f>
        <v>76044</v>
      </c>
    </row>
    <row r="2689" spans="1:19" ht="14.4" x14ac:dyDescent="0.3">
      <c r="A2689" s="12">
        <v>22</v>
      </c>
      <c r="B2689" s="1" t="s">
        <v>893</v>
      </c>
      <c r="D2689" s="20">
        <v>44741</v>
      </c>
      <c r="E2689" s="3" t="s">
        <v>346</v>
      </c>
      <c r="F2689" s="3" t="s">
        <v>1166</v>
      </c>
      <c r="G2689" s="3" t="s">
        <v>340</v>
      </c>
      <c r="H2689" s="3" t="s">
        <v>366</v>
      </c>
      <c r="I2689" t="str">
        <f>VLOOKUP(H2689,'Product Line Lookup'!$A$2:$B$8,2,FALSE)</f>
        <v>AB20</v>
      </c>
      <c r="J2689" s="21">
        <v>23.7</v>
      </c>
      <c r="K2689" s="22">
        <v>3.143E-2</v>
      </c>
      <c r="L2689" s="21">
        <v>62.86</v>
      </c>
      <c r="M2689" s="21">
        <v>1489.7819999999999</v>
      </c>
      <c r="N2689" s="8">
        <f t="shared" si="83"/>
        <v>0.74489099999999997</v>
      </c>
      <c r="O2689" s="3" t="s">
        <v>406</v>
      </c>
      <c r="P2689" s="3" t="s">
        <v>407</v>
      </c>
      <c r="Q2689" s="31" t="str">
        <f>VLOOKUP(P2689,Vlookup!$A$2:$D$142,2,FALSE)</f>
        <v>Hartley</v>
      </c>
      <c r="R2689" s="1" t="str">
        <f>VLOOKUP(P2689,Vlookup!$A$2:$D$142,3,FALSE)</f>
        <v>TX</v>
      </c>
      <c r="S2689" s="49">
        <f>VLOOKUP(P2689,Vlookup!$A$2:$D$781,4,FALSE)</f>
        <v>76044</v>
      </c>
    </row>
    <row r="2690" spans="1:19" ht="14.4" x14ac:dyDescent="0.3">
      <c r="A2690" s="12">
        <v>22</v>
      </c>
      <c r="B2690" s="1" t="s">
        <v>893</v>
      </c>
      <c r="D2690" s="20">
        <v>44727</v>
      </c>
      <c r="E2690" s="3" t="s">
        <v>362</v>
      </c>
      <c r="F2690" s="3" t="s">
        <v>388</v>
      </c>
      <c r="G2690" s="3" t="s">
        <v>340</v>
      </c>
      <c r="H2690" s="3" t="s">
        <v>366</v>
      </c>
      <c r="I2690" t="str">
        <f>VLOOKUP(H2690,'Product Line Lookup'!$A$2:$B$8,2,FALSE)</f>
        <v>AB20</v>
      </c>
      <c r="J2690" s="21">
        <v>2</v>
      </c>
      <c r="K2690" s="22">
        <v>2.3800000000000002E-2</v>
      </c>
      <c r="L2690" s="21">
        <v>47.6</v>
      </c>
      <c r="M2690" s="21">
        <v>95.2</v>
      </c>
      <c r="N2690" s="8">
        <f t="shared" ref="N2690:N2753" si="84">M2690/2000</f>
        <v>4.7600000000000003E-2</v>
      </c>
      <c r="O2690" s="3" t="s">
        <v>406</v>
      </c>
      <c r="P2690" s="3" t="s">
        <v>407</v>
      </c>
      <c r="Q2690" s="31" t="str">
        <f>VLOOKUP(P2690,Vlookup!$A$2:$D$142,2,FALSE)</f>
        <v>Hartley</v>
      </c>
      <c r="R2690" s="1" t="str">
        <f>VLOOKUP(P2690,Vlookup!$A$2:$D$142,3,FALSE)</f>
        <v>TX</v>
      </c>
      <c r="S2690" s="49">
        <f>VLOOKUP(P2690,Vlookup!$A$2:$D$781,4,FALSE)</f>
        <v>76044</v>
      </c>
    </row>
    <row r="2691" spans="1:19" ht="14.4" x14ac:dyDescent="0.3">
      <c r="A2691" s="12">
        <v>22</v>
      </c>
      <c r="B2691" s="1" t="s">
        <v>893</v>
      </c>
      <c r="D2691" s="20">
        <v>44740</v>
      </c>
      <c r="E2691" s="3" t="s">
        <v>362</v>
      </c>
      <c r="F2691" s="3" t="s">
        <v>388</v>
      </c>
      <c r="G2691" s="3" t="s">
        <v>340</v>
      </c>
      <c r="H2691" s="3" t="s">
        <v>366</v>
      </c>
      <c r="I2691" t="str">
        <f>VLOOKUP(H2691,'Product Line Lookup'!$A$2:$B$8,2,FALSE)</f>
        <v>AB20</v>
      </c>
      <c r="J2691" s="21">
        <v>1.35</v>
      </c>
      <c r="K2691" s="22">
        <v>2.3800000000000002E-2</v>
      </c>
      <c r="L2691" s="21">
        <v>47.6</v>
      </c>
      <c r="M2691" s="21">
        <v>64.260000000000005</v>
      </c>
      <c r="N2691" s="8">
        <f t="shared" si="84"/>
        <v>3.2130000000000006E-2</v>
      </c>
      <c r="O2691" s="3" t="s">
        <v>406</v>
      </c>
      <c r="P2691" s="3" t="s">
        <v>407</v>
      </c>
      <c r="Q2691" s="31" t="str">
        <f>VLOOKUP(P2691,Vlookup!$A$2:$D$142,2,FALSE)</f>
        <v>Hartley</v>
      </c>
      <c r="R2691" s="1" t="str">
        <f>VLOOKUP(P2691,Vlookup!$A$2:$D$142,3,FALSE)</f>
        <v>TX</v>
      </c>
      <c r="S2691" s="49">
        <f>VLOOKUP(P2691,Vlookup!$A$2:$D$781,4,FALSE)</f>
        <v>76044</v>
      </c>
    </row>
    <row r="2692" spans="1:19" ht="14.4" x14ac:dyDescent="0.3">
      <c r="A2692" s="12">
        <v>22</v>
      </c>
      <c r="B2692" s="1" t="s">
        <v>893</v>
      </c>
      <c r="D2692" s="20">
        <v>44740</v>
      </c>
      <c r="E2692" s="3" t="s">
        <v>361</v>
      </c>
      <c r="F2692" s="3" t="s">
        <v>1018</v>
      </c>
      <c r="G2692" s="3" t="s">
        <v>340</v>
      </c>
      <c r="H2692" s="3" t="s">
        <v>366</v>
      </c>
      <c r="I2692" t="str">
        <f>VLOOKUP(H2692,'Product Line Lookup'!$A$2:$B$8,2,FALSE)</f>
        <v>AB20</v>
      </c>
      <c r="J2692" s="21">
        <v>0.75</v>
      </c>
      <c r="K2692" s="22">
        <v>5.7700000000000001E-2</v>
      </c>
      <c r="L2692" s="21">
        <v>115.4</v>
      </c>
      <c r="M2692" s="21">
        <v>86.55</v>
      </c>
      <c r="N2692" s="8">
        <f t="shared" si="84"/>
        <v>4.3275000000000001E-2</v>
      </c>
      <c r="O2692" s="3" t="s">
        <v>406</v>
      </c>
      <c r="P2692" s="3" t="s">
        <v>407</v>
      </c>
      <c r="Q2692" s="31" t="str">
        <f>VLOOKUP(P2692,Vlookup!$A$2:$D$142,2,FALSE)</f>
        <v>Hartley</v>
      </c>
      <c r="R2692" s="1" t="str">
        <f>VLOOKUP(P2692,Vlookup!$A$2:$D$142,3,FALSE)</f>
        <v>TX</v>
      </c>
      <c r="S2692" s="49">
        <f>VLOOKUP(P2692,Vlookup!$A$2:$D$781,4,FALSE)</f>
        <v>76044</v>
      </c>
    </row>
    <row r="2693" spans="1:19" ht="14.4" x14ac:dyDescent="0.3">
      <c r="A2693" s="12">
        <v>22</v>
      </c>
      <c r="B2693" s="1" t="s">
        <v>893</v>
      </c>
      <c r="D2693" s="20">
        <v>44719</v>
      </c>
      <c r="E2693" s="3" t="s">
        <v>361</v>
      </c>
      <c r="F2693" s="3" t="s">
        <v>1018</v>
      </c>
      <c r="G2693" s="3" t="s">
        <v>340</v>
      </c>
      <c r="H2693" s="3" t="s">
        <v>366</v>
      </c>
      <c r="I2693" t="str">
        <f>VLOOKUP(H2693,'Product Line Lookup'!$A$2:$B$8,2,FALSE)</f>
        <v>AB20</v>
      </c>
      <c r="J2693" s="21">
        <v>2</v>
      </c>
      <c r="K2693" s="22">
        <v>5.7700000000000001E-2</v>
      </c>
      <c r="L2693" s="21">
        <v>115.4</v>
      </c>
      <c r="M2693" s="21">
        <v>230.8</v>
      </c>
      <c r="N2693" s="8">
        <f t="shared" si="84"/>
        <v>0.1154</v>
      </c>
      <c r="O2693" s="3" t="s">
        <v>406</v>
      </c>
      <c r="P2693" s="3" t="s">
        <v>407</v>
      </c>
      <c r="Q2693" s="31" t="str">
        <f>VLOOKUP(P2693,Vlookup!$A$2:$D$142,2,FALSE)</f>
        <v>Hartley</v>
      </c>
      <c r="R2693" s="1" t="str">
        <f>VLOOKUP(P2693,Vlookup!$A$2:$D$142,3,FALSE)</f>
        <v>TX</v>
      </c>
      <c r="S2693" s="49">
        <f>VLOOKUP(P2693,Vlookup!$A$2:$D$781,4,FALSE)</f>
        <v>76044</v>
      </c>
    </row>
    <row r="2694" spans="1:19" ht="14.4" x14ac:dyDescent="0.3">
      <c r="A2694" s="12">
        <v>22</v>
      </c>
      <c r="B2694" s="1" t="s">
        <v>893</v>
      </c>
      <c r="D2694" s="20">
        <v>44720</v>
      </c>
      <c r="E2694" s="3" t="s">
        <v>361</v>
      </c>
      <c r="F2694" s="3" t="s">
        <v>1018</v>
      </c>
      <c r="G2694" s="3" t="s">
        <v>340</v>
      </c>
      <c r="H2694" s="3" t="s">
        <v>366</v>
      </c>
      <c r="I2694" t="str">
        <f>VLOOKUP(H2694,'Product Line Lookup'!$A$2:$B$8,2,FALSE)</f>
        <v>AB20</v>
      </c>
      <c r="J2694" s="21">
        <v>1</v>
      </c>
      <c r="K2694" s="22">
        <v>5.7700000000000001E-2</v>
      </c>
      <c r="L2694" s="21">
        <v>115.4</v>
      </c>
      <c r="M2694" s="21">
        <v>115.4</v>
      </c>
      <c r="N2694" s="8">
        <f t="shared" si="84"/>
        <v>5.7700000000000001E-2</v>
      </c>
      <c r="O2694" s="3" t="s">
        <v>406</v>
      </c>
      <c r="P2694" s="3" t="s">
        <v>407</v>
      </c>
      <c r="Q2694" s="31" t="str">
        <f>VLOOKUP(P2694,Vlookup!$A$2:$D$142,2,FALSE)</f>
        <v>Hartley</v>
      </c>
      <c r="R2694" s="1" t="str">
        <f>VLOOKUP(P2694,Vlookup!$A$2:$D$142,3,FALSE)</f>
        <v>TX</v>
      </c>
      <c r="S2694" s="49">
        <f>VLOOKUP(P2694,Vlookup!$A$2:$D$781,4,FALSE)</f>
        <v>76044</v>
      </c>
    </row>
    <row r="2695" spans="1:19" ht="14.4" x14ac:dyDescent="0.3">
      <c r="A2695" s="12">
        <v>22</v>
      </c>
      <c r="B2695" s="1" t="s">
        <v>893</v>
      </c>
      <c r="D2695" s="20">
        <v>44720</v>
      </c>
      <c r="E2695" s="3" t="s">
        <v>1149</v>
      </c>
      <c r="F2695" s="3" t="s">
        <v>1190</v>
      </c>
      <c r="G2695" s="3" t="s">
        <v>340</v>
      </c>
      <c r="H2695" s="3" t="s">
        <v>366</v>
      </c>
      <c r="I2695" t="str">
        <f>VLOOKUP(H2695,'Product Line Lookup'!$A$2:$B$8,2,FALSE)</f>
        <v>AB20</v>
      </c>
      <c r="J2695" s="21">
        <v>24.7</v>
      </c>
      <c r="K2695" s="22">
        <v>4.1799999999999997E-2</v>
      </c>
      <c r="L2695" s="21">
        <v>83.6</v>
      </c>
      <c r="M2695" s="21">
        <v>2064.92</v>
      </c>
      <c r="N2695" s="8">
        <f t="shared" si="84"/>
        <v>1.0324599999999999</v>
      </c>
      <c r="O2695" s="3" t="s">
        <v>1154</v>
      </c>
      <c r="P2695" s="3" t="s">
        <v>1155</v>
      </c>
      <c r="Q2695" s="31" t="str">
        <f>VLOOKUP(P2695,Vlookup!$A$2:$D$142,2,FALSE)</f>
        <v>Merced</v>
      </c>
      <c r="R2695" s="1" t="str">
        <f>VLOOKUP(P2695,Vlookup!$A$2:$D$142,3,FALSE)</f>
        <v>CA</v>
      </c>
      <c r="S2695" s="49">
        <f>VLOOKUP(P2695,Vlookup!$A$2:$D$781,4,FALSE)</f>
        <v>95341</v>
      </c>
    </row>
    <row r="2696" spans="1:19" ht="14.4" x14ac:dyDescent="0.3">
      <c r="A2696" s="12">
        <v>22</v>
      </c>
      <c r="B2696" s="1" t="s">
        <v>893</v>
      </c>
      <c r="D2696" s="20">
        <v>44718</v>
      </c>
      <c r="E2696" s="3" t="s">
        <v>46</v>
      </c>
      <c r="F2696" s="3" t="s">
        <v>47</v>
      </c>
      <c r="G2696" s="3" t="s">
        <v>340</v>
      </c>
      <c r="H2696" s="3" t="s">
        <v>366</v>
      </c>
      <c r="I2696" t="str">
        <f>VLOOKUP(H2696,'Product Line Lookup'!$A$2:$B$8,2,FALSE)</f>
        <v>AB20</v>
      </c>
      <c r="J2696" s="21">
        <v>6</v>
      </c>
      <c r="K2696" s="22">
        <v>4.6199999999999998E-2</v>
      </c>
      <c r="L2696" s="21">
        <v>92.4</v>
      </c>
      <c r="M2696" s="21">
        <v>554.4</v>
      </c>
      <c r="N2696" s="8">
        <f t="shared" si="84"/>
        <v>0.2772</v>
      </c>
      <c r="O2696" s="3" t="s">
        <v>40</v>
      </c>
      <c r="P2696" s="3" t="s">
        <v>41</v>
      </c>
      <c r="Q2696" s="31" t="str">
        <f>VLOOKUP(P2696,Vlookup!$A$2:$D$142,2,FALSE)</f>
        <v>Galt</v>
      </c>
      <c r="R2696" s="1" t="str">
        <f>VLOOKUP(P2696,Vlookup!$A$2:$D$142,3,FALSE)</f>
        <v>CA</v>
      </c>
      <c r="S2696" s="49">
        <f>VLOOKUP(P2696,Vlookup!$A$2:$D$781,4,FALSE)</f>
        <v>95632</v>
      </c>
    </row>
    <row r="2697" spans="1:19" ht="14.4" x14ac:dyDescent="0.3">
      <c r="A2697" s="12">
        <v>22</v>
      </c>
      <c r="B2697" s="1" t="s">
        <v>893</v>
      </c>
      <c r="D2697" s="20">
        <v>44722</v>
      </c>
      <c r="E2697" s="3" t="s">
        <v>46</v>
      </c>
      <c r="F2697" s="3" t="s">
        <v>47</v>
      </c>
      <c r="G2697" s="3" t="s">
        <v>340</v>
      </c>
      <c r="H2697" s="3" t="s">
        <v>366</v>
      </c>
      <c r="I2697" t="str">
        <f>VLOOKUP(H2697,'Product Line Lookup'!$A$2:$B$8,2,FALSE)</f>
        <v>AB20</v>
      </c>
      <c r="J2697" s="21">
        <v>6</v>
      </c>
      <c r="K2697" s="22">
        <v>4.6199999999999998E-2</v>
      </c>
      <c r="L2697" s="21">
        <v>92.4</v>
      </c>
      <c r="M2697" s="21">
        <v>554.4</v>
      </c>
      <c r="N2697" s="8">
        <f t="shared" si="84"/>
        <v>0.2772</v>
      </c>
      <c r="O2697" s="3" t="s">
        <v>40</v>
      </c>
      <c r="P2697" s="3" t="s">
        <v>41</v>
      </c>
      <c r="Q2697" s="31" t="str">
        <f>VLOOKUP(P2697,Vlookup!$A$2:$D$142,2,FALSE)</f>
        <v>Galt</v>
      </c>
      <c r="R2697" s="1" t="str">
        <f>VLOOKUP(P2697,Vlookup!$A$2:$D$142,3,FALSE)</f>
        <v>CA</v>
      </c>
      <c r="S2697" s="49">
        <f>VLOOKUP(P2697,Vlookup!$A$2:$D$781,4,FALSE)</f>
        <v>95632</v>
      </c>
    </row>
    <row r="2698" spans="1:19" ht="14.4" x14ac:dyDescent="0.3">
      <c r="A2698" s="12">
        <v>22</v>
      </c>
      <c r="B2698" s="1" t="s">
        <v>893</v>
      </c>
      <c r="D2698" s="20">
        <v>44722</v>
      </c>
      <c r="E2698" s="3" t="s">
        <v>345</v>
      </c>
      <c r="F2698" s="3" t="s">
        <v>1191</v>
      </c>
      <c r="G2698" s="3" t="s">
        <v>340</v>
      </c>
      <c r="H2698" s="3" t="s">
        <v>366</v>
      </c>
      <c r="I2698" t="str">
        <f>VLOOKUP(H2698,'Product Line Lookup'!$A$2:$B$8,2,FALSE)</f>
        <v>AB20</v>
      </c>
      <c r="J2698" s="21">
        <v>24.66</v>
      </c>
      <c r="K2698" s="22">
        <v>5.7500000000000002E-2</v>
      </c>
      <c r="L2698" s="21">
        <v>115</v>
      </c>
      <c r="M2698" s="21">
        <v>2835.9</v>
      </c>
      <c r="N2698" s="8">
        <f t="shared" si="84"/>
        <v>1.41795</v>
      </c>
      <c r="O2698" s="3" t="s">
        <v>404</v>
      </c>
      <c r="P2698" s="3" t="s">
        <v>405</v>
      </c>
      <c r="Q2698" s="31" t="str">
        <f>VLOOKUP(P2698,Vlookup!$A$2:$D$142,2,FALSE)</f>
        <v>Hilmar</v>
      </c>
      <c r="R2698" s="1" t="str">
        <f>VLOOKUP(P2698,Vlookup!$A$2:$D$142,3,FALSE)</f>
        <v>CA</v>
      </c>
      <c r="S2698" s="49">
        <f>VLOOKUP(P2698,Vlookup!$A$2:$D$781,4,FALSE)</f>
        <v>95324</v>
      </c>
    </row>
    <row r="2699" spans="1:19" ht="14.4" x14ac:dyDescent="0.3">
      <c r="A2699" s="12">
        <v>22</v>
      </c>
      <c r="B2699" s="1" t="s">
        <v>893</v>
      </c>
      <c r="D2699" s="20">
        <v>44740</v>
      </c>
      <c r="E2699" s="3" t="s">
        <v>345</v>
      </c>
      <c r="F2699" s="3" t="s">
        <v>1191</v>
      </c>
      <c r="G2699" s="3" t="s">
        <v>340</v>
      </c>
      <c r="H2699" s="3" t="s">
        <v>366</v>
      </c>
      <c r="I2699" t="str">
        <f>VLOOKUP(H2699,'Product Line Lookup'!$A$2:$B$8,2,FALSE)</f>
        <v>AB20</v>
      </c>
      <c r="J2699" s="21">
        <v>24.69</v>
      </c>
      <c r="K2699" s="22">
        <v>5.7500000000000002E-2</v>
      </c>
      <c r="L2699" s="21">
        <v>115</v>
      </c>
      <c r="M2699" s="21">
        <v>2839.35</v>
      </c>
      <c r="N2699" s="8">
        <f t="shared" si="84"/>
        <v>1.419675</v>
      </c>
      <c r="O2699" s="3" t="s">
        <v>404</v>
      </c>
      <c r="P2699" s="3" t="s">
        <v>405</v>
      </c>
      <c r="Q2699" s="31" t="str">
        <f>VLOOKUP(P2699,Vlookup!$A$2:$D$142,2,FALSE)</f>
        <v>Hilmar</v>
      </c>
      <c r="R2699" s="1" t="str">
        <f>VLOOKUP(P2699,Vlookup!$A$2:$D$142,3,FALSE)</f>
        <v>CA</v>
      </c>
      <c r="S2699" s="49">
        <f>VLOOKUP(P2699,Vlookup!$A$2:$D$781,4,FALSE)</f>
        <v>95324</v>
      </c>
    </row>
    <row r="2700" spans="1:19" ht="14.4" x14ac:dyDescent="0.3">
      <c r="A2700" s="12">
        <v>22</v>
      </c>
      <c r="B2700" s="1" t="s">
        <v>893</v>
      </c>
      <c r="D2700" s="20">
        <v>44722</v>
      </c>
      <c r="E2700" s="3" t="s">
        <v>1029</v>
      </c>
      <c r="F2700" s="3" t="s">
        <v>1035</v>
      </c>
      <c r="G2700" s="3" t="s">
        <v>340</v>
      </c>
      <c r="H2700" s="3" t="s">
        <v>366</v>
      </c>
      <c r="I2700" t="str">
        <f>VLOOKUP(H2700,'Product Line Lookup'!$A$2:$B$8,2,FALSE)</f>
        <v>AB20</v>
      </c>
      <c r="J2700" s="21">
        <v>2</v>
      </c>
      <c r="K2700" s="22">
        <v>0.214285</v>
      </c>
      <c r="L2700" s="21">
        <v>428.57</v>
      </c>
      <c r="M2700" s="21">
        <v>857.14</v>
      </c>
      <c r="N2700" s="8">
        <f t="shared" si="84"/>
        <v>0.42857000000000001</v>
      </c>
      <c r="O2700" s="3" t="s">
        <v>1040</v>
      </c>
      <c r="P2700" s="3" t="s">
        <v>1047</v>
      </c>
      <c r="Q2700" s="31" t="str">
        <f>VLOOKUP(P2700,Vlookup!$A$2:$D$142,2,FALSE)</f>
        <v>Hilmar</v>
      </c>
      <c r="R2700" s="1" t="str">
        <f>VLOOKUP(P2700,Vlookup!$A$2:$D$142,3,FALSE)</f>
        <v>CA</v>
      </c>
      <c r="S2700" s="49" t="str">
        <f>VLOOKUP(P2700,Vlookup!$A$2:$D$781,4,FALSE)</f>
        <v> 95324</v>
      </c>
    </row>
    <row r="2701" spans="1:19" ht="14.4" x14ac:dyDescent="0.3">
      <c r="A2701" s="12">
        <v>22</v>
      </c>
      <c r="B2701" s="1" t="s">
        <v>893</v>
      </c>
      <c r="D2701" s="20">
        <v>44734</v>
      </c>
      <c r="E2701" s="3" t="s">
        <v>354</v>
      </c>
      <c r="F2701" s="3" t="s">
        <v>1178</v>
      </c>
      <c r="G2701" s="3" t="s">
        <v>340</v>
      </c>
      <c r="H2701" s="3" t="s">
        <v>366</v>
      </c>
      <c r="I2701" t="str">
        <f>VLOOKUP(H2701,'Product Line Lookup'!$A$2:$B$8,2,FALSE)</f>
        <v>AB20</v>
      </c>
      <c r="J2701" s="21">
        <v>24.48</v>
      </c>
      <c r="K2701" s="22">
        <v>1.3299999999999999E-2</v>
      </c>
      <c r="L2701" s="21">
        <v>26.6</v>
      </c>
      <c r="M2701" s="21">
        <v>651.16800000000001</v>
      </c>
      <c r="N2701" s="8">
        <f t="shared" si="84"/>
        <v>0.32558399999999998</v>
      </c>
      <c r="O2701" s="3" t="s">
        <v>422</v>
      </c>
      <c r="P2701" s="3" t="s">
        <v>423</v>
      </c>
      <c r="Q2701" s="31" t="str">
        <f>VLOOKUP(P2701,Vlookup!$A$2:$D$142,2,FALSE)</f>
        <v>Modesto</v>
      </c>
      <c r="R2701" s="1" t="str">
        <f>VLOOKUP(P2701,Vlookup!$A$2:$D$142,3,FALSE)</f>
        <v>CA</v>
      </c>
      <c r="S2701" s="49">
        <f>VLOOKUP(P2701,Vlookup!$A$2:$D$781,4,FALSE)</f>
        <v>95358</v>
      </c>
    </row>
    <row r="2702" spans="1:19" ht="14.4" x14ac:dyDescent="0.3">
      <c r="A2702" s="12">
        <v>22</v>
      </c>
      <c r="B2702" s="1" t="s">
        <v>893</v>
      </c>
      <c r="D2702" s="20">
        <v>44714</v>
      </c>
      <c r="E2702" s="3" t="s">
        <v>1084</v>
      </c>
      <c r="F2702" s="3" t="s">
        <v>1169</v>
      </c>
      <c r="G2702" s="3" t="s">
        <v>921</v>
      </c>
      <c r="H2702" s="3" t="s">
        <v>922</v>
      </c>
      <c r="I2702" t="str">
        <f>VLOOKUP(H2702,'Product Line Lookup'!$A$2:$B$8,2,FALSE)</f>
        <v>Animate</v>
      </c>
      <c r="J2702" s="21">
        <v>24.49</v>
      </c>
      <c r="K2702" s="22">
        <v>0.36875000000000002</v>
      </c>
      <c r="L2702" s="21">
        <v>737.5</v>
      </c>
      <c r="M2702" s="21">
        <v>18061.375</v>
      </c>
      <c r="N2702" s="8">
        <f t="shared" si="84"/>
        <v>9.0306875000000009</v>
      </c>
      <c r="O2702" s="3" t="s">
        <v>546</v>
      </c>
      <c r="P2702" s="3" t="s">
        <v>547</v>
      </c>
      <c r="Q2702" s="31" t="str">
        <f>VLOOKUP(P2702,Vlookup!$A$2:$D$142,2,FALSE)</f>
        <v>Muleshoe</v>
      </c>
      <c r="R2702" s="1" t="str">
        <f>VLOOKUP(P2702,Vlookup!$A$2:$D$142,3,FALSE)</f>
        <v>TX</v>
      </c>
      <c r="S2702" s="49">
        <f>VLOOKUP(P2702,Vlookup!$A$2:$D$781,4,FALSE)</f>
        <v>79347</v>
      </c>
    </row>
    <row r="2703" spans="1:19" ht="14.4" x14ac:dyDescent="0.3">
      <c r="A2703" s="12">
        <v>22</v>
      </c>
      <c r="B2703" s="1" t="s">
        <v>893</v>
      </c>
      <c r="D2703" s="20">
        <v>44713</v>
      </c>
      <c r="E2703" s="3" t="s">
        <v>357</v>
      </c>
      <c r="F2703" s="3" t="s">
        <v>1019</v>
      </c>
      <c r="G2703" s="3" t="s">
        <v>921</v>
      </c>
      <c r="H2703" s="3" t="s">
        <v>922</v>
      </c>
      <c r="I2703" t="str">
        <f>VLOOKUP(H2703,'Product Line Lookup'!$A$2:$B$8,2,FALSE)</f>
        <v>Animate</v>
      </c>
      <c r="J2703" s="21">
        <v>9.9499999999999993</v>
      </c>
      <c r="K2703" s="22">
        <v>0.24229000000000001</v>
      </c>
      <c r="L2703" s="21">
        <v>484.58</v>
      </c>
      <c r="M2703" s="21">
        <v>4821.5709999999999</v>
      </c>
      <c r="N2703" s="8">
        <f t="shared" si="84"/>
        <v>2.4107854999999998</v>
      </c>
      <c r="O2703" s="3" t="s">
        <v>432</v>
      </c>
      <c r="P2703" s="3" t="s">
        <v>433</v>
      </c>
      <c r="Q2703" s="31" t="str">
        <f>VLOOKUP(P2703,Vlookup!$A$2:$D$142,2,FALSE)</f>
        <v>Dimmitt</v>
      </c>
      <c r="R2703" s="1" t="str">
        <f>VLOOKUP(P2703,Vlookup!$A$2:$D$142,3,FALSE)</f>
        <v>TX</v>
      </c>
      <c r="S2703" s="49">
        <f>VLOOKUP(P2703,Vlookup!$A$2:$D$781,4,FALSE)</f>
        <v>79027</v>
      </c>
    </row>
    <row r="2704" spans="1:19" ht="14.4" x14ac:dyDescent="0.3">
      <c r="A2704" s="12">
        <v>22</v>
      </c>
      <c r="B2704" s="1" t="s">
        <v>893</v>
      </c>
      <c r="D2704" s="20">
        <v>44728</v>
      </c>
      <c r="E2704" s="3" t="s">
        <v>357</v>
      </c>
      <c r="F2704" s="3" t="s">
        <v>1019</v>
      </c>
      <c r="G2704" s="3" t="s">
        <v>921</v>
      </c>
      <c r="H2704" s="3" t="s">
        <v>922</v>
      </c>
      <c r="I2704" t="str">
        <f>VLOOKUP(H2704,'Product Line Lookup'!$A$2:$B$8,2,FALSE)</f>
        <v>Animate</v>
      </c>
      <c r="J2704" s="21">
        <v>5.875</v>
      </c>
      <c r="K2704" s="22">
        <v>0.24229000000000001</v>
      </c>
      <c r="L2704" s="21">
        <v>484.58</v>
      </c>
      <c r="M2704" s="21">
        <v>2846.9079999999999</v>
      </c>
      <c r="N2704" s="8">
        <f t="shared" si="84"/>
        <v>1.423454</v>
      </c>
      <c r="O2704" s="3" t="s">
        <v>430</v>
      </c>
      <c r="P2704" s="3" t="s">
        <v>431</v>
      </c>
      <c r="Q2704" s="31" t="str">
        <f>VLOOKUP(P2704,Vlookup!$A$2:$D$142,2,FALSE)</f>
        <v>Muleshoe</v>
      </c>
      <c r="R2704" s="1" t="str">
        <f>VLOOKUP(P2704,Vlookup!$A$2:$D$142,3,FALSE)</f>
        <v>TX</v>
      </c>
      <c r="S2704" s="49">
        <f>VLOOKUP(P2704,Vlookup!$A$2:$D$781,4,FALSE)</f>
        <v>79347</v>
      </c>
    </row>
    <row r="2705" spans="1:19" ht="14.4" x14ac:dyDescent="0.3">
      <c r="A2705" s="12">
        <v>22</v>
      </c>
      <c r="B2705" s="1" t="s">
        <v>893</v>
      </c>
      <c r="D2705" s="20">
        <v>44728</v>
      </c>
      <c r="E2705" s="3" t="s">
        <v>969</v>
      </c>
      <c r="F2705" s="3" t="s">
        <v>1193</v>
      </c>
      <c r="G2705" s="3" t="s">
        <v>921</v>
      </c>
      <c r="H2705" s="3" t="s">
        <v>922</v>
      </c>
      <c r="I2705" t="str">
        <f>VLOOKUP(H2705,'Product Line Lookup'!$A$2:$B$8,2,FALSE)</f>
        <v>Animate</v>
      </c>
      <c r="J2705" s="21">
        <v>2.0249999999999999</v>
      </c>
      <c r="K2705" s="22">
        <v>0.26090000000000002</v>
      </c>
      <c r="L2705" s="21">
        <v>521.79999999999995</v>
      </c>
      <c r="M2705" s="21">
        <v>1056.645</v>
      </c>
      <c r="N2705" s="8">
        <f t="shared" si="84"/>
        <v>0.52832250000000003</v>
      </c>
      <c r="O2705" s="3" t="s">
        <v>1194</v>
      </c>
      <c r="P2705" s="3" t="s">
        <v>1195</v>
      </c>
      <c r="Q2705" s="31" t="str">
        <f>VLOOKUP(P2705,Vlookup!$A$2:$D$142,2,FALSE)</f>
        <v>Golden City</v>
      </c>
      <c r="R2705" s="1" t="str">
        <f>VLOOKUP(P2705,Vlookup!$A$2:$D$142,3,FALSE)</f>
        <v>MO</v>
      </c>
      <c r="S2705" s="49">
        <f>VLOOKUP(P2705,Vlookup!$A$2:$D$781,4,FALSE)</f>
        <v>64748</v>
      </c>
    </row>
    <row r="2706" spans="1:19" ht="14.4" x14ac:dyDescent="0.3">
      <c r="A2706" s="12">
        <v>22</v>
      </c>
      <c r="B2706" s="1" t="s">
        <v>893</v>
      </c>
      <c r="D2706" s="20">
        <v>44720</v>
      </c>
      <c r="E2706" s="3" t="s">
        <v>1151</v>
      </c>
      <c r="F2706" s="3" t="s">
        <v>1152</v>
      </c>
      <c r="G2706" s="3" t="s">
        <v>921</v>
      </c>
      <c r="H2706" s="3" t="s">
        <v>922</v>
      </c>
      <c r="I2706" t="str">
        <f>VLOOKUP(H2706,'Product Line Lookup'!$A$2:$B$8,2,FALSE)</f>
        <v>Animate</v>
      </c>
      <c r="J2706" s="21">
        <v>12.03</v>
      </c>
      <c r="K2706" s="22">
        <v>0.26235000000000003</v>
      </c>
      <c r="L2706" s="21">
        <v>524.70000000000005</v>
      </c>
      <c r="M2706" s="21">
        <v>6312.1409999999996</v>
      </c>
      <c r="N2706" s="8">
        <f t="shared" si="84"/>
        <v>3.1560704999999998</v>
      </c>
      <c r="O2706" s="3" t="s">
        <v>1156</v>
      </c>
      <c r="P2706" s="3" t="s">
        <v>1157</v>
      </c>
      <c r="Q2706" s="31" t="str">
        <f>VLOOKUP(P2706,Vlookup!$A$2:$D$142,2,FALSE)</f>
        <v>Dublin</v>
      </c>
      <c r="R2706" s="1" t="str">
        <f>VLOOKUP(P2706,Vlookup!$A$2:$D$142,3,FALSE)</f>
        <v>TX</v>
      </c>
      <c r="S2706" s="49">
        <f>VLOOKUP(P2706,Vlookup!$A$2:$D$781,4,FALSE)</f>
        <v>76446</v>
      </c>
    </row>
    <row r="2707" spans="1:19" ht="14.4" x14ac:dyDescent="0.3">
      <c r="A2707" s="12">
        <v>22</v>
      </c>
      <c r="B2707" s="1" t="s">
        <v>893</v>
      </c>
      <c r="D2707" s="20">
        <v>44739</v>
      </c>
      <c r="E2707" s="3" t="s">
        <v>1151</v>
      </c>
      <c r="F2707" s="3" t="s">
        <v>1152</v>
      </c>
      <c r="G2707" s="3" t="s">
        <v>921</v>
      </c>
      <c r="H2707" s="3" t="s">
        <v>922</v>
      </c>
      <c r="I2707" t="str">
        <f>VLOOKUP(H2707,'Product Line Lookup'!$A$2:$B$8,2,FALSE)</f>
        <v>Animate</v>
      </c>
      <c r="J2707" s="21">
        <v>12.2</v>
      </c>
      <c r="K2707" s="22">
        <v>0.26235000000000003</v>
      </c>
      <c r="L2707" s="21">
        <v>524.70000000000005</v>
      </c>
      <c r="M2707" s="21">
        <v>6401.34</v>
      </c>
      <c r="N2707" s="8">
        <f t="shared" si="84"/>
        <v>3.2006700000000001</v>
      </c>
      <c r="O2707" s="3" t="s">
        <v>1156</v>
      </c>
      <c r="P2707" s="3" t="s">
        <v>1157</v>
      </c>
      <c r="Q2707" s="31" t="str">
        <f>VLOOKUP(P2707,Vlookup!$A$2:$D$142,2,FALSE)</f>
        <v>Dublin</v>
      </c>
      <c r="R2707" s="1" t="str">
        <f>VLOOKUP(P2707,Vlookup!$A$2:$D$142,3,FALSE)</f>
        <v>TX</v>
      </c>
      <c r="S2707" s="49">
        <f>VLOOKUP(P2707,Vlookup!$A$2:$D$781,4,FALSE)</f>
        <v>76446</v>
      </c>
    </row>
    <row r="2708" spans="1:19" ht="14.4" x14ac:dyDescent="0.3">
      <c r="A2708" s="12">
        <v>22</v>
      </c>
      <c r="B2708" s="1" t="s">
        <v>893</v>
      </c>
      <c r="D2708" s="20">
        <v>44733</v>
      </c>
      <c r="E2708" s="3" t="s">
        <v>1179</v>
      </c>
      <c r="F2708" s="3" t="s">
        <v>1180</v>
      </c>
      <c r="G2708" s="3" t="s">
        <v>921</v>
      </c>
      <c r="H2708" s="3" t="s">
        <v>922</v>
      </c>
      <c r="I2708" t="str">
        <f>VLOOKUP(H2708,'Product Line Lookup'!$A$2:$B$8,2,FALSE)</f>
        <v>Animate</v>
      </c>
      <c r="J2708" s="21">
        <v>25.85</v>
      </c>
      <c r="K2708" s="22">
        <v>0.21249999999999999</v>
      </c>
      <c r="L2708" s="21">
        <v>425</v>
      </c>
      <c r="M2708" s="21">
        <v>10986.25</v>
      </c>
      <c r="N2708" s="8">
        <f t="shared" si="84"/>
        <v>5.493125</v>
      </c>
      <c r="O2708" s="3" t="s">
        <v>1181</v>
      </c>
      <c r="P2708" s="3" t="s">
        <v>1182</v>
      </c>
      <c r="Q2708" s="31" t="str">
        <f>VLOOKUP(P2708,Vlookup!$A$2:$D$142,2,FALSE)</f>
        <v>Lindsay</v>
      </c>
      <c r="R2708" s="1" t="str">
        <f>VLOOKUP(P2708,Vlookup!$A$2:$D$142,3,FALSE)</f>
        <v>CA</v>
      </c>
      <c r="S2708" s="49">
        <f>VLOOKUP(P2708,Vlookup!$A$2:$D$781,4,FALSE)</f>
        <v>93247</v>
      </c>
    </row>
    <row r="2709" spans="1:19" ht="14.4" x14ac:dyDescent="0.3">
      <c r="A2709" s="12">
        <v>22</v>
      </c>
      <c r="B2709" s="1" t="s">
        <v>893</v>
      </c>
      <c r="D2709" s="20">
        <v>44715</v>
      </c>
      <c r="E2709" s="3" t="s">
        <v>919</v>
      </c>
      <c r="F2709" s="3" t="s">
        <v>920</v>
      </c>
      <c r="G2709" s="3" t="s">
        <v>921</v>
      </c>
      <c r="H2709" s="3" t="s">
        <v>922</v>
      </c>
      <c r="I2709" t="str">
        <f>VLOOKUP(H2709,'Product Line Lookup'!$A$2:$B$8,2,FALSE)</f>
        <v>Animate</v>
      </c>
      <c r="J2709" s="21">
        <v>8.9</v>
      </c>
      <c r="K2709" s="22">
        <v>0.24535000000000001</v>
      </c>
      <c r="L2709" s="21">
        <v>490.7</v>
      </c>
      <c r="M2709" s="21">
        <v>4367.2299999999996</v>
      </c>
      <c r="N2709" s="8">
        <f t="shared" si="84"/>
        <v>2.1836149999999996</v>
      </c>
      <c r="O2709" s="3" t="s">
        <v>1095</v>
      </c>
      <c r="P2709" s="3" t="s">
        <v>1197</v>
      </c>
      <c r="Q2709" s="31" t="str">
        <f>VLOOKUP(P2709,Vlookup!$A$2:$D$142,2,FALSE)</f>
        <v>Turlock</v>
      </c>
      <c r="R2709" s="1" t="str">
        <f>VLOOKUP(P2709,Vlookup!$A$2:$D$142,3,FALSE)</f>
        <v>CA</v>
      </c>
      <c r="S2709" s="49">
        <f>VLOOKUP(P2709,Vlookup!$A$2:$D$781,4,FALSE)</f>
        <v>95380</v>
      </c>
    </row>
    <row r="2710" spans="1:19" ht="14.4" x14ac:dyDescent="0.3">
      <c r="A2710" s="12">
        <v>22</v>
      </c>
      <c r="B2710" s="1" t="s">
        <v>893</v>
      </c>
      <c r="D2710" s="20">
        <v>44736</v>
      </c>
      <c r="E2710" s="3" t="s">
        <v>348</v>
      </c>
      <c r="F2710" s="3" t="s">
        <v>1153</v>
      </c>
      <c r="G2710" s="3" t="s">
        <v>342</v>
      </c>
      <c r="H2710" s="3" t="s">
        <v>368</v>
      </c>
      <c r="I2710" t="str">
        <f>VLOOKUP(H2710,'Product Line Lookup'!$A$2:$B$8,2,FALSE)</f>
        <v>Animate</v>
      </c>
      <c r="J2710" s="21">
        <v>5.7249999999999996</v>
      </c>
      <c r="K2710" s="22">
        <v>0.16189999999999999</v>
      </c>
      <c r="L2710" s="21">
        <v>323.8</v>
      </c>
      <c r="M2710" s="21">
        <v>1853.7550000000001</v>
      </c>
      <c r="N2710" s="8">
        <f t="shared" si="84"/>
        <v>0.92687750000000002</v>
      </c>
      <c r="O2710" s="3" t="s">
        <v>412</v>
      </c>
      <c r="P2710" s="3" t="s">
        <v>413</v>
      </c>
      <c r="Q2710" s="31" t="str">
        <f>VLOOKUP(P2710,Vlookup!$A$2:$D$142,2,FALSE)</f>
        <v>Hereford</v>
      </c>
      <c r="R2710" s="1" t="str">
        <f>VLOOKUP(P2710,Vlookup!$A$2:$D$142,3,FALSE)</f>
        <v>TX</v>
      </c>
      <c r="S2710" s="49">
        <f>VLOOKUP(P2710,Vlookup!$A$2:$D$781,4,FALSE)</f>
        <v>79045</v>
      </c>
    </row>
    <row r="2711" spans="1:19" ht="14.4" x14ac:dyDescent="0.3">
      <c r="A2711" s="12">
        <v>22</v>
      </c>
      <c r="B2711" s="1" t="s">
        <v>893</v>
      </c>
      <c r="D2711" s="20">
        <v>44718</v>
      </c>
      <c r="E2711" s="3" t="s">
        <v>29</v>
      </c>
      <c r="F2711" s="3" t="s">
        <v>692</v>
      </c>
      <c r="G2711" s="3" t="s">
        <v>342</v>
      </c>
      <c r="H2711" s="3" t="s">
        <v>368</v>
      </c>
      <c r="I2711" t="str">
        <f>VLOOKUP(H2711,'Product Line Lookup'!$A$2:$B$8,2,FALSE)</f>
        <v>Animate</v>
      </c>
      <c r="J2711" s="21">
        <v>9.75</v>
      </c>
      <c r="K2711" s="22">
        <v>0.14990000000000001</v>
      </c>
      <c r="L2711" s="21">
        <v>299.8</v>
      </c>
      <c r="M2711" s="21">
        <v>2923.05</v>
      </c>
      <c r="N2711" s="8">
        <f t="shared" si="84"/>
        <v>1.4615250000000002</v>
      </c>
      <c r="O2711" s="3" t="s">
        <v>31</v>
      </c>
      <c r="P2711" s="3" t="s">
        <v>32</v>
      </c>
      <c r="Q2711" s="31" t="str">
        <f>VLOOKUP(P2711,Vlookup!$A$2:$D$142,2,FALSE)</f>
        <v>Chowchilla</v>
      </c>
      <c r="R2711" s="1" t="str">
        <f>VLOOKUP(P2711,Vlookup!$A$2:$D$142,3,FALSE)</f>
        <v>CA</v>
      </c>
      <c r="S2711" s="49">
        <f>VLOOKUP(P2711,Vlookup!$A$2:$D$781,4,FALSE)</f>
        <v>93610</v>
      </c>
    </row>
    <row r="2712" spans="1:19" ht="14.4" x14ac:dyDescent="0.3">
      <c r="A2712" s="12">
        <v>22</v>
      </c>
      <c r="B2712" s="1" t="s">
        <v>893</v>
      </c>
      <c r="D2712" s="20">
        <v>44742</v>
      </c>
      <c r="E2712" s="3" t="s">
        <v>29</v>
      </c>
      <c r="F2712" s="3" t="s">
        <v>692</v>
      </c>
      <c r="G2712" s="3" t="s">
        <v>342</v>
      </c>
      <c r="H2712" s="3" t="s">
        <v>368</v>
      </c>
      <c r="I2712" t="str">
        <f>VLOOKUP(H2712,'Product Line Lookup'!$A$2:$B$8,2,FALSE)</f>
        <v>Animate</v>
      </c>
      <c r="J2712" s="21">
        <v>9.8000000000000007</v>
      </c>
      <c r="K2712" s="22">
        <v>0.14990000000000001</v>
      </c>
      <c r="L2712" s="21">
        <v>299.8</v>
      </c>
      <c r="M2712" s="21">
        <v>2938.04</v>
      </c>
      <c r="N2712" s="8">
        <f t="shared" si="84"/>
        <v>1.46902</v>
      </c>
      <c r="O2712" s="3" t="s">
        <v>31</v>
      </c>
      <c r="P2712" s="3" t="s">
        <v>32</v>
      </c>
      <c r="Q2712" s="31" t="str">
        <f>VLOOKUP(P2712,Vlookup!$A$2:$D$142,2,FALSE)</f>
        <v>Chowchilla</v>
      </c>
      <c r="R2712" s="1" t="str">
        <f>VLOOKUP(P2712,Vlookup!$A$2:$D$142,3,FALSE)</f>
        <v>CA</v>
      </c>
      <c r="S2712" s="49">
        <f>VLOOKUP(P2712,Vlookup!$A$2:$D$781,4,FALSE)</f>
        <v>93610</v>
      </c>
    </row>
    <row r="2713" spans="1:19" ht="14.4" x14ac:dyDescent="0.3">
      <c r="A2713" s="12">
        <v>22</v>
      </c>
      <c r="B2713" s="1" t="s">
        <v>893</v>
      </c>
      <c r="D2713" s="20">
        <v>44715</v>
      </c>
      <c r="E2713" s="3" t="s">
        <v>360</v>
      </c>
      <c r="F2713" s="3" t="s">
        <v>386</v>
      </c>
      <c r="G2713" s="3" t="s">
        <v>342</v>
      </c>
      <c r="H2713" s="3" t="s">
        <v>368</v>
      </c>
      <c r="I2713" t="str">
        <f>VLOOKUP(H2713,'Product Line Lookup'!$A$2:$B$8,2,FALSE)</f>
        <v>Animate</v>
      </c>
      <c r="J2713" s="21">
        <v>4</v>
      </c>
      <c r="K2713" s="22">
        <v>0.3</v>
      </c>
      <c r="L2713" s="21">
        <v>600</v>
      </c>
      <c r="M2713" s="21">
        <v>2400</v>
      </c>
      <c r="N2713" s="8">
        <f t="shared" si="84"/>
        <v>1.2</v>
      </c>
      <c r="O2713" s="3" t="s">
        <v>438</v>
      </c>
      <c r="P2713" s="3" t="s">
        <v>439</v>
      </c>
      <c r="Q2713" s="31" t="str">
        <f>VLOOKUP(P2713,Vlookup!$A$2:$D$142,2,FALSE)</f>
        <v>Ballico</v>
      </c>
      <c r="R2713" s="1" t="str">
        <f>VLOOKUP(P2713,Vlookup!$A$2:$D$142,3,FALSE)</f>
        <v>CA</v>
      </c>
      <c r="S2713" s="49">
        <f>VLOOKUP(P2713,Vlookup!$A$2:$D$781,4,FALSE)</f>
        <v>95303</v>
      </c>
    </row>
    <row r="2714" spans="1:19" ht="14.4" x14ac:dyDescent="0.3">
      <c r="A2714" s="12">
        <v>22</v>
      </c>
      <c r="B2714" s="1" t="s">
        <v>893</v>
      </c>
      <c r="D2714" s="20">
        <v>44739</v>
      </c>
      <c r="E2714" s="3" t="s">
        <v>353</v>
      </c>
      <c r="F2714" s="3" t="s">
        <v>1014</v>
      </c>
      <c r="G2714" s="3" t="s">
        <v>342</v>
      </c>
      <c r="H2714" s="3" t="s">
        <v>368</v>
      </c>
      <c r="I2714" t="str">
        <f>VLOOKUP(H2714,'Product Line Lookup'!$A$2:$B$8,2,FALSE)</f>
        <v>Animate</v>
      </c>
      <c r="J2714" s="21">
        <v>3</v>
      </c>
      <c r="K2714" s="22">
        <v>0.14804999999999999</v>
      </c>
      <c r="L2714" s="21">
        <v>296.10000000000002</v>
      </c>
      <c r="M2714" s="21">
        <v>888.3</v>
      </c>
      <c r="N2714" s="8">
        <f t="shared" si="84"/>
        <v>0.44414999999999999</v>
      </c>
      <c r="O2714" s="3" t="s">
        <v>418</v>
      </c>
      <c r="P2714" s="3" t="s">
        <v>419</v>
      </c>
      <c r="Q2714" s="31" t="str">
        <f>VLOOKUP(P2714,Vlookup!$A$2:$D$142,2,FALSE)</f>
        <v>Tulare</v>
      </c>
      <c r="R2714" s="1" t="str">
        <f>VLOOKUP(P2714,Vlookup!$A$2:$D$142,3,FALSE)</f>
        <v>CA</v>
      </c>
      <c r="S2714" s="49">
        <f>VLOOKUP(P2714,Vlookup!$A$2:$D$781,4,FALSE)</f>
        <v>93274</v>
      </c>
    </row>
    <row r="2715" spans="1:19" ht="14.4" x14ac:dyDescent="0.3">
      <c r="A2715" s="12">
        <v>22</v>
      </c>
      <c r="B2715" s="1" t="s">
        <v>893</v>
      </c>
      <c r="D2715" s="20">
        <v>44719</v>
      </c>
      <c r="E2715" s="3" t="s">
        <v>980</v>
      </c>
      <c r="F2715" s="3" t="s">
        <v>981</v>
      </c>
      <c r="G2715" s="3" t="s">
        <v>342</v>
      </c>
      <c r="H2715" s="3" t="s">
        <v>368</v>
      </c>
      <c r="I2715" t="str">
        <f>VLOOKUP(H2715,'Product Line Lookup'!$A$2:$B$8,2,FALSE)</f>
        <v>Animate</v>
      </c>
      <c r="J2715" s="21">
        <v>9.85</v>
      </c>
      <c r="K2715" s="22">
        <v>0.1825</v>
      </c>
      <c r="L2715" s="21">
        <v>365</v>
      </c>
      <c r="M2715" s="21">
        <v>3595.25</v>
      </c>
      <c r="N2715" s="8">
        <f t="shared" si="84"/>
        <v>1.797625</v>
      </c>
      <c r="O2715" s="3" t="s">
        <v>989</v>
      </c>
      <c r="P2715" s="3" t="s">
        <v>990</v>
      </c>
      <c r="Q2715" s="31" t="str">
        <f>VLOOKUP(P2715,Vlookup!$A$2:$D$142,2,FALSE)</f>
        <v>Madera</v>
      </c>
      <c r="R2715" s="1" t="str">
        <f>VLOOKUP(P2715,Vlookup!$A$2:$D$142,3,FALSE)</f>
        <v>CA</v>
      </c>
      <c r="S2715" s="49">
        <f>VLOOKUP(P2715,Vlookup!$A$2:$D$781,4,FALSE)</f>
        <v>93637</v>
      </c>
    </row>
    <row r="2716" spans="1:19" ht="14.4" x14ac:dyDescent="0.3">
      <c r="A2716" s="12">
        <v>22</v>
      </c>
      <c r="B2716" s="1" t="s">
        <v>893</v>
      </c>
      <c r="D2716" s="20">
        <v>44735</v>
      </c>
      <c r="E2716" s="3" t="s">
        <v>809</v>
      </c>
      <c r="F2716" s="3" t="s">
        <v>810</v>
      </c>
      <c r="G2716" s="3" t="s">
        <v>342</v>
      </c>
      <c r="H2716" s="3" t="s">
        <v>368</v>
      </c>
      <c r="I2716" t="str">
        <f>VLOOKUP(H2716,'Product Line Lookup'!$A$2:$B$8,2,FALSE)</f>
        <v>Animate</v>
      </c>
      <c r="J2716" s="21">
        <v>3</v>
      </c>
      <c r="K2716" s="22">
        <v>0.26666499999999999</v>
      </c>
      <c r="L2716" s="21">
        <v>533.33000000000004</v>
      </c>
      <c r="M2716" s="21">
        <v>1599.99</v>
      </c>
      <c r="N2716" s="8">
        <f t="shared" si="84"/>
        <v>0.79999500000000001</v>
      </c>
      <c r="O2716" s="3" t="s">
        <v>812</v>
      </c>
      <c r="P2716" s="3" t="s">
        <v>813</v>
      </c>
      <c r="Q2716" s="31" t="str">
        <f>VLOOKUP(P2716,Vlookup!$A$2:$D$142,2,FALSE)</f>
        <v>Stevinso</v>
      </c>
      <c r="R2716" s="1" t="str">
        <f>VLOOKUP(P2716,Vlookup!$A$2:$D$142,3,FALSE)</f>
        <v>CA</v>
      </c>
      <c r="S2716" s="49">
        <f>VLOOKUP(P2716,Vlookup!$A$2:$D$781,4,FALSE)</f>
        <v>95374</v>
      </c>
    </row>
    <row r="2717" spans="1:19" ht="14.4" x14ac:dyDescent="0.3">
      <c r="A2717" s="12">
        <v>22</v>
      </c>
      <c r="B2717" s="1" t="s">
        <v>893</v>
      </c>
      <c r="D2717" s="20">
        <v>44720</v>
      </c>
      <c r="E2717" s="3" t="s">
        <v>24</v>
      </c>
      <c r="F2717" s="3" t="s">
        <v>1074</v>
      </c>
      <c r="G2717" s="3" t="s">
        <v>342</v>
      </c>
      <c r="H2717" s="3" t="s">
        <v>368</v>
      </c>
      <c r="I2717" t="str">
        <f>VLOOKUP(H2717,'Product Line Lookup'!$A$2:$B$8,2,FALSE)</f>
        <v>Animate</v>
      </c>
      <c r="J2717" s="21">
        <v>17.89</v>
      </c>
      <c r="K2717" s="22">
        <v>0.24149999999999999</v>
      </c>
      <c r="L2717" s="21">
        <v>483</v>
      </c>
      <c r="M2717" s="21">
        <v>8640.8700000000008</v>
      </c>
      <c r="N2717" s="8">
        <f t="shared" si="84"/>
        <v>4.3204350000000007</v>
      </c>
      <c r="O2717" s="3" t="s">
        <v>26</v>
      </c>
      <c r="P2717" s="3" t="s">
        <v>27</v>
      </c>
      <c r="Q2717" s="31" t="str">
        <f>VLOOKUP(P2717,Vlookup!$A$2:$D$142,2,FALSE)</f>
        <v>Tulare</v>
      </c>
      <c r="R2717" s="1" t="str">
        <f>VLOOKUP(P2717,Vlookup!$A$2:$D$142,3,FALSE)</f>
        <v>CA</v>
      </c>
      <c r="S2717" s="49">
        <f>VLOOKUP(P2717,Vlookup!$A$2:$D$781,4,FALSE)</f>
        <v>93274</v>
      </c>
    </row>
    <row r="2718" spans="1:19" ht="14.4" x14ac:dyDescent="0.3">
      <c r="A2718" s="12">
        <v>22</v>
      </c>
      <c r="B2718" s="1" t="s">
        <v>893</v>
      </c>
      <c r="D2718" s="20">
        <v>44735</v>
      </c>
      <c r="E2718" s="3" t="s">
        <v>713</v>
      </c>
      <c r="F2718" s="3" t="s">
        <v>714</v>
      </c>
      <c r="G2718" s="3" t="s">
        <v>342</v>
      </c>
      <c r="H2718" s="3" t="s">
        <v>368</v>
      </c>
      <c r="I2718" t="str">
        <f>VLOOKUP(H2718,'Product Line Lookup'!$A$2:$B$8,2,FALSE)</f>
        <v>Animate</v>
      </c>
      <c r="J2718" s="21">
        <v>5.875</v>
      </c>
      <c r="K2718" s="22">
        <v>0.15195</v>
      </c>
      <c r="L2718" s="21">
        <v>303.89999999999998</v>
      </c>
      <c r="M2718" s="21">
        <v>1785.413</v>
      </c>
      <c r="N2718" s="8">
        <f t="shared" si="84"/>
        <v>0.89270649999999996</v>
      </c>
      <c r="O2718" s="3" t="s">
        <v>715</v>
      </c>
      <c r="P2718" s="3" t="s">
        <v>716</v>
      </c>
      <c r="Q2718" s="31" t="str">
        <f>VLOOKUP(P2718,Vlookup!$A$2:$D$142,2,FALSE)</f>
        <v>Chowchilla</v>
      </c>
      <c r="R2718" s="1" t="str">
        <f>VLOOKUP(P2718,Vlookup!$A$2:$D$142,3,FALSE)</f>
        <v>CA</v>
      </c>
      <c r="S2718" s="49">
        <f>VLOOKUP(P2718,Vlookup!$A$2:$D$781,4,FALSE)</f>
        <v>93610</v>
      </c>
    </row>
    <row r="2719" spans="1:19" ht="14.4" x14ac:dyDescent="0.3">
      <c r="A2719" s="12">
        <v>22</v>
      </c>
      <c r="B2719" s="1" t="s">
        <v>893</v>
      </c>
      <c r="D2719" s="20">
        <v>44713</v>
      </c>
      <c r="E2719" s="3" t="s">
        <v>342</v>
      </c>
      <c r="F2719" s="3" t="s">
        <v>368</v>
      </c>
      <c r="G2719" s="3" t="s">
        <v>342</v>
      </c>
      <c r="H2719" s="3" t="s">
        <v>368</v>
      </c>
      <c r="I2719" t="str">
        <f>VLOOKUP(H2719,'Product Line Lookup'!$A$2:$B$8,2,FALSE)</f>
        <v>Animate</v>
      </c>
      <c r="J2719" s="21">
        <v>4.4089999999999998</v>
      </c>
      <c r="K2719" s="22">
        <v>1</v>
      </c>
      <c r="L2719" s="21">
        <v>2000</v>
      </c>
      <c r="M2719" s="21">
        <v>8818</v>
      </c>
      <c r="N2719" s="8">
        <f t="shared" si="84"/>
        <v>4.4089999999999998</v>
      </c>
      <c r="O2719" s="3" t="s">
        <v>420</v>
      </c>
      <c r="P2719" s="3" t="s">
        <v>421</v>
      </c>
      <c r="Q2719" s="31" t="str">
        <f>VLOOKUP(P2719,Vlookup!$A$2:$D$142,2,FALSE)</f>
        <v>Tipton</v>
      </c>
      <c r="R2719" s="1" t="str">
        <f>VLOOKUP(P2719,Vlookup!$A$2:$D$142,3,FALSE)</f>
        <v>CA</v>
      </c>
      <c r="S2719" s="49">
        <f>VLOOKUP(P2719,Vlookup!$A$2:$D$781,4,FALSE)</f>
        <v>93272</v>
      </c>
    </row>
    <row r="2720" spans="1:19" ht="14.4" x14ac:dyDescent="0.3">
      <c r="A2720" s="12">
        <v>22</v>
      </c>
      <c r="B2720" s="1" t="s">
        <v>893</v>
      </c>
      <c r="D2720" s="20">
        <v>44713</v>
      </c>
      <c r="E2720" s="3" t="s">
        <v>342</v>
      </c>
      <c r="F2720" s="3" t="s">
        <v>368</v>
      </c>
      <c r="G2720" s="3" t="s">
        <v>342</v>
      </c>
      <c r="H2720" s="3" t="s">
        <v>368</v>
      </c>
      <c r="I2720" t="str">
        <f>VLOOKUP(H2720,'Product Line Lookup'!$A$2:$B$8,2,FALSE)</f>
        <v>Animate</v>
      </c>
      <c r="J2720" s="21">
        <v>1.1020000000000001</v>
      </c>
      <c r="K2720" s="22">
        <v>1</v>
      </c>
      <c r="L2720" s="21">
        <v>2000</v>
      </c>
      <c r="M2720" s="21">
        <v>2204</v>
      </c>
      <c r="N2720" s="8">
        <f t="shared" si="84"/>
        <v>1.1020000000000001</v>
      </c>
      <c r="O2720" s="3" t="s">
        <v>446</v>
      </c>
      <c r="P2720" s="3" t="s">
        <v>447</v>
      </c>
      <c r="Q2720" s="31" t="str">
        <f>VLOOKUP(P2720,Vlookup!$A$2:$D$142,2,FALSE)</f>
        <v>Corcoran</v>
      </c>
      <c r="R2720" s="1" t="str">
        <f>VLOOKUP(P2720,Vlookup!$A$2:$D$142,3,FALSE)</f>
        <v>CA</v>
      </c>
      <c r="S2720" s="49">
        <f>VLOOKUP(P2720,Vlookup!$A$2:$D$781,4,FALSE)</f>
        <v>93212</v>
      </c>
    </row>
    <row r="2721" spans="1:19" ht="14.4" x14ac:dyDescent="0.3">
      <c r="A2721" s="12">
        <v>22</v>
      </c>
      <c r="B2721" s="1" t="s">
        <v>893</v>
      </c>
      <c r="D2721" s="20">
        <v>44713</v>
      </c>
      <c r="E2721" s="3" t="s">
        <v>342</v>
      </c>
      <c r="F2721" s="3" t="s">
        <v>368</v>
      </c>
      <c r="G2721" s="3" t="s">
        <v>342</v>
      </c>
      <c r="H2721" s="3" t="s">
        <v>368</v>
      </c>
      <c r="I2721" t="str">
        <f>VLOOKUP(H2721,'Product Line Lookup'!$A$2:$B$8,2,FALSE)</f>
        <v>Animate</v>
      </c>
      <c r="J2721" s="21">
        <v>1.1020000000000001</v>
      </c>
      <c r="K2721" s="22">
        <v>1</v>
      </c>
      <c r="L2721" s="21">
        <v>2000</v>
      </c>
      <c r="M2721" s="21">
        <v>2204</v>
      </c>
      <c r="N2721" s="8">
        <f t="shared" si="84"/>
        <v>1.1020000000000001</v>
      </c>
      <c r="O2721" s="3" t="s">
        <v>457</v>
      </c>
      <c r="P2721" s="3" t="s">
        <v>458</v>
      </c>
      <c r="Q2721" s="31" t="str">
        <f>VLOOKUP(P2721,Vlookup!$A$2:$D$142,2,FALSE)</f>
        <v>Corcoran</v>
      </c>
      <c r="R2721" s="1" t="str">
        <f>VLOOKUP(P2721,Vlookup!$A$2:$D$142,3,FALSE)</f>
        <v>CA</v>
      </c>
      <c r="S2721" s="49">
        <f>VLOOKUP(P2721,Vlookup!$A$2:$D$781,4,FALSE)</f>
        <v>93212</v>
      </c>
    </row>
    <row r="2722" spans="1:19" ht="14.4" x14ac:dyDescent="0.3">
      <c r="A2722" s="12">
        <v>22</v>
      </c>
      <c r="B2722" s="1" t="s">
        <v>893</v>
      </c>
      <c r="D2722" s="20">
        <v>44718</v>
      </c>
      <c r="E2722" s="3" t="s">
        <v>342</v>
      </c>
      <c r="F2722" s="3" t="s">
        <v>368</v>
      </c>
      <c r="G2722" s="3" t="s">
        <v>342</v>
      </c>
      <c r="H2722" s="3" t="s">
        <v>368</v>
      </c>
      <c r="I2722" t="str">
        <f>VLOOKUP(H2722,'Product Line Lookup'!$A$2:$B$8,2,FALSE)</f>
        <v>Animate</v>
      </c>
      <c r="J2722" s="21">
        <v>3.3069999999999999</v>
      </c>
      <c r="K2722" s="22">
        <v>1</v>
      </c>
      <c r="L2722" s="21">
        <v>2000</v>
      </c>
      <c r="M2722" s="21">
        <v>6614</v>
      </c>
      <c r="N2722" s="8">
        <f t="shared" si="84"/>
        <v>3.3069999999999999</v>
      </c>
      <c r="O2722" s="3" t="s">
        <v>31</v>
      </c>
      <c r="P2722" s="3" t="s">
        <v>32</v>
      </c>
      <c r="Q2722" s="31" t="str">
        <f>VLOOKUP(P2722,Vlookup!$A$2:$D$142,2,FALSE)</f>
        <v>Chowchilla</v>
      </c>
      <c r="R2722" s="1" t="str">
        <f>VLOOKUP(P2722,Vlookup!$A$2:$D$142,3,FALSE)</f>
        <v>CA</v>
      </c>
      <c r="S2722" s="49">
        <f>VLOOKUP(P2722,Vlookup!$A$2:$D$781,4,FALSE)</f>
        <v>93610</v>
      </c>
    </row>
    <row r="2723" spans="1:19" ht="14.4" x14ac:dyDescent="0.3">
      <c r="A2723" s="12">
        <v>22</v>
      </c>
      <c r="B2723" s="1" t="s">
        <v>893</v>
      </c>
      <c r="D2723" s="20">
        <v>44728</v>
      </c>
      <c r="E2723" s="3" t="s">
        <v>342</v>
      </c>
      <c r="F2723" s="3" t="s">
        <v>368</v>
      </c>
      <c r="G2723" s="3" t="s">
        <v>342</v>
      </c>
      <c r="H2723" s="3" t="s">
        <v>368</v>
      </c>
      <c r="I2723" t="str">
        <f>VLOOKUP(H2723,'Product Line Lookup'!$A$2:$B$8,2,FALSE)</f>
        <v>Animate</v>
      </c>
      <c r="J2723" s="21">
        <v>0.13800000000000001</v>
      </c>
      <c r="K2723" s="22">
        <v>1</v>
      </c>
      <c r="L2723" s="21">
        <v>2000</v>
      </c>
      <c r="M2723" s="21">
        <v>276</v>
      </c>
      <c r="N2723" s="8">
        <f t="shared" si="84"/>
        <v>0.13800000000000001</v>
      </c>
      <c r="O2723" s="3" t="s">
        <v>744</v>
      </c>
      <c r="P2723" s="3" t="s">
        <v>745</v>
      </c>
      <c r="Q2723" s="31" t="str">
        <f>VLOOKUP(P2723,Vlookup!$A$2:$D$142,2,FALSE)</f>
        <v>Five Points</v>
      </c>
      <c r="R2723" s="1" t="str">
        <f>VLOOKUP(P2723,Vlookup!$A$2:$D$142,3,FALSE)</f>
        <v>CA</v>
      </c>
      <c r="S2723" s="49">
        <f>VLOOKUP(P2723,Vlookup!$A$2:$D$781,4,FALSE)</f>
        <v>93624</v>
      </c>
    </row>
    <row r="2724" spans="1:19" ht="14.4" x14ac:dyDescent="0.3">
      <c r="A2724" s="12">
        <v>22</v>
      </c>
      <c r="B2724" s="1" t="s">
        <v>893</v>
      </c>
      <c r="D2724" s="20">
        <v>44735</v>
      </c>
      <c r="E2724" s="3" t="s">
        <v>342</v>
      </c>
      <c r="F2724" s="3" t="s">
        <v>368</v>
      </c>
      <c r="G2724" s="3" t="s">
        <v>342</v>
      </c>
      <c r="H2724" s="3" t="s">
        <v>368</v>
      </c>
      <c r="I2724" t="str">
        <f>VLOOKUP(H2724,'Product Line Lookup'!$A$2:$B$8,2,FALSE)</f>
        <v>Animate</v>
      </c>
      <c r="J2724" s="21">
        <v>1.1020000000000001</v>
      </c>
      <c r="K2724" s="22">
        <v>1</v>
      </c>
      <c r="L2724" s="21">
        <v>2000</v>
      </c>
      <c r="M2724" s="21">
        <v>2204</v>
      </c>
      <c r="N2724" s="8">
        <f t="shared" si="84"/>
        <v>1.1020000000000001</v>
      </c>
      <c r="O2724" s="3" t="s">
        <v>457</v>
      </c>
      <c r="P2724" s="3" t="s">
        <v>458</v>
      </c>
      <c r="Q2724" s="31" t="str">
        <f>VLOOKUP(P2724,Vlookup!$A$2:$D$142,2,FALSE)</f>
        <v>Corcoran</v>
      </c>
      <c r="R2724" s="1" t="str">
        <f>VLOOKUP(P2724,Vlookup!$A$2:$D$142,3,FALSE)</f>
        <v>CA</v>
      </c>
      <c r="S2724" s="49">
        <f>VLOOKUP(P2724,Vlookup!$A$2:$D$781,4,FALSE)</f>
        <v>93212</v>
      </c>
    </row>
    <row r="2725" spans="1:19" ht="14.4" x14ac:dyDescent="0.3">
      <c r="A2725" s="12">
        <v>22</v>
      </c>
      <c r="B2725" s="1" t="s">
        <v>893</v>
      </c>
      <c r="D2725" s="20">
        <v>44735</v>
      </c>
      <c r="E2725" s="3" t="s">
        <v>342</v>
      </c>
      <c r="F2725" s="3" t="s">
        <v>368</v>
      </c>
      <c r="G2725" s="3" t="s">
        <v>342</v>
      </c>
      <c r="H2725" s="3" t="s">
        <v>368</v>
      </c>
      <c r="I2725" t="str">
        <f>VLOOKUP(H2725,'Product Line Lookup'!$A$2:$B$8,2,FALSE)</f>
        <v>Animate</v>
      </c>
      <c r="J2725" s="21">
        <v>1.1020000000000001</v>
      </c>
      <c r="K2725" s="22">
        <v>1</v>
      </c>
      <c r="L2725" s="21">
        <v>2000</v>
      </c>
      <c r="M2725" s="21">
        <v>2204</v>
      </c>
      <c r="N2725" s="8">
        <f t="shared" si="84"/>
        <v>1.1020000000000001</v>
      </c>
      <c r="O2725" s="3" t="s">
        <v>446</v>
      </c>
      <c r="P2725" s="3" t="s">
        <v>447</v>
      </c>
      <c r="Q2725" s="31" t="str">
        <f>VLOOKUP(P2725,Vlookup!$A$2:$D$142,2,FALSE)</f>
        <v>Corcoran</v>
      </c>
      <c r="R2725" s="1" t="str">
        <f>VLOOKUP(P2725,Vlookup!$A$2:$D$142,3,FALSE)</f>
        <v>CA</v>
      </c>
      <c r="S2725" s="49">
        <f>VLOOKUP(P2725,Vlookup!$A$2:$D$781,4,FALSE)</f>
        <v>93212</v>
      </c>
    </row>
    <row r="2726" spans="1:19" ht="14.4" x14ac:dyDescent="0.3">
      <c r="A2726" s="12">
        <v>22</v>
      </c>
      <c r="B2726" s="1" t="s">
        <v>893</v>
      </c>
      <c r="D2726" s="20">
        <v>44736</v>
      </c>
      <c r="E2726" s="3" t="s">
        <v>342</v>
      </c>
      <c r="F2726" s="3" t="s">
        <v>368</v>
      </c>
      <c r="G2726" s="3" t="s">
        <v>342</v>
      </c>
      <c r="H2726" s="3" t="s">
        <v>368</v>
      </c>
      <c r="I2726" t="str">
        <f>VLOOKUP(H2726,'Product Line Lookup'!$A$2:$B$8,2,FALSE)</f>
        <v>Animate</v>
      </c>
      <c r="J2726" s="21">
        <v>3.3069999999999999</v>
      </c>
      <c r="K2726" s="22">
        <v>1</v>
      </c>
      <c r="L2726" s="21">
        <v>2000</v>
      </c>
      <c r="M2726" s="21">
        <v>6614</v>
      </c>
      <c r="N2726" s="8">
        <f t="shared" si="84"/>
        <v>3.3069999999999999</v>
      </c>
      <c r="O2726" s="3" t="s">
        <v>20</v>
      </c>
      <c r="P2726" s="3" t="s">
        <v>21</v>
      </c>
      <c r="Q2726" s="31" t="str">
        <f>VLOOKUP(P2726,Vlookup!$A$2:$D$142,2,FALSE)</f>
        <v>Escalon</v>
      </c>
      <c r="R2726" s="1" t="str">
        <f>VLOOKUP(P2726,Vlookup!$A$2:$D$142,3,FALSE)</f>
        <v>CA</v>
      </c>
      <c r="S2726" s="49">
        <f>VLOOKUP(P2726,Vlookup!$A$2:$D$781,4,FALSE)</f>
        <v>95320</v>
      </c>
    </row>
    <row r="2727" spans="1:19" ht="14.4" x14ac:dyDescent="0.3">
      <c r="A2727" s="12">
        <v>22</v>
      </c>
      <c r="B2727" s="1" t="s">
        <v>893</v>
      </c>
      <c r="D2727" s="20">
        <v>44739</v>
      </c>
      <c r="E2727" s="3" t="s">
        <v>342</v>
      </c>
      <c r="F2727" s="3" t="s">
        <v>368</v>
      </c>
      <c r="G2727" s="3" t="s">
        <v>342</v>
      </c>
      <c r="H2727" s="3" t="s">
        <v>368</v>
      </c>
      <c r="I2727" t="str">
        <f>VLOOKUP(H2727,'Product Line Lookup'!$A$2:$B$8,2,FALSE)</f>
        <v>Animate</v>
      </c>
      <c r="J2727" s="21">
        <v>1.1020000000000001</v>
      </c>
      <c r="K2727" s="22">
        <v>1</v>
      </c>
      <c r="L2727" s="21">
        <v>2000</v>
      </c>
      <c r="M2727" s="21">
        <v>2204</v>
      </c>
      <c r="N2727" s="8">
        <f t="shared" si="84"/>
        <v>1.1020000000000001</v>
      </c>
      <c r="O2727" s="3" t="s">
        <v>1194</v>
      </c>
      <c r="P2727" s="3" t="s">
        <v>1195</v>
      </c>
      <c r="Q2727" s="31" t="str">
        <f>VLOOKUP(P2727,Vlookup!$A$2:$D$142,2,FALSE)</f>
        <v>Golden City</v>
      </c>
      <c r="R2727" s="1" t="str">
        <f>VLOOKUP(P2727,Vlookup!$A$2:$D$142,3,FALSE)</f>
        <v>MO</v>
      </c>
      <c r="S2727" s="49">
        <f>VLOOKUP(P2727,Vlookup!$A$2:$D$781,4,FALSE)</f>
        <v>64748</v>
      </c>
    </row>
    <row r="2728" spans="1:19" ht="14.4" x14ac:dyDescent="0.3">
      <c r="A2728" s="12">
        <v>22</v>
      </c>
      <c r="B2728" s="1" t="s">
        <v>893</v>
      </c>
      <c r="D2728" s="20">
        <v>44719</v>
      </c>
      <c r="E2728" s="3" t="s">
        <v>1027</v>
      </c>
      <c r="F2728" s="3" t="s">
        <v>1136</v>
      </c>
      <c r="G2728" s="3" t="s">
        <v>889</v>
      </c>
      <c r="H2728" s="3" t="s">
        <v>890</v>
      </c>
      <c r="I2728" t="str">
        <f>VLOOKUP(H2728,'Product Line Lookup'!$A$2:$B$8,2,FALSE)</f>
        <v>OmniGen Pro</v>
      </c>
      <c r="J2728" s="21">
        <v>24.64</v>
      </c>
      <c r="K2728" s="22">
        <v>9.8250000000000004E-2</v>
      </c>
      <c r="L2728" s="21">
        <v>196.5</v>
      </c>
      <c r="M2728" s="21">
        <v>4841.76</v>
      </c>
      <c r="N2728" s="8">
        <f t="shared" si="84"/>
        <v>2.4208799999999999</v>
      </c>
      <c r="O2728" s="3" t="s">
        <v>1038</v>
      </c>
      <c r="P2728" s="3" t="s">
        <v>1045</v>
      </c>
      <c r="Q2728" s="31" t="str">
        <f>VLOOKUP(P2728,Vlookup!$A$2:$D$142,2,FALSE)</f>
        <v>Tipton</v>
      </c>
      <c r="R2728" s="1" t="str">
        <f>VLOOKUP(P2728,Vlookup!$A$2:$D$142,3,FALSE)</f>
        <v>CA</v>
      </c>
      <c r="S2728" s="49">
        <f>VLOOKUP(P2728,Vlookup!$A$2:$D$781,4,FALSE)</f>
        <v>93272</v>
      </c>
    </row>
    <row r="2729" spans="1:19" ht="14.4" x14ac:dyDescent="0.3">
      <c r="A2729" s="12">
        <v>22</v>
      </c>
      <c r="B2729" s="1" t="s">
        <v>893</v>
      </c>
      <c r="D2729" s="20">
        <v>44725</v>
      </c>
      <c r="E2729" s="3" t="s">
        <v>1027</v>
      </c>
      <c r="F2729" s="3" t="s">
        <v>1136</v>
      </c>
      <c r="G2729" s="3" t="s">
        <v>889</v>
      </c>
      <c r="H2729" s="3" t="s">
        <v>890</v>
      </c>
      <c r="I2729" t="str">
        <f>VLOOKUP(H2729,'Product Line Lookup'!$A$2:$B$8,2,FALSE)</f>
        <v>OmniGen Pro</v>
      </c>
      <c r="J2729" s="21">
        <v>24.56</v>
      </c>
      <c r="K2729" s="22">
        <v>9.8250000000000004E-2</v>
      </c>
      <c r="L2729" s="21">
        <v>196.5</v>
      </c>
      <c r="M2729" s="21">
        <v>4826.04</v>
      </c>
      <c r="N2729" s="8">
        <f t="shared" si="84"/>
        <v>2.4130199999999999</v>
      </c>
      <c r="O2729" s="3" t="s">
        <v>1038</v>
      </c>
      <c r="P2729" s="3" t="s">
        <v>1045</v>
      </c>
      <c r="Q2729" s="31" t="str">
        <f>VLOOKUP(P2729,Vlookup!$A$2:$D$142,2,FALSE)</f>
        <v>Tipton</v>
      </c>
      <c r="R2729" s="1" t="str">
        <f>VLOOKUP(P2729,Vlookup!$A$2:$D$142,3,FALSE)</f>
        <v>CA</v>
      </c>
      <c r="S2729" s="49">
        <f>VLOOKUP(P2729,Vlookup!$A$2:$D$781,4,FALSE)</f>
        <v>93272</v>
      </c>
    </row>
    <row r="2730" spans="1:19" ht="14.4" x14ac:dyDescent="0.3">
      <c r="A2730" s="12">
        <v>22</v>
      </c>
      <c r="B2730" s="1" t="s">
        <v>893</v>
      </c>
      <c r="D2730" s="20">
        <v>44731</v>
      </c>
      <c r="E2730" s="3" t="s">
        <v>1027</v>
      </c>
      <c r="F2730" s="3" t="s">
        <v>1136</v>
      </c>
      <c r="G2730" s="3" t="s">
        <v>889</v>
      </c>
      <c r="H2730" s="3" t="s">
        <v>890</v>
      </c>
      <c r="I2730" t="str">
        <f>VLOOKUP(H2730,'Product Line Lookup'!$A$2:$B$8,2,FALSE)</f>
        <v>OmniGen Pro</v>
      </c>
      <c r="J2730" s="21">
        <v>24.57</v>
      </c>
      <c r="K2730" s="22">
        <v>9.8250000000000004E-2</v>
      </c>
      <c r="L2730" s="21">
        <v>196.5</v>
      </c>
      <c r="M2730" s="21">
        <v>4828.0050000000001</v>
      </c>
      <c r="N2730" s="8">
        <f t="shared" si="84"/>
        <v>2.4140025000000001</v>
      </c>
      <c r="O2730" s="3" t="s">
        <v>1038</v>
      </c>
      <c r="P2730" s="3" t="s">
        <v>1045</v>
      </c>
      <c r="Q2730" s="31" t="str">
        <f>VLOOKUP(P2730,Vlookup!$A$2:$D$142,2,FALSE)</f>
        <v>Tipton</v>
      </c>
      <c r="R2730" s="1" t="str">
        <f>VLOOKUP(P2730,Vlookup!$A$2:$D$142,3,FALSE)</f>
        <v>CA</v>
      </c>
      <c r="S2730" s="49">
        <f>VLOOKUP(P2730,Vlookup!$A$2:$D$781,4,FALSE)</f>
        <v>93272</v>
      </c>
    </row>
    <row r="2731" spans="1:19" ht="14.4" x14ac:dyDescent="0.3">
      <c r="A2731" s="12">
        <v>22</v>
      </c>
      <c r="B2731" s="1" t="s">
        <v>893</v>
      </c>
      <c r="D2731" s="20">
        <v>44736</v>
      </c>
      <c r="E2731" s="3" t="s">
        <v>1027</v>
      </c>
      <c r="F2731" s="3" t="s">
        <v>1136</v>
      </c>
      <c r="G2731" s="3" t="s">
        <v>889</v>
      </c>
      <c r="H2731" s="3" t="s">
        <v>890</v>
      </c>
      <c r="I2731" t="str">
        <f>VLOOKUP(H2731,'Product Line Lookup'!$A$2:$B$8,2,FALSE)</f>
        <v>OmniGen Pro</v>
      </c>
      <c r="J2731" s="21">
        <v>24.18</v>
      </c>
      <c r="K2731" s="22">
        <v>9.8250000000000004E-2</v>
      </c>
      <c r="L2731" s="21">
        <v>196.5</v>
      </c>
      <c r="M2731" s="21">
        <v>4751.37</v>
      </c>
      <c r="N2731" s="8">
        <f t="shared" si="84"/>
        <v>2.3756849999999998</v>
      </c>
      <c r="O2731" s="3" t="s">
        <v>1038</v>
      </c>
      <c r="P2731" s="3" t="s">
        <v>1045</v>
      </c>
      <c r="Q2731" s="31" t="str">
        <f>VLOOKUP(P2731,Vlookup!$A$2:$D$142,2,FALSE)</f>
        <v>Tipton</v>
      </c>
      <c r="R2731" s="1" t="str">
        <f>VLOOKUP(P2731,Vlookup!$A$2:$D$142,3,FALSE)</f>
        <v>CA</v>
      </c>
      <c r="S2731" s="49">
        <f>VLOOKUP(P2731,Vlookup!$A$2:$D$781,4,FALSE)</f>
        <v>93272</v>
      </c>
    </row>
    <row r="2732" spans="1:19" ht="14.4" x14ac:dyDescent="0.3">
      <c r="A2732" s="12">
        <v>22</v>
      </c>
      <c r="B2732" s="1" t="s">
        <v>893</v>
      </c>
      <c r="D2732" s="20">
        <v>44739</v>
      </c>
      <c r="E2732" s="3" t="s">
        <v>1027</v>
      </c>
      <c r="F2732" s="3" t="s">
        <v>1136</v>
      </c>
      <c r="G2732" s="3" t="s">
        <v>889</v>
      </c>
      <c r="H2732" s="3" t="s">
        <v>890</v>
      </c>
      <c r="I2732" t="str">
        <f>VLOOKUP(H2732,'Product Line Lookup'!$A$2:$B$8,2,FALSE)</f>
        <v>OmniGen Pro</v>
      </c>
      <c r="J2732" s="21">
        <v>24.47</v>
      </c>
      <c r="K2732" s="22">
        <v>9.8250000000000004E-2</v>
      </c>
      <c r="L2732" s="21">
        <v>196.5</v>
      </c>
      <c r="M2732" s="21">
        <v>4808.3549999999996</v>
      </c>
      <c r="N2732" s="8">
        <f t="shared" si="84"/>
        <v>2.4041774999999999</v>
      </c>
      <c r="O2732" s="3" t="s">
        <v>1038</v>
      </c>
      <c r="P2732" s="3" t="s">
        <v>1045</v>
      </c>
      <c r="Q2732" s="31" t="str">
        <f>VLOOKUP(P2732,Vlookup!$A$2:$D$142,2,FALSE)</f>
        <v>Tipton</v>
      </c>
      <c r="R2732" s="1" t="str">
        <f>VLOOKUP(P2732,Vlookup!$A$2:$D$142,3,FALSE)</f>
        <v>CA</v>
      </c>
      <c r="S2732" s="49">
        <f>VLOOKUP(P2732,Vlookup!$A$2:$D$781,4,FALSE)</f>
        <v>93272</v>
      </c>
    </row>
    <row r="2733" spans="1:19" ht="14.4" x14ac:dyDescent="0.3">
      <c r="A2733" s="12">
        <v>22</v>
      </c>
      <c r="B2733" s="1" t="s">
        <v>893</v>
      </c>
      <c r="D2733" s="20">
        <v>44721</v>
      </c>
      <c r="E2733" s="3" t="s">
        <v>889</v>
      </c>
      <c r="F2733" s="3" t="s">
        <v>890</v>
      </c>
      <c r="G2733" s="3" t="s">
        <v>889</v>
      </c>
      <c r="H2733" s="3" t="s">
        <v>890</v>
      </c>
      <c r="I2733" t="str">
        <f>VLOOKUP(H2733,'Product Line Lookup'!$A$2:$B$8,2,FALSE)</f>
        <v>OmniGen Pro</v>
      </c>
      <c r="J2733" s="21">
        <v>1.1020000000000001</v>
      </c>
      <c r="K2733" s="22">
        <v>1</v>
      </c>
      <c r="L2733" s="21">
        <v>2000</v>
      </c>
      <c r="M2733" s="21">
        <v>2204</v>
      </c>
      <c r="N2733" s="8">
        <f t="shared" si="84"/>
        <v>1.1020000000000001</v>
      </c>
      <c r="O2733" s="3" t="s">
        <v>450</v>
      </c>
      <c r="P2733" s="3" t="s">
        <v>1183</v>
      </c>
      <c r="Q2733" s="31" t="str">
        <f>VLOOKUP(P2733,Vlookup!$A$2:$D$142,2,FALSE)</f>
        <v>Turlock</v>
      </c>
      <c r="R2733" s="1" t="str">
        <f>VLOOKUP(P2733,Vlookup!$A$2:$D$142,3,FALSE)</f>
        <v>CA</v>
      </c>
      <c r="S2733" s="49">
        <f>VLOOKUP(P2733,Vlookup!$A$2:$D$781,4,FALSE)</f>
        <v>95380</v>
      </c>
    </row>
    <row r="2734" spans="1:19" ht="14.4" x14ac:dyDescent="0.3">
      <c r="A2734" s="12">
        <v>22</v>
      </c>
      <c r="B2734" s="1" t="s">
        <v>893</v>
      </c>
      <c r="D2734" s="20">
        <v>44726</v>
      </c>
      <c r="E2734" s="3" t="s">
        <v>889</v>
      </c>
      <c r="F2734" s="3" t="s">
        <v>890</v>
      </c>
      <c r="G2734" s="3" t="s">
        <v>889</v>
      </c>
      <c r="H2734" s="3" t="s">
        <v>890</v>
      </c>
      <c r="I2734" t="str">
        <f>VLOOKUP(H2734,'Product Line Lookup'!$A$2:$B$8,2,FALSE)</f>
        <v>OmniGen Pro</v>
      </c>
      <c r="J2734" s="21">
        <v>3.3069999999999999</v>
      </c>
      <c r="K2734" s="22">
        <v>1</v>
      </c>
      <c r="L2734" s="21">
        <v>2000</v>
      </c>
      <c r="M2734" s="21">
        <v>6614</v>
      </c>
      <c r="N2734" s="8">
        <f t="shared" si="84"/>
        <v>3.3069999999999999</v>
      </c>
      <c r="O2734" s="3" t="s">
        <v>450</v>
      </c>
      <c r="P2734" s="3" t="s">
        <v>1183</v>
      </c>
      <c r="Q2734" s="31" t="str">
        <f>VLOOKUP(P2734,Vlookup!$A$2:$D$142,2,FALSE)</f>
        <v>Turlock</v>
      </c>
      <c r="R2734" s="1" t="str">
        <f>VLOOKUP(P2734,Vlookup!$A$2:$D$142,3,FALSE)</f>
        <v>CA</v>
      </c>
      <c r="S2734" s="49">
        <f>VLOOKUP(P2734,Vlookup!$A$2:$D$781,4,FALSE)</f>
        <v>95380</v>
      </c>
    </row>
    <row r="2735" spans="1:19" ht="14.4" x14ac:dyDescent="0.3">
      <c r="A2735" s="12">
        <v>22</v>
      </c>
      <c r="B2735" s="1" t="s">
        <v>893</v>
      </c>
      <c r="D2735" s="20">
        <v>44732</v>
      </c>
      <c r="E2735" s="3" t="s">
        <v>889</v>
      </c>
      <c r="F2735" s="3" t="s">
        <v>890</v>
      </c>
      <c r="G2735" s="3" t="s">
        <v>889</v>
      </c>
      <c r="H2735" s="3" t="s">
        <v>890</v>
      </c>
      <c r="I2735" t="str">
        <f>VLOOKUP(H2735,'Product Line Lookup'!$A$2:$B$8,2,FALSE)</f>
        <v>OmniGen Pro</v>
      </c>
      <c r="J2735" s="21">
        <v>4.4089999999999998</v>
      </c>
      <c r="K2735" s="22">
        <v>1</v>
      </c>
      <c r="L2735" s="21">
        <v>2000</v>
      </c>
      <c r="M2735" s="21">
        <v>8818</v>
      </c>
      <c r="N2735" s="8">
        <f t="shared" si="84"/>
        <v>4.4089999999999998</v>
      </c>
      <c r="O2735" s="3" t="s">
        <v>440</v>
      </c>
      <c r="P2735" s="3" t="s">
        <v>441</v>
      </c>
      <c r="Q2735" s="31" t="str">
        <f>VLOOKUP(P2735,Vlookup!$A$2:$D$142,2,FALSE)</f>
        <v>Tipton</v>
      </c>
      <c r="R2735" s="1" t="str">
        <f>VLOOKUP(P2735,Vlookup!$A$2:$D$142,3,FALSE)</f>
        <v>CA</v>
      </c>
      <c r="S2735" s="49">
        <f>VLOOKUP(P2735,Vlookup!$A$2:$D$781,4,FALSE)</f>
        <v>93272</v>
      </c>
    </row>
    <row r="2736" spans="1:19" ht="14.4" x14ac:dyDescent="0.3">
      <c r="A2736" s="12">
        <v>23</v>
      </c>
      <c r="B2736" s="1" t="s">
        <v>483</v>
      </c>
      <c r="D2736" s="20">
        <v>44770</v>
      </c>
      <c r="E2736" s="2" t="s">
        <v>356</v>
      </c>
      <c r="F2736" s="1" t="s">
        <v>1063</v>
      </c>
      <c r="G2736" s="1" t="s">
        <v>392</v>
      </c>
      <c r="H2736" s="1" t="s">
        <v>393</v>
      </c>
      <c r="I2736" t="str">
        <f>VLOOKUP(H2736,'Product Line Lookup'!$A$2:$B$8,2,FALSE)</f>
        <v>AB20</v>
      </c>
      <c r="J2736" s="1">
        <v>24.03</v>
      </c>
      <c r="K2736" s="1">
        <v>0.05</v>
      </c>
      <c r="L2736" s="1">
        <v>100</v>
      </c>
      <c r="M2736" s="1">
        <v>2403</v>
      </c>
      <c r="N2736" s="8">
        <f t="shared" si="84"/>
        <v>1.2015</v>
      </c>
      <c r="O2736" s="1" t="s">
        <v>428</v>
      </c>
      <c r="P2736" s="1" t="s">
        <v>429</v>
      </c>
      <c r="Q2736" s="31" t="str">
        <f>VLOOKUP(P2736,Vlookup!$A$2:$D$142,2,FALSE)</f>
        <v>Riverdale</v>
      </c>
      <c r="R2736" s="1" t="str">
        <f>VLOOKUP(P2736,Vlookup!$A$2:$D$142,3,FALSE)</f>
        <v>CA</v>
      </c>
      <c r="S2736" s="49">
        <f>VLOOKUP(P2736,Vlookup!$A$2:$D$781,4,FALSE)</f>
        <v>93656</v>
      </c>
    </row>
    <row r="2737" spans="1:19" ht="14.4" x14ac:dyDescent="0.3">
      <c r="A2737" s="12">
        <v>23</v>
      </c>
      <c r="B2737" s="1" t="s">
        <v>483</v>
      </c>
      <c r="D2737" s="20">
        <v>44750</v>
      </c>
      <c r="E2737" s="2" t="s">
        <v>340</v>
      </c>
      <c r="F2737" s="1" t="s">
        <v>366</v>
      </c>
      <c r="G2737" s="1" t="s">
        <v>340</v>
      </c>
      <c r="H2737" s="1" t="s">
        <v>366</v>
      </c>
      <c r="I2737" t="str">
        <f>VLOOKUP(H2737,'Product Line Lookup'!$A$2:$B$8,2,FALSE)</f>
        <v>AB20</v>
      </c>
      <c r="J2737" s="1">
        <v>4.4089999999999998</v>
      </c>
      <c r="K2737" s="1">
        <v>1</v>
      </c>
      <c r="L2737" s="1">
        <v>2000</v>
      </c>
      <c r="M2737" s="1">
        <v>8818</v>
      </c>
      <c r="N2737" s="8">
        <f t="shared" si="84"/>
        <v>4.4089999999999998</v>
      </c>
      <c r="O2737" s="1" t="s">
        <v>1065</v>
      </c>
      <c r="P2737" s="1" t="s">
        <v>1066</v>
      </c>
      <c r="Q2737" s="31" t="str">
        <f>VLOOKUP(P2737,Vlookup!$A$2:$D$142,2,FALSE)</f>
        <v>Tulare</v>
      </c>
      <c r="R2737" s="1" t="str">
        <f>VLOOKUP(P2737,Vlookup!$A$2:$D$142,3,FALSE)</f>
        <v>CA</v>
      </c>
      <c r="S2737" s="49" t="str">
        <f>VLOOKUP(P2737,Vlookup!$A$2:$D$781,4,FALSE)</f>
        <v> 93274</v>
      </c>
    </row>
    <row r="2738" spans="1:19" ht="14.4" x14ac:dyDescent="0.3">
      <c r="A2738" s="12">
        <v>23</v>
      </c>
      <c r="B2738" s="1" t="s">
        <v>483</v>
      </c>
      <c r="D2738" s="20">
        <v>44760</v>
      </c>
      <c r="E2738" s="2" t="s">
        <v>340</v>
      </c>
      <c r="F2738" s="1" t="s">
        <v>366</v>
      </c>
      <c r="G2738" s="1" t="s">
        <v>340</v>
      </c>
      <c r="H2738" s="1" t="s">
        <v>366</v>
      </c>
      <c r="I2738" t="str">
        <f>VLOOKUP(H2738,'Product Line Lookup'!$A$2:$B$8,2,FALSE)</f>
        <v>AB20</v>
      </c>
      <c r="J2738" s="1">
        <v>1.1020000000000001</v>
      </c>
      <c r="K2738" s="1">
        <v>1</v>
      </c>
      <c r="L2738" s="1">
        <v>2000</v>
      </c>
      <c r="M2738" s="1">
        <v>2204</v>
      </c>
      <c r="N2738" s="8">
        <f t="shared" si="84"/>
        <v>1.1020000000000001</v>
      </c>
      <c r="O2738" s="1" t="s">
        <v>942</v>
      </c>
      <c r="P2738" s="1" t="s">
        <v>1192</v>
      </c>
      <c r="Q2738" s="31" t="str">
        <f>VLOOKUP(P2738,Vlookup!$A$2:$D$142,2,FALSE)</f>
        <v>Galt</v>
      </c>
      <c r="R2738" s="1" t="str">
        <f>VLOOKUP(P2738,Vlookup!$A$2:$D$142,3,FALSE)</f>
        <v>CA</v>
      </c>
      <c r="S2738" s="49">
        <f>VLOOKUP(P2738,Vlookup!$A$2:$D$781,4,FALSE)</f>
        <v>95632</v>
      </c>
    </row>
    <row r="2739" spans="1:19" ht="14.4" x14ac:dyDescent="0.3">
      <c r="A2739" s="12">
        <v>23</v>
      </c>
      <c r="B2739" s="1" t="s">
        <v>483</v>
      </c>
      <c r="D2739" s="20">
        <v>44763</v>
      </c>
      <c r="E2739" s="2" t="s">
        <v>340</v>
      </c>
      <c r="F2739" s="1" t="s">
        <v>366</v>
      </c>
      <c r="G2739" s="1" t="s">
        <v>340</v>
      </c>
      <c r="H2739" s="1" t="s">
        <v>366</v>
      </c>
      <c r="I2739" t="str">
        <f>VLOOKUP(H2739,'Product Line Lookup'!$A$2:$B$8,2,FALSE)</f>
        <v>AB20</v>
      </c>
      <c r="J2739" s="1">
        <v>1.1020000000000001</v>
      </c>
      <c r="K2739" s="1">
        <v>1</v>
      </c>
      <c r="L2739" s="1">
        <v>2000</v>
      </c>
      <c r="M2739" s="1">
        <v>2204</v>
      </c>
      <c r="N2739" s="8">
        <f t="shared" si="84"/>
        <v>1.1020000000000001</v>
      </c>
      <c r="O2739" s="1" t="s">
        <v>1154</v>
      </c>
      <c r="P2739" s="1" t="s">
        <v>1155</v>
      </c>
      <c r="Q2739" s="31" t="str">
        <f>VLOOKUP(P2739,Vlookup!$A$2:$D$142,2,FALSE)</f>
        <v>Merced</v>
      </c>
      <c r="R2739" s="1" t="str">
        <f>VLOOKUP(P2739,Vlookup!$A$2:$D$142,3,FALSE)</f>
        <v>CA</v>
      </c>
      <c r="S2739" s="49">
        <f>VLOOKUP(P2739,Vlookup!$A$2:$D$781,4,FALSE)</f>
        <v>95341</v>
      </c>
    </row>
    <row r="2740" spans="1:19" ht="14.4" x14ac:dyDescent="0.3">
      <c r="A2740" s="12">
        <v>23</v>
      </c>
      <c r="B2740" s="1" t="s">
        <v>483</v>
      </c>
      <c r="D2740" s="20">
        <v>44757</v>
      </c>
      <c r="E2740" s="2" t="s">
        <v>351</v>
      </c>
      <c r="F2740" s="1" t="s">
        <v>377</v>
      </c>
      <c r="G2740" s="1" t="s">
        <v>340</v>
      </c>
      <c r="H2740" s="1" t="s">
        <v>366</v>
      </c>
      <c r="I2740" t="str">
        <f>VLOOKUP(H2740,'Product Line Lookup'!$A$2:$B$8,2,FALSE)</f>
        <v>AB20</v>
      </c>
      <c r="J2740" s="1">
        <v>24.17</v>
      </c>
      <c r="K2740" s="1">
        <v>4.9500000000000004E-3</v>
      </c>
      <c r="L2740" s="1">
        <v>9.9</v>
      </c>
      <c r="M2740" s="1">
        <v>239.28299999999999</v>
      </c>
      <c r="N2740" s="8">
        <f t="shared" si="84"/>
        <v>0.1196415</v>
      </c>
      <c r="O2740" s="1" t="s">
        <v>406</v>
      </c>
      <c r="P2740" s="1" t="s">
        <v>407</v>
      </c>
      <c r="Q2740" s="31" t="str">
        <f>VLOOKUP(P2740,Vlookup!$A$2:$D$142,2,FALSE)</f>
        <v>Hartley</v>
      </c>
      <c r="R2740" s="1" t="str">
        <f>VLOOKUP(P2740,Vlookup!$A$2:$D$142,3,FALSE)</f>
        <v>TX</v>
      </c>
      <c r="S2740" s="49">
        <f>VLOOKUP(P2740,Vlookup!$A$2:$D$781,4,FALSE)</f>
        <v>76044</v>
      </c>
    </row>
    <row r="2741" spans="1:19" ht="14.4" x14ac:dyDescent="0.3">
      <c r="A2741" s="12">
        <v>23</v>
      </c>
      <c r="B2741" s="1" t="s">
        <v>483</v>
      </c>
      <c r="D2741" s="20">
        <v>44748</v>
      </c>
      <c r="E2741" s="2" t="s">
        <v>346</v>
      </c>
      <c r="F2741" s="1" t="s">
        <v>1166</v>
      </c>
      <c r="G2741" s="1" t="s">
        <v>340</v>
      </c>
      <c r="H2741" s="1" t="s">
        <v>366</v>
      </c>
      <c r="I2741" t="str">
        <f>VLOOKUP(H2741,'Product Line Lookup'!$A$2:$B$8,2,FALSE)</f>
        <v>AB20</v>
      </c>
      <c r="J2741" s="1">
        <v>24.14</v>
      </c>
      <c r="K2741" s="1">
        <v>3.143E-2</v>
      </c>
      <c r="L2741" s="1">
        <v>62.86</v>
      </c>
      <c r="M2741" s="1">
        <v>1517.44</v>
      </c>
      <c r="N2741" s="8">
        <f t="shared" si="84"/>
        <v>0.75872000000000006</v>
      </c>
      <c r="O2741" s="1" t="s">
        <v>406</v>
      </c>
      <c r="P2741" s="1" t="s">
        <v>407</v>
      </c>
      <c r="Q2741" s="31" t="str">
        <f>VLOOKUP(P2741,Vlookup!$A$2:$D$142,2,FALSE)</f>
        <v>Hartley</v>
      </c>
      <c r="R2741" s="1" t="str">
        <f>VLOOKUP(P2741,Vlookup!$A$2:$D$142,3,FALSE)</f>
        <v>TX</v>
      </c>
      <c r="S2741" s="49">
        <f>VLOOKUP(P2741,Vlookup!$A$2:$D$781,4,FALSE)</f>
        <v>76044</v>
      </c>
    </row>
    <row r="2742" spans="1:19" ht="14.4" x14ac:dyDescent="0.3">
      <c r="A2742" s="12">
        <v>23</v>
      </c>
      <c r="B2742" s="1" t="s">
        <v>483</v>
      </c>
      <c r="D2742" s="20">
        <v>44750</v>
      </c>
      <c r="E2742" s="2" t="s">
        <v>346</v>
      </c>
      <c r="F2742" s="1" t="s">
        <v>1166</v>
      </c>
      <c r="G2742" s="1" t="s">
        <v>340</v>
      </c>
      <c r="H2742" s="1" t="s">
        <v>366</v>
      </c>
      <c r="I2742" t="str">
        <f>VLOOKUP(H2742,'Product Line Lookup'!$A$2:$B$8,2,FALSE)</f>
        <v>AB20</v>
      </c>
      <c r="J2742" s="1">
        <v>23.99</v>
      </c>
      <c r="K2742" s="1">
        <v>3.143E-2</v>
      </c>
      <c r="L2742" s="1">
        <v>62.86</v>
      </c>
      <c r="M2742" s="1">
        <v>1508.011</v>
      </c>
      <c r="N2742" s="8">
        <f t="shared" si="84"/>
        <v>0.7540055</v>
      </c>
      <c r="O2742" s="1" t="s">
        <v>406</v>
      </c>
      <c r="P2742" s="1" t="s">
        <v>407</v>
      </c>
      <c r="Q2742" s="31" t="str">
        <f>VLOOKUP(P2742,Vlookup!$A$2:$D$142,2,FALSE)</f>
        <v>Hartley</v>
      </c>
      <c r="R2742" s="1" t="str">
        <f>VLOOKUP(P2742,Vlookup!$A$2:$D$142,3,FALSE)</f>
        <v>TX</v>
      </c>
      <c r="S2742" s="49">
        <f>VLOOKUP(P2742,Vlookup!$A$2:$D$781,4,FALSE)</f>
        <v>76044</v>
      </c>
    </row>
    <row r="2743" spans="1:19" ht="14.4" x14ac:dyDescent="0.3">
      <c r="A2743" s="12">
        <v>23</v>
      </c>
      <c r="B2743" s="1" t="s">
        <v>483</v>
      </c>
      <c r="D2743" s="20">
        <v>44753</v>
      </c>
      <c r="E2743" s="2" t="s">
        <v>346</v>
      </c>
      <c r="F2743" s="1" t="s">
        <v>1166</v>
      </c>
      <c r="G2743" s="1" t="s">
        <v>340</v>
      </c>
      <c r="H2743" s="1" t="s">
        <v>366</v>
      </c>
      <c r="I2743" t="str">
        <f>VLOOKUP(H2743,'Product Line Lookup'!$A$2:$B$8,2,FALSE)</f>
        <v>AB20</v>
      </c>
      <c r="J2743" s="1">
        <v>24.02</v>
      </c>
      <c r="K2743" s="1">
        <v>3.143E-2</v>
      </c>
      <c r="L2743" s="1">
        <v>62.86</v>
      </c>
      <c r="M2743" s="1">
        <v>1509.8969999999999</v>
      </c>
      <c r="N2743" s="8">
        <f t="shared" si="84"/>
        <v>0.75494850000000002</v>
      </c>
      <c r="O2743" s="1" t="s">
        <v>406</v>
      </c>
      <c r="P2743" s="1" t="s">
        <v>407</v>
      </c>
      <c r="Q2743" s="31" t="str">
        <f>VLOOKUP(P2743,Vlookup!$A$2:$D$142,2,FALSE)</f>
        <v>Hartley</v>
      </c>
      <c r="R2743" s="1" t="str">
        <f>VLOOKUP(P2743,Vlookup!$A$2:$D$142,3,FALSE)</f>
        <v>TX</v>
      </c>
      <c r="S2743" s="49">
        <f>VLOOKUP(P2743,Vlookup!$A$2:$D$781,4,FALSE)</f>
        <v>76044</v>
      </c>
    </row>
    <row r="2744" spans="1:19" ht="14.4" x14ac:dyDescent="0.3">
      <c r="A2744" s="12">
        <v>23</v>
      </c>
      <c r="B2744" s="1" t="s">
        <v>483</v>
      </c>
      <c r="D2744" s="20">
        <v>44755</v>
      </c>
      <c r="E2744" s="2" t="s">
        <v>346</v>
      </c>
      <c r="F2744" s="1" t="s">
        <v>1166</v>
      </c>
      <c r="G2744" s="1" t="s">
        <v>340</v>
      </c>
      <c r="H2744" s="1" t="s">
        <v>366</v>
      </c>
      <c r="I2744" t="str">
        <f>VLOOKUP(H2744,'Product Line Lookup'!$A$2:$B$8,2,FALSE)</f>
        <v>AB20</v>
      </c>
      <c r="J2744" s="1">
        <v>24.16</v>
      </c>
      <c r="K2744" s="1">
        <v>3.143E-2</v>
      </c>
      <c r="L2744" s="1">
        <v>62.86</v>
      </c>
      <c r="M2744" s="1">
        <v>1518.6980000000001</v>
      </c>
      <c r="N2744" s="8">
        <f t="shared" si="84"/>
        <v>0.75934900000000005</v>
      </c>
      <c r="O2744" s="1" t="s">
        <v>406</v>
      </c>
      <c r="P2744" s="1" t="s">
        <v>407</v>
      </c>
      <c r="Q2744" s="31" t="str">
        <f>VLOOKUP(P2744,Vlookup!$A$2:$D$142,2,FALSE)</f>
        <v>Hartley</v>
      </c>
      <c r="R2744" s="1" t="str">
        <f>VLOOKUP(P2744,Vlookup!$A$2:$D$142,3,FALSE)</f>
        <v>TX</v>
      </c>
      <c r="S2744" s="49">
        <f>VLOOKUP(P2744,Vlookup!$A$2:$D$781,4,FALSE)</f>
        <v>76044</v>
      </c>
    </row>
    <row r="2745" spans="1:19" ht="14.4" x14ac:dyDescent="0.3">
      <c r="A2745" s="12">
        <v>23</v>
      </c>
      <c r="B2745" s="1" t="s">
        <v>483</v>
      </c>
      <c r="D2745" s="20">
        <v>44760</v>
      </c>
      <c r="E2745" s="2" t="s">
        <v>346</v>
      </c>
      <c r="F2745" s="1" t="s">
        <v>1166</v>
      </c>
      <c r="G2745" s="1" t="s">
        <v>340</v>
      </c>
      <c r="H2745" s="1" t="s">
        <v>366</v>
      </c>
      <c r="I2745" t="str">
        <f>VLOOKUP(H2745,'Product Line Lookup'!$A$2:$B$8,2,FALSE)</f>
        <v>AB20</v>
      </c>
      <c r="J2745" s="1">
        <v>23.94</v>
      </c>
      <c r="K2745" s="1">
        <v>3.143E-2</v>
      </c>
      <c r="L2745" s="1">
        <v>62.86</v>
      </c>
      <c r="M2745" s="1">
        <v>1504.8679999999999</v>
      </c>
      <c r="N2745" s="8">
        <f t="shared" si="84"/>
        <v>0.75243399999999994</v>
      </c>
      <c r="O2745" s="1" t="s">
        <v>406</v>
      </c>
      <c r="P2745" s="1" t="s">
        <v>407</v>
      </c>
      <c r="Q2745" s="31" t="str">
        <f>VLOOKUP(P2745,Vlookup!$A$2:$D$142,2,FALSE)</f>
        <v>Hartley</v>
      </c>
      <c r="R2745" s="1" t="str">
        <f>VLOOKUP(P2745,Vlookup!$A$2:$D$142,3,FALSE)</f>
        <v>TX</v>
      </c>
      <c r="S2745" s="49">
        <f>VLOOKUP(P2745,Vlookup!$A$2:$D$781,4,FALSE)</f>
        <v>76044</v>
      </c>
    </row>
    <row r="2746" spans="1:19" ht="14.4" x14ac:dyDescent="0.3">
      <c r="A2746" s="12">
        <v>23</v>
      </c>
      <c r="B2746" s="1" t="s">
        <v>483</v>
      </c>
      <c r="D2746" s="20">
        <v>44763</v>
      </c>
      <c r="E2746" s="2" t="s">
        <v>346</v>
      </c>
      <c r="F2746" s="1" t="s">
        <v>1166</v>
      </c>
      <c r="G2746" s="1" t="s">
        <v>340</v>
      </c>
      <c r="H2746" s="1" t="s">
        <v>366</v>
      </c>
      <c r="I2746" t="str">
        <f>VLOOKUP(H2746,'Product Line Lookup'!$A$2:$B$8,2,FALSE)</f>
        <v>AB20</v>
      </c>
      <c r="J2746" s="1">
        <v>23.83</v>
      </c>
      <c r="K2746" s="1">
        <v>3.143E-2</v>
      </c>
      <c r="L2746" s="1">
        <v>62.86</v>
      </c>
      <c r="M2746" s="1">
        <v>1497.954</v>
      </c>
      <c r="N2746" s="8">
        <f t="shared" si="84"/>
        <v>0.748977</v>
      </c>
      <c r="O2746" s="1" t="s">
        <v>406</v>
      </c>
      <c r="P2746" s="1" t="s">
        <v>407</v>
      </c>
      <c r="Q2746" s="31" t="str">
        <f>VLOOKUP(P2746,Vlookup!$A$2:$D$142,2,FALSE)</f>
        <v>Hartley</v>
      </c>
      <c r="R2746" s="1" t="str">
        <f>VLOOKUP(P2746,Vlookup!$A$2:$D$142,3,FALSE)</f>
        <v>TX</v>
      </c>
      <c r="S2746" s="49">
        <f>VLOOKUP(P2746,Vlookup!$A$2:$D$781,4,FALSE)</f>
        <v>76044</v>
      </c>
    </row>
    <row r="2747" spans="1:19" ht="14.4" x14ac:dyDescent="0.3">
      <c r="A2747" s="12">
        <v>23</v>
      </c>
      <c r="B2747" s="1" t="s">
        <v>483</v>
      </c>
      <c r="D2747" s="20">
        <v>44767</v>
      </c>
      <c r="E2747" s="2" t="s">
        <v>346</v>
      </c>
      <c r="F2747" s="1" t="s">
        <v>1166</v>
      </c>
      <c r="G2747" s="1" t="s">
        <v>340</v>
      </c>
      <c r="H2747" s="1" t="s">
        <v>366</v>
      </c>
      <c r="I2747" t="str">
        <f>VLOOKUP(H2747,'Product Line Lookup'!$A$2:$B$8,2,FALSE)</f>
        <v>AB20</v>
      </c>
      <c r="J2747" s="1">
        <v>23.4</v>
      </c>
      <c r="K2747" s="1">
        <v>3.143E-2</v>
      </c>
      <c r="L2747" s="1">
        <v>62.86</v>
      </c>
      <c r="M2747" s="1">
        <v>1470.924</v>
      </c>
      <c r="N2747" s="8">
        <f t="shared" si="84"/>
        <v>0.73546199999999995</v>
      </c>
      <c r="O2747" s="1" t="s">
        <v>406</v>
      </c>
      <c r="P2747" s="1" t="s">
        <v>407</v>
      </c>
      <c r="Q2747" s="31" t="str">
        <f>VLOOKUP(P2747,Vlookup!$A$2:$D$142,2,FALSE)</f>
        <v>Hartley</v>
      </c>
      <c r="R2747" s="1" t="str">
        <f>VLOOKUP(P2747,Vlookup!$A$2:$D$142,3,FALSE)</f>
        <v>TX</v>
      </c>
      <c r="S2747" s="49">
        <f>VLOOKUP(P2747,Vlookup!$A$2:$D$781,4,FALSE)</f>
        <v>76044</v>
      </c>
    </row>
    <row r="2748" spans="1:19" ht="14.4" x14ac:dyDescent="0.3">
      <c r="A2748" s="12">
        <v>23</v>
      </c>
      <c r="B2748" s="1" t="s">
        <v>483</v>
      </c>
      <c r="D2748" s="20">
        <v>44770</v>
      </c>
      <c r="E2748" s="2" t="s">
        <v>346</v>
      </c>
      <c r="F2748" s="1" t="s">
        <v>1166</v>
      </c>
      <c r="G2748" s="1" t="s">
        <v>340</v>
      </c>
      <c r="H2748" s="1" t="s">
        <v>366</v>
      </c>
      <c r="I2748" t="str">
        <f>VLOOKUP(H2748,'Product Line Lookup'!$A$2:$B$8,2,FALSE)</f>
        <v>AB20</v>
      </c>
      <c r="J2748" s="1">
        <v>23.88</v>
      </c>
      <c r="K2748" s="1">
        <v>3.143E-2</v>
      </c>
      <c r="L2748" s="1">
        <v>62.86</v>
      </c>
      <c r="M2748" s="1">
        <v>1501.097</v>
      </c>
      <c r="N2748" s="8">
        <f t="shared" si="84"/>
        <v>0.75054849999999995</v>
      </c>
      <c r="O2748" s="1" t="s">
        <v>406</v>
      </c>
      <c r="P2748" s="1" t="s">
        <v>407</v>
      </c>
      <c r="Q2748" s="31" t="str">
        <f>VLOOKUP(P2748,Vlookup!$A$2:$D$142,2,FALSE)</f>
        <v>Hartley</v>
      </c>
      <c r="R2748" s="1" t="str">
        <f>VLOOKUP(P2748,Vlookup!$A$2:$D$142,3,FALSE)</f>
        <v>TX</v>
      </c>
      <c r="S2748" s="49">
        <f>VLOOKUP(P2748,Vlookup!$A$2:$D$781,4,FALSE)</f>
        <v>76044</v>
      </c>
    </row>
    <row r="2749" spans="1:19" ht="14.4" x14ac:dyDescent="0.3">
      <c r="A2749" s="12">
        <v>23</v>
      </c>
      <c r="B2749" s="1" t="s">
        <v>483</v>
      </c>
      <c r="D2749" s="20">
        <v>44757</v>
      </c>
      <c r="E2749" s="2" t="s">
        <v>362</v>
      </c>
      <c r="F2749" s="1" t="s">
        <v>388</v>
      </c>
      <c r="G2749" s="1" t="s">
        <v>340</v>
      </c>
      <c r="H2749" s="1" t="s">
        <v>366</v>
      </c>
      <c r="I2749" t="str">
        <f>VLOOKUP(H2749,'Product Line Lookup'!$A$2:$B$8,2,FALSE)</f>
        <v>AB20</v>
      </c>
      <c r="J2749" s="1">
        <v>3.55</v>
      </c>
      <c r="K2749" s="1">
        <v>2.3800000000000002E-2</v>
      </c>
      <c r="L2749" s="1">
        <v>47.6</v>
      </c>
      <c r="M2749" s="1">
        <v>168.98</v>
      </c>
      <c r="N2749" s="8">
        <f t="shared" si="84"/>
        <v>8.4489999999999996E-2</v>
      </c>
      <c r="O2749" s="1" t="s">
        <v>406</v>
      </c>
      <c r="P2749" s="1" t="s">
        <v>407</v>
      </c>
      <c r="Q2749" s="31" t="str">
        <f>VLOOKUP(P2749,Vlookup!$A$2:$D$142,2,FALSE)</f>
        <v>Hartley</v>
      </c>
      <c r="R2749" s="1" t="str">
        <f>VLOOKUP(P2749,Vlookup!$A$2:$D$142,3,FALSE)</f>
        <v>TX</v>
      </c>
      <c r="S2749" s="49">
        <f>VLOOKUP(P2749,Vlookup!$A$2:$D$781,4,FALSE)</f>
        <v>76044</v>
      </c>
    </row>
    <row r="2750" spans="1:19" ht="14.4" x14ac:dyDescent="0.3">
      <c r="A2750" s="12">
        <v>23</v>
      </c>
      <c r="B2750" s="1" t="s">
        <v>483</v>
      </c>
      <c r="D2750" s="20">
        <v>44757</v>
      </c>
      <c r="E2750" s="2" t="s">
        <v>361</v>
      </c>
      <c r="F2750" s="1" t="s">
        <v>1018</v>
      </c>
      <c r="G2750" s="1" t="s">
        <v>340</v>
      </c>
      <c r="H2750" s="1" t="s">
        <v>366</v>
      </c>
      <c r="I2750" t="str">
        <f>VLOOKUP(H2750,'Product Line Lookup'!$A$2:$B$8,2,FALSE)</f>
        <v>AB20</v>
      </c>
      <c r="J2750" s="1">
        <v>4.4000000000000004</v>
      </c>
      <c r="K2750" s="1">
        <v>5.7700000000000001E-2</v>
      </c>
      <c r="L2750" s="1">
        <v>115.4</v>
      </c>
      <c r="M2750" s="1">
        <v>507.76</v>
      </c>
      <c r="N2750" s="8">
        <f t="shared" si="84"/>
        <v>0.25387999999999999</v>
      </c>
      <c r="O2750" s="1" t="s">
        <v>406</v>
      </c>
      <c r="P2750" s="1" t="s">
        <v>407</v>
      </c>
      <c r="Q2750" s="31" t="str">
        <f>VLOOKUP(P2750,Vlookup!$A$2:$D$142,2,FALSE)</f>
        <v>Hartley</v>
      </c>
      <c r="R2750" s="1" t="str">
        <f>VLOOKUP(P2750,Vlookup!$A$2:$D$142,3,FALSE)</f>
        <v>TX</v>
      </c>
      <c r="S2750" s="49">
        <f>VLOOKUP(P2750,Vlookup!$A$2:$D$781,4,FALSE)</f>
        <v>76044</v>
      </c>
    </row>
    <row r="2751" spans="1:19" ht="14.4" x14ac:dyDescent="0.3">
      <c r="A2751" s="12">
        <v>23</v>
      </c>
      <c r="B2751" s="1" t="s">
        <v>483</v>
      </c>
      <c r="D2751" s="20">
        <v>44750</v>
      </c>
      <c r="E2751" s="2" t="s">
        <v>1149</v>
      </c>
      <c r="F2751" s="1" t="s">
        <v>1190</v>
      </c>
      <c r="G2751" s="1" t="s">
        <v>340</v>
      </c>
      <c r="H2751" s="1" t="s">
        <v>366</v>
      </c>
      <c r="I2751" t="str">
        <f>VLOOKUP(H2751,'Product Line Lookup'!$A$2:$B$8,2,FALSE)</f>
        <v>AB20</v>
      </c>
      <c r="J2751" s="1">
        <v>24.27</v>
      </c>
      <c r="K2751" s="1">
        <v>4.1799999999999997E-2</v>
      </c>
      <c r="L2751" s="1">
        <v>83.6</v>
      </c>
      <c r="M2751" s="1">
        <v>2028.972</v>
      </c>
      <c r="N2751" s="8">
        <f t="shared" si="84"/>
        <v>1.014486</v>
      </c>
      <c r="O2751" s="1" t="s">
        <v>1154</v>
      </c>
      <c r="P2751" s="1" t="s">
        <v>1155</v>
      </c>
      <c r="Q2751" s="31" t="str">
        <f>VLOOKUP(P2751,Vlookup!$A$2:$D$142,2,FALSE)</f>
        <v>Merced</v>
      </c>
      <c r="R2751" s="1" t="str">
        <f>VLOOKUP(P2751,Vlookup!$A$2:$D$142,3,FALSE)</f>
        <v>CA</v>
      </c>
      <c r="S2751" s="49">
        <f>VLOOKUP(P2751,Vlookup!$A$2:$D$781,4,FALSE)</f>
        <v>95341</v>
      </c>
    </row>
    <row r="2752" spans="1:19" ht="14.4" x14ac:dyDescent="0.3">
      <c r="A2752" s="12">
        <v>23</v>
      </c>
      <c r="B2752" s="1" t="s">
        <v>483</v>
      </c>
      <c r="D2752" s="20">
        <v>44748</v>
      </c>
      <c r="E2752" s="2" t="s">
        <v>1028</v>
      </c>
      <c r="F2752" s="1" t="s">
        <v>1034</v>
      </c>
      <c r="G2752" s="1" t="s">
        <v>340</v>
      </c>
      <c r="H2752" s="1" t="s">
        <v>366</v>
      </c>
      <c r="I2752" t="str">
        <f>VLOOKUP(H2752,'Product Line Lookup'!$A$2:$B$8,2,FALSE)</f>
        <v>AB20</v>
      </c>
      <c r="J2752" s="1">
        <v>6.0250000000000004</v>
      </c>
      <c r="K2752" s="1">
        <v>0.13350000000000001</v>
      </c>
      <c r="L2752" s="1">
        <v>267</v>
      </c>
      <c r="M2752" s="1">
        <v>1608.675</v>
      </c>
      <c r="N2752" s="8">
        <f t="shared" si="84"/>
        <v>0.80433749999999993</v>
      </c>
      <c r="O2752" s="1" t="s">
        <v>1039</v>
      </c>
      <c r="P2752" s="1" t="s">
        <v>1046</v>
      </c>
      <c r="Q2752" s="31" t="str">
        <f>VLOOKUP(P2752,Vlookup!$A$2:$D$142,2,FALSE)</f>
        <v> Modesto</v>
      </c>
      <c r="R2752" s="1" t="str">
        <f>VLOOKUP(P2752,Vlookup!$A$2:$D$142,3,FALSE)</f>
        <v>CA</v>
      </c>
      <c r="S2752" s="49">
        <f>VLOOKUP(P2752,Vlookup!$A$2:$D$781,4,FALSE)</f>
        <v>95356</v>
      </c>
    </row>
    <row r="2753" spans="1:19" ht="14.4" x14ac:dyDescent="0.3">
      <c r="A2753" s="12">
        <v>23</v>
      </c>
      <c r="B2753" s="1" t="s">
        <v>483</v>
      </c>
      <c r="D2753" s="20">
        <v>44764</v>
      </c>
      <c r="E2753" s="2" t="s">
        <v>1028</v>
      </c>
      <c r="F2753" s="1" t="s">
        <v>1034</v>
      </c>
      <c r="G2753" s="1" t="s">
        <v>340</v>
      </c>
      <c r="H2753" s="1" t="s">
        <v>366</v>
      </c>
      <c r="I2753" t="str">
        <f>VLOOKUP(H2753,'Product Line Lookup'!$A$2:$B$8,2,FALSE)</f>
        <v>AB20</v>
      </c>
      <c r="J2753" s="1">
        <v>6.0750000000000002</v>
      </c>
      <c r="K2753" s="1">
        <v>0.13350000000000001</v>
      </c>
      <c r="L2753" s="1">
        <v>267</v>
      </c>
      <c r="M2753" s="1">
        <v>1622.0250000000001</v>
      </c>
      <c r="N2753" s="8">
        <f t="shared" si="84"/>
        <v>0.81101250000000003</v>
      </c>
      <c r="O2753" s="1" t="s">
        <v>1039</v>
      </c>
      <c r="P2753" s="1" t="s">
        <v>1046</v>
      </c>
      <c r="Q2753" s="31" t="str">
        <f>VLOOKUP(P2753,Vlookup!$A$2:$D$142,2,FALSE)</f>
        <v> Modesto</v>
      </c>
      <c r="R2753" s="1" t="str">
        <f>VLOOKUP(P2753,Vlookup!$A$2:$D$142,3,FALSE)</f>
        <v>CA</v>
      </c>
      <c r="S2753" s="49">
        <f>VLOOKUP(P2753,Vlookup!$A$2:$D$781,4,FALSE)</f>
        <v>95356</v>
      </c>
    </row>
    <row r="2754" spans="1:19" ht="14.4" x14ac:dyDescent="0.3">
      <c r="A2754" s="12">
        <v>23</v>
      </c>
      <c r="B2754" s="1" t="s">
        <v>483</v>
      </c>
      <c r="D2754" s="20">
        <v>44749</v>
      </c>
      <c r="E2754" s="2" t="s">
        <v>345</v>
      </c>
      <c r="F2754" s="1" t="s">
        <v>1191</v>
      </c>
      <c r="G2754" s="1" t="s">
        <v>340</v>
      </c>
      <c r="H2754" s="1" t="s">
        <v>366</v>
      </c>
      <c r="I2754" t="str">
        <f>VLOOKUP(H2754,'Product Line Lookup'!$A$2:$B$8,2,FALSE)</f>
        <v>AB20</v>
      </c>
      <c r="J2754" s="1">
        <v>24.39</v>
      </c>
      <c r="K2754" s="1">
        <v>5.7500000000000002E-2</v>
      </c>
      <c r="L2754" s="1">
        <v>115</v>
      </c>
      <c r="M2754" s="1">
        <v>2804.85</v>
      </c>
      <c r="N2754" s="8">
        <f t="shared" ref="N2754:N2817" si="85">M2754/2000</f>
        <v>1.402425</v>
      </c>
      <c r="O2754" s="1" t="s">
        <v>404</v>
      </c>
      <c r="P2754" s="1" t="s">
        <v>405</v>
      </c>
      <c r="Q2754" s="31" t="str">
        <f>VLOOKUP(P2754,Vlookup!$A$2:$D$142,2,FALSE)</f>
        <v>Hilmar</v>
      </c>
      <c r="R2754" s="1" t="str">
        <f>VLOOKUP(P2754,Vlookup!$A$2:$D$142,3,FALSE)</f>
        <v>CA</v>
      </c>
      <c r="S2754" s="49">
        <f>VLOOKUP(P2754,Vlookup!$A$2:$D$781,4,FALSE)</f>
        <v>95324</v>
      </c>
    </row>
    <row r="2755" spans="1:19" ht="14.4" x14ac:dyDescent="0.3">
      <c r="A2755" s="12">
        <v>23</v>
      </c>
      <c r="B2755" s="1" t="s">
        <v>483</v>
      </c>
      <c r="D2755" s="20">
        <v>44756</v>
      </c>
      <c r="E2755" s="2" t="s">
        <v>345</v>
      </c>
      <c r="F2755" s="1" t="s">
        <v>1191</v>
      </c>
      <c r="G2755" s="1" t="s">
        <v>340</v>
      </c>
      <c r="H2755" s="1" t="s">
        <v>366</v>
      </c>
      <c r="I2755" t="str">
        <f>VLOOKUP(H2755,'Product Line Lookup'!$A$2:$B$8,2,FALSE)</f>
        <v>AB20</v>
      </c>
      <c r="J2755" s="1">
        <v>24.73</v>
      </c>
      <c r="K2755" s="1">
        <v>5.7500000000000002E-2</v>
      </c>
      <c r="L2755" s="1">
        <v>115</v>
      </c>
      <c r="M2755" s="1">
        <v>2843.95</v>
      </c>
      <c r="N2755" s="8">
        <f t="shared" si="85"/>
        <v>1.421975</v>
      </c>
      <c r="O2755" s="1" t="s">
        <v>404</v>
      </c>
      <c r="P2755" s="1" t="s">
        <v>405</v>
      </c>
      <c r="Q2755" s="31" t="str">
        <f>VLOOKUP(P2755,Vlookup!$A$2:$D$142,2,FALSE)</f>
        <v>Hilmar</v>
      </c>
      <c r="R2755" s="1" t="str">
        <f>VLOOKUP(P2755,Vlookup!$A$2:$D$142,3,FALSE)</f>
        <v>CA</v>
      </c>
      <c r="S2755" s="49">
        <f>VLOOKUP(P2755,Vlookup!$A$2:$D$781,4,FALSE)</f>
        <v>95324</v>
      </c>
    </row>
    <row r="2756" spans="1:19" ht="14.4" x14ac:dyDescent="0.3">
      <c r="A2756" s="12">
        <v>23</v>
      </c>
      <c r="B2756" s="1" t="s">
        <v>483</v>
      </c>
      <c r="D2756" s="20">
        <v>44763</v>
      </c>
      <c r="E2756" s="2" t="s">
        <v>345</v>
      </c>
      <c r="F2756" s="1" t="s">
        <v>1191</v>
      </c>
      <c r="G2756" s="1" t="s">
        <v>340</v>
      </c>
      <c r="H2756" s="1" t="s">
        <v>366</v>
      </c>
      <c r="I2756" t="str">
        <f>VLOOKUP(H2756,'Product Line Lookup'!$A$2:$B$8,2,FALSE)</f>
        <v>AB20</v>
      </c>
      <c r="J2756" s="1">
        <v>24.8</v>
      </c>
      <c r="K2756" s="1">
        <v>5.7500000000000002E-2</v>
      </c>
      <c r="L2756" s="1">
        <v>115</v>
      </c>
      <c r="M2756" s="1">
        <v>2852</v>
      </c>
      <c r="N2756" s="8">
        <f t="shared" si="85"/>
        <v>1.4259999999999999</v>
      </c>
      <c r="O2756" s="1" t="s">
        <v>404</v>
      </c>
      <c r="P2756" s="1" t="s">
        <v>405</v>
      </c>
      <c r="Q2756" s="31" t="str">
        <f>VLOOKUP(P2756,Vlookup!$A$2:$D$142,2,FALSE)</f>
        <v>Hilmar</v>
      </c>
      <c r="R2756" s="1" t="str">
        <f>VLOOKUP(P2756,Vlookup!$A$2:$D$142,3,FALSE)</f>
        <v>CA</v>
      </c>
      <c r="S2756" s="49">
        <f>VLOOKUP(P2756,Vlookup!$A$2:$D$781,4,FALSE)</f>
        <v>95324</v>
      </c>
    </row>
    <row r="2757" spans="1:19" ht="14.4" x14ac:dyDescent="0.3">
      <c r="A2757" s="12">
        <v>23</v>
      </c>
      <c r="B2757" s="1" t="s">
        <v>483</v>
      </c>
      <c r="D2757" s="20">
        <v>44757</v>
      </c>
      <c r="E2757" s="2" t="s">
        <v>1007</v>
      </c>
      <c r="F2757" s="1" t="s">
        <v>1134</v>
      </c>
      <c r="G2757" s="1" t="s">
        <v>340</v>
      </c>
      <c r="H2757" s="1" t="s">
        <v>366</v>
      </c>
      <c r="I2757" t="str">
        <f>VLOOKUP(H2757,'Product Line Lookup'!$A$2:$B$8,2,FALSE)</f>
        <v>AB20</v>
      </c>
      <c r="J2757" s="1">
        <v>24.87</v>
      </c>
      <c r="K2757" s="1">
        <v>9.3900000000000008E-3</v>
      </c>
      <c r="L2757" s="1">
        <v>18.78</v>
      </c>
      <c r="M2757" s="1">
        <v>467.05900000000003</v>
      </c>
      <c r="N2757" s="8">
        <f t="shared" si="85"/>
        <v>0.2335295</v>
      </c>
      <c r="O2757" s="1" t="s">
        <v>1015</v>
      </c>
      <c r="P2757" s="1" t="s">
        <v>1016</v>
      </c>
      <c r="Q2757" s="31" t="str">
        <f>VLOOKUP(P2757,Vlookup!$A$2:$D$142,2,FALSE)</f>
        <v>Modesto</v>
      </c>
      <c r="R2757" s="1" t="str">
        <f>VLOOKUP(P2757,Vlookup!$A$2:$D$142,3,FALSE)</f>
        <v>CA</v>
      </c>
      <c r="S2757" s="49">
        <f>VLOOKUP(P2757,Vlookup!$A$2:$D$781,4,FALSE)</f>
        <v>95358</v>
      </c>
    </row>
    <row r="2758" spans="1:19" ht="14.4" x14ac:dyDescent="0.3">
      <c r="A2758" s="12">
        <v>23</v>
      </c>
      <c r="B2758" s="1" t="s">
        <v>483</v>
      </c>
      <c r="D2758" s="20">
        <v>44747</v>
      </c>
      <c r="E2758" s="2" t="s">
        <v>1084</v>
      </c>
      <c r="F2758" s="1" t="s">
        <v>1169</v>
      </c>
      <c r="G2758" s="1" t="s">
        <v>921</v>
      </c>
      <c r="H2758" s="1" t="s">
        <v>922</v>
      </c>
      <c r="I2758" t="str">
        <f>VLOOKUP(H2758,'Product Line Lookup'!$A$2:$B$8,2,FALSE)</f>
        <v>Animate</v>
      </c>
      <c r="J2758" s="1">
        <v>24.47</v>
      </c>
      <c r="K2758" s="1">
        <v>0.36875000000000002</v>
      </c>
      <c r="L2758" s="1">
        <v>737.5</v>
      </c>
      <c r="M2758" s="1">
        <v>18046.625</v>
      </c>
      <c r="N2758" s="8">
        <f t="shared" si="85"/>
        <v>9.0233124999999994</v>
      </c>
      <c r="O2758" s="1" t="s">
        <v>546</v>
      </c>
      <c r="P2758" s="1" t="s">
        <v>547</v>
      </c>
      <c r="Q2758" s="31" t="str">
        <f>VLOOKUP(P2758,Vlookup!$A$2:$D$142,2,FALSE)</f>
        <v>Muleshoe</v>
      </c>
      <c r="R2758" s="1" t="str">
        <f>VLOOKUP(P2758,Vlookup!$A$2:$D$142,3,FALSE)</f>
        <v>TX</v>
      </c>
      <c r="S2758" s="49">
        <f>VLOOKUP(P2758,Vlookup!$A$2:$D$781,4,FALSE)</f>
        <v>79347</v>
      </c>
    </row>
    <row r="2759" spans="1:19" ht="14.4" x14ac:dyDescent="0.3">
      <c r="A2759" s="12">
        <v>23</v>
      </c>
      <c r="B2759" s="1" t="s">
        <v>483</v>
      </c>
      <c r="D2759" s="20">
        <v>44762</v>
      </c>
      <c r="E2759" s="2" t="s">
        <v>1084</v>
      </c>
      <c r="F2759" s="1" t="s">
        <v>1169</v>
      </c>
      <c r="G2759" s="1" t="s">
        <v>921</v>
      </c>
      <c r="H2759" s="1" t="s">
        <v>922</v>
      </c>
      <c r="I2759" t="str">
        <f>VLOOKUP(H2759,'Product Line Lookup'!$A$2:$B$8,2,FALSE)</f>
        <v>Animate</v>
      </c>
      <c r="J2759" s="1">
        <v>23.82</v>
      </c>
      <c r="K2759" s="1">
        <v>0.36875000000000002</v>
      </c>
      <c r="L2759" s="1">
        <v>737.5</v>
      </c>
      <c r="M2759" s="1">
        <v>17567.25</v>
      </c>
      <c r="N2759" s="8">
        <f t="shared" si="85"/>
        <v>8.7836250000000007</v>
      </c>
      <c r="O2759" s="1" t="s">
        <v>546</v>
      </c>
      <c r="P2759" s="1" t="s">
        <v>547</v>
      </c>
      <c r="Q2759" s="31" t="str">
        <f>VLOOKUP(P2759,Vlookup!$A$2:$D$142,2,FALSE)</f>
        <v>Muleshoe</v>
      </c>
      <c r="R2759" s="1" t="str">
        <f>VLOOKUP(P2759,Vlookup!$A$2:$D$142,3,FALSE)</f>
        <v>TX</v>
      </c>
      <c r="S2759" s="49">
        <f>VLOOKUP(P2759,Vlookup!$A$2:$D$781,4,FALSE)</f>
        <v>79347</v>
      </c>
    </row>
    <row r="2760" spans="1:19" ht="14.4" x14ac:dyDescent="0.3">
      <c r="A2760" s="12">
        <v>23</v>
      </c>
      <c r="B2760" s="1" t="s">
        <v>483</v>
      </c>
      <c r="D2760" s="20">
        <v>44747</v>
      </c>
      <c r="E2760" s="2" t="s">
        <v>357</v>
      </c>
      <c r="F2760" s="1" t="s">
        <v>1019</v>
      </c>
      <c r="G2760" s="1" t="s">
        <v>921</v>
      </c>
      <c r="H2760" s="1" t="s">
        <v>922</v>
      </c>
      <c r="I2760" t="str">
        <f>VLOOKUP(H2760,'Product Line Lookup'!$A$2:$B$8,2,FALSE)</f>
        <v>Animate</v>
      </c>
      <c r="J2760" s="1">
        <v>5.9</v>
      </c>
      <c r="K2760" s="1">
        <v>0.24218000000000001</v>
      </c>
      <c r="L2760" s="1">
        <v>484.36</v>
      </c>
      <c r="M2760" s="1">
        <v>2857.7240000000002</v>
      </c>
      <c r="N2760" s="8">
        <f t="shared" si="85"/>
        <v>1.4288620000000001</v>
      </c>
      <c r="O2760" s="1" t="s">
        <v>430</v>
      </c>
      <c r="P2760" s="1" t="s">
        <v>431</v>
      </c>
      <c r="Q2760" s="31" t="str">
        <f>VLOOKUP(P2760,Vlookup!$A$2:$D$142,2,FALSE)</f>
        <v>Muleshoe</v>
      </c>
      <c r="R2760" s="1" t="str">
        <f>VLOOKUP(P2760,Vlookup!$A$2:$D$142,3,FALSE)</f>
        <v>TX</v>
      </c>
      <c r="S2760" s="49">
        <f>VLOOKUP(P2760,Vlookup!$A$2:$D$781,4,FALSE)</f>
        <v>79347</v>
      </c>
    </row>
    <row r="2761" spans="1:19" ht="14.4" x14ac:dyDescent="0.3">
      <c r="A2761" s="12">
        <v>23</v>
      </c>
      <c r="B2761" s="1" t="s">
        <v>483</v>
      </c>
      <c r="D2761" s="20">
        <v>44747</v>
      </c>
      <c r="E2761" s="2" t="s">
        <v>357</v>
      </c>
      <c r="F2761" s="1" t="s">
        <v>1019</v>
      </c>
      <c r="G2761" s="1" t="s">
        <v>921</v>
      </c>
      <c r="H2761" s="1" t="s">
        <v>922</v>
      </c>
      <c r="I2761" t="str">
        <f>VLOOKUP(H2761,'Product Line Lookup'!$A$2:$B$8,2,FALSE)</f>
        <v>Animate</v>
      </c>
      <c r="J2761" s="1">
        <v>12</v>
      </c>
      <c r="K2761" s="1">
        <v>0.24218000000000001</v>
      </c>
      <c r="L2761" s="1">
        <v>484.36</v>
      </c>
      <c r="M2761" s="1">
        <v>5812.32</v>
      </c>
      <c r="N2761" s="8">
        <f t="shared" si="85"/>
        <v>2.9061599999999999</v>
      </c>
      <c r="O2761" s="1" t="s">
        <v>432</v>
      </c>
      <c r="P2761" s="1" t="s">
        <v>433</v>
      </c>
      <c r="Q2761" s="31" t="str">
        <f>VLOOKUP(P2761,Vlookup!$A$2:$D$142,2,FALSE)</f>
        <v>Dimmitt</v>
      </c>
      <c r="R2761" s="1" t="str">
        <f>VLOOKUP(P2761,Vlookup!$A$2:$D$142,3,FALSE)</f>
        <v>TX</v>
      </c>
      <c r="S2761" s="49">
        <f>VLOOKUP(P2761,Vlookup!$A$2:$D$781,4,FALSE)</f>
        <v>79027</v>
      </c>
    </row>
    <row r="2762" spans="1:19" ht="14.4" x14ac:dyDescent="0.3">
      <c r="A2762" s="12">
        <v>23</v>
      </c>
      <c r="B2762" s="1" t="s">
        <v>483</v>
      </c>
      <c r="D2762" s="20">
        <v>44761</v>
      </c>
      <c r="E2762" s="2" t="s">
        <v>357</v>
      </c>
      <c r="F2762" s="1" t="s">
        <v>1019</v>
      </c>
      <c r="G2762" s="1" t="s">
        <v>921</v>
      </c>
      <c r="H2762" s="1" t="s">
        <v>922</v>
      </c>
      <c r="I2762" t="str">
        <f>VLOOKUP(H2762,'Product Line Lookup'!$A$2:$B$8,2,FALSE)</f>
        <v>Animate</v>
      </c>
      <c r="J2762" s="1">
        <v>5.95</v>
      </c>
      <c r="K2762" s="1">
        <v>0.24218000000000001</v>
      </c>
      <c r="L2762" s="1">
        <v>484.36</v>
      </c>
      <c r="M2762" s="1">
        <v>2881.942</v>
      </c>
      <c r="N2762" s="8">
        <f t="shared" si="85"/>
        <v>1.440971</v>
      </c>
      <c r="O2762" s="1" t="s">
        <v>430</v>
      </c>
      <c r="P2762" s="1" t="s">
        <v>431</v>
      </c>
      <c r="Q2762" s="31" t="str">
        <f>VLOOKUP(P2762,Vlookup!$A$2:$D$142,2,FALSE)</f>
        <v>Muleshoe</v>
      </c>
      <c r="R2762" s="1" t="str">
        <f>VLOOKUP(P2762,Vlookup!$A$2:$D$142,3,FALSE)</f>
        <v>TX</v>
      </c>
      <c r="S2762" s="49">
        <f>VLOOKUP(P2762,Vlookup!$A$2:$D$781,4,FALSE)</f>
        <v>79347</v>
      </c>
    </row>
    <row r="2763" spans="1:19" ht="14.4" x14ac:dyDescent="0.3">
      <c r="A2763" s="12">
        <v>23</v>
      </c>
      <c r="B2763" s="1" t="s">
        <v>483</v>
      </c>
      <c r="D2763" s="20">
        <v>44769</v>
      </c>
      <c r="E2763" s="2" t="s">
        <v>357</v>
      </c>
      <c r="F2763" s="1" t="s">
        <v>1019</v>
      </c>
      <c r="G2763" s="1" t="s">
        <v>921</v>
      </c>
      <c r="H2763" s="1" t="s">
        <v>922</v>
      </c>
      <c r="I2763" t="str">
        <f>VLOOKUP(H2763,'Product Line Lookup'!$A$2:$B$8,2,FALSE)</f>
        <v>Animate</v>
      </c>
      <c r="J2763" s="1">
        <v>10.15</v>
      </c>
      <c r="K2763" s="1">
        <v>0.24218000000000001</v>
      </c>
      <c r="L2763" s="1">
        <v>484.36</v>
      </c>
      <c r="M2763" s="1">
        <v>4916.2539999999999</v>
      </c>
      <c r="N2763" s="8">
        <f t="shared" si="85"/>
        <v>2.4581270000000002</v>
      </c>
      <c r="O2763" s="1" t="s">
        <v>432</v>
      </c>
      <c r="P2763" s="1" t="s">
        <v>433</v>
      </c>
      <c r="Q2763" s="31" t="str">
        <f>VLOOKUP(P2763,Vlookup!$A$2:$D$142,2,FALSE)</f>
        <v>Dimmitt</v>
      </c>
      <c r="R2763" s="1" t="str">
        <f>VLOOKUP(P2763,Vlookup!$A$2:$D$142,3,FALSE)</f>
        <v>TX</v>
      </c>
      <c r="S2763" s="49">
        <f>VLOOKUP(P2763,Vlookup!$A$2:$D$781,4,FALSE)</f>
        <v>79027</v>
      </c>
    </row>
    <row r="2764" spans="1:19" ht="14.4" x14ac:dyDescent="0.3">
      <c r="A2764" s="12">
        <v>23</v>
      </c>
      <c r="B2764" s="1" t="s">
        <v>483</v>
      </c>
      <c r="D2764" s="20">
        <v>44761</v>
      </c>
      <c r="E2764" s="2" t="s">
        <v>969</v>
      </c>
      <c r="F2764" s="1" t="s">
        <v>1196</v>
      </c>
      <c r="G2764" s="1" t="s">
        <v>921</v>
      </c>
      <c r="H2764" s="1" t="s">
        <v>922</v>
      </c>
      <c r="I2764" t="str">
        <f>VLOOKUP(H2764,'Product Line Lookup'!$A$2:$B$8,2,FALSE)</f>
        <v>Animate</v>
      </c>
      <c r="J2764" s="1">
        <v>2.0750000000000002</v>
      </c>
      <c r="K2764" s="1">
        <v>0.26090000000000002</v>
      </c>
      <c r="L2764" s="1">
        <v>521.79999999999995</v>
      </c>
      <c r="M2764" s="1">
        <v>1082.7349999999999</v>
      </c>
      <c r="N2764" s="8">
        <f t="shared" si="85"/>
        <v>0.5413675</v>
      </c>
      <c r="O2764" s="1" t="s">
        <v>1194</v>
      </c>
      <c r="P2764" s="1" t="s">
        <v>1195</v>
      </c>
      <c r="Q2764" s="31" t="str">
        <f>VLOOKUP(P2764,Vlookup!$A$2:$D$142,2,FALSE)</f>
        <v>Golden City</v>
      </c>
      <c r="R2764" s="1" t="str">
        <f>VLOOKUP(P2764,Vlookup!$A$2:$D$142,3,FALSE)</f>
        <v>MO</v>
      </c>
      <c r="S2764" s="49">
        <f>VLOOKUP(P2764,Vlookup!$A$2:$D$781,4,FALSE)</f>
        <v>64748</v>
      </c>
    </row>
    <row r="2765" spans="1:19" ht="14.4" x14ac:dyDescent="0.3">
      <c r="A2765" s="12">
        <v>23</v>
      </c>
      <c r="B2765" s="1" t="s">
        <v>483</v>
      </c>
      <c r="D2765" s="20">
        <v>44761</v>
      </c>
      <c r="E2765" s="2" t="s">
        <v>1179</v>
      </c>
      <c r="F2765" s="1" t="s">
        <v>1180</v>
      </c>
      <c r="G2765" s="1" t="s">
        <v>921</v>
      </c>
      <c r="H2765" s="1" t="s">
        <v>922</v>
      </c>
      <c r="I2765" t="str">
        <f>VLOOKUP(H2765,'Product Line Lookup'!$A$2:$B$8,2,FALSE)</f>
        <v>Animate</v>
      </c>
      <c r="J2765" s="1">
        <v>24.68</v>
      </c>
      <c r="K2765" s="1">
        <v>0.21249999999999999</v>
      </c>
      <c r="L2765" s="1">
        <v>425</v>
      </c>
      <c r="M2765" s="1">
        <v>10489</v>
      </c>
      <c r="N2765" s="8">
        <f t="shared" si="85"/>
        <v>5.2445000000000004</v>
      </c>
      <c r="O2765" s="1" t="s">
        <v>1181</v>
      </c>
      <c r="P2765" s="1" t="s">
        <v>1182</v>
      </c>
      <c r="Q2765" s="31" t="str">
        <f>VLOOKUP(P2765,Vlookup!$A$2:$D$142,2,FALSE)</f>
        <v>Lindsay</v>
      </c>
      <c r="R2765" s="1" t="str">
        <f>VLOOKUP(P2765,Vlookup!$A$2:$D$142,3,FALSE)</f>
        <v>CA</v>
      </c>
      <c r="S2765" s="49">
        <f>VLOOKUP(P2765,Vlookup!$A$2:$D$781,4,FALSE)</f>
        <v>93247</v>
      </c>
    </row>
    <row r="2766" spans="1:19" ht="14.4" x14ac:dyDescent="0.3">
      <c r="A2766" s="12">
        <v>23</v>
      </c>
      <c r="B2766" s="1" t="s">
        <v>483</v>
      </c>
      <c r="D2766" s="20">
        <v>44755</v>
      </c>
      <c r="E2766" s="2" t="s">
        <v>919</v>
      </c>
      <c r="F2766" s="1" t="s">
        <v>920</v>
      </c>
      <c r="G2766" s="1" t="s">
        <v>921</v>
      </c>
      <c r="H2766" s="1" t="s">
        <v>922</v>
      </c>
      <c r="I2766" t="str">
        <f>VLOOKUP(H2766,'Product Line Lookup'!$A$2:$B$8,2,FALSE)</f>
        <v>Animate</v>
      </c>
      <c r="J2766" s="1">
        <v>10</v>
      </c>
      <c r="K2766" s="1">
        <v>0.24535000000000001</v>
      </c>
      <c r="L2766" s="1">
        <v>490.7</v>
      </c>
      <c r="M2766" s="1">
        <v>4907</v>
      </c>
      <c r="N2766" s="8">
        <f t="shared" si="85"/>
        <v>2.4535</v>
      </c>
      <c r="O2766" s="1" t="s">
        <v>1095</v>
      </c>
      <c r="P2766" s="1" t="s">
        <v>1197</v>
      </c>
      <c r="Q2766" s="31" t="str">
        <f>VLOOKUP(P2766,Vlookup!$A$2:$D$142,2,FALSE)</f>
        <v>Turlock</v>
      </c>
      <c r="R2766" s="1" t="str">
        <f>VLOOKUP(P2766,Vlookup!$A$2:$D$142,3,FALSE)</f>
        <v>CA</v>
      </c>
      <c r="S2766" s="49">
        <f>VLOOKUP(P2766,Vlookup!$A$2:$D$781,4,FALSE)</f>
        <v>95380</v>
      </c>
    </row>
    <row r="2767" spans="1:19" ht="14.4" x14ac:dyDescent="0.3">
      <c r="A2767" s="12">
        <v>23</v>
      </c>
      <c r="B2767" s="1" t="s">
        <v>483</v>
      </c>
      <c r="D2767" s="20">
        <v>44760</v>
      </c>
      <c r="E2767" s="2" t="s">
        <v>360</v>
      </c>
      <c r="F2767" s="1" t="s">
        <v>386</v>
      </c>
      <c r="G2767" s="1" t="s">
        <v>342</v>
      </c>
      <c r="H2767" s="1" t="s">
        <v>368</v>
      </c>
      <c r="I2767" t="str">
        <f>VLOOKUP(H2767,'Product Line Lookup'!$A$2:$B$8,2,FALSE)</f>
        <v>Animate</v>
      </c>
      <c r="J2767" s="1">
        <v>3.875</v>
      </c>
      <c r="K2767" s="1">
        <v>0.3</v>
      </c>
      <c r="L2767" s="1">
        <v>600</v>
      </c>
      <c r="M2767" s="1">
        <v>2325</v>
      </c>
      <c r="N2767" s="8">
        <f t="shared" si="85"/>
        <v>1.1625000000000001</v>
      </c>
      <c r="O2767" s="1" t="s">
        <v>438</v>
      </c>
      <c r="P2767" s="1" t="s">
        <v>439</v>
      </c>
      <c r="Q2767" s="31" t="str">
        <f>VLOOKUP(P2767,Vlookup!$A$2:$D$142,2,FALSE)</f>
        <v>Ballico</v>
      </c>
      <c r="R2767" s="1" t="str">
        <f>VLOOKUP(P2767,Vlookup!$A$2:$D$142,3,FALSE)</f>
        <v>CA</v>
      </c>
      <c r="S2767" s="49">
        <f>VLOOKUP(P2767,Vlookup!$A$2:$D$781,4,FALSE)</f>
        <v>95303</v>
      </c>
    </row>
    <row r="2768" spans="1:19" ht="14.4" x14ac:dyDescent="0.3">
      <c r="A2768" s="12">
        <v>23</v>
      </c>
      <c r="B2768" s="1" t="s">
        <v>483</v>
      </c>
      <c r="D2768" s="20">
        <v>44756</v>
      </c>
      <c r="E2768" s="2" t="s">
        <v>980</v>
      </c>
      <c r="F2768" s="1" t="s">
        <v>981</v>
      </c>
      <c r="G2768" s="1" t="s">
        <v>342</v>
      </c>
      <c r="H2768" s="1" t="s">
        <v>368</v>
      </c>
      <c r="I2768" t="str">
        <f>VLOOKUP(H2768,'Product Line Lookup'!$A$2:$B$8,2,FALSE)</f>
        <v>Animate</v>
      </c>
      <c r="J2768" s="1">
        <v>9.875</v>
      </c>
      <c r="K2768" s="1">
        <v>0.1825</v>
      </c>
      <c r="L2768" s="1">
        <v>365</v>
      </c>
      <c r="M2768" s="1">
        <v>3604.375</v>
      </c>
      <c r="N2768" s="8">
        <f t="shared" si="85"/>
        <v>1.8021875000000001</v>
      </c>
      <c r="O2768" s="1" t="s">
        <v>989</v>
      </c>
      <c r="P2768" s="1" t="s">
        <v>990</v>
      </c>
      <c r="Q2768" s="31" t="str">
        <f>VLOOKUP(P2768,Vlookup!$A$2:$D$142,2,FALSE)</f>
        <v>Madera</v>
      </c>
      <c r="R2768" s="1" t="str">
        <f>VLOOKUP(P2768,Vlookup!$A$2:$D$142,3,FALSE)</f>
        <v>CA</v>
      </c>
      <c r="S2768" s="49">
        <f>VLOOKUP(P2768,Vlookup!$A$2:$D$781,4,FALSE)</f>
        <v>93637</v>
      </c>
    </row>
    <row r="2769" spans="1:19" ht="14.4" x14ac:dyDescent="0.3">
      <c r="A2769" s="12">
        <v>23</v>
      </c>
      <c r="B2769" s="1" t="s">
        <v>483</v>
      </c>
      <c r="D2769" s="20">
        <v>44769</v>
      </c>
      <c r="E2769" s="2" t="s">
        <v>980</v>
      </c>
      <c r="F2769" s="1" t="s">
        <v>981</v>
      </c>
      <c r="G2769" s="1" t="s">
        <v>342</v>
      </c>
      <c r="H2769" s="1" t="s">
        <v>368</v>
      </c>
      <c r="I2769" t="str">
        <f>VLOOKUP(H2769,'Product Line Lookup'!$A$2:$B$8,2,FALSE)</f>
        <v>Animate</v>
      </c>
      <c r="J2769" s="1">
        <v>9.0250000000000004</v>
      </c>
      <c r="K2769" s="1">
        <v>0.1825</v>
      </c>
      <c r="L2769" s="1">
        <v>365</v>
      </c>
      <c r="M2769" s="1">
        <v>3294.125</v>
      </c>
      <c r="N2769" s="8">
        <f t="shared" si="85"/>
        <v>1.6470625000000001</v>
      </c>
      <c r="O2769" s="1" t="s">
        <v>989</v>
      </c>
      <c r="P2769" s="1" t="s">
        <v>990</v>
      </c>
      <c r="Q2769" s="31" t="str">
        <f>VLOOKUP(P2769,Vlookup!$A$2:$D$142,2,FALSE)</f>
        <v>Madera</v>
      </c>
      <c r="R2769" s="1" t="str">
        <f>VLOOKUP(P2769,Vlookup!$A$2:$D$142,3,FALSE)</f>
        <v>CA</v>
      </c>
      <c r="S2769" s="49">
        <f>VLOOKUP(P2769,Vlookup!$A$2:$D$781,4,FALSE)</f>
        <v>93637</v>
      </c>
    </row>
    <row r="2770" spans="1:19" ht="14.4" x14ac:dyDescent="0.3">
      <c r="A2770" s="12">
        <v>23</v>
      </c>
      <c r="B2770" s="1" t="s">
        <v>483</v>
      </c>
      <c r="D2770" s="20">
        <v>44756</v>
      </c>
      <c r="E2770" s="2" t="s">
        <v>982</v>
      </c>
      <c r="F2770" s="1" t="s">
        <v>983</v>
      </c>
      <c r="G2770" s="1" t="s">
        <v>342</v>
      </c>
      <c r="H2770" s="1" t="s">
        <v>368</v>
      </c>
      <c r="I2770" t="str">
        <f>VLOOKUP(H2770,'Product Line Lookup'!$A$2:$B$8,2,FALSE)</f>
        <v>Animate</v>
      </c>
      <c r="J2770" s="1">
        <v>8.9749999999999996</v>
      </c>
      <c r="K2770" s="1">
        <v>0.1825</v>
      </c>
      <c r="L2770" s="1">
        <v>365</v>
      </c>
      <c r="M2770" s="1">
        <v>3275.875</v>
      </c>
      <c r="N2770" s="8">
        <f t="shared" si="85"/>
        <v>1.6379375</v>
      </c>
      <c r="O2770" s="1" t="s">
        <v>991</v>
      </c>
      <c r="P2770" s="1" t="s">
        <v>992</v>
      </c>
      <c r="Q2770" s="31" t="str">
        <f>VLOOKUP(P2770,Vlookup!$A$2:$D$142,2,FALSE)</f>
        <v>Madera</v>
      </c>
      <c r="R2770" s="1" t="str">
        <f>VLOOKUP(P2770,Vlookup!$A$2:$D$142,3,FALSE)</f>
        <v>CA</v>
      </c>
      <c r="S2770" s="49">
        <f>VLOOKUP(P2770,Vlookup!$A$2:$D$781,4,FALSE)</f>
        <v>93637</v>
      </c>
    </row>
    <row r="2771" spans="1:19" ht="14.4" x14ac:dyDescent="0.3">
      <c r="A2771" s="12">
        <v>23</v>
      </c>
      <c r="B2771" s="1" t="s">
        <v>483</v>
      </c>
      <c r="D2771" s="20">
        <v>44750</v>
      </c>
      <c r="E2771" s="2" t="s">
        <v>809</v>
      </c>
      <c r="F2771" s="1" t="s">
        <v>810</v>
      </c>
      <c r="G2771" s="1" t="s">
        <v>342</v>
      </c>
      <c r="H2771" s="1" t="s">
        <v>368</v>
      </c>
      <c r="I2771" t="str">
        <f>VLOOKUP(H2771,'Product Line Lookup'!$A$2:$B$8,2,FALSE)</f>
        <v>Animate</v>
      </c>
      <c r="J2771" s="1">
        <v>1.5</v>
      </c>
      <c r="K2771" s="1">
        <v>0.26666499999999999</v>
      </c>
      <c r="L2771" s="1">
        <v>533.33000000000004</v>
      </c>
      <c r="M2771" s="1">
        <v>799.995</v>
      </c>
      <c r="N2771" s="8">
        <f t="shared" si="85"/>
        <v>0.39999750000000001</v>
      </c>
      <c r="O2771" s="1" t="s">
        <v>812</v>
      </c>
      <c r="P2771" s="1" t="s">
        <v>813</v>
      </c>
      <c r="Q2771" s="31" t="str">
        <f>VLOOKUP(P2771,Vlookup!$A$2:$D$142,2,FALSE)</f>
        <v>Stevinso</v>
      </c>
      <c r="R2771" s="1" t="str">
        <f>VLOOKUP(P2771,Vlookup!$A$2:$D$142,3,FALSE)</f>
        <v>CA</v>
      </c>
      <c r="S2771" s="49">
        <f>VLOOKUP(P2771,Vlookup!$A$2:$D$781,4,FALSE)</f>
        <v>95374</v>
      </c>
    </row>
    <row r="2772" spans="1:19" ht="14.4" x14ac:dyDescent="0.3">
      <c r="A2772" s="12">
        <v>23</v>
      </c>
      <c r="B2772" s="1" t="s">
        <v>483</v>
      </c>
      <c r="D2772" s="20">
        <v>44761</v>
      </c>
      <c r="E2772" s="2" t="s">
        <v>809</v>
      </c>
      <c r="F2772" s="1" t="s">
        <v>810</v>
      </c>
      <c r="G2772" s="1" t="s">
        <v>342</v>
      </c>
      <c r="H2772" s="1" t="s">
        <v>368</v>
      </c>
      <c r="I2772" t="str">
        <f>VLOOKUP(H2772,'Product Line Lookup'!$A$2:$B$8,2,FALSE)</f>
        <v>Animate</v>
      </c>
      <c r="J2772" s="1">
        <v>3</v>
      </c>
      <c r="K2772" s="1">
        <v>0.26666499999999999</v>
      </c>
      <c r="L2772" s="1">
        <v>533.33000000000004</v>
      </c>
      <c r="M2772" s="1">
        <v>1599.99</v>
      </c>
      <c r="N2772" s="8">
        <f t="shared" si="85"/>
        <v>0.79999500000000001</v>
      </c>
      <c r="O2772" s="1" t="s">
        <v>812</v>
      </c>
      <c r="P2772" s="1" t="s">
        <v>813</v>
      </c>
      <c r="Q2772" s="31" t="str">
        <f>VLOOKUP(P2772,Vlookup!$A$2:$D$142,2,FALSE)</f>
        <v>Stevinso</v>
      </c>
      <c r="R2772" s="1" t="str">
        <f>VLOOKUP(P2772,Vlookup!$A$2:$D$142,3,FALSE)</f>
        <v>CA</v>
      </c>
      <c r="S2772" s="49">
        <f>VLOOKUP(P2772,Vlookup!$A$2:$D$781,4,FALSE)</f>
        <v>95374</v>
      </c>
    </row>
    <row r="2773" spans="1:19" ht="14.4" x14ac:dyDescent="0.3">
      <c r="A2773" s="12">
        <v>23</v>
      </c>
      <c r="B2773" s="1" t="s">
        <v>483</v>
      </c>
      <c r="D2773" s="20">
        <v>44757</v>
      </c>
      <c r="E2773" s="2" t="s">
        <v>809</v>
      </c>
      <c r="F2773" s="1" t="s">
        <v>810</v>
      </c>
      <c r="G2773" s="1" t="s">
        <v>342</v>
      </c>
      <c r="H2773" s="1" t="s">
        <v>368</v>
      </c>
      <c r="I2773" t="str">
        <f>VLOOKUP(H2773,'Product Line Lookup'!$A$2:$B$8,2,FALSE)</f>
        <v>Animate</v>
      </c>
      <c r="J2773" s="1">
        <v>-1.5</v>
      </c>
      <c r="K2773" s="1">
        <v>0.26666499999999999</v>
      </c>
      <c r="L2773" s="1">
        <v>533.33000000000004</v>
      </c>
      <c r="M2773" s="1">
        <v>-799.995</v>
      </c>
      <c r="N2773" s="8">
        <f t="shared" si="85"/>
        <v>-0.39999750000000001</v>
      </c>
      <c r="O2773" s="1" t="s">
        <v>812</v>
      </c>
      <c r="P2773" s="1" t="s">
        <v>813</v>
      </c>
      <c r="Q2773" s="31" t="str">
        <f>VLOOKUP(P2773,Vlookup!$A$2:$D$142,2,FALSE)</f>
        <v>Stevinso</v>
      </c>
      <c r="R2773" s="1" t="str">
        <f>VLOOKUP(P2773,Vlookup!$A$2:$D$142,3,FALSE)</f>
        <v>CA</v>
      </c>
      <c r="S2773" s="49">
        <f>VLOOKUP(P2773,Vlookup!$A$2:$D$781,4,FALSE)</f>
        <v>95374</v>
      </c>
    </row>
    <row r="2774" spans="1:19" ht="14.4" x14ac:dyDescent="0.3">
      <c r="A2774" s="12">
        <v>23</v>
      </c>
      <c r="B2774" s="1" t="s">
        <v>483</v>
      </c>
      <c r="D2774" s="20">
        <v>44760</v>
      </c>
      <c r="E2774" s="2" t="s">
        <v>809</v>
      </c>
      <c r="F2774" s="1" t="s">
        <v>810</v>
      </c>
      <c r="G2774" s="1" t="s">
        <v>342</v>
      </c>
      <c r="H2774" s="1" t="s">
        <v>368</v>
      </c>
      <c r="I2774" t="str">
        <f>VLOOKUP(H2774,'Product Line Lookup'!$A$2:$B$8,2,FALSE)</f>
        <v>Animate</v>
      </c>
      <c r="J2774" s="1">
        <v>-0.75</v>
      </c>
      <c r="K2774" s="1">
        <v>0.26666499999999999</v>
      </c>
      <c r="L2774" s="1">
        <v>533.33000000000004</v>
      </c>
      <c r="M2774" s="1">
        <v>-399.99799999999999</v>
      </c>
      <c r="N2774" s="8">
        <f t="shared" si="85"/>
        <v>-0.19999899999999998</v>
      </c>
      <c r="O2774" s="1" t="s">
        <v>812</v>
      </c>
      <c r="P2774" s="1" t="s">
        <v>813</v>
      </c>
      <c r="Q2774" s="31" t="str">
        <f>VLOOKUP(P2774,Vlookup!$A$2:$D$142,2,FALSE)</f>
        <v>Stevinso</v>
      </c>
      <c r="R2774" s="1" t="str">
        <f>VLOOKUP(P2774,Vlookup!$A$2:$D$142,3,FALSE)</f>
        <v>CA</v>
      </c>
      <c r="S2774" s="49">
        <f>VLOOKUP(P2774,Vlookup!$A$2:$D$781,4,FALSE)</f>
        <v>95374</v>
      </c>
    </row>
    <row r="2775" spans="1:19" ht="14.4" x14ac:dyDescent="0.3">
      <c r="A2775" s="12">
        <v>23</v>
      </c>
      <c r="B2775" s="1" t="s">
        <v>483</v>
      </c>
      <c r="D2775" s="20">
        <v>44747</v>
      </c>
      <c r="E2775" s="2" t="s">
        <v>705</v>
      </c>
      <c r="F2775" s="1" t="s">
        <v>706</v>
      </c>
      <c r="G2775" s="1" t="s">
        <v>342</v>
      </c>
      <c r="H2775" s="1" t="s">
        <v>368</v>
      </c>
      <c r="I2775" t="str">
        <f>VLOOKUP(H2775,'Product Line Lookup'!$A$2:$B$8,2,FALSE)</f>
        <v>Animate</v>
      </c>
      <c r="J2775" s="1">
        <v>1.925</v>
      </c>
      <c r="K2775" s="1">
        <v>0.157</v>
      </c>
      <c r="L2775" s="1">
        <v>314</v>
      </c>
      <c r="M2775" s="1">
        <v>604.45000000000005</v>
      </c>
      <c r="N2775" s="8">
        <f t="shared" si="85"/>
        <v>0.30222500000000002</v>
      </c>
      <c r="O2775" s="1" t="s">
        <v>707</v>
      </c>
      <c r="P2775" s="1" t="s">
        <v>708</v>
      </c>
      <c r="Q2775" s="31" t="str">
        <f>VLOOKUP(P2775,Vlookup!$A$2:$D$142,2,FALSE)</f>
        <v>Fallon</v>
      </c>
      <c r="R2775" s="1" t="str">
        <f>VLOOKUP(P2775,Vlookup!$A$2:$D$142,3,FALSE)</f>
        <v>NV</v>
      </c>
      <c r="S2775" s="49">
        <f>VLOOKUP(P2775,Vlookup!$A$2:$D$781,4,FALSE)</f>
        <v>89406</v>
      </c>
    </row>
    <row r="2776" spans="1:19" ht="14.4" x14ac:dyDescent="0.3">
      <c r="A2776" s="12">
        <v>23</v>
      </c>
      <c r="B2776" s="1" t="s">
        <v>483</v>
      </c>
      <c r="D2776" s="20">
        <v>44755</v>
      </c>
      <c r="E2776" s="2" t="s">
        <v>705</v>
      </c>
      <c r="F2776" s="1" t="s">
        <v>706</v>
      </c>
      <c r="G2776" s="1" t="s">
        <v>342</v>
      </c>
      <c r="H2776" s="1" t="s">
        <v>368</v>
      </c>
      <c r="I2776" t="str">
        <f>VLOOKUP(H2776,'Product Line Lookup'!$A$2:$B$8,2,FALSE)</f>
        <v>Animate</v>
      </c>
      <c r="J2776" s="1">
        <v>1.95</v>
      </c>
      <c r="K2776" s="1">
        <v>0.157</v>
      </c>
      <c r="L2776" s="1">
        <v>314</v>
      </c>
      <c r="M2776" s="1">
        <v>612.29999999999995</v>
      </c>
      <c r="N2776" s="8">
        <f t="shared" si="85"/>
        <v>0.30614999999999998</v>
      </c>
      <c r="O2776" s="1" t="s">
        <v>707</v>
      </c>
      <c r="P2776" s="1" t="s">
        <v>708</v>
      </c>
      <c r="Q2776" s="31" t="str">
        <f>VLOOKUP(P2776,Vlookup!$A$2:$D$142,2,FALSE)</f>
        <v>Fallon</v>
      </c>
      <c r="R2776" s="1" t="str">
        <f>VLOOKUP(P2776,Vlookup!$A$2:$D$142,3,FALSE)</f>
        <v>NV</v>
      </c>
      <c r="S2776" s="49">
        <f>VLOOKUP(P2776,Vlookup!$A$2:$D$781,4,FALSE)</f>
        <v>89406</v>
      </c>
    </row>
    <row r="2777" spans="1:19" ht="14.4" x14ac:dyDescent="0.3">
      <c r="A2777" s="12">
        <v>23</v>
      </c>
      <c r="B2777" s="1" t="s">
        <v>483</v>
      </c>
      <c r="D2777" s="20">
        <v>44767</v>
      </c>
      <c r="E2777" s="2" t="s">
        <v>363</v>
      </c>
      <c r="F2777" s="1" t="s">
        <v>869</v>
      </c>
      <c r="G2777" s="1" t="s">
        <v>342</v>
      </c>
      <c r="H2777" s="1" t="s">
        <v>368</v>
      </c>
      <c r="I2777" t="str">
        <f>VLOOKUP(H2777,'Product Line Lookup'!$A$2:$B$8,2,FALSE)</f>
        <v>Animate</v>
      </c>
      <c r="J2777" s="1">
        <v>20.75</v>
      </c>
      <c r="K2777" s="1">
        <v>0.69789999999999996</v>
      </c>
      <c r="L2777" s="1">
        <v>1395.8</v>
      </c>
      <c r="M2777" s="1">
        <v>28962.85</v>
      </c>
      <c r="N2777" s="8">
        <f t="shared" si="85"/>
        <v>14.481425</v>
      </c>
      <c r="O2777" s="1" t="s">
        <v>444</v>
      </c>
      <c r="P2777" s="1" t="s">
        <v>445</v>
      </c>
      <c r="Q2777" s="31" t="str">
        <f>VLOOKUP(P2777,Vlookup!$A$2:$D$142,2,FALSE)</f>
        <v>Maricopa</v>
      </c>
      <c r="R2777" s="1" t="str">
        <f>VLOOKUP(P2777,Vlookup!$A$2:$D$142,3,FALSE)</f>
        <v>AZ</v>
      </c>
      <c r="S2777" s="49">
        <f>VLOOKUP(P2777,Vlookup!$A$2:$D$781,4,FALSE)</f>
        <v>85139</v>
      </c>
    </row>
    <row r="2778" spans="1:19" ht="14.4" x14ac:dyDescent="0.3">
      <c r="A2778" s="12">
        <v>23</v>
      </c>
      <c r="B2778" s="1" t="s">
        <v>483</v>
      </c>
      <c r="D2778" s="20">
        <v>44764</v>
      </c>
      <c r="E2778" s="2" t="s">
        <v>907</v>
      </c>
      <c r="F2778" s="1" t="s">
        <v>936</v>
      </c>
      <c r="G2778" s="1" t="s">
        <v>342</v>
      </c>
      <c r="H2778" s="1" t="s">
        <v>368</v>
      </c>
      <c r="I2778" t="str">
        <f>VLOOKUP(H2778,'Product Line Lookup'!$A$2:$B$8,2,FALSE)</f>
        <v>Animate</v>
      </c>
      <c r="J2778" s="1">
        <v>11.775</v>
      </c>
      <c r="K2778" s="1">
        <v>0.1426</v>
      </c>
      <c r="L2778" s="1">
        <v>285.2</v>
      </c>
      <c r="M2778" s="1">
        <v>3358.23</v>
      </c>
      <c r="N2778" s="8">
        <f t="shared" si="85"/>
        <v>1.6791149999999999</v>
      </c>
      <c r="O2778" s="1" t="s">
        <v>909</v>
      </c>
      <c r="P2778" s="1" t="s">
        <v>1198</v>
      </c>
      <c r="Q2778" s="31" t="str">
        <f>VLOOKUP(P2778,Vlookup!$A$2:$D$142,2,FALSE)</f>
        <v>Five Points</v>
      </c>
      <c r="R2778" s="1" t="str">
        <f>VLOOKUP(P2778,Vlookup!$A$2:$D$142,3,FALSE)</f>
        <v>CA</v>
      </c>
      <c r="S2778" s="49">
        <f>VLOOKUP(P2778,Vlookup!$A$2:$D$781,4,FALSE)</f>
        <v>93624</v>
      </c>
    </row>
    <row r="2779" spans="1:19" ht="14.4" x14ac:dyDescent="0.3">
      <c r="A2779" s="12">
        <v>23</v>
      </c>
      <c r="B2779" s="1" t="s">
        <v>483</v>
      </c>
      <c r="D2779" s="20">
        <v>44748</v>
      </c>
      <c r="E2779" s="2" t="s">
        <v>342</v>
      </c>
      <c r="F2779" s="1" t="s">
        <v>368</v>
      </c>
      <c r="G2779" s="1" t="s">
        <v>342</v>
      </c>
      <c r="H2779" s="1" t="s">
        <v>368</v>
      </c>
      <c r="I2779" t="str">
        <f>VLOOKUP(H2779,'Product Line Lookup'!$A$2:$B$8,2,FALSE)</f>
        <v>Animate</v>
      </c>
      <c r="J2779" s="1">
        <v>0.27600000000000002</v>
      </c>
      <c r="K2779" s="1">
        <v>1</v>
      </c>
      <c r="L2779" s="1">
        <v>2000</v>
      </c>
      <c r="M2779" s="1">
        <v>552</v>
      </c>
      <c r="N2779" s="8">
        <f t="shared" si="85"/>
        <v>0.27600000000000002</v>
      </c>
      <c r="O2779" s="1" t="s">
        <v>812</v>
      </c>
      <c r="P2779" s="1" t="s">
        <v>813</v>
      </c>
      <c r="Q2779" s="31" t="str">
        <f>VLOOKUP(P2779,Vlookup!$A$2:$D$142,2,FALSE)</f>
        <v>Stevinso</v>
      </c>
      <c r="R2779" s="1" t="str">
        <f>VLOOKUP(P2779,Vlookup!$A$2:$D$142,3,FALSE)</f>
        <v>CA</v>
      </c>
      <c r="S2779" s="49">
        <f>VLOOKUP(P2779,Vlookup!$A$2:$D$781,4,FALSE)</f>
        <v>95374</v>
      </c>
    </row>
    <row r="2780" spans="1:19" ht="14.4" x14ac:dyDescent="0.3">
      <c r="A2780" s="12">
        <v>23</v>
      </c>
      <c r="B2780" s="1" t="s">
        <v>483</v>
      </c>
      <c r="D2780" s="20">
        <v>44748</v>
      </c>
      <c r="E2780" s="2" t="s">
        <v>342</v>
      </c>
      <c r="F2780" s="1" t="s">
        <v>368</v>
      </c>
      <c r="G2780" s="1" t="s">
        <v>342</v>
      </c>
      <c r="H2780" s="1" t="s">
        <v>368</v>
      </c>
      <c r="I2780" t="str">
        <f>VLOOKUP(H2780,'Product Line Lookup'!$A$2:$B$8,2,FALSE)</f>
        <v>Animate</v>
      </c>
      <c r="J2780" s="1">
        <v>4.4089999999999998</v>
      </c>
      <c r="K2780" s="1">
        <v>1</v>
      </c>
      <c r="L2780" s="1">
        <v>2000</v>
      </c>
      <c r="M2780" s="1">
        <v>8818</v>
      </c>
      <c r="N2780" s="8">
        <f t="shared" si="85"/>
        <v>4.4089999999999998</v>
      </c>
      <c r="O2780" s="1" t="s">
        <v>420</v>
      </c>
      <c r="P2780" s="1" t="s">
        <v>421</v>
      </c>
      <c r="Q2780" s="31" t="str">
        <f>VLOOKUP(P2780,Vlookup!$A$2:$D$142,2,FALSE)</f>
        <v>Tipton</v>
      </c>
      <c r="R2780" s="1" t="str">
        <f>VLOOKUP(P2780,Vlookup!$A$2:$D$142,3,FALSE)</f>
        <v>CA</v>
      </c>
      <c r="S2780" s="49">
        <f>VLOOKUP(P2780,Vlookup!$A$2:$D$781,4,FALSE)</f>
        <v>93272</v>
      </c>
    </row>
    <row r="2781" spans="1:19" ht="14.4" x14ac:dyDescent="0.3">
      <c r="A2781" s="12">
        <v>23</v>
      </c>
      <c r="B2781" s="1" t="s">
        <v>483</v>
      </c>
      <c r="D2781" s="20">
        <v>44750</v>
      </c>
      <c r="E2781" s="2" t="s">
        <v>342</v>
      </c>
      <c r="F2781" s="1" t="s">
        <v>368</v>
      </c>
      <c r="G2781" s="1" t="s">
        <v>342</v>
      </c>
      <c r="H2781" s="1" t="s">
        <v>368</v>
      </c>
      <c r="I2781" t="str">
        <f>VLOOKUP(H2781,'Product Line Lookup'!$A$2:$B$8,2,FALSE)</f>
        <v>Animate</v>
      </c>
      <c r="J2781" s="1">
        <v>0.27600000000000002</v>
      </c>
      <c r="K2781" s="1">
        <v>1</v>
      </c>
      <c r="L2781" s="1">
        <v>2000</v>
      </c>
      <c r="M2781" s="1">
        <v>552</v>
      </c>
      <c r="N2781" s="8">
        <f t="shared" si="85"/>
        <v>0.27600000000000002</v>
      </c>
      <c r="O2781" s="1" t="s">
        <v>744</v>
      </c>
      <c r="P2781" s="1" t="s">
        <v>745</v>
      </c>
      <c r="Q2781" s="31" t="str">
        <f>VLOOKUP(P2781,Vlookup!$A$2:$D$142,2,FALSE)</f>
        <v>Five Points</v>
      </c>
      <c r="R2781" s="1" t="str">
        <f>VLOOKUP(P2781,Vlookup!$A$2:$D$142,3,FALSE)</f>
        <v>CA</v>
      </c>
      <c r="S2781" s="49">
        <f>VLOOKUP(P2781,Vlookup!$A$2:$D$781,4,FALSE)</f>
        <v>93624</v>
      </c>
    </row>
    <row r="2782" spans="1:19" ht="14.4" x14ac:dyDescent="0.3">
      <c r="A2782" s="12">
        <v>23</v>
      </c>
      <c r="B2782" s="1" t="s">
        <v>483</v>
      </c>
      <c r="D2782" s="20">
        <v>44760</v>
      </c>
      <c r="E2782" s="2" t="s">
        <v>342</v>
      </c>
      <c r="F2782" s="1" t="s">
        <v>368</v>
      </c>
      <c r="G2782" s="1" t="s">
        <v>342</v>
      </c>
      <c r="H2782" s="1" t="s">
        <v>368</v>
      </c>
      <c r="I2782" t="str">
        <f>VLOOKUP(H2782,'Product Line Lookup'!$A$2:$B$8,2,FALSE)</f>
        <v>Animate</v>
      </c>
      <c r="J2782" s="1">
        <v>3.3069999999999999</v>
      </c>
      <c r="K2782" s="1">
        <v>1</v>
      </c>
      <c r="L2782" s="1">
        <v>2000</v>
      </c>
      <c r="M2782" s="1">
        <v>6614</v>
      </c>
      <c r="N2782" s="8">
        <f t="shared" si="85"/>
        <v>3.3069999999999999</v>
      </c>
      <c r="O2782" s="1" t="s">
        <v>20</v>
      </c>
      <c r="P2782" s="1" t="s">
        <v>21</v>
      </c>
      <c r="Q2782" s="31" t="str">
        <f>VLOOKUP(P2782,Vlookup!$A$2:$D$142,2,FALSE)</f>
        <v>Escalon</v>
      </c>
      <c r="R2782" s="1" t="str">
        <f>VLOOKUP(P2782,Vlookup!$A$2:$D$142,3,FALSE)</f>
        <v>CA</v>
      </c>
      <c r="S2782" s="49">
        <f>VLOOKUP(P2782,Vlookup!$A$2:$D$781,4,FALSE)</f>
        <v>95320</v>
      </c>
    </row>
    <row r="2783" spans="1:19" ht="14.4" x14ac:dyDescent="0.3">
      <c r="A2783" s="12">
        <v>23</v>
      </c>
      <c r="B2783" s="1" t="s">
        <v>483</v>
      </c>
      <c r="D2783" s="20">
        <v>44767</v>
      </c>
      <c r="E2783" s="2" t="s">
        <v>342</v>
      </c>
      <c r="F2783" s="1" t="s">
        <v>368</v>
      </c>
      <c r="G2783" s="1" t="s">
        <v>342</v>
      </c>
      <c r="H2783" s="1" t="s">
        <v>368</v>
      </c>
      <c r="I2783" t="str">
        <f>VLOOKUP(H2783,'Product Line Lookup'!$A$2:$B$8,2,FALSE)</f>
        <v>Animate</v>
      </c>
      <c r="J2783" s="1">
        <v>3.3069999999999999</v>
      </c>
      <c r="K2783" s="1">
        <v>1</v>
      </c>
      <c r="L2783" s="1">
        <v>2000</v>
      </c>
      <c r="M2783" s="1">
        <v>6614</v>
      </c>
      <c r="N2783" s="8">
        <f t="shared" si="85"/>
        <v>3.3069999999999999</v>
      </c>
      <c r="O2783" s="1" t="s">
        <v>31</v>
      </c>
      <c r="P2783" s="1" t="s">
        <v>32</v>
      </c>
      <c r="Q2783" s="31" t="str">
        <f>VLOOKUP(P2783,Vlookup!$A$2:$D$142,2,FALSE)</f>
        <v>Chowchilla</v>
      </c>
      <c r="R2783" s="1" t="str">
        <f>VLOOKUP(P2783,Vlookup!$A$2:$D$142,3,FALSE)</f>
        <v>CA</v>
      </c>
      <c r="S2783" s="49">
        <f>VLOOKUP(P2783,Vlookup!$A$2:$D$781,4,FALSE)</f>
        <v>93610</v>
      </c>
    </row>
    <row r="2784" spans="1:19" ht="14.4" x14ac:dyDescent="0.3">
      <c r="A2784" s="12">
        <v>23</v>
      </c>
      <c r="B2784" s="1" t="s">
        <v>483</v>
      </c>
      <c r="D2784" s="20">
        <v>44761</v>
      </c>
      <c r="E2784" s="2" t="s">
        <v>342</v>
      </c>
      <c r="F2784" s="1" t="s">
        <v>368</v>
      </c>
      <c r="G2784" s="1" t="s">
        <v>342</v>
      </c>
      <c r="H2784" s="1" t="s">
        <v>368</v>
      </c>
      <c r="I2784" t="str">
        <f>VLOOKUP(H2784,'Product Line Lookup'!$A$2:$B$8,2,FALSE)</f>
        <v>Animate</v>
      </c>
      <c r="J2784" s="1">
        <v>5.5119999999999996</v>
      </c>
      <c r="K2784" s="1">
        <v>1</v>
      </c>
      <c r="L2784" s="1">
        <v>2000</v>
      </c>
      <c r="M2784" s="1">
        <v>11024</v>
      </c>
      <c r="N2784" s="8">
        <f t="shared" si="85"/>
        <v>5.5119999999999996</v>
      </c>
      <c r="O2784" s="1" t="s">
        <v>450</v>
      </c>
      <c r="P2784" s="1" t="s">
        <v>1183</v>
      </c>
      <c r="Q2784" s="31" t="str">
        <f>VLOOKUP(P2784,Vlookup!$A$2:$D$142,2,FALSE)</f>
        <v>Turlock</v>
      </c>
      <c r="R2784" s="1" t="str">
        <f>VLOOKUP(P2784,Vlookup!$A$2:$D$142,3,FALSE)</f>
        <v>CA</v>
      </c>
      <c r="S2784" s="49">
        <f>VLOOKUP(P2784,Vlookup!$A$2:$D$781,4,FALSE)</f>
        <v>95380</v>
      </c>
    </row>
    <row r="2785" spans="1:19" ht="14.4" x14ac:dyDescent="0.3">
      <c r="A2785" s="12">
        <v>23</v>
      </c>
      <c r="B2785" s="1" t="s">
        <v>483</v>
      </c>
      <c r="D2785" s="20">
        <v>44770</v>
      </c>
      <c r="E2785" s="2" t="s">
        <v>342</v>
      </c>
      <c r="F2785" s="1" t="s">
        <v>368</v>
      </c>
      <c r="G2785" s="1" t="s">
        <v>342</v>
      </c>
      <c r="H2785" s="1" t="s">
        <v>368</v>
      </c>
      <c r="I2785" t="str">
        <f>VLOOKUP(H2785,'Product Line Lookup'!$A$2:$B$8,2,FALSE)</f>
        <v>Animate</v>
      </c>
      <c r="J2785" s="1">
        <v>3.3069999999999999</v>
      </c>
      <c r="K2785" s="1">
        <v>1</v>
      </c>
      <c r="L2785" s="1">
        <v>2000</v>
      </c>
      <c r="M2785" s="1">
        <v>6614</v>
      </c>
      <c r="N2785" s="8">
        <f t="shared" si="85"/>
        <v>3.3069999999999999</v>
      </c>
      <c r="O2785" s="1" t="s">
        <v>420</v>
      </c>
      <c r="P2785" s="1" t="s">
        <v>421</v>
      </c>
      <c r="Q2785" s="31" t="str">
        <f>VLOOKUP(P2785,Vlookup!$A$2:$D$142,2,FALSE)</f>
        <v>Tipton</v>
      </c>
      <c r="R2785" s="1" t="str">
        <f>VLOOKUP(P2785,Vlookup!$A$2:$D$142,3,FALSE)</f>
        <v>CA</v>
      </c>
      <c r="S2785" s="49">
        <f>VLOOKUP(P2785,Vlookup!$A$2:$D$781,4,FALSE)</f>
        <v>93272</v>
      </c>
    </row>
    <row r="2786" spans="1:19" ht="14.4" x14ac:dyDescent="0.3">
      <c r="A2786" s="12">
        <v>23</v>
      </c>
      <c r="B2786" s="1" t="s">
        <v>483</v>
      </c>
      <c r="D2786" s="20">
        <v>44761</v>
      </c>
      <c r="E2786" s="2" t="s">
        <v>1179</v>
      </c>
      <c r="F2786" s="1" t="s">
        <v>1180</v>
      </c>
      <c r="G2786" s="1" t="s">
        <v>889</v>
      </c>
      <c r="H2786" s="1" t="s">
        <v>890</v>
      </c>
      <c r="I2786" t="str">
        <f>VLOOKUP(H2786,'Product Line Lookup'!$A$2:$B$8,2,FALSE)</f>
        <v>OmniGen Pro</v>
      </c>
      <c r="J2786" s="1">
        <v>24.68</v>
      </c>
      <c r="K2786" s="1">
        <v>6.7000000000000004E-2</v>
      </c>
      <c r="L2786" s="1">
        <v>134</v>
      </c>
      <c r="M2786" s="1">
        <v>3307.12</v>
      </c>
      <c r="N2786" s="8">
        <f t="shared" si="85"/>
        <v>1.6535599999999999</v>
      </c>
      <c r="O2786" s="1" t="s">
        <v>1181</v>
      </c>
      <c r="P2786" s="1" t="s">
        <v>1182</v>
      </c>
      <c r="Q2786" s="31" t="str">
        <f>VLOOKUP(P2786,Vlookup!$A$2:$D$142,2,FALSE)</f>
        <v>Lindsay</v>
      </c>
      <c r="R2786" s="1" t="str">
        <f>VLOOKUP(P2786,Vlookup!$A$2:$D$142,3,FALSE)</f>
        <v>CA</v>
      </c>
      <c r="S2786" s="49">
        <f>VLOOKUP(P2786,Vlookup!$A$2:$D$781,4,FALSE)</f>
        <v>93247</v>
      </c>
    </row>
    <row r="2787" spans="1:19" ht="14.4" x14ac:dyDescent="0.3">
      <c r="A2787" s="12">
        <v>23</v>
      </c>
      <c r="B2787" s="1" t="s">
        <v>483</v>
      </c>
      <c r="D2787" s="20">
        <v>44764</v>
      </c>
      <c r="E2787" s="2" t="s">
        <v>776</v>
      </c>
      <c r="F2787" s="1" t="s">
        <v>952</v>
      </c>
      <c r="G2787" s="1" t="s">
        <v>889</v>
      </c>
      <c r="H2787" s="1" t="s">
        <v>890</v>
      </c>
      <c r="I2787" t="str">
        <f>VLOOKUP(H2787,'Product Line Lookup'!$A$2:$B$8,2,FALSE)</f>
        <v>OmniGen Pro</v>
      </c>
      <c r="J2787" s="1">
        <v>24.05</v>
      </c>
      <c r="K2787" s="1">
        <v>0.18806200000000001</v>
      </c>
      <c r="L2787" s="1">
        <v>376.12400000000002</v>
      </c>
      <c r="M2787" s="1">
        <v>9045.7819999999992</v>
      </c>
      <c r="N2787" s="8">
        <f t="shared" si="85"/>
        <v>4.5228909999999996</v>
      </c>
      <c r="O2787" s="1" t="s">
        <v>771</v>
      </c>
      <c r="P2787" s="1" t="s">
        <v>772</v>
      </c>
      <c r="Q2787" s="31" t="str">
        <f>VLOOKUP(P2787,Vlookup!$A$2:$D$142,2,FALSE)</f>
        <v>Delano</v>
      </c>
      <c r="R2787" s="1" t="str">
        <f>VLOOKUP(P2787,Vlookup!$A$2:$D$142,3,FALSE)</f>
        <v>CA</v>
      </c>
      <c r="S2787" s="49">
        <f>VLOOKUP(P2787,Vlookup!$A$2:$D$781,4,FALSE)</f>
        <v>93215</v>
      </c>
    </row>
    <row r="2788" spans="1:19" ht="14.4" x14ac:dyDescent="0.3">
      <c r="A2788" s="12">
        <v>23</v>
      </c>
      <c r="B2788" s="1" t="s">
        <v>483</v>
      </c>
      <c r="D2788" s="20">
        <v>44756</v>
      </c>
      <c r="E2788" s="2" t="s">
        <v>1027</v>
      </c>
      <c r="F2788" s="1" t="s">
        <v>1136</v>
      </c>
      <c r="G2788" s="1" t="s">
        <v>889</v>
      </c>
      <c r="H2788" s="1" t="s">
        <v>890</v>
      </c>
      <c r="I2788" t="str">
        <f>VLOOKUP(H2788,'Product Line Lookup'!$A$2:$B$8,2,FALSE)</f>
        <v>OmniGen Pro</v>
      </c>
      <c r="J2788" s="1">
        <v>24.05</v>
      </c>
      <c r="K2788" s="1">
        <v>9.8250000000000004E-2</v>
      </c>
      <c r="L2788" s="1">
        <v>196.5</v>
      </c>
      <c r="M2788" s="1">
        <v>4725.8249999999998</v>
      </c>
      <c r="N2788" s="8">
        <f t="shared" si="85"/>
        <v>2.3629124999999997</v>
      </c>
      <c r="O2788" s="1" t="s">
        <v>1038</v>
      </c>
      <c r="P2788" s="1" t="s">
        <v>1045</v>
      </c>
      <c r="Q2788" s="31" t="str">
        <f>VLOOKUP(P2788,Vlookup!$A$2:$D$142,2,FALSE)</f>
        <v>Tipton</v>
      </c>
      <c r="R2788" s="1" t="str">
        <f>VLOOKUP(P2788,Vlookup!$A$2:$D$142,3,FALSE)</f>
        <v>CA</v>
      </c>
      <c r="S2788" s="49">
        <f>VLOOKUP(P2788,Vlookup!$A$2:$D$781,4,FALSE)</f>
        <v>93272</v>
      </c>
    </row>
    <row r="2789" spans="1:19" ht="14.4" x14ac:dyDescent="0.3">
      <c r="A2789" s="12">
        <v>23</v>
      </c>
      <c r="B2789" s="1" t="s">
        <v>483</v>
      </c>
      <c r="D2789" s="20">
        <v>44760</v>
      </c>
      <c r="E2789" s="2" t="s">
        <v>1027</v>
      </c>
      <c r="F2789" s="1" t="s">
        <v>1136</v>
      </c>
      <c r="G2789" s="1" t="s">
        <v>889</v>
      </c>
      <c r="H2789" s="1" t="s">
        <v>890</v>
      </c>
      <c r="I2789" t="str">
        <f>VLOOKUP(H2789,'Product Line Lookup'!$A$2:$B$8,2,FALSE)</f>
        <v>OmniGen Pro</v>
      </c>
      <c r="J2789" s="1">
        <v>24.05</v>
      </c>
      <c r="K2789" s="1">
        <v>9.8250000000000004E-2</v>
      </c>
      <c r="L2789" s="1">
        <v>196.5</v>
      </c>
      <c r="M2789" s="1">
        <v>4725.8249999999998</v>
      </c>
      <c r="N2789" s="8">
        <f t="shared" si="85"/>
        <v>2.3629124999999997</v>
      </c>
      <c r="O2789" s="1" t="s">
        <v>1038</v>
      </c>
      <c r="P2789" s="1" t="s">
        <v>1045</v>
      </c>
      <c r="Q2789" s="31" t="str">
        <f>VLOOKUP(P2789,Vlookup!$A$2:$D$142,2,FALSE)</f>
        <v>Tipton</v>
      </c>
      <c r="R2789" s="1" t="str">
        <f>VLOOKUP(P2789,Vlookup!$A$2:$D$142,3,FALSE)</f>
        <v>CA</v>
      </c>
      <c r="S2789" s="49">
        <f>VLOOKUP(P2789,Vlookup!$A$2:$D$781,4,FALSE)</f>
        <v>93272</v>
      </c>
    </row>
    <row r="2790" spans="1:19" ht="14.4" x14ac:dyDescent="0.3">
      <c r="A2790" s="12">
        <v>23</v>
      </c>
      <c r="B2790" s="1" t="s">
        <v>483</v>
      </c>
      <c r="D2790" s="20">
        <v>44768</v>
      </c>
      <c r="E2790" s="2" t="s">
        <v>1027</v>
      </c>
      <c r="F2790" s="1" t="s">
        <v>1136</v>
      </c>
      <c r="G2790" s="1" t="s">
        <v>889</v>
      </c>
      <c r="H2790" s="1" t="s">
        <v>890</v>
      </c>
      <c r="I2790" t="str">
        <f>VLOOKUP(H2790,'Product Line Lookup'!$A$2:$B$8,2,FALSE)</f>
        <v>OmniGen Pro</v>
      </c>
      <c r="J2790" s="1">
        <v>24.05</v>
      </c>
      <c r="K2790" s="1">
        <v>9.8250000000000004E-2</v>
      </c>
      <c r="L2790" s="1">
        <v>196.5</v>
      </c>
      <c r="M2790" s="1">
        <v>4725.8249999999998</v>
      </c>
      <c r="N2790" s="8">
        <f t="shared" si="85"/>
        <v>2.3629124999999997</v>
      </c>
      <c r="O2790" s="1" t="s">
        <v>1038</v>
      </c>
      <c r="P2790" s="1" t="s">
        <v>1045</v>
      </c>
      <c r="Q2790" s="31" t="str">
        <f>VLOOKUP(P2790,Vlookup!$A$2:$D$142,2,FALSE)</f>
        <v>Tipton</v>
      </c>
      <c r="R2790" s="1" t="str">
        <f>VLOOKUP(P2790,Vlookup!$A$2:$D$142,3,FALSE)</f>
        <v>CA</v>
      </c>
      <c r="S2790" s="49">
        <f>VLOOKUP(P2790,Vlookup!$A$2:$D$781,4,FALSE)</f>
        <v>93272</v>
      </c>
    </row>
    <row r="2791" spans="1:19" ht="14.4" x14ac:dyDescent="0.3">
      <c r="A2791" s="12">
        <v>23</v>
      </c>
      <c r="B2791" s="1" t="s">
        <v>483</v>
      </c>
      <c r="D2791" s="20">
        <v>44767</v>
      </c>
      <c r="E2791" s="2" t="s">
        <v>889</v>
      </c>
      <c r="F2791" s="1" t="s">
        <v>890</v>
      </c>
      <c r="G2791" s="1" t="s">
        <v>889</v>
      </c>
      <c r="H2791" s="1" t="s">
        <v>890</v>
      </c>
      <c r="I2791" t="str">
        <f>VLOOKUP(H2791,'Product Line Lookup'!$A$2:$B$8,2,FALSE)</f>
        <v>OmniGen Pro</v>
      </c>
      <c r="J2791" s="1">
        <v>1.1020000000000001</v>
      </c>
      <c r="K2791" s="1">
        <v>1</v>
      </c>
      <c r="L2791" s="1">
        <v>2000</v>
      </c>
      <c r="M2791" s="1">
        <v>2204</v>
      </c>
      <c r="N2791" s="8">
        <f t="shared" si="85"/>
        <v>1.1020000000000001</v>
      </c>
      <c r="O2791" s="1" t="s">
        <v>1199</v>
      </c>
      <c r="P2791" s="1" t="s">
        <v>1200</v>
      </c>
      <c r="Q2791" s="31" t="str">
        <f>VLOOKUP(P2791,Vlookup!$A$2:$D$142,2,FALSE)</f>
        <v>Acampo</v>
      </c>
      <c r="R2791" s="1" t="str">
        <f>VLOOKUP(P2791,Vlookup!$A$2:$D$142,3,FALSE)</f>
        <v>CA</v>
      </c>
      <c r="S2791" s="49">
        <f>VLOOKUP(P2791,Vlookup!$A$2:$D$781,4,FALSE)</f>
        <v>95220</v>
      </c>
    </row>
    <row r="2792" spans="1:19" ht="14.4" x14ac:dyDescent="0.3">
      <c r="A2792" s="12">
        <v>23</v>
      </c>
      <c r="B2792" s="1" t="s">
        <v>483</v>
      </c>
      <c r="D2792" s="20">
        <v>44771</v>
      </c>
      <c r="E2792" s="2" t="s">
        <v>889</v>
      </c>
      <c r="F2792" s="1" t="s">
        <v>890</v>
      </c>
      <c r="G2792" s="1" t="s">
        <v>889</v>
      </c>
      <c r="H2792" s="1" t="s">
        <v>890</v>
      </c>
      <c r="I2792" t="str">
        <f>VLOOKUP(H2792,'Product Line Lookup'!$A$2:$B$8,2,FALSE)</f>
        <v>OmniGen Pro</v>
      </c>
      <c r="J2792" s="1">
        <v>2.2050000000000001</v>
      </c>
      <c r="K2792" s="1">
        <v>1</v>
      </c>
      <c r="L2792" s="1">
        <v>2000</v>
      </c>
      <c r="M2792" s="1">
        <v>4410</v>
      </c>
      <c r="N2792" s="8">
        <f t="shared" si="85"/>
        <v>2.2050000000000001</v>
      </c>
      <c r="O2792" s="1" t="s">
        <v>1199</v>
      </c>
      <c r="P2792" s="1" t="s">
        <v>1200</v>
      </c>
      <c r="Q2792" s="31" t="str">
        <f>VLOOKUP(P2792,Vlookup!$A$2:$D$142,2,FALSE)</f>
        <v>Acampo</v>
      </c>
      <c r="R2792" s="1" t="str">
        <f>VLOOKUP(P2792,Vlookup!$A$2:$D$142,3,FALSE)</f>
        <v>CA</v>
      </c>
      <c r="S2792" s="49">
        <f>VLOOKUP(P2792,Vlookup!$A$2:$D$781,4,FALSE)</f>
        <v>95220</v>
      </c>
    </row>
    <row r="2793" spans="1:19" ht="14.4" x14ac:dyDescent="0.3">
      <c r="A2793" s="12">
        <v>23</v>
      </c>
      <c r="B2793" s="1" t="s">
        <v>903</v>
      </c>
      <c r="D2793" s="20">
        <v>44774</v>
      </c>
      <c r="E2793" s="2" t="s">
        <v>340</v>
      </c>
      <c r="F2793" s="1" t="s">
        <v>366</v>
      </c>
      <c r="G2793" s="1" t="s">
        <v>340</v>
      </c>
      <c r="H2793" s="1" t="s">
        <v>366</v>
      </c>
      <c r="I2793" t="str">
        <f>VLOOKUP(H2793,'Product Line Lookup'!$A$2:$B$8,2,FALSE)</f>
        <v>AB20</v>
      </c>
      <c r="J2793" s="1">
        <v>4.4089999999999998</v>
      </c>
      <c r="K2793" s="1">
        <v>1</v>
      </c>
      <c r="L2793" s="1">
        <v>2000</v>
      </c>
      <c r="M2793" s="1">
        <v>8818</v>
      </c>
      <c r="N2793" s="8">
        <f t="shared" si="85"/>
        <v>4.4089999999999998</v>
      </c>
      <c r="O2793" s="1" t="s">
        <v>1065</v>
      </c>
      <c r="P2793" s="1" t="s">
        <v>1066</v>
      </c>
      <c r="Q2793" s="31" t="str">
        <f>VLOOKUP(P2793,Vlookup!$A$2:$D$142,2,FALSE)</f>
        <v>Tulare</v>
      </c>
      <c r="R2793" s="1" t="str">
        <f>VLOOKUP(P2793,Vlookup!$A$2:$D$142,3,FALSE)</f>
        <v>CA</v>
      </c>
      <c r="S2793" s="49" t="str">
        <f>VLOOKUP(P2793,Vlookup!$A$2:$D$781,4,FALSE)</f>
        <v> 93274</v>
      </c>
    </row>
    <row r="2794" spans="1:19" ht="14.4" x14ac:dyDescent="0.3">
      <c r="A2794" s="12">
        <v>23</v>
      </c>
      <c r="B2794" s="1" t="s">
        <v>903</v>
      </c>
      <c r="D2794" s="20">
        <v>44774</v>
      </c>
      <c r="E2794" s="2" t="s">
        <v>340</v>
      </c>
      <c r="F2794" s="1" t="s">
        <v>366</v>
      </c>
      <c r="G2794" s="1" t="s">
        <v>340</v>
      </c>
      <c r="H2794" s="1" t="s">
        <v>366</v>
      </c>
      <c r="I2794" t="str">
        <f>VLOOKUP(H2794,'Product Line Lookup'!$A$2:$B$8,2,FALSE)</f>
        <v>AB20</v>
      </c>
      <c r="J2794" s="1">
        <v>3.3069999999999999</v>
      </c>
      <c r="K2794" s="1">
        <v>1</v>
      </c>
      <c r="L2794" s="1">
        <v>2000</v>
      </c>
      <c r="M2794" s="1">
        <v>6614</v>
      </c>
      <c r="N2794" s="8">
        <f t="shared" si="85"/>
        <v>3.3069999999999999</v>
      </c>
      <c r="O2794" s="1" t="s">
        <v>436</v>
      </c>
      <c r="P2794" s="1" t="s">
        <v>437</v>
      </c>
      <c r="Q2794" s="31" t="str">
        <f>VLOOKUP(P2794,Vlookup!$A$2:$D$142,2,FALSE)</f>
        <v>Hanford</v>
      </c>
      <c r="R2794" s="1" t="str">
        <f>VLOOKUP(P2794,Vlookup!$A$2:$D$142,3,FALSE)</f>
        <v>CA</v>
      </c>
      <c r="S2794" s="49">
        <f>VLOOKUP(P2794,Vlookup!$A$2:$D$781,4,FALSE)</f>
        <v>93230</v>
      </c>
    </row>
    <row r="2795" spans="1:19" ht="14.4" x14ac:dyDescent="0.3">
      <c r="A2795" s="12">
        <v>23</v>
      </c>
      <c r="B2795" s="1" t="s">
        <v>903</v>
      </c>
      <c r="D2795" s="20">
        <v>44783</v>
      </c>
      <c r="E2795" s="2" t="s">
        <v>340</v>
      </c>
      <c r="F2795" s="1" t="s">
        <v>366</v>
      </c>
      <c r="G2795" s="1" t="s">
        <v>340</v>
      </c>
      <c r="H2795" s="1" t="s">
        <v>366</v>
      </c>
      <c r="I2795" t="str">
        <f>VLOOKUP(H2795,'Product Line Lookup'!$A$2:$B$8,2,FALSE)</f>
        <v>AB20</v>
      </c>
      <c r="J2795" s="1">
        <v>5.5119999999999996</v>
      </c>
      <c r="K2795" s="1">
        <v>1</v>
      </c>
      <c r="L2795" s="1">
        <v>2000</v>
      </c>
      <c r="M2795" s="1">
        <v>11024</v>
      </c>
      <c r="N2795" s="8">
        <f t="shared" si="85"/>
        <v>5.5119999999999996</v>
      </c>
      <c r="O2795" s="1" t="s">
        <v>424</v>
      </c>
      <c r="P2795" s="1" t="s">
        <v>425</v>
      </c>
      <c r="Q2795" s="31" t="str">
        <f>VLOOKUP(P2795,Vlookup!$A$2:$D$142,2,FALSE)</f>
        <v>Bakersfield</v>
      </c>
      <c r="R2795" s="1" t="str">
        <f>VLOOKUP(P2795,Vlookup!$A$2:$D$142,3,FALSE)</f>
        <v>CA</v>
      </c>
      <c r="S2795" s="49">
        <f>VLOOKUP(P2795,Vlookup!$A$2:$D$781,4,FALSE)</f>
        <v>93311</v>
      </c>
    </row>
    <row r="2796" spans="1:19" ht="14.4" x14ac:dyDescent="0.3">
      <c r="A2796" s="12">
        <v>23</v>
      </c>
      <c r="B2796" s="1" t="s">
        <v>903</v>
      </c>
      <c r="D2796" s="20">
        <v>44784</v>
      </c>
      <c r="E2796" s="2" t="s">
        <v>340</v>
      </c>
      <c r="F2796" s="1" t="s">
        <v>366</v>
      </c>
      <c r="G2796" s="1" t="s">
        <v>340</v>
      </c>
      <c r="H2796" s="1" t="s">
        <v>366</v>
      </c>
      <c r="I2796" t="str">
        <f>VLOOKUP(H2796,'Product Line Lookup'!$A$2:$B$8,2,FALSE)</f>
        <v>AB20</v>
      </c>
      <c r="J2796" s="1">
        <v>2.2050000000000001</v>
      </c>
      <c r="K2796" s="1">
        <v>1</v>
      </c>
      <c r="L2796" s="1">
        <v>2000</v>
      </c>
      <c r="M2796" s="1">
        <v>4410</v>
      </c>
      <c r="N2796" s="8">
        <f t="shared" si="85"/>
        <v>2.2050000000000001</v>
      </c>
      <c r="O2796" s="1" t="s">
        <v>1202</v>
      </c>
      <c r="P2796" s="1" t="s">
        <v>1203</v>
      </c>
      <c r="Q2796" s="31" t="str">
        <f>VLOOKUP(P2796,Vlookup!$A$2:$D$142,2,FALSE)</f>
        <v>Oakdale</v>
      </c>
      <c r="R2796" s="1" t="str">
        <f>VLOOKUP(P2796,Vlookup!$A$2:$D$142,3,FALSE)</f>
        <v>CA</v>
      </c>
      <c r="S2796" s="49">
        <f>VLOOKUP(P2796,Vlookup!$A$2:$D$781,4,FALSE)</f>
        <v>95361</v>
      </c>
    </row>
    <row r="2797" spans="1:19" ht="14.4" x14ac:dyDescent="0.3">
      <c r="A2797" s="12">
        <v>23</v>
      </c>
      <c r="B2797" s="1" t="s">
        <v>903</v>
      </c>
      <c r="D2797" s="20">
        <v>44789</v>
      </c>
      <c r="E2797" s="2" t="s">
        <v>340</v>
      </c>
      <c r="F2797" s="1" t="s">
        <v>366</v>
      </c>
      <c r="G2797" s="1" t="s">
        <v>340</v>
      </c>
      <c r="H2797" s="1" t="s">
        <v>366</v>
      </c>
      <c r="I2797" t="str">
        <f>VLOOKUP(H2797,'Product Line Lookup'!$A$2:$B$8,2,FALSE)</f>
        <v>AB20</v>
      </c>
      <c r="J2797" s="1">
        <v>1.1020000000000001</v>
      </c>
      <c r="K2797" s="1">
        <v>1</v>
      </c>
      <c r="L2797" s="1">
        <v>2000</v>
      </c>
      <c r="M2797" s="1">
        <v>2204</v>
      </c>
      <c r="N2797" s="8">
        <f t="shared" si="85"/>
        <v>1.1020000000000001</v>
      </c>
      <c r="O2797" s="1" t="s">
        <v>1154</v>
      </c>
      <c r="P2797" s="1" t="s">
        <v>1155</v>
      </c>
      <c r="Q2797" s="31" t="str">
        <f>VLOOKUP(P2797,Vlookup!$A$2:$D$142,2,FALSE)</f>
        <v>Merced</v>
      </c>
      <c r="R2797" s="1" t="str">
        <f>VLOOKUP(P2797,Vlookup!$A$2:$D$142,3,FALSE)</f>
        <v>CA</v>
      </c>
      <c r="S2797" s="49">
        <f>VLOOKUP(P2797,Vlookup!$A$2:$D$781,4,FALSE)</f>
        <v>95341</v>
      </c>
    </row>
    <row r="2798" spans="1:19" ht="14.4" x14ac:dyDescent="0.3">
      <c r="A2798" s="12">
        <v>23</v>
      </c>
      <c r="B2798" s="1" t="s">
        <v>903</v>
      </c>
      <c r="D2798" s="20">
        <v>44792</v>
      </c>
      <c r="E2798" s="2" t="s">
        <v>340</v>
      </c>
      <c r="F2798" s="1" t="s">
        <v>366</v>
      </c>
      <c r="G2798" s="1" t="s">
        <v>340</v>
      </c>
      <c r="H2798" s="1" t="s">
        <v>366</v>
      </c>
      <c r="I2798" t="str">
        <f>VLOOKUP(H2798,'Product Line Lookup'!$A$2:$B$8,2,FALSE)</f>
        <v>AB20</v>
      </c>
      <c r="J2798" s="1">
        <v>2.2050000000000001</v>
      </c>
      <c r="K2798" s="1">
        <v>1</v>
      </c>
      <c r="L2798" s="1">
        <v>2000</v>
      </c>
      <c r="M2798" s="1">
        <v>4410</v>
      </c>
      <c r="N2798" s="8">
        <f t="shared" si="85"/>
        <v>2.2050000000000001</v>
      </c>
      <c r="O2798" s="1" t="s">
        <v>942</v>
      </c>
      <c r="P2798" s="1" t="s">
        <v>1192</v>
      </c>
      <c r="Q2798" s="31" t="str">
        <f>VLOOKUP(P2798,Vlookup!$A$2:$D$142,2,FALSE)</f>
        <v>Galt</v>
      </c>
      <c r="R2798" s="1" t="str">
        <f>VLOOKUP(P2798,Vlookup!$A$2:$D$142,3,FALSE)</f>
        <v>CA</v>
      </c>
      <c r="S2798" s="49">
        <f>VLOOKUP(P2798,Vlookup!$A$2:$D$781,4,FALSE)</f>
        <v>95632</v>
      </c>
    </row>
    <row r="2799" spans="1:19" ht="14.4" x14ac:dyDescent="0.3">
      <c r="A2799" s="12">
        <v>23</v>
      </c>
      <c r="B2799" s="1" t="s">
        <v>903</v>
      </c>
      <c r="D2799" s="20">
        <v>44791</v>
      </c>
      <c r="E2799" s="2" t="s">
        <v>340</v>
      </c>
      <c r="F2799" s="1" t="s">
        <v>366</v>
      </c>
      <c r="G2799" s="1" t="s">
        <v>340</v>
      </c>
      <c r="H2799" s="1" t="s">
        <v>366</v>
      </c>
      <c r="I2799" t="str">
        <f>VLOOKUP(H2799,'Product Line Lookup'!$A$2:$B$8,2,FALSE)</f>
        <v>AB20</v>
      </c>
      <c r="J2799" s="1">
        <v>1.1020000000000001</v>
      </c>
      <c r="K2799" s="1">
        <v>1</v>
      </c>
      <c r="L2799" s="1">
        <v>2000</v>
      </c>
      <c r="M2799" s="1">
        <v>2204</v>
      </c>
      <c r="N2799" s="8">
        <f t="shared" si="85"/>
        <v>1.1020000000000001</v>
      </c>
      <c r="O2799" s="1" t="s">
        <v>450</v>
      </c>
      <c r="P2799" s="1" t="s">
        <v>1183</v>
      </c>
      <c r="Q2799" s="31" t="str">
        <f>VLOOKUP(P2799,Vlookup!$A$2:$D$142,2,FALSE)</f>
        <v>Turlock</v>
      </c>
      <c r="R2799" s="1" t="str">
        <f>VLOOKUP(P2799,Vlookup!$A$2:$D$142,3,FALSE)</f>
        <v>CA</v>
      </c>
      <c r="S2799" s="49">
        <f>VLOOKUP(P2799,Vlookup!$A$2:$D$781,4,FALSE)</f>
        <v>95380</v>
      </c>
    </row>
    <row r="2800" spans="1:19" ht="14.4" x14ac:dyDescent="0.3">
      <c r="A2800" s="12">
        <v>23</v>
      </c>
      <c r="B2800" s="1" t="s">
        <v>903</v>
      </c>
      <c r="D2800" s="20">
        <v>44795</v>
      </c>
      <c r="E2800" s="2" t="s">
        <v>340</v>
      </c>
      <c r="F2800" s="1" t="s">
        <v>366</v>
      </c>
      <c r="G2800" s="1" t="s">
        <v>340</v>
      </c>
      <c r="H2800" s="1" t="s">
        <v>366</v>
      </c>
      <c r="I2800" t="str">
        <f>VLOOKUP(H2800,'Product Line Lookup'!$A$2:$B$8,2,FALSE)</f>
        <v>AB20</v>
      </c>
      <c r="J2800" s="1">
        <v>2.2050000000000001</v>
      </c>
      <c r="K2800" s="1">
        <v>1</v>
      </c>
      <c r="L2800" s="1">
        <v>2000</v>
      </c>
      <c r="M2800" s="1">
        <v>4410</v>
      </c>
      <c r="N2800" s="8">
        <f t="shared" si="85"/>
        <v>2.2050000000000001</v>
      </c>
      <c r="O2800" s="1" t="s">
        <v>408</v>
      </c>
      <c r="P2800" s="1" t="s">
        <v>409</v>
      </c>
      <c r="Q2800" s="31" t="str">
        <f>VLOOKUP(P2800,Vlookup!$A$2:$D$142,2,FALSE)</f>
        <v xml:space="preserve">Marion </v>
      </c>
      <c r="R2800" s="1" t="str">
        <f>VLOOKUP(P2800,Vlookup!$A$2:$D$142,3,FALSE)</f>
        <v xml:space="preserve">SD </v>
      </c>
      <c r="S2800" s="49">
        <f>VLOOKUP(P2800,Vlookup!$A$2:$D$781,4,FALSE)</f>
        <v>57043</v>
      </c>
    </row>
    <row r="2801" spans="1:19" ht="14.4" x14ac:dyDescent="0.3">
      <c r="A2801" s="12">
        <v>23</v>
      </c>
      <c r="B2801" s="1" t="s">
        <v>903</v>
      </c>
      <c r="D2801" s="20">
        <v>44797</v>
      </c>
      <c r="E2801" s="2" t="s">
        <v>340</v>
      </c>
      <c r="F2801" s="1" t="s">
        <v>366</v>
      </c>
      <c r="G2801" s="1" t="s">
        <v>340</v>
      </c>
      <c r="H2801" s="1" t="s">
        <v>366</v>
      </c>
      <c r="I2801" t="str">
        <f>VLOOKUP(H2801,'Product Line Lookup'!$A$2:$B$8,2,FALSE)</f>
        <v>AB20</v>
      </c>
      <c r="J2801" s="1">
        <v>2.2050000000000001</v>
      </c>
      <c r="K2801" s="1">
        <v>1</v>
      </c>
      <c r="L2801" s="1">
        <v>2000</v>
      </c>
      <c r="M2801" s="1">
        <v>4410</v>
      </c>
      <c r="N2801" s="8">
        <f t="shared" si="85"/>
        <v>2.2050000000000001</v>
      </c>
      <c r="O2801" s="1" t="s">
        <v>396</v>
      </c>
      <c r="P2801" s="1" t="s">
        <v>397</v>
      </c>
      <c r="Q2801" s="31" t="str">
        <f>VLOOKUP(P2801,Vlookup!$A$2:$D$142,2,FALSE)</f>
        <v>Merced</v>
      </c>
      <c r="R2801" s="1" t="str">
        <f>VLOOKUP(P2801,Vlookup!$A$2:$D$142,3,FALSE)</f>
        <v>CA</v>
      </c>
      <c r="S2801" s="49">
        <f>VLOOKUP(P2801,Vlookup!$A$2:$D$781,4,FALSE)</f>
        <v>95341</v>
      </c>
    </row>
    <row r="2802" spans="1:19" ht="14.4" x14ac:dyDescent="0.3">
      <c r="A2802" s="12">
        <v>23</v>
      </c>
      <c r="B2802" s="1" t="s">
        <v>903</v>
      </c>
      <c r="D2802" s="20">
        <v>44777</v>
      </c>
      <c r="E2802" s="2" t="s">
        <v>351</v>
      </c>
      <c r="F2802" s="1" t="s">
        <v>377</v>
      </c>
      <c r="G2802" s="1" t="s">
        <v>340</v>
      </c>
      <c r="H2802" s="1" t="s">
        <v>366</v>
      </c>
      <c r="I2802" t="str">
        <f>VLOOKUP(H2802,'Product Line Lookup'!$A$2:$B$8,2,FALSE)</f>
        <v>AB20</v>
      </c>
      <c r="J2802" s="1">
        <v>24.31</v>
      </c>
      <c r="K2802" s="1">
        <v>4.9500000000000004E-3</v>
      </c>
      <c r="L2802" s="1">
        <v>9.9</v>
      </c>
      <c r="M2802" s="1">
        <v>240.66900000000001</v>
      </c>
      <c r="N2802" s="8">
        <f t="shared" si="85"/>
        <v>0.12033450000000001</v>
      </c>
      <c r="O2802" s="1" t="s">
        <v>406</v>
      </c>
      <c r="P2802" s="1" t="s">
        <v>407</v>
      </c>
      <c r="Q2802" s="31" t="str">
        <f>VLOOKUP(P2802,Vlookup!$A$2:$D$142,2,FALSE)</f>
        <v>Hartley</v>
      </c>
      <c r="R2802" s="1" t="str">
        <f>VLOOKUP(P2802,Vlookup!$A$2:$D$142,3,FALSE)</f>
        <v>TX</v>
      </c>
      <c r="S2802" s="49">
        <f>VLOOKUP(P2802,Vlookup!$A$2:$D$781,4,FALSE)</f>
        <v>76044</v>
      </c>
    </row>
    <row r="2803" spans="1:19" ht="14.4" x14ac:dyDescent="0.3">
      <c r="A2803" s="12">
        <v>23</v>
      </c>
      <c r="B2803" s="1" t="s">
        <v>903</v>
      </c>
      <c r="D2803" s="20">
        <v>44795</v>
      </c>
      <c r="E2803" s="2" t="s">
        <v>351</v>
      </c>
      <c r="F2803" s="1" t="s">
        <v>377</v>
      </c>
      <c r="G2803" s="1" t="s">
        <v>340</v>
      </c>
      <c r="H2803" s="1" t="s">
        <v>366</v>
      </c>
      <c r="I2803" t="str">
        <f>VLOOKUP(H2803,'Product Line Lookup'!$A$2:$B$8,2,FALSE)</f>
        <v>AB20</v>
      </c>
      <c r="J2803" s="1">
        <v>24.77</v>
      </c>
      <c r="K2803" s="1">
        <v>4.9500000000000004E-3</v>
      </c>
      <c r="L2803" s="1">
        <v>9.9</v>
      </c>
      <c r="M2803" s="1">
        <v>245.22300000000001</v>
      </c>
      <c r="N2803" s="8">
        <f t="shared" si="85"/>
        <v>0.12261150000000001</v>
      </c>
      <c r="O2803" s="1" t="s">
        <v>406</v>
      </c>
      <c r="P2803" s="1" t="s">
        <v>407</v>
      </c>
      <c r="Q2803" s="31" t="str">
        <f>VLOOKUP(P2803,Vlookup!$A$2:$D$142,2,FALSE)</f>
        <v>Hartley</v>
      </c>
      <c r="R2803" s="1" t="str">
        <f>VLOOKUP(P2803,Vlookup!$A$2:$D$142,3,FALSE)</f>
        <v>TX</v>
      </c>
      <c r="S2803" s="49">
        <f>VLOOKUP(P2803,Vlookup!$A$2:$D$781,4,FALSE)</f>
        <v>76044</v>
      </c>
    </row>
    <row r="2804" spans="1:19" ht="14.4" x14ac:dyDescent="0.3">
      <c r="A2804" s="12">
        <v>23</v>
      </c>
      <c r="B2804" s="1" t="s">
        <v>903</v>
      </c>
      <c r="D2804" s="20">
        <v>44774</v>
      </c>
      <c r="E2804" s="2" t="s">
        <v>346</v>
      </c>
      <c r="F2804" s="1" t="s">
        <v>1166</v>
      </c>
      <c r="G2804" s="1" t="s">
        <v>340</v>
      </c>
      <c r="H2804" s="1" t="s">
        <v>366</v>
      </c>
      <c r="I2804" t="str">
        <f>VLOOKUP(H2804,'Product Line Lookup'!$A$2:$B$8,2,FALSE)</f>
        <v>AB20</v>
      </c>
      <c r="J2804" s="1">
        <v>23.77</v>
      </c>
      <c r="K2804" s="1">
        <v>3.143E-2</v>
      </c>
      <c r="L2804" s="1">
        <v>62.86</v>
      </c>
      <c r="M2804" s="1">
        <v>1494.182</v>
      </c>
      <c r="N2804" s="8">
        <f t="shared" si="85"/>
        <v>0.74709100000000006</v>
      </c>
      <c r="O2804" s="1" t="s">
        <v>406</v>
      </c>
      <c r="P2804" s="1" t="s">
        <v>407</v>
      </c>
      <c r="Q2804" s="31" t="str">
        <f>VLOOKUP(P2804,Vlookup!$A$2:$D$142,2,FALSE)</f>
        <v>Hartley</v>
      </c>
      <c r="R2804" s="1" t="str">
        <f>VLOOKUP(P2804,Vlookup!$A$2:$D$142,3,FALSE)</f>
        <v>TX</v>
      </c>
      <c r="S2804" s="49">
        <f>VLOOKUP(P2804,Vlookup!$A$2:$D$781,4,FALSE)</f>
        <v>76044</v>
      </c>
    </row>
    <row r="2805" spans="1:19" ht="14.4" x14ac:dyDescent="0.3">
      <c r="A2805" s="12">
        <v>23</v>
      </c>
      <c r="B2805" s="1" t="s">
        <v>903</v>
      </c>
      <c r="D2805" s="20">
        <v>44778</v>
      </c>
      <c r="E2805" s="2" t="s">
        <v>346</v>
      </c>
      <c r="F2805" s="1" t="s">
        <v>1166</v>
      </c>
      <c r="G2805" s="1" t="s">
        <v>340</v>
      </c>
      <c r="H2805" s="1" t="s">
        <v>366</v>
      </c>
      <c r="I2805" t="str">
        <f>VLOOKUP(H2805,'Product Line Lookup'!$A$2:$B$8,2,FALSE)</f>
        <v>AB20</v>
      </c>
      <c r="J2805" s="1">
        <v>23.9</v>
      </c>
      <c r="K2805" s="1">
        <v>3.143E-2</v>
      </c>
      <c r="L2805" s="1">
        <v>62.86</v>
      </c>
      <c r="M2805" s="1">
        <v>1502.354</v>
      </c>
      <c r="N2805" s="8">
        <f t="shared" si="85"/>
        <v>0.75117699999999998</v>
      </c>
      <c r="O2805" s="1" t="s">
        <v>406</v>
      </c>
      <c r="P2805" s="1" t="s">
        <v>407</v>
      </c>
      <c r="Q2805" s="31" t="str">
        <f>VLOOKUP(P2805,Vlookup!$A$2:$D$142,2,FALSE)</f>
        <v>Hartley</v>
      </c>
      <c r="R2805" s="1" t="str">
        <f>VLOOKUP(P2805,Vlookup!$A$2:$D$142,3,FALSE)</f>
        <v>TX</v>
      </c>
      <c r="S2805" s="49">
        <f>VLOOKUP(P2805,Vlookup!$A$2:$D$781,4,FALSE)</f>
        <v>76044</v>
      </c>
    </row>
    <row r="2806" spans="1:19" ht="14.4" x14ac:dyDescent="0.3">
      <c r="A2806" s="12">
        <v>23</v>
      </c>
      <c r="B2806" s="1" t="s">
        <v>903</v>
      </c>
      <c r="D2806" s="20">
        <v>44781</v>
      </c>
      <c r="E2806" s="2" t="s">
        <v>346</v>
      </c>
      <c r="F2806" s="1" t="s">
        <v>1166</v>
      </c>
      <c r="G2806" s="1" t="s">
        <v>340</v>
      </c>
      <c r="H2806" s="1" t="s">
        <v>366</v>
      </c>
      <c r="I2806" t="str">
        <f>VLOOKUP(H2806,'Product Line Lookup'!$A$2:$B$8,2,FALSE)</f>
        <v>AB20</v>
      </c>
      <c r="J2806" s="1">
        <v>23.1</v>
      </c>
      <c r="K2806" s="1">
        <v>3.143E-2</v>
      </c>
      <c r="L2806" s="1">
        <v>62.86</v>
      </c>
      <c r="M2806" s="1">
        <v>1452.066</v>
      </c>
      <c r="N2806" s="8">
        <f t="shared" si="85"/>
        <v>0.72603300000000004</v>
      </c>
      <c r="O2806" s="1" t="s">
        <v>406</v>
      </c>
      <c r="P2806" s="1" t="s">
        <v>407</v>
      </c>
      <c r="Q2806" s="31" t="str">
        <f>VLOOKUP(P2806,Vlookup!$A$2:$D$142,2,FALSE)</f>
        <v>Hartley</v>
      </c>
      <c r="R2806" s="1" t="str">
        <f>VLOOKUP(P2806,Vlookup!$A$2:$D$142,3,FALSE)</f>
        <v>TX</v>
      </c>
      <c r="S2806" s="49">
        <f>VLOOKUP(P2806,Vlookup!$A$2:$D$781,4,FALSE)</f>
        <v>76044</v>
      </c>
    </row>
    <row r="2807" spans="1:19" ht="14.4" x14ac:dyDescent="0.3">
      <c r="A2807" s="12">
        <v>23</v>
      </c>
      <c r="B2807" s="1" t="s">
        <v>903</v>
      </c>
      <c r="D2807" s="20">
        <v>44785</v>
      </c>
      <c r="E2807" s="2" t="s">
        <v>346</v>
      </c>
      <c r="F2807" s="1" t="s">
        <v>1166</v>
      </c>
      <c r="G2807" s="1" t="s">
        <v>340</v>
      </c>
      <c r="H2807" s="1" t="s">
        <v>366</v>
      </c>
      <c r="I2807" t="str">
        <f>VLOOKUP(H2807,'Product Line Lookup'!$A$2:$B$8,2,FALSE)</f>
        <v>AB20</v>
      </c>
      <c r="J2807" s="1">
        <v>23.83</v>
      </c>
      <c r="K2807" s="1">
        <v>3.143E-2</v>
      </c>
      <c r="L2807" s="1">
        <v>62.86</v>
      </c>
      <c r="M2807" s="1">
        <v>1497.954</v>
      </c>
      <c r="N2807" s="8">
        <f t="shared" si="85"/>
        <v>0.748977</v>
      </c>
      <c r="O2807" s="1" t="s">
        <v>406</v>
      </c>
      <c r="P2807" s="1" t="s">
        <v>407</v>
      </c>
      <c r="Q2807" s="31" t="str">
        <f>VLOOKUP(P2807,Vlookup!$A$2:$D$142,2,FALSE)</f>
        <v>Hartley</v>
      </c>
      <c r="R2807" s="1" t="str">
        <f>VLOOKUP(P2807,Vlookup!$A$2:$D$142,3,FALSE)</f>
        <v>TX</v>
      </c>
      <c r="S2807" s="49">
        <f>VLOOKUP(P2807,Vlookup!$A$2:$D$781,4,FALSE)</f>
        <v>76044</v>
      </c>
    </row>
    <row r="2808" spans="1:19" ht="14.4" x14ac:dyDescent="0.3">
      <c r="A2808" s="12">
        <v>23</v>
      </c>
      <c r="B2808" s="1" t="s">
        <v>903</v>
      </c>
      <c r="D2808" s="20">
        <v>44785</v>
      </c>
      <c r="E2808" s="2" t="s">
        <v>346</v>
      </c>
      <c r="F2808" s="1" t="s">
        <v>1166</v>
      </c>
      <c r="G2808" s="1" t="s">
        <v>340</v>
      </c>
      <c r="H2808" s="1" t="s">
        <v>366</v>
      </c>
      <c r="I2808" t="str">
        <f>VLOOKUP(H2808,'Product Line Lookup'!$A$2:$B$8,2,FALSE)</f>
        <v>AB20</v>
      </c>
      <c r="J2808" s="1">
        <v>23.89</v>
      </c>
      <c r="K2808" s="1">
        <v>3.143E-2</v>
      </c>
      <c r="L2808" s="1">
        <v>62.86</v>
      </c>
      <c r="M2808" s="1">
        <v>1501.7249999999999</v>
      </c>
      <c r="N2808" s="8">
        <f t="shared" si="85"/>
        <v>0.75086249999999999</v>
      </c>
      <c r="O2808" s="1" t="s">
        <v>406</v>
      </c>
      <c r="P2808" s="1" t="s">
        <v>407</v>
      </c>
      <c r="Q2808" s="31" t="str">
        <f>VLOOKUP(P2808,Vlookup!$A$2:$D$142,2,FALSE)</f>
        <v>Hartley</v>
      </c>
      <c r="R2808" s="1" t="str">
        <f>VLOOKUP(P2808,Vlookup!$A$2:$D$142,3,FALSE)</f>
        <v>TX</v>
      </c>
      <c r="S2808" s="49">
        <f>VLOOKUP(P2808,Vlookup!$A$2:$D$781,4,FALSE)</f>
        <v>76044</v>
      </c>
    </row>
    <row r="2809" spans="1:19" ht="14.4" x14ac:dyDescent="0.3">
      <c r="A2809" s="12">
        <v>23</v>
      </c>
      <c r="B2809" s="1" t="s">
        <v>903</v>
      </c>
      <c r="D2809" s="20">
        <v>44790</v>
      </c>
      <c r="E2809" s="2" t="s">
        <v>346</v>
      </c>
      <c r="F2809" s="1" t="s">
        <v>1166</v>
      </c>
      <c r="G2809" s="1" t="s">
        <v>340</v>
      </c>
      <c r="H2809" s="1" t="s">
        <v>366</v>
      </c>
      <c r="I2809" t="str">
        <f>VLOOKUP(H2809,'Product Line Lookup'!$A$2:$B$8,2,FALSE)</f>
        <v>AB20</v>
      </c>
      <c r="J2809" s="1">
        <v>24.56</v>
      </c>
      <c r="K2809" s="1">
        <v>3.143E-2</v>
      </c>
      <c r="L2809" s="1">
        <v>62.86</v>
      </c>
      <c r="M2809" s="1">
        <v>1543.8420000000001</v>
      </c>
      <c r="N2809" s="8">
        <f t="shared" si="85"/>
        <v>0.77192100000000008</v>
      </c>
      <c r="O2809" s="1" t="s">
        <v>406</v>
      </c>
      <c r="P2809" s="1" t="s">
        <v>407</v>
      </c>
      <c r="Q2809" s="31" t="str">
        <f>VLOOKUP(P2809,Vlookup!$A$2:$D$142,2,FALSE)</f>
        <v>Hartley</v>
      </c>
      <c r="R2809" s="1" t="str">
        <f>VLOOKUP(P2809,Vlookup!$A$2:$D$142,3,FALSE)</f>
        <v>TX</v>
      </c>
      <c r="S2809" s="49">
        <f>VLOOKUP(P2809,Vlookup!$A$2:$D$781,4,FALSE)</f>
        <v>76044</v>
      </c>
    </row>
    <row r="2810" spans="1:19" ht="14.4" x14ac:dyDescent="0.3">
      <c r="A2810" s="12">
        <v>23</v>
      </c>
      <c r="B2810" s="1" t="s">
        <v>903</v>
      </c>
      <c r="D2810" s="20">
        <v>44797</v>
      </c>
      <c r="E2810" s="2" t="s">
        <v>346</v>
      </c>
      <c r="F2810" s="1" t="s">
        <v>1166</v>
      </c>
      <c r="G2810" s="1" t="s">
        <v>340</v>
      </c>
      <c r="H2810" s="1" t="s">
        <v>366</v>
      </c>
      <c r="I2810" t="str">
        <f>VLOOKUP(H2810,'Product Line Lookup'!$A$2:$B$8,2,FALSE)</f>
        <v>AB20</v>
      </c>
      <c r="J2810" s="1">
        <v>23.8</v>
      </c>
      <c r="K2810" s="1">
        <v>3.143E-2</v>
      </c>
      <c r="L2810" s="1">
        <v>62.86</v>
      </c>
      <c r="M2810" s="1">
        <v>1496.068</v>
      </c>
      <c r="N2810" s="8">
        <f t="shared" si="85"/>
        <v>0.74803399999999998</v>
      </c>
      <c r="O2810" s="1" t="s">
        <v>406</v>
      </c>
      <c r="P2810" s="1" t="s">
        <v>407</v>
      </c>
      <c r="Q2810" s="31" t="str">
        <f>VLOOKUP(P2810,Vlookup!$A$2:$D$142,2,FALSE)</f>
        <v>Hartley</v>
      </c>
      <c r="R2810" s="1" t="str">
        <f>VLOOKUP(P2810,Vlookup!$A$2:$D$142,3,FALSE)</f>
        <v>TX</v>
      </c>
      <c r="S2810" s="49">
        <f>VLOOKUP(P2810,Vlookup!$A$2:$D$781,4,FALSE)</f>
        <v>76044</v>
      </c>
    </row>
    <row r="2811" spans="1:19" ht="14.4" x14ac:dyDescent="0.3">
      <c r="A2811" s="12">
        <v>23</v>
      </c>
      <c r="B2811" s="1" t="s">
        <v>903</v>
      </c>
      <c r="D2811" s="20">
        <v>44799</v>
      </c>
      <c r="E2811" s="2" t="s">
        <v>346</v>
      </c>
      <c r="F2811" s="1" t="s">
        <v>1166</v>
      </c>
      <c r="G2811" s="1" t="s">
        <v>340</v>
      </c>
      <c r="H2811" s="1" t="s">
        <v>366</v>
      </c>
      <c r="I2811" t="str">
        <f>VLOOKUP(H2811,'Product Line Lookup'!$A$2:$B$8,2,FALSE)</f>
        <v>AB20</v>
      </c>
      <c r="J2811" s="1">
        <v>24.4</v>
      </c>
      <c r="K2811" s="1">
        <v>3.143E-2</v>
      </c>
      <c r="L2811" s="1">
        <v>62.86</v>
      </c>
      <c r="M2811" s="1">
        <v>1533.7840000000001</v>
      </c>
      <c r="N2811" s="8">
        <f t="shared" si="85"/>
        <v>0.76689200000000002</v>
      </c>
      <c r="O2811" s="1" t="s">
        <v>406</v>
      </c>
      <c r="P2811" s="1" t="s">
        <v>407</v>
      </c>
      <c r="Q2811" s="31" t="str">
        <f>VLOOKUP(P2811,Vlookup!$A$2:$D$142,2,FALSE)</f>
        <v>Hartley</v>
      </c>
      <c r="R2811" s="1" t="str">
        <f>VLOOKUP(P2811,Vlookup!$A$2:$D$142,3,FALSE)</f>
        <v>TX</v>
      </c>
      <c r="S2811" s="49">
        <f>VLOOKUP(P2811,Vlookup!$A$2:$D$781,4,FALSE)</f>
        <v>76044</v>
      </c>
    </row>
    <row r="2812" spans="1:19" ht="14.4" x14ac:dyDescent="0.3">
      <c r="A2812" s="12">
        <v>23</v>
      </c>
      <c r="B2812" s="1" t="s">
        <v>903</v>
      </c>
      <c r="D2812" s="20">
        <v>44803</v>
      </c>
      <c r="E2812" s="2" t="s">
        <v>346</v>
      </c>
      <c r="F2812" s="1" t="s">
        <v>1166</v>
      </c>
      <c r="G2812" s="1" t="s">
        <v>340</v>
      </c>
      <c r="H2812" s="1" t="s">
        <v>366</v>
      </c>
      <c r="I2812" t="str">
        <f>VLOOKUP(H2812,'Product Line Lookup'!$A$2:$B$8,2,FALSE)</f>
        <v>AB20</v>
      </c>
      <c r="J2812" s="1">
        <v>23.88</v>
      </c>
      <c r="K2812" s="1">
        <v>3.143E-2</v>
      </c>
      <c r="L2812" s="1">
        <v>62.86</v>
      </c>
      <c r="M2812" s="1">
        <v>1501.097</v>
      </c>
      <c r="N2812" s="8">
        <f t="shared" si="85"/>
        <v>0.75054849999999995</v>
      </c>
      <c r="O2812" s="1" t="s">
        <v>406</v>
      </c>
      <c r="P2812" s="1" t="s">
        <v>407</v>
      </c>
      <c r="Q2812" s="31" t="str">
        <f>VLOOKUP(P2812,Vlookup!$A$2:$D$142,2,FALSE)</f>
        <v>Hartley</v>
      </c>
      <c r="R2812" s="1" t="str">
        <f>VLOOKUP(P2812,Vlookup!$A$2:$D$142,3,FALSE)</f>
        <v>TX</v>
      </c>
      <c r="S2812" s="49">
        <f>VLOOKUP(P2812,Vlookup!$A$2:$D$781,4,FALSE)</f>
        <v>76044</v>
      </c>
    </row>
    <row r="2813" spans="1:19" ht="14.4" x14ac:dyDescent="0.3">
      <c r="A2813" s="12">
        <v>23</v>
      </c>
      <c r="B2813" s="1" t="s">
        <v>903</v>
      </c>
      <c r="D2813" s="20">
        <v>44799</v>
      </c>
      <c r="E2813" s="2" t="s">
        <v>362</v>
      </c>
      <c r="F2813" s="1" t="s">
        <v>388</v>
      </c>
      <c r="G2813" s="1" t="s">
        <v>340</v>
      </c>
      <c r="H2813" s="1" t="s">
        <v>366</v>
      </c>
      <c r="I2813" t="str">
        <f>VLOOKUP(H2813,'Product Line Lookup'!$A$2:$B$8,2,FALSE)</f>
        <v>AB20</v>
      </c>
      <c r="J2813" s="1">
        <v>1.95</v>
      </c>
      <c r="K2813" s="1">
        <v>2.3800000000000002E-2</v>
      </c>
      <c r="L2813" s="1">
        <v>47.6</v>
      </c>
      <c r="M2813" s="1">
        <v>92.82</v>
      </c>
      <c r="N2813" s="8">
        <f t="shared" si="85"/>
        <v>4.641E-2</v>
      </c>
      <c r="O2813" s="1" t="s">
        <v>406</v>
      </c>
      <c r="P2813" s="1" t="s">
        <v>407</v>
      </c>
      <c r="Q2813" s="31" t="str">
        <f>VLOOKUP(P2813,Vlookup!$A$2:$D$142,2,FALSE)</f>
        <v>Hartley</v>
      </c>
      <c r="R2813" s="1" t="str">
        <f>VLOOKUP(P2813,Vlookup!$A$2:$D$142,3,FALSE)</f>
        <v>TX</v>
      </c>
      <c r="S2813" s="49">
        <f>VLOOKUP(P2813,Vlookup!$A$2:$D$781,4,FALSE)</f>
        <v>76044</v>
      </c>
    </row>
    <row r="2814" spans="1:19" ht="14.4" x14ac:dyDescent="0.3">
      <c r="A2814" s="12">
        <v>23</v>
      </c>
      <c r="B2814" s="1" t="s">
        <v>903</v>
      </c>
      <c r="D2814" s="20">
        <v>44799</v>
      </c>
      <c r="E2814" s="2" t="s">
        <v>361</v>
      </c>
      <c r="F2814" s="1" t="s">
        <v>1018</v>
      </c>
      <c r="G2814" s="1" t="s">
        <v>340</v>
      </c>
      <c r="H2814" s="1" t="s">
        <v>366</v>
      </c>
      <c r="I2814" t="str">
        <f>VLOOKUP(H2814,'Product Line Lookup'!$A$2:$B$8,2,FALSE)</f>
        <v>AB20</v>
      </c>
      <c r="J2814" s="1">
        <v>1.925</v>
      </c>
      <c r="K2814" s="1">
        <v>5.7700000000000001E-2</v>
      </c>
      <c r="L2814" s="1">
        <v>115.4</v>
      </c>
      <c r="M2814" s="1">
        <v>222.14500000000001</v>
      </c>
      <c r="N2814" s="8">
        <f t="shared" si="85"/>
        <v>0.1110725</v>
      </c>
      <c r="O2814" s="1" t="s">
        <v>406</v>
      </c>
      <c r="P2814" s="1" t="s">
        <v>407</v>
      </c>
      <c r="Q2814" s="31" t="str">
        <f>VLOOKUP(P2814,Vlookup!$A$2:$D$142,2,FALSE)</f>
        <v>Hartley</v>
      </c>
      <c r="R2814" s="1" t="str">
        <f>VLOOKUP(P2814,Vlookup!$A$2:$D$142,3,FALSE)</f>
        <v>TX</v>
      </c>
      <c r="S2814" s="49">
        <f>VLOOKUP(P2814,Vlookup!$A$2:$D$781,4,FALSE)</f>
        <v>76044</v>
      </c>
    </row>
    <row r="2815" spans="1:19" ht="14.4" x14ac:dyDescent="0.3">
      <c r="A2815" s="12">
        <v>23</v>
      </c>
      <c r="B2815" s="1" t="s">
        <v>903</v>
      </c>
      <c r="D2815" s="20">
        <v>44783</v>
      </c>
      <c r="E2815" s="2" t="s">
        <v>1149</v>
      </c>
      <c r="F2815" s="1" t="s">
        <v>1190</v>
      </c>
      <c r="G2815" s="1" t="s">
        <v>340</v>
      </c>
      <c r="H2815" s="1" t="s">
        <v>366</v>
      </c>
      <c r="I2815" t="str">
        <f>VLOOKUP(H2815,'Product Line Lookup'!$A$2:$B$8,2,FALSE)</f>
        <v>AB20</v>
      </c>
      <c r="J2815" s="1">
        <v>24.13</v>
      </c>
      <c r="K2815" s="1">
        <v>4.1799999999999997E-2</v>
      </c>
      <c r="L2815" s="1">
        <v>83.6</v>
      </c>
      <c r="M2815" s="1">
        <v>2017.268</v>
      </c>
      <c r="N2815" s="8">
        <f t="shared" si="85"/>
        <v>1.008634</v>
      </c>
      <c r="O2815" s="1" t="s">
        <v>1154</v>
      </c>
      <c r="P2815" s="1" t="s">
        <v>1155</v>
      </c>
      <c r="Q2815" s="31" t="str">
        <f>VLOOKUP(P2815,Vlookup!$A$2:$D$142,2,FALSE)</f>
        <v>Merced</v>
      </c>
      <c r="R2815" s="1" t="str">
        <f>VLOOKUP(P2815,Vlookup!$A$2:$D$142,3,FALSE)</f>
        <v>CA</v>
      </c>
      <c r="S2815" s="49">
        <f>VLOOKUP(P2815,Vlookup!$A$2:$D$781,4,FALSE)</f>
        <v>95341</v>
      </c>
    </row>
    <row r="2816" spans="1:19" ht="14.4" x14ac:dyDescent="0.3">
      <c r="A2816" s="12">
        <v>23</v>
      </c>
      <c r="B2816" s="1" t="s">
        <v>903</v>
      </c>
      <c r="D2816" s="20">
        <v>44781</v>
      </c>
      <c r="E2816" s="2" t="s">
        <v>1028</v>
      </c>
      <c r="F2816" s="1" t="s">
        <v>1034</v>
      </c>
      <c r="G2816" s="1" t="s">
        <v>340</v>
      </c>
      <c r="H2816" s="1" t="s">
        <v>366</v>
      </c>
      <c r="I2816" t="str">
        <f>VLOOKUP(H2816,'Product Line Lookup'!$A$2:$B$8,2,FALSE)</f>
        <v>AB20</v>
      </c>
      <c r="J2816" s="1">
        <v>4</v>
      </c>
      <c r="K2816" s="1">
        <v>0.13350000000000001</v>
      </c>
      <c r="L2816" s="1">
        <v>267</v>
      </c>
      <c r="M2816" s="1">
        <v>1068</v>
      </c>
      <c r="N2816" s="8">
        <f t="shared" si="85"/>
        <v>0.53400000000000003</v>
      </c>
      <c r="O2816" s="1" t="s">
        <v>1039</v>
      </c>
      <c r="P2816" s="1" t="s">
        <v>1046</v>
      </c>
      <c r="Q2816" s="31" t="str">
        <f>VLOOKUP(P2816,Vlookup!$A$2:$D$142,2,FALSE)</f>
        <v> Modesto</v>
      </c>
      <c r="R2816" s="1" t="str">
        <f>VLOOKUP(P2816,Vlookup!$A$2:$D$142,3,FALSE)</f>
        <v>CA</v>
      </c>
      <c r="S2816" s="49">
        <f>VLOOKUP(P2816,Vlookup!$A$2:$D$781,4,FALSE)</f>
        <v>95356</v>
      </c>
    </row>
    <row r="2817" spans="1:19" ht="14.4" x14ac:dyDescent="0.3">
      <c r="A2817" s="12">
        <v>23</v>
      </c>
      <c r="B2817" s="1" t="s">
        <v>903</v>
      </c>
      <c r="D2817" s="20">
        <v>44781</v>
      </c>
      <c r="E2817" s="2" t="s">
        <v>46</v>
      </c>
      <c r="F2817" s="1" t="s">
        <v>1204</v>
      </c>
      <c r="G2817" s="1" t="s">
        <v>340</v>
      </c>
      <c r="H2817" s="1" t="s">
        <v>366</v>
      </c>
      <c r="I2817" t="str">
        <f>VLOOKUP(H2817,'Product Line Lookup'!$A$2:$B$8,2,FALSE)</f>
        <v>AB20</v>
      </c>
      <c r="J2817" s="1">
        <v>6</v>
      </c>
      <c r="K2817" s="1">
        <v>4.5150000000000003E-2</v>
      </c>
      <c r="L2817" s="1">
        <v>90.3</v>
      </c>
      <c r="M2817" s="1">
        <v>541.79999999999995</v>
      </c>
      <c r="N2817" s="8">
        <f t="shared" si="85"/>
        <v>0.27089999999999997</v>
      </c>
      <c r="O2817" s="1" t="s">
        <v>40</v>
      </c>
      <c r="P2817" s="1" t="s">
        <v>41</v>
      </c>
      <c r="Q2817" s="31" t="str">
        <f>VLOOKUP(P2817,Vlookup!$A$2:$D$142,2,FALSE)</f>
        <v>Galt</v>
      </c>
      <c r="R2817" s="1" t="str">
        <f>VLOOKUP(P2817,Vlookup!$A$2:$D$142,3,FALSE)</f>
        <v>CA</v>
      </c>
      <c r="S2817" s="49">
        <f>VLOOKUP(P2817,Vlookup!$A$2:$D$781,4,FALSE)</f>
        <v>95632</v>
      </c>
    </row>
    <row r="2818" spans="1:19" ht="14.4" x14ac:dyDescent="0.3">
      <c r="A2818" s="12">
        <v>23</v>
      </c>
      <c r="B2818" s="1" t="s">
        <v>903</v>
      </c>
      <c r="D2818" s="20">
        <v>44776</v>
      </c>
      <c r="E2818" s="2" t="s">
        <v>345</v>
      </c>
      <c r="F2818" s="1" t="s">
        <v>1191</v>
      </c>
      <c r="G2818" s="1" t="s">
        <v>340</v>
      </c>
      <c r="H2818" s="1" t="s">
        <v>366</v>
      </c>
      <c r="I2818" t="str">
        <f>VLOOKUP(H2818,'Product Line Lookup'!$A$2:$B$8,2,FALSE)</f>
        <v>AB20</v>
      </c>
      <c r="J2818" s="1">
        <v>24.78</v>
      </c>
      <c r="K2818" s="1">
        <v>5.7500000000000002E-2</v>
      </c>
      <c r="L2818" s="1">
        <v>115</v>
      </c>
      <c r="M2818" s="1">
        <v>2849.7</v>
      </c>
      <c r="N2818" s="8">
        <f t="shared" ref="N2818:N2881" si="86">M2818/2000</f>
        <v>1.4248499999999999</v>
      </c>
      <c r="O2818" s="1" t="s">
        <v>404</v>
      </c>
      <c r="P2818" s="1" t="s">
        <v>405</v>
      </c>
      <c r="Q2818" s="31" t="str">
        <f>VLOOKUP(P2818,Vlookup!$A$2:$D$142,2,FALSE)</f>
        <v>Hilmar</v>
      </c>
      <c r="R2818" s="1" t="str">
        <f>VLOOKUP(P2818,Vlookup!$A$2:$D$142,3,FALSE)</f>
        <v>CA</v>
      </c>
      <c r="S2818" s="49">
        <f>VLOOKUP(P2818,Vlookup!$A$2:$D$781,4,FALSE)</f>
        <v>95324</v>
      </c>
    </row>
    <row r="2819" spans="1:19" ht="14.4" x14ac:dyDescent="0.3">
      <c r="A2819" s="12">
        <v>23</v>
      </c>
      <c r="B2819" s="1" t="s">
        <v>903</v>
      </c>
      <c r="D2819" s="20">
        <v>44788</v>
      </c>
      <c r="E2819" s="2" t="s">
        <v>345</v>
      </c>
      <c r="F2819" s="1" t="s">
        <v>1191</v>
      </c>
      <c r="G2819" s="1" t="s">
        <v>340</v>
      </c>
      <c r="H2819" s="1" t="s">
        <v>366</v>
      </c>
      <c r="I2819" t="str">
        <f>VLOOKUP(H2819,'Product Line Lookup'!$A$2:$B$8,2,FALSE)</f>
        <v>AB20</v>
      </c>
      <c r="J2819" s="1">
        <v>24.69</v>
      </c>
      <c r="K2819" s="1">
        <v>5.7500000000000002E-2</v>
      </c>
      <c r="L2819" s="1">
        <v>115</v>
      </c>
      <c r="M2819" s="1">
        <v>2839.35</v>
      </c>
      <c r="N2819" s="8">
        <f t="shared" si="86"/>
        <v>1.419675</v>
      </c>
      <c r="O2819" s="1" t="s">
        <v>404</v>
      </c>
      <c r="P2819" s="1" t="s">
        <v>405</v>
      </c>
      <c r="Q2819" s="31" t="str">
        <f>VLOOKUP(P2819,Vlookup!$A$2:$D$142,2,FALSE)</f>
        <v>Hilmar</v>
      </c>
      <c r="R2819" s="1" t="str">
        <f>VLOOKUP(P2819,Vlookup!$A$2:$D$142,3,FALSE)</f>
        <v>CA</v>
      </c>
      <c r="S2819" s="49">
        <f>VLOOKUP(P2819,Vlookup!$A$2:$D$781,4,FALSE)</f>
        <v>95324</v>
      </c>
    </row>
    <row r="2820" spans="1:19" ht="14.4" x14ac:dyDescent="0.3">
      <c r="A2820" s="12">
        <v>23</v>
      </c>
      <c r="B2820" s="1" t="s">
        <v>903</v>
      </c>
      <c r="D2820" s="20">
        <v>44789</v>
      </c>
      <c r="E2820" s="2" t="s">
        <v>345</v>
      </c>
      <c r="F2820" s="1" t="s">
        <v>1191</v>
      </c>
      <c r="G2820" s="1" t="s">
        <v>340</v>
      </c>
      <c r="H2820" s="1" t="s">
        <v>366</v>
      </c>
      <c r="I2820" t="str">
        <f>VLOOKUP(H2820,'Product Line Lookup'!$A$2:$B$8,2,FALSE)</f>
        <v>AB20</v>
      </c>
      <c r="J2820" s="1">
        <v>24.67</v>
      </c>
      <c r="K2820" s="1">
        <v>5.7500000000000002E-2</v>
      </c>
      <c r="L2820" s="1">
        <v>115</v>
      </c>
      <c r="M2820" s="1">
        <v>2837.05</v>
      </c>
      <c r="N2820" s="8">
        <f t="shared" si="86"/>
        <v>1.418525</v>
      </c>
      <c r="O2820" s="1" t="s">
        <v>404</v>
      </c>
      <c r="P2820" s="1" t="s">
        <v>405</v>
      </c>
      <c r="Q2820" s="31" t="str">
        <f>VLOOKUP(P2820,Vlookup!$A$2:$D$142,2,FALSE)</f>
        <v>Hilmar</v>
      </c>
      <c r="R2820" s="1" t="str">
        <f>VLOOKUP(P2820,Vlookup!$A$2:$D$142,3,FALSE)</f>
        <v>CA</v>
      </c>
      <c r="S2820" s="49">
        <f>VLOOKUP(P2820,Vlookup!$A$2:$D$781,4,FALSE)</f>
        <v>95324</v>
      </c>
    </row>
    <row r="2821" spans="1:19" ht="14.4" x14ac:dyDescent="0.3">
      <c r="A2821" s="12">
        <v>23</v>
      </c>
      <c r="B2821" s="1" t="s">
        <v>903</v>
      </c>
      <c r="D2821" s="20">
        <v>44789</v>
      </c>
      <c r="E2821" s="2" t="s">
        <v>354</v>
      </c>
      <c r="F2821" s="1" t="s">
        <v>1178</v>
      </c>
      <c r="G2821" s="1" t="s">
        <v>340</v>
      </c>
      <c r="H2821" s="1" t="s">
        <v>366</v>
      </c>
      <c r="I2821" t="str">
        <f>VLOOKUP(H2821,'Product Line Lookup'!$A$2:$B$8,2,FALSE)</f>
        <v>AB20</v>
      </c>
      <c r="J2821" s="1">
        <v>25.01</v>
      </c>
      <c r="K2821" s="1">
        <v>1.3299999999999999E-2</v>
      </c>
      <c r="L2821" s="1">
        <v>26.6</v>
      </c>
      <c r="M2821" s="1">
        <v>665.26599999999996</v>
      </c>
      <c r="N2821" s="8">
        <f t="shared" si="86"/>
        <v>0.33263299999999996</v>
      </c>
      <c r="O2821" s="1" t="s">
        <v>422</v>
      </c>
      <c r="P2821" s="1" t="s">
        <v>423</v>
      </c>
      <c r="Q2821" s="31" t="str">
        <f>VLOOKUP(P2821,Vlookup!$A$2:$D$142,2,FALSE)</f>
        <v>Modesto</v>
      </c>
      <c r="R2821" s="1" t="str">
        <f>VLOOKUP(P2821,Vlookup!$A$2:$D$142,3,FALSE)</f>
        <v>CA</v>
      </c>
      <c r="S2821" s="49">
        <f>VLOOKUP(P2821,Vlookup!$A$2:$D$781,4,FALSE)</f>
        <v>95358</v>
      </c>
    </row>
    <row r="2822" spans="1:19" ht="14.4" x14ac:dyDescent="0.3">
      <c r="A2822" s="12">
        <v>23</v>
      </c>
      <c r="B2822" s="1" t="s">
        <v>903</v>
      </c>
      <c r="D2822" s="20">
        <v>44788</v>
      </c>
      <c r="E2822" s="2" t="s">
        <v>1084</v>
      </c>
      <c r="F2822" s="1" t="s">
        <v>1169</v>
      </c>
      <c r="G2822" s="1" t="s">
        <v>921</v>
      </c>
      <c r="H2822" s="1" t="s">
        <v>922</v>
      </c>
      <c r="I2822" t="str">
        <f>VLOOKUP(H2822,'Product Line Lookup'!$A$2:$B$8,2,FALSE)</f>
        <v>Animate</v>
      </c>
      <c r="J2822" s="1">
        <v>24.31</v>
      </c>
      <c r="K2822" s="1">
        <v>0.36875000000000002</v>
      </c>
      <c r="L2822" s="1">
        <v>737.5</v>
      </c>
      <c r="M2822" s="1">
        <v>17928.625</v>
      </c>
      <c r="N2822" s="8">
        <f t="shared" si="86"/>
        <v>8.9643125000000001</v>
      </c>
      <c r="O2822" s="1" t="s">
        <v>546</v>
      </c>
      <c r="P2822" s="1" t="s">
        <v>547</v>
      </c>
      <c r="Q2822" s="31" t="str">
        <f>VLOOKUP(P2822,Vlookup!$A$2:$D$142,2,FALSE)</f>
        <v>Muleshoe</v>
      </c>
      <c r="R2822" s="1" t="str">
        <f>VLOOKUP(P2822,Vlookup!$A$2:$D$142,3,FALSE)</f>
        <v>TX</v>
      </c>
      <c r="S2822" s="49">
        <f>VLOOKUP(P2822,Vlookup!$A$2:$D$781,4,FALSE)</f>
        <v>79347</v>
      </c>
    </row>
    <row r="2823" spans="1:19" ht="14.4" x14ac:dyDescent="0.3">
      <c r="A2823" s="12">
        <v>23</v>
      </c>
      <c r="B2823" s="1" t="s">
        <v>903</v>
      </c>
      <c r="D2823" s="20">
        <v>44784</v>
      </c>
      <c r="E2823" s="2" t="s">
        <v>357</v>
      </c>
      <c r="F2823" s="1" t="s">
        <v>1019</v>
      </c>
      <c r="G2823" s="1" t="s">
        <v>921</v>
      </c>
      <c r="H2823" s="1" t="s">
        <v>922</v>
      </c>
      <c r="I2823" t="str">
        <f>VLOOKUP(H2823,'Product Line Lookup'!$A$2:$B$8,2,FALSE)</f>
        <v>Animate</v>
      </c>
      <c r="J2823" s="1">
        <v>6</v>
      </c>
      <c r="K2823" s="1">
        <v>0.24218000000000001</v>
      </c>
      <c r="L2823" s="1">
        <v>484.36</v>
      </c>
      <c r="M2823" s="1">
        <v>2906.16</v>
      </c>
      <c r="N2823" s="8">
        <f t="shared" si="86"/>
        <v>1.4530799999999999</v>
      </c>
      <c r="O2823" s="1" t="s">
        <v>430</v>
      </c>
      <c r="P2823" s="1" t="s">
        <v>431</v>
      </c>
      <c r="Q2823" s="31" t="str">
        <f>VLOOKUP(P2823,Vlookup!$A$2:$D$142,2,FALSE)</f>
        <v>Muleshoe</v>
      </c>
      <c r="R2823" s="1" t="str">
        <f>VLOOKUP(P2823,Vlookup!$A$2:$D$142,3,FALSE)</f>
        <v>TX</v>
      </c>
      <c r="S2823" s="49">
        <f>VLOOKUP(P2823,Vlookup!$A$2:$D$781,4,FALSE)</f>
        <v>79347</v>
      </c>
    </row>
    <row r="2824" spans="1:19" ht="14.4" x14ac:dyDescent="0.3">
      <c r="A2824" s="12">
        <v>23</v>
      </c>
      <c r="B2824" s="1" t="s">
        <v>903</v>
      </c>
      <c r="D2824" s="20">
        <v>44792</v>
      </c>
      <c r="E2824" s="2" t="s">
        <v>357</v>
      </c>
      <c r="F2824" s="1" t="s">
        <v>1019</v>
      </c>
      <c r="G2824" s="1" t="s">
        <v>921</v>
      </c>
      <c r="H2824" s="1" t="s">
        <v>922</v>
      </c>
      <c r="I2824" t="str">
        <f>VLOOKUP(H2824,'Product Line Lookup'!$A$2:$B$8,2,FALSE)</f>
        <v>Animate</v>
      </c>
      <c r="J2824" s="1">
        <v>6</v>
      </c>
      <c r="K2824" s="1">
        <v>0.24218000000000001</v>
      </c>
      <c r="L2824" s="1">
        <v>484.36</v>
      </c>
      <c r="M2824" s="1">
        <v>2906.16</v>
      </c>
      <c r="N2824" s="8">
        <f t="shared" si="86"/>
        <v>1.4530799999999999</v>
      </c>
      <c r="O2824" s="1" t="s">
        <v>432</v>
      </c>
      <c r="P2824" s="1" t="s">
        <v>433</v>
      </c>
      <c r="Q2824" s="31" t="str">
        <f>VLOOKUP(P2824,Vlookup!$A$2:$D$142,2,FALSE)</f>
        <v>Dimmitt</v>
      </c>
      <c r="R2824" s="1" t="str">
        <f>VLOOKUP(P2824,Vlookup!$A$2:$D$142,3,FALSE)</f>
        <v>TX</v>
      </c>
      <c r="S2824" s="49">
        <f>VLOOKUP(P2824,Vlookup!$A$2:$D$781,4,FALSE)</f>
        <v>79027</v>
      </c>
    </row>
    <row r="2825" spans="1:19" ht="14.4" x14ac:dyDescent="0.3">
      <c r="A2825" s="12">
        <v>23</v>
      </c>
      <c r="B2825" s="1" t="s">
        <v>903</v>
      </c>
      <c r="D2825" s="20">
        <v>44792</v>
      </c>
      <c r="E2825" s="2" t="s">
        <v>357</v>
      </c>
      <c r="F2825" s="1" t="s">
        <v>1019</v>
      </c>
      <c r="G2825" s="1" t="s">
        <v>921</v>
      </c>
      <c r="H2825" s="1" t="s">
        <v>922</v>
      </c>
      <c r="I2825" t="str">
        <f>VLOOKUP(H2825,'Product Line Lookup'!$A$2:$B$8,2,FALSE)</f>
        <v>Animate</v>
      </c>
      <c r="J2825" s="1">
        <v>9.75</v>
      </c>
      <c r="K2825" s="1">
        <v>0.24218000000000001</v>
      </c>
      <c r="L2825" s="1">
        <v>484.36</v>
      </c>
      <c r="M2825" s="1">
        <v>4722.51</v>
      </c>
      <c r="N2825" s="8">
        <f t="shared" si="86"/>
        <v>2.3612550000000003</v>
      </c>
      <c r="O2825" s="1" t="s">
        <v>430</v>
      </c>
      <c r="P2825" s="1" t="s">
        <v>431</v>
      </c>
      <c r="Q2825" s="31" t="str">
        <f>VLOOKUP(P2825,Vlookup!$A$2:$D$142,2,FALSE)</f>
        <v>Muleshoe</v>
      </c>
      <c r="R2825" s="1" t="str">
        <f>VLOOKUP(P2825,Vlookup!$A$2:$D$142,3,FALSE)</f>
        <v>TX</v>
      </c>
      <c r="S2825" s="49">
        <f>VLOOKUP(P2825,Vlookup!$A$2:$D$781,4,FALSE)</f>
        <v>79347</v>
      </c>
    </row>
    <row r="2826" spans="1:19" ht="14.4" x14ac:dyDescent="0.3">
      <c r="A2826" s="12">
        <v>23</v>
      </c>
      <c r="B2826" s="1" t="s">
        <v>903</v>
      </c>
      <c r="D2826" s="20">
        <v>44775</v>
      </c>
      <c r="E2826" s="2" t="s">
        <v>1151</v>
      </c>
      <c r="F2826" s="1" t="s">
        <v>1152</v>
      </c>
      <c r="G2826" s="1" t="s">
        <v>921</v>
      </c>
      <c r="H2826" s="1" t="s">
        <v>922</v>
      </c>
      <c r="I2826" t="str">
        <f>VLOOKUP(H2826,'Product Line Lookup'!$A$2:$B$8,2,FALSE)</f>
        <v>Animate</v>
      </c>
      <c r="J2826" s="1">
        <v>12.22</v>
      </c>
      <c r="K2826" s="1">
        <v>0.26235000000000003</v>
      </c>
      <c r="L2826" s="1">
        <v>524.70000000000005</v>
      </c>
      <c r="M2826" s="1">
        <v>6411.8339999999998</v>
      </c>
      <c r="N2826" s="8">
        <f t="shared" si="86"/>
        <v>3.2059169999999999</v>
      </c>
      <c r="O2826" s="1" t="s">
        <v>1156</v>
      </c>
      <c r="P2826" s="1" t="s">
        <v>1157</v>
      </c>
      <c r="Q2826" s="31" t="str">
        <f>VLOOKUP(P2826,Vlookup!$A$2:$D$142,2,FALSE)</f>
        <v>Dublin</v>
      </c>
      <c r="R2826" s="1" t="str">
        <f>VLOOKUP(P2826,Vlookup!$A$2:$D$142,3,FALSE)</f>
        <v>TX</v>
      </c>
      <c r="S2826" s="49">
        <f>VLOOKUP(P2826,Vlookup!$A$2:$D$781,4,FALSE)</f>
        <v>76446</v>
      </c>
    </row>
    <row r="2827" spans="1:19" ht="14.4" x14ac:dyDescent="0.3">
      <c r="A2827" s="12">
        <v>23</v>
      </c>
      <c r="B2827" s="1" t="s">
        <v>903</v>
      </c>
      <c r="D2827" s="20">
        <v>44788</v>
      </c>
      <c r="E2827" s="2" t="s">
        <v>1151</v>
      </c>
      <c r="F2827" s="1" t="s">
        <v>1152</v>
      </c>
      <c r="G2827" s="1" t="s">
        <v>921</v>
      </c>
      <c r="H2827" s="1" t="s">
        <v>922</v>
      </c>
      <c r="I2827" t="str">
        <f>VLOOKUP(H2827,'Product Line Lookup'!$A$2:$B$8,2,FALSE)</f>
        <v>Animate</v>
      </c>
      <c r="J2827" s="1">
        <v>12.28</v>
      </c>
      <c r="K2827" s="1">
        <v>0.26235000000000003</v>
      </c>
      <c r="L2827" s="1">
        <v>524.70000000000005</v>
      </c>
      <c r="M2827" s="1">
        <v>6443.3159999999998</v>
      </c>
      <c r="N2827" s="8">
        <f t="shared" si="86"/>
        <v>3.2216579999999997</v>
      </c>
      <c r="O2827" s="1" t="s">
        <v>1156</v>
      </c>
      <c r="P2827" s="1" t="s">
        <v>1157</v>
      </c>
      <c r="Q2827" s="31" t="str">
        <f>VLOOKUP(P2827,Vlookup!$A$2:$D$142,2,FALSE)</f>
        <v>Dublin</v>
      </c>
      <c r="R2827" s="1" t="str">
        <f>VLOOKUP(P2827,Vlookup!$A$2:$D$142,3,FALSE)</f>
        <v>TX</v>
      </c>
      <c r="S2827" s="49">
        <f>VLOOKUP(P2827,Vlookup!$A$2:$D$781,4,FALSE)</f>
        <v>76446</v>
      </c>
    </row>
    <row r="2828" spans="1:19" ht="14.4" x14ac:dyDescent="0.3">
      <c r="A2828" s="12">
        <v>23</v>
      </c>
      <c r="B2828" s="1" t="s">
        <v>903</v>
      </c>
      <c r="D2828" s="20">
        <v>44781</v>
      </c>
      <c r="E2828" s="2" t="s">
        <v>1179</v>
      </c>
      <c r="F2828" s="1" t="s">
        <v>1180</v>
      </c>
      <c r="G2828" s="1" t="s">
        <v>921</v>
      </c>
      <c r="H2828" s="1" t="s">
        <v>922</v>
      </c>
      <c r="I2828" t="str">
        <f>VLOOKUP(H2828,'Product Line Lookup'!$A$2:$B$8,2,FALSE)</f>
        <v>Animate</v>
      </c>
      <c r="J2828" s="1">
        <v>24.51</v>
      </c>
      <c r="K2828" s="1">
        <v>0.21249999999999999</v>
      </c>
      <c r="L2828" s="1">
        <v>425</v>
      </c>
      <c r="M2828" s="1">
        <v>10416.75</v>
      </c>
      <c r="N2828" s="8">
        <f t="shared" si="86"/>
        <v>5.2083750000000002</v>
      </c>
      <c r="O2828" s="1" t="s">
        <v>1181</v>
      </c>
      <c r="P2828" s="1" t="s">
        <v>1182</v>
      </c>
      <c r="Q2828" s="31" t="str">
        <f>VLOOKUP(P2828,Vlookup!$A$2:$D$142,2,FALSE)</f>
        <v>Lindsay</v>
      </c>
      <c r="R2828" s="1" t="str">
        <f>VLOOKUP(P2828,Vlookup!$A$2:$D$142,3,FALSE)</f>
        <v>CA</v>
      </c>
      <c r="S2828" s="49">
        <f>VLOOKUP(P2828,Vlookup!$A$2:$D$781,4,FALSE)</f>
        <v>93247</v>
      </c>
    </row>
    <row r="2829" spans="1:19" ht="14.4" x14ac:dyDescent="0.3">
      <c r="A2829" s="12">
        <v>23</v>
      </c>
      <c r="B2829" s="1" t="s">
        <v>903</v>
      </c>
      <c r="D2829" s="20">
        <v>44804</v>
      </c>
      <c r="E2829" s="2" t="s">
        <v>1179</v>
      </c>
      <c r="F2829" s="1" t="s">
        <v>1180</v>
      </c>
      <c r="G2829" s="1" t="s">
        <v>921</v>
      </c>
      <c r="H2829" s="1" t="s">
        <v>922</v>
      </c>
      <c r="I2829" t="str">
        <f>VLOOKUP(H2829,'Product Line Lookup'!$A$2:$B$8,2,FALSE)</f>
        <v>Animate</v>
      </c>
      <c r="J2829" s="1">
        <v>24.92</v>
      </c>
      <c r="K2829" s="1">
        <v>0.21249999999999999</v>
      </c>
      <c r="L2829" s="1">
        <v>425</v>
      </c>
      <c r="M2829" s="1">
        <v>10591</v>
      </c>
      <c r="N2829" s="8">
        <f t="shared" si="86"/>
        <v>5.2954999999999997</v>
      </c>
      <c r="O2829" s="1" t="s">
        <v>1181</v>
      </c>
      <c r="P2829" s="1" t="s">
        <v>1182</v>
      </c>
      <c r="Q2829" s="31" t="str">
        <f>VLOOKUP(P2829,Vlookup!$A$2:$D$142,2,FALSE)</f>
        <v>Lindsay</v>
      </c>
      <c r="R2829" s="1" t="str">
        <f>VLOOKUP(P2829,Vlookup!$A$2:$D$142,3,FALSE)</f>
        <v>CA</v>
      </c>
      <c r="S2829" s="49">
        <f>VLOOKUP(P2829,Vlookup!$A$2:$D$781,4,FALSE)</f>
        <v>93247</v>
      </c>
    </row>
    <row r="2830" spans="1:19" ht="14.4" x14ac:dyDescent="0.3">
      <c r="A2830" s="12">
        <v>23</v>
      </c>
      <c r="B2830" s="1" t="s">
        <v>903</v>
      </c>
      <c r="D2830" s="20">
        <v>44798</v>
      </c>
      <c r="E2830" s="2" t="s">
        <v>1086</v>
      </c>
      <c r="F2830" s="1" t="s">
        <v>1087</v>
      </c>
      <c r="G2830" s="1" t="s">
        <v>921</v>
      </c>
      <c r="H2830" s="1" t="s">
        <v>922</v>
      </c>
      <c r="I2830" t="str">
        <f>VLOOKUP(H2830,'Product Line Lookup'!$A$2:$B$8,2,FALSE)</f>
        <v>Animate</v>
      </c>
      <c r="J2830" s="1">
        <v>4</v>
      </c>
      <c r="K2830" s="1">
        <v>0.22575000000000001</v>
      </c>
      <c r="L2830" s="1">
        <v>451.5</v>
      </c>
      <c r="M2830" s="1">
        <v>1806</v>
      </c>
      <c r="N2830" s="8">
        <f t="shared" si="86"/>
        <v>0.90300000000000002</v>
      </c>
      <c r="O2830" s="1" t="s">
        <v>1093</v>
      </c>
      <c r="P2830" s="1" t="s">
        <v>1094</v>
      </c>
      <c r="Q2830" s="31" t="str">
        <f>VLOOKUP(P2830,Vlookup!$A$2:$D$142,2,FALSE)</f>
        <v>Wellington</v>
      </c>
      <c r="R2830" s="1" t="str">
        <f>VLOOKUP(P2830,Vlookup!$A$2:$D$142,3,FALSE)</f>
        <v>NV</v>
      </c>
      <c r="S2830" s="49">
        <f>VLOOKUP(P2830,Vlookup!$A$2:$D$781,4,FALSE)</f>
        <v>89444</v>
      </c>
    </row>
    <row r="2831" spans="1:19" ht="14.4" x14ac:dyDescent="0.3">
      <c r="A2831" s="12">
        <v>23</v>
      </c>
      <c r="B2831" s="1" t="s">
        <v>903</v>
      </c>
      <c r="D2831" s="20">
        <v>44804</v>
      </c>
      <c r="E2831" s="2" t="s">
        <v>919</v>
      </c>
      <c r="F2831" s="1" t="s">
        <v>920</v>
      </c>
      <c r="G2831" s="1" t="s">
        <v>921</v>
      </c>
      <c r="H2831" s="1" t="s">
        <v>922</v>
      </c>
      <c r="I2831" t="str">
        <f>VLOOKUP(H2831,'Product Line Lookup'!$A$2:$B$8,2,FALSE)</f>
        <v>Animate</v>
      </c>
      <c r="J2831" s="1">
        <v>5.2249999999999996</v>
      </c>
      <c r="K2831" s="1">
        <v>0.24535000000000001</v>
      </c>
      <c r="L2831" s="1">
        <v>490.7</v>
      </c>
      <c r="M2831" s="1">
        <v>2563.9079999999999</v>
      </c>
      <c r="N2831" s="8">
        <f t="shared" si="86"/>
        <v>1.281954</v>
      </c>
      <c r="O2831" s="1" t="s">
        <v>1095</v>
      </c>
      <c r="P2831" s="1" t="s">
        <v>1197</v>
      </c>
      <c r="Q2831" s="31" t="str">
        <f>VLOOKUP(P2831,Vlookup!$A$2:$D$142,2,FALSE)</f>
        <v>Turlock</v>
      </c>
      <c r="R2831" s="1" t="str">
        <f>VLOOKUP(P2831,Vlookup!$A$2:$D$142,3,FALSE)</f>
        <v>CA</v>
      </c>
      <c r="S2831" s="49">
        <f>VLOOKUP(P2831,Vlookup!$A$2:$D$781,4,FALSE)</f>
        <v>95380</v>
      </c>
    </row>
    <row r="2832" spans="1:19" ht="14.4" x14ac:dyDescent="0.3">
      <c r="A2832" s="12">
        <v>23</v>
      </c>
      <c r="B2832" s="1" t="s">
        <v>903</v>
      </c>
      <c r="D2832" s="20">
        <v>44789</v>
      </c>
      <c r="E2832" s="2" t="s">
        <v>348</v>
      </c>
      <c r="F2832" s="1" t="s">
        <v>1153</v>
      </c>
      <c r="G2832" s="1" t="s">
        <v>342</v>
      </c>
      <c r="H2832" s="1" t="s">
        <v>368</v>
      </c>
      <c r="I2832" t="str">
        <f>VLOOKUP(H2832,'Product Line Lookup'!$A$2:$B$8,2,FALSE)</f>
        <v>Animate</v>
      </c>
      <c r="J2832" s="1">
        <v>6.1</v>
      </c>
      <c r="K2832" s="1">
        <v>0.16189999999999999</v>
      </c>
      <c r="L2832" s="1">
        <v>323.8</v>
      </c>
      <c r="M2832" s="1">
        <v>1975.18</v>
      </c>
      <c r="N2832" s="8">
        <f t="shared" si="86"/>
        <v>0.98759000000000008</v>
      </c>
      <c r="O2832" s="1" t="s">
        <v>412</v>
      </c>
      <c r="P2832" s="1" t="s">
        <v>413</v>
      </c>
      <c r="Q2832" s="31" t="str">
        <f>VLOOKUP(P2832,Vlookup!$A$2:$D$142,2,FALSE)</f>
        <v>Hereford</v>
      </c>
      <c r="R2832" s="1" t="str">
        <f>VLOOKUP(P2832,Vlookup!$A$2:$D$142,3,FALSE)</f>
        <v>TX</v>
      </c>
      <c r="S2832" s="49">
        <f>VLOOKUP(P2832,Vlookup!$A$2:$D$781,4,FALSE)</f>
        <v>79045</v>
      </c>
    </row>
    <row r="2833" spans="1:19" ht="14.4" x14ac:dyDescent="0.3">
      <c r="A2833" s="12">
        <v>23</v>
      </c>
      <c r="B2833" s="1" t="s">
        <v>903</v>
      </c>
      <c r="D2833" s="20">
        <v>44777</v>
      </c>
      <c r="E2833" s="2" t="s">
        <v>29</v>
      </c>
      <c r="F2833" s="1" t="s">
        <v>692</v>
      </c>
      <c r="G2833" s="1" t="s">
        <v>342</v>
      </c>
      <c r="H2833" s="1" t="s">
        <v>368</v>
      </c>
      <c r="I2833" t="str">
        <f>VLOOKUP(H2833,'Product Line Lookup'!$A$2:$B$8,2,FALSE)</f>
        <v>Animate</v>
      </c>
      <c r="J2833" s="1">
        <v>1</v>
      </c>
      <c r="K2833" s="1">
        <v>0.14990000000000001</v>
      </c>
      <c r="L2833" s="1">
        <v>299.8</v>
      </c>
      <c r="M2833" s="1">
        <v>299.8</v>
      </c>
      <c r="N2833" s="8">
        <f t="shared" si="86"/>
        <v>0.14990000000000001</v>
      </c>
      <c r="O2833" s="1" t="s">
        <v>31</v>
      </c>
      <c r="P2833" s="1" t="s">
        <v>32</v>
      </c>
      <c r="Q2833" s="31" t="str">
        <f>VLOOKUP(P2833,Vlookup!$A$2:$D$142,2,FALSE)</f>
        <v>Chowchilla</v>
      </c>
      <c r="R2833" s="1" t="str">
        <f>VLOOKUP(P2833,Vlookup!$A$2:$D$142,3,FALSE)</f>
        <v>CA</v>
      </c>
      <c r="S2833" s="49">
        <f>VLOOKUP(P2833,Vlookup!$A$2:$D$781,4,FALSE)</f>
        <v>93610</v>
      </c>
    </row>
    <row r="2834" spans="1:19" ht="14.4" x14ac:dyDescent="0.3">
      <c r="A2834" s="12">
        <v>23</v>
      </c>
      <c r="B2834" s="1" t="s">
        <v>903</v>
      </c>
      <c r="D2834" s="20">
        <v>44778</v>
      </c>
      <c r="E2834" s="2" t="s">
        <v>29</v>
      </c>
      <c r="F2834" s="1" t="s">
        <v>692</v>
      </c>
      <c r="G2834" s="1" t="s">
        <v>342</v>
      </c>
      <c r="H2834" s="1" t="s">
        <v>368</v>
      </c>
      <c r="I2834" t="str">
        <f>VLOOKUP(H2834,'Product Line Lookup'!$A$2:$B$8,2,FALSE)</f>
        <v>Animate</v>
      </c>
      <c r="J2834" s="1">
        <v>8.9</v>
      </c>
      <c r="K2834" s="1">
        <v>0.14990000000000001</v>
      </c>
      <c r="L2834" s="1">
        <v>299.8</v>
      </c>
      <c r="M2834" s="1">
        <v>2668.22</v>
      </c>
      <c r="N2834" s="8">
        <f t="shared" si="86"/>
        <v>1.3341099999999999</v>
      </c>
      <c r="O2834" s="1" t="s">
        <v>31</v>
      </c>
      <c r="P2834" s="1" t="s">
        <v>32</v>
      </c>
      <c r="Q2834" s="31" t="str">
        <f>VLOOKUP(P2834,Vlookup!$A$2:$D$142,2,FALSE)</f>
        <v>Chowchilla</v>
      </c>
      <c r="R2834" s="1" t="str">
        <f>VLOOKUP(P2834,Vlookup!$A$2:$D$142,3,FALSE)</f>
        <v>CA</v>
      </c>
      <c r="S2834" s="49">
        <f>VLOOKUP(P2834,Vlookup!$A$2:$D$781,4,FALSE)</f>
        <v>93610</v>
      </c>
    </row>
    <row r="2835" spans="1:19" ht="14.4" x14ac:dyDescent="0.3">
      <c r="A2835" s="12">
        <v>23</v>
      </c>
      <c r="B2835" s="1" t="s">
        <v>903</v>
      </c>
      <c r="D2835" s="20">
        <v>44790</v>
      </c>
      <c r="E2835" s="2" t="s">
        <v>29</v>
      </c>
      <c r="F2835" s="1" t="s">
        <v>692</v>
      </c>
      <c r="G2835" s="1" t="s">
        <v>342</v>
      </c>
      <c r="H2835" s="1" t="s">
        <v>368</v>
      </c>
      <c r="I2835" t="str">
        <f>VLOOKUP(H2835,'Product Line Lookup'!$A$2:$B$8,2,FALSE)</f>
        <v>Animate</v>
      </c>
      <c r="J2835" s="1">
        <v>9.875</v>
      </c>
      <c r="K2835" s="1">
        <v>0.14990000000000001</v>
      </c>
      <c r="L2835" s="1">
        <v>299.8</v>
      </c>
      <c r="M2835" s="1">
        <v>2960.5250000000001</v>
      </c>
      <c r="N2835" s="8">
        <f t="shared" si="86"/>
        <v>1.4802625</v>
      </c>
      <c r="O2835" s="1" t="s">
        <v>31</v>
      </c>
      <c r="P2835" s="1" t="s">
        <v>32</v>
      </c>
      <c r="Q2835" s="31" t="str">
        <f>VLOOKUP(P2835,Vlookup!$A$2:$D$142,2,FALSE)</f>
        <v>Chowchilla</v>
      </c>
      <c r="R2835" s="1" t="str">
        <f>VLOOKUP(P2835,Vlookup!$A$2:$D$142,3,FALSE)</f>
        <v>CA</v>
      </c>
      <c r="S2835" s="49">
        <f>VLOOKUP(P2835,Vlookup!$A$2:$D$781,4,FALSE)</f>
        <v>93610</v>
      </c>
    </row>
    <row r="2836" spans="1:19" ht="14.4" x14ac:dyDescent="0.3">
      <c r="A2836" s="12">
        <v>23</v>
      </c>
      <c r="B2836" s="1" t="s">
        <v>903</v>
      </c>
      <c r="D2836" s="20">
        <v>44797</v>
      </c>
      <c r="E2836" s="2" t="s">
        <v>29</v>
      </c>
      <c r="F2836" s="1" t="s">
        <v>692</v>
      </c>
      <c r="G2836" s="1" t="s">
        <v>342</v>
      </c>
      <c r="H2836" s="1" t="s">
        <v>368</v>
      </c>
      <c r="I2836" t="str">
        <f>VLOOKUP(H2836,'Product Line Lookup'!$A$2:$B$8,2,FALSE)</f>
        <v>Animate</v>
      </c>
      <c r="J2836" s="1">
        <v>8.2249999999999996</v>
      </c>
      <c r="K2836" s="1">
        <v>0.14990000000000001</v>
      </c>
      <c r="L2836" s="1">
        <v>299.8</v>
      </c>
      <c r="M2836" s="1">
        <v>2465.855</v>
      </c>
      <c r="N2836" s="8">
        <f t="shared" si="86"/>
        <v>1.2329275</v>
      </c>
      <c r="O2836" s="1" t="s">
        <v>31</v>
      </c>
      <c r="P2836" s="1" t="s">
        <v>32</v>
      </c>
      <c r="Q2836" s="31" t="str">
        <f>VLOOKUP(P2836,Vlookup!$A$2:$D$142,2,FALSE)</f>
        <v>Chowchilla</v>
      </c>
      <c r="R2836" s="1" t="str">
        <f>VLOOKUP(P2836,Vlookup!$A$2:$D$142,3,FALSE)</f>
        <v>CA</v>
      </c>
      <c r="S2836" s="49">
        <f>VLOOKUP(P2836,Vlookup!$A$2:$D$781,4,FALSE)</f>
        <v>93610</v>
      </c>
    </row>
    <row r="2837" spans="1:19" ht="14.4" x14ac:dyDescent="0.3">
      <c r="A2837" s="12">
        <v>23</v>
      </c>
      <c r="B2837" s="1" t="s">
        <v>903</v>
      </c>
      <c r="D2837" s="20">
        <v>44783</v>
      </c>
      <c r="E2837" s="2" t="s">
        <v>360</v>
      </c>
      <c r="F2837" s="1" t="s">
        <v>386</v>
      </c>
      <c r="G2837" s="1" t="s">
        <v>342</v>
      </c>
      <c r="H2837" s="1" t="s">
        <v>368</v>
      </c>
      <c r="I2837" t="str">
        <f>VLOOKUP(H2837,'Product Line Lookup'!$A$2:$B$8,2,FALSE)</f>
        <v>Animate</v>
      </c>
      <c r="J2837" s="1">
        <v>4.0999999999999996</v>
      </c>
      <c r="K2837" s="1">
        <v>0.3</v>
      </c>
      <c r="L2837" s="1">
        <v>600</v>
      </c>
      <c r="M2837" s="1">
        <v>2460</v>
      </c>
      <c r="N2837" s="8">
        <f t="shared" si="86"/>
        <v>1.23</v>
      </c>
      <c r="O2837" s="1" t="s">
        <v>438</v>
      </c>
      <c r="P2837" s="1" t="s">
        <v>439</v>
      </c>
      <c r="Q2837" s="31" t="str">
        <f>VLOOKUP(P2837,Vlookup!$A$2:$D$142,2,FALSE)</f>
        <v>Ballico</v>
      </c>
      <c r="R2837" s="1" t="str">
        <f>VLOOKUP(P2837,Vlookup!$A$2:$D$142,3,FALSE)</f>
        <v>CA</v>
      </c>
      <c r="S2837" s="49">
        <f>VLOOKUP(P2837,Vlookup!$A$2:$D$781,4,FALSE)</f>
        <v>95303</v>
      </c>
    </row>
    <row r="2838" spans="1:19" ht="14.4" x14ac:dyDescent="0.3">
      <c r="A2838" s="12">
        <v>23</v>
      </c>
      <c r="B2838" s="1" t="s">
        <v>903</v>
      </c>
      <c r="D2838" s="20">
        <v>44778</v>
      </c>
      <c r="E2838" s="2" t="s">
        <v>353</v>
      </c>
      <c r="F2838" s="1" t="s">
        <v>1014</v>
      </c>
      <c r="G2838" s="1" t="s">
        <v>342</v>
      </c>
      <c r="H2838" s="1" t="s">
        <v>368</v>
      </c>
      <c r="I2838" t="str">
        <f>VLOOKUP(H2838,'Product Line Lookup'!$A$2:$B$8,2,FALSE)</f>
        <v>Animate</v>
      </c>
      <c r="J2838" s="1">
        <v>-2.875</v>
      </c>
      <c r="K2838" s="1">
        <v>0.14804999999999999</v>
      </c>
      <c r="L2838" s="1">
        <v>296.10000000000002</v>
      </c>
      <c r="M2838" s="1">
        <v>-851.28800000000001</v>
      </c>
      <c r="N2838" s="8">
        <f t="shared" si="86"/>
        <v>-0.42564400000000002</v>
      </c>
      <c r="O2838" s="1" t="s">
        <v>418</v>
      </c>
      <c r="P2838" s="1" t="s">
        <v>419</v>
      </c>
      <c r="Q2838" s="31" t="str">
        <f>VLOOKUP(P2838,Vlookup!$A$2:$D$142,2,FALSE)</f>
        <v>Tulare</v>
      </c>
      <c r="R2838" s="1" t="str">
        <f>VLOOKUP(P2838,Vlookup!$A$2:$D$142,3,FALSE)</f>
        <v>CA</v>
      </c>
      <c r="S2838" s="49">
        <f>VLOOKUP(P2838,Vlookup!$A$2:$D$781,4,FALSE)</f>
        <v>93274</v>
      </c>
    </row>
    <row r="2839" spans="1:19" ht="14.4" x14ac:dyDescent="0.3">
      <c r="A2839" s="12">
        <v>23</v>
      </c>
      <c r="B2839" s="1" t="s">
        <v>903</v>
      </c>
      <c r="D2839" s="20">
        <v>44778</v>
      </c>
      <c r="E2839" s="2" t="s">
        <v>353</v>
      </c>
      <c r="F2839" s="1" t="s">
        <v>1014</v>
      </c>
      <c r="G2839" s="1" t="s">
        <v>342</v>
      </c>
      <c r="H2839" s="1" t="s">
        <v>368</v>
      </c>
      <c r="I2839" t="str">
        <f>VLOOKUP(H2839,'Product Line Lookup'!$A$2:$B$8,2,FALSE)</f>
        <v>Animate</v>
      </c>
      <c r="J2839" s="1">
        <v>2.875</v>
      </c>
      <c r="K2839" s="1">
        <v>0.14804999999999999</v>
      </c>
      <c r="L2839" s="1">
        <v>296.10000000000002</v>
      </c>
      <c r="M2839" s="1">
        <v>851.28800000000001</v>
      </c>
      <c r="N2839" s="8">
        <f t="shared" si="86"/>
        <v>0.42564400000000002</v>
      </c>
      <c r="O2839" s="1" t="s">
        <v>26</v>
      </c>
      <c r="P2839" s="1" t="s">
        <v>27</v>
      </c>
      <c r="Q2839" s="31" t="str">
        <f>VLOOKUP(P2839,Vlookup!$A$2:$D$142,2,FALSE)</f>
        <v>Tulare</v>
      </c>
      <c r="R2839" s="1" t="str">
        <f>VLOOKUP(P2839,Vlookup!$A$2:$D$142,3,FALSE)</f>
        <v>CA</v>
      </c>
      <c r="S2839" s="49">
        <f>VLOOKUP(P2839,Vlookup!$A$2:$D$781,4,FALSE)</f>
        <v>93274</v>
      </c>
    </row>
    <row r="2840" spans="1:19" ht="14.4" x14ac:dyDescent="0.3">
      <c r="A2840" s="12">
        <v>23</v>
      </c>
      <c r="B2840" s="1" t="s">
        <v>903</v>
      </c>
      <c r="D2840" s="20">
        <v>44778</v>
      </c>
      <c r="E2840" s="2" t="s">
        <v>809</v>
      </c>
      <c r="F2840" s="1" t="s">
        <v>810</v>
      </c>
      <c r="G2840" s="1" t="s">
        <v>342</v>
      </c>
      <c r="H2840" s="1" t="s">
        <v>368</v>
      </c>
      <c r="I2840" t="str">
        <f>VLOOKUP(H2840,'Product Line Lookup'!$A$2:$B$8,2,FALSE)</f>
        <v>Animate</v>
      </c>
      <c r="J2840" s="1">
        <v>3</v>
      </c>
      <c r="K2840" s="1">
        <v>0.26666499999999999</v>
      </c>
      <c r="L2840" s="1">
        <v>533.33000000000004</v>
      </c>
      <c r="M2840" s="1">
        <v>1599.99</v>
      </c>
      <c r="N2840" s="8">
        <f t="shared" si="86"/>
        <v>0.79999500000000001</v>
      </c>
      <c r="O2840" s="1" t="s">
        <v>812</v>
      </c>
      <c r="P2840" s="1" t="s">
        <v>813</v>
      </c>
      <c r="Q2840" s="31" t="str">
        <f>VLOOKUP(P2840,Vlookup!$A$2:$D$142,2,FALSE)</f>
        <v>Stevinso</v>
      </c>
      <c r="R2840" s="1" t="str">
        <f>VLOOKUP(P2840,Vlookup!$A$2:$D$142,3,FALSE)</f>
        <v>CA</v>
      </c>
      <c r="S2840" s="49">
        <f>VLOOKUP(P2840,Vlookup!$A$2:$D$781,4,FALSE)</f>
        <v>95374</v>
      </c>
    </row>
    <row r="2841" spans="1:19" ht="14.4" x14ac:dyDescent="0.3">
      <c r="A2841" s="12">
        <v>23</v>
      </c>
      <c r="B2841" s="1" t="s">
        <v>903</v>
      </c>
      <c r="D2841" s="20">
        <v>44792</v>
      </c>
      <c r="E2841" s="2" t="s">
        <v>363</v>
      </c>
      <c r="F2841" s="1" t="s">
        <v>869</v>
      </c>
      <c r="G2841" s="1" t="s">
        <v>342</v>
      </c>
      <c r="H2841" s="1" t="s">
        <v>368</v>
      </c>
      <c r="I2841" t="str">
        <f>VLOOKUP(H2841,'Product Line Lookup'!$A$2:$B$8,2,FALSE)</f>
        <v>Animate</v>
      </c>
      <c r="J2841" s="1">
        <v>20.125</v>
      </c>
      <c r="K2841" s="1">
        <v>0.69789999999999996</v>
      </c>
      <c r="L2841" s="1">
        <v>1395.8</v>
      </c>
      <c r="M2841" s="1">
        <v>28090.474999999999</v>
      </c>
      <c r="N2841" s="8">
        <f t="shared" si="86"/>
        <v>14.045237499999999</v>
      </c>
      <c r="O2841" s="1" t="s">
        <v>954</v>
      </c>
      <c r="P2841" s="1" t="s">
        <v>955</v>
      </c>
      <c r="Q2841" s="31" t="str">
        <f>VLOOKUP(P2841,Vlookup!$A$2:$D$142,2,FALSE)</f>
        <v>Casa Grande</v>
      </c>
      <c r="R2841" s="1" t="str">
        <f>VLOOKUP(P2841,Vlookup!$A$2:$D$142,3,FALSE)</f>
        <v>AZ</v>
      </c>
      <c r="S2841" s="49">
        <f>VLOOKUP(P2841,Vlookup!$A$2:$D$781,4,FALSE)</f>
        <v>85193</v>
      </c>
    </row>
    <row r="2842" spans="1:19" ht="14.4" x14ac:dyDescent="0.3">
      <c r="A2842" s="12">
        <v>23</v>
      </c>
      <c r="B2842" s="1" t="s">
        <v>903</v>
      </c>
      <c r="D2842" s="20">
        <v>44798</v>
      </c>
      <c r="E2842" s="2" t="s">
        <v>930</v>
      </c>
      <c r="F2842" s="1" t="s">
        <v>1205</v>
      </c>
      <c r="G2842" s="1" t="s">
        <v>342</v>
      </c>
      <c r="H2842" s="1" t="s">
        <v>368</v>
      </c>
      <c r="I2842" t="str">
        <f>VLOOKUP(H2842,'Product Line Lookup'!$A$2:$B$8,2,FALSE)</f>
        <v>Animate</v>
      </c>
      <c r="J2842" s="1">
        <v>15.52</v>
      </c>
      <c r="K2842" s="1">
        <v>0.10026</v>
      </c>
      <c r="L2842" s="1">
        <v>200.52</v>
      </c>
      <c r="M2842" s="1">
        <v>3112.07</v>
      </c>
      <c r="N2842" s="8">
        <f t="shared" si="86"/>
        <v>1.5560350000000001</v>
      </c>
      <c r="O2842" s="1" t="s">
        <v>901</v>
      </c>
      <c r="P2842" s="1" t="s">
        <v>902</v>
      </c>
      <c r="Q2842" s="31" t="str">
        <f>VLOOKUP(P2842,Vlookup!$A$2:$D$142,2,FALSE)</f>
        <v>Hanford</v>
      </c>
      <c r="R2842" s="1" t="str">
        <f>VLOOKUP(P2842,Vlookup!$A$2:$D$142,3,FALSE)</f>
        <v>CA</v>
      </c>
      <c r="S2842" s="49">
        <f>VLOOKUP(P2842,Vlookup!$A$2:$D$781,4,FALSE)</f>
        <v>93230</v>
      </c>
    </row>
    <row r="2843" spans="1:19" ht="14.4" x14ac:dyDescent="0.3">
      <c r="A2843" s="12">
        <v>23</v>
      </c>
      <c r="B2843" s="1" t="s">
        <v>903</v>
      </c>
      <c r="D2843" s="20">
        <v>44789</v>
      </c>
      <c r="E2843" s="2" t="s">
        <v>930</v>
      </c>
      <c r="F2843" s="1" t="s">
        <v>1205</v>
      </c>
      <c r="G2843" s="1" t="s">
        <v>342</v>
      </c>
      <c r="H2843" s="1" t="s">
        <v>368</v>
      </c>
      <c r="I2843" t="str">
        <f>VLOOKUP(H2843,'Product Line Lookup'!$A$2:$B$8,2,FALSE)</f>
        <v>Animate</v>
      </c>
      <c r="J2843" s="1">
        <v>12.83</v>
      </c>
      <c r="K2843" s="1">
        <v>0.10026</v>
      </c>
      <c r="L2843" s="1">
        <v>200.52</v>
      </c>
      <c r="M2843" s="1">
        <v>2572.672</v>
      </c>
      <c r="N2843" s="8">
        <f t="shared" si="86"/>
        <v>1.2863359999999999</v>
      </c>
      <c r="O2843" s="1" t="s">
        <v>901</v>
      </c>
      <c r="P2843" s="1" t="s">
        <v>902</v>
      </c>
      <c r="Q2843" s="31" t="str">
        <f>VLOOKUP(P2843,Vlookup!$A$2:$D$142,2,FALSE)</f>
        <v>Hanford</v>
      </c>
      <c r="R2843" s="1" t="str">
        <f>VLOOKUP(P2843,Vlookup!$A$2:$D$142,3,FALSE)</f>
        <v>CA</v>
      </c>
      <c r="S2843" s="49">
        <f>VLOOKUP(P2843,Vlookup!$A$2:$D$781,4,FALSE)</f>
        <v>93230</v>
      </c>
    </row>
    <row r="2844" spans="1:19" ht="14.4" x14ac:dyDescent="0.3">
      <c r="A2844" s="12">
        <v>23</v>
      </c>
      <c r="B2844" s="1" t="s">
        <v>903</v>
      </c>
      <c r="D2844" s="20">
        <v>44783</v>
      </c>
      <c r="E2844" s="2" t="s">
        <v>713</v>
      </c>
      <c r="F2844" s="1" t="s">
        <v>714</v>
      </c>
      <c r="G2844" s="1" t="s">
        <v>342</v>
      </c>
      <c r="H2844" s="1" t="s">
        <v>368</v>
      </c>
      <c r="I2844" t="str">
        <f>VLOOKUP(H2844,'Product Line Lookup'!$A$2:$B$8,2,FALSE)</f>
        <v>Animate</v>
      </c>
      <c r="J2844" s="1">
        <v>6.125</v>
      </c>
      <c r="K2844" s="1">
        <v>0.15195</v>
      </c>
      <c r="L2844" s="1">
        <v>303.89999999999998</v>
      </c>
      <c r="M2844" s="1">
        <v>1861.3879999999999</v>
      </c>
      <c r="N2844" s="8">
        <f t="shared" si="86"/>
        <v>0.93069399999999991</v>
      </c>
      <c r="O2844" s="1" t="s">
        <v>715</v>
      </c>
      <c r="P2844" s="1" t="s">
        <v>716</v>
      </c>
      <c r="Q2844" s="31" t="str">
        <f>VLOOKUP(P2844,Vlookup!$A$2:$D$142,2,FALSE)</f>
        <v>Chowchilla</v>
      </c>
      <c r="R2844" s="1" t="str">
        <f>VLOOKUP(P2844,Vlookup!$A$2:$D$142,3,FALSE)</f>
        <v>CA</v>
      </c>
      <c r="S2844" s="49">
        <f>VLOOKUP(P2844,Vlookup!$A$2:$D$781,4,FALSE)</f>
        <v>93610</v>
      </c>
    </row>
    <row r="2845" spans="1:19" ht="14.4" x14ac:dyDescent="0.3">
      <c r="A2845" s="12">
        <v>23</v>
      </c>
      <c r="B2845" s="1" t="s">
        <v>903</v>
      </c>
      <c r="D2845" s="20">
        <v>44777</v>
      </c>
      <c r="E2845" s="2" t="s">
        <v>342</v>
      </c>
      <c r="F2845" s="1" t="s">
        <v>368</v>
      </c>
      <c r="G2845" s="1" t="s">
        <v>342</v>
      </c>
      <c r="H2845" s="1" t="s">
        <v>368</v>
      </c>
      <c r="I2845" t="str">
        <f>VLOOKUP(H2845,'Product Line Lookup'!$A$2:$B$8,2,FALSE)</f>
        <v>Animate</v>
      </c>
      <c r="J2845" s="1">
        <v>2.2050000000000001</v>
      </c>
      <c r="K2845" s="1">
        <v>1</v>
      </c>
      <c r="L2845" s="1">
        <v>2000</v>
      </c>
      <c r="M2845" s="1">
        <v>4410</v>
      </c>
      <c r="N2845" s="8">
        <f t="shared" si="86"/>
        <v>2.2050000000000001</v>
      </c>
      <c r="O2845" s="1" t="s">
        <v>31</v>
      </c>
      <c r="P2845" s="1" t="s">
        <v>32</v>
      </c>
      <c r="Q2845" s="31" t="str">
        <f>VLOOKUP(P2845,Vlookup!$A$2:$D$142,2,FALSE)</f>
        <v>Chowchilla</v>
      </c>
      <c r="R2845" s="1" t="str">
        <f>VLOOKUP(P2845,Vlookup!$A$2:$D$142,3,FALSE)</f>
        <v>CA</v>
      </c>
      <c r="S2845" s="49">
        <f>VLOOKUP(P2845,Vlookup!$A$2:$D$781,4,FALSE)</f>
        <v>93610</v>
      </c>
    </row>
    <row r="2846" spans="1:19" ht="14.4" x14ac:dyDescent="0.3">
      <c r="A2846" s="12">
        <v>23</v>
      </c>
      <c r="B2846" s="1" t="s">
        <v>903</v>
      </c>
      <c r="D2846" s="20">
        <v>44782</v>
      </c>
      <c r="E2846" s="2" t="s">
        <v>342</v>
      </c>
      <c r="F2846" s="1" t="s">
        <v>368</v>
      </c>
      <c r="G2846" s="1" t="s">
        <v>342</v>
      </c>
      <c r="H2846" s="1" t="s">
        <v>368</v>
      </c>
      <c r="I2846" t="str">
        <f>VLOOKUP(H2846,'Product Line Lookup'!$A$2:$B$8,2,FALSE)</f>
        <v>Animate</v>
      </c>
      <c r="J2846" s="1">
        <v>1.1020000000000001</v>
      </c>
      <c r="K2846" s="1">
        <v>1</v>
      </c>
      <c r="L2846" s="1">
        <v>2000</v>
      </c>
      <c r="M2846" s="1">
        <v>2204</v>
      </c>
      <c r="N2846" s="8">
        <f t="shared" si="86"/>
        <v>1.1020000000000001</v>
      </c>
      <c r="O2846" s="1" t="s">
        <v>457</v>
      </c>
      <c r="P2846" s="1" t="s">
        <v>458</v>
      </c>
      <c r="Q2846" s="31" t="str">
        <f>VLOOKUP(P2846,Vlookup!$A$2:$D$142,2,FALSE)</f>
        <v>Corcoran</v>
      </c>
      <c r="R2846" s="1" t="str">
        <f>VLOOKUP(P2846,Vlookup!$A$2:$D$142,3,FALSE)</f>
        <v>CA</v>
      </c>
      <c r="S2846" s="49">
        <f>VLOOKUP(P2846,Vlookup!$A$2:$D$781,4,FALSE)</f>
        <v>93212</v>
      </c>
    </row>
    <row r="2847" spans="1:19" ht="14.4" x14ac:dyDescent="0.3">
      <c r="A2847" s="12">
        <v>23</v>
      </c>
      <c r="B2847" s="1" t="s">
        <v>903</v>
      </c>
      <c r="D2847" s="20">
        <v>44782</v>
      </c>
      <c r="E2847" s="2" t="s">
        <v>342</v>
      </c>
      <c r="F2847" s="1" t="s">
        <v>368</v>
      </c>
      <c r="G2847" s="1" t="s">
        <v>342</v>
      </c>
      <c r="H2847" s="1" t="s">
        <v>368</v>
      </c>
      <c r="I2847" t="str">
        <f>VLOOKUP(H2847,'Product Line Lookup'!$A$2:$B$8,2,FALSE)</f>
        <v>Animate</v>
      </c>
      <c r="J2847" s="1">
        <v>1.1020000000000001</v>
      </c>
      <c r="K2847" s="1">
        <v>1</v>
      </c>
      <c r="L2847" s="1">
        <v>2000</v>
      </c>
      <c r="M2847" s="1">
        <v>2204</v>
      </c>
      <c r="N2847" s="8">
        <f t="shared" si="86"/>
        <v>1.1020000000000001</v>
      </c>
      <c r="O2847" s="1" t="s">
        <v>446</v>
      </c>
      <c r="P2847" s="1" t="s">
        <v>447</v>
      </c>
      <c r="Q2847" s="31" t="str">
        <f>VLOOKUP(P2847,Vlookup!$A$2:$D$142,2,FALSE)</f>
        <v>Corcoran</v>
      </c>
      <c r="R2847" s="1" t="str">
        <f>VLOOKUP(P2847,Vlookup!$A$2:$D$142,3,FALSE)</f>
        <v>CA</v>
      </c>
      <c r="S2847" s="49">
        <f>VLOOKUP(P2847,Vlookup!$A$2:$D$781,4,FALSE)</f>
        <v>93212</v>
      </c>
    </row>
    <row r="2848" spans="1:19" ht="14.4" x14ac:dyDescent="0.3">
      <c r="A2848" s="12">
        <v>23</v>
      </c>
      <c r="B2848" s="1" t="s">
        <v>903</v>
      </c>
      <c r="D2848" s="20">
        <v>44783</v>
      </c>
      <c r="E2848" s="2" t="s">
        <v>342</v>
      </c>
      <c r="F2848" s="1" t="s">
        <v>368</v>
      </c>
      <c r="G2848" s="1" t="s">
        <v>342</v>
      </c>
      <c r="H2848" s="1" t="s">
        <v>368</v>
      </c>
      <c r="I2848" t="str">
        <f>VLOOKUP(H2848,'Product Line Lookup'!$A$2:$B$8,2,FALSE)</f>
        <v>Animate</v>
      </c>
      <c r="J2848" s="1">
        <v>2.2050000000000001</v>
      </c>
      <c r="K2848" s="1">
        <v>1</v>
      </c>
      <c r="L2848" s="1">
        <v>2000</v>
      </c>
      <c r="M2848" s="1">
        <v>4410</v>
      </c>
      <c r="N2848" s="8">
        <f t="shared" si="86"/>
        <v>2.2050000000000001</v>
      </c>
      <c r="O2848" s="1" t="s">
        <v>20</v>
      </c>
      <c r="P2848" s="1" t="s">
        <v>21</v>
      </c>
      <c r="Q2848" s="31" t="str">
        <f>VLOOKUP(P2848,Vlookup!$A$2:$D$142,2,FALSE)</f>
        <v>Escalon</v>
      </c>
      <c r="R2848" s="1" t="str">
        <f>VLOOKUP(P2848,Vlookup!$A$2:$D$142,3,FALSE)</f>
        <v>CA</v>
      </c>
      <c r="S2848" s="49">
        <f>VLOOKUP(P2848,Vlookup!$A$2:$D$781,4,FALSE)</f>
        <v>95320</v>
      </c>
    </row>
    <row r="2849" spans="1:19" ht="14.4" x14ac:dyDescent="0.3">
      <c r="A2849" s="12">
        <v>23</v>
      </c>
      <c r="B2849" s="1" t="s">
        <v>903</v>
      </c>
      <c r="D2849" s="20">
        <v>44789</v>
      </c>
      <c r="E2849" s="2" t="s">
        <v>342</v>
      </c>
      <c r="F2849" s="1" t="s">
        <v>368</v>
      </c>
      <c r="G2849" s="1" t="s">
        <v>342</v>
      </c>
      <c r="H2849" s="1" t="s">
        <v>368</v>
      </c>
      <c r="I2849" t="str">
        <f>VLOOKUP(H2849,'Product Line Lookup'!$A$2:$B$8,2,FALSE)</f>
        <v>Animate</v>
      </c>
      <c r="J2849" s="1">
        <v>3.3069999999999999</v>
      </c>
      <c r="K2849" s="1">
        <v>1</v>
      </c>
      <c r="L2849" s="1">
        <v>2000</v>
      </c>
      <c r="M2849" s="1">
        <v>6614</v>
      </c>
      <c r="N2849" s="8">
        <f t="shared" si="86"/>
        <v>3.3069999999999999</v>
      </c>
      <c r="O2849" s="1" t="s">
        <v>420</v>
      </c>
      <c r="P2849" s="1" t="s">
        <v>421</v>
      </c>
      <c r="Q2849" s="31" t="str">
        <f>VLOOKUP(P2849,Vlookup!$A$2:$D$142,2,FALSE)</f>
        <v>Tipton</v>
      </c>
      <c r="R2849" s="1" t="str">
        <f>VLOOKUP(P2849,Vlookup!$A$2:$D$142,3,FALSE)</f>
        <v>CA</v>
      </c>
      <c r="S2849" s="49">
        <f>VLOOKUP(P2849,Vlookup!$A$2:$D$781,4,FALSE)</f>
        <v>93272</v>
      </c>
    </row>
    <row r="2850" spans="1:19" ht="14.4" x14ac:dyDescent="0.3">
      <c r="A2850" s="12">
        <v>23</v>
      </c>
      <c r="B2850" s="1" t="s">
        <v>903</v>
      </c>
      <c r="D2850" s="20">
        <v>44791</v>
      </c>
      <c r="E2850" s="2" t="s">
        <v>342</v>
      </c>
      <c r="F2850" s="1" t="s">
        <v>368</v>
      </c>
      <c r="G2850" s="1" t="s">
        <v>342</v>
      </c>
      <c r="H2850" s="1" t="s">
        <v>368</v>
      </c>
      <c r="I2850" t="str">
        <f>VLOOKUP(H2850,'Product Line Lookup'!$A$2:$B$8,2,FALSE)</f>
        <v>Animate</v>
      </c>
      <c r="J2850" s="1">
        <v>0.55100000000000005</v>
      </c>
      <c r="K2850" s="1">
        <v>1</v>
      </c>
      <c r="L2850" s="1">
        <v>2000</v>
      </c>
      <c r="M2850" s="1">
        <v>1102</v>
      </c>
      <c r="N2850" s="8">
        <f t="shared" si="86"/>
        <v>0.55100000000000005</v>
      </c>
      <c r="O2850" s="1" t="s">
        <v>744</v>
      </c>
      <c r="P2850" s="1" t="s">
        <v>745</v>
      </c>
      <c r="Q2850" s="31" t="str">
        <f>VLOOKUP(P2850,Vlookup!$A$2:$D$142,2,FALSE)</f>
        <v>Five Points</v>
      </c>
      <c r="R2850" s="1" t="str">
        <f>VLOOKUP(P2850,Vlookup!$A$2:$D$142,3,FALSE)</f>
        <v>CA</v>
      </c>
      <c r="S2850" s="49">
        <f>VLOOKUP(P2850,Vlookup!$A$2:$D$781,4,FALSE)</f>
        <v>93624</v>
      </c>
    </row>
    <row r="2851" spans="1:19" ht="14.4" x14ac:dyDescent="0.3">
      <c r="A2851" s="12">
        <v>23</v>
      </c>
      <c r="B2851" s="1" t="s">
        <v>903</v>
      </c>
      <c r="D2851" s="20">
        <v>44796</v>
      </c>
      <c r="E2851" s="2" t="s">
        <v>342</v>
      </c>
      <c r="F2851" s="1" t="s">
        <v>368</v>
      </c>
      <c r="G2851" s="1" t="s">
        <v>342</v>
      </c>
      <c r="H2851" s="1" t="s">
        <v>368</v>
      </c>
      <c r="I2851" t="str">
        <f>VLOOKUP(H2851,'Product Line Lookup'!$A$2:$B$8,2,FALSE)</f>
        <v>Animate</v>
      </c>
      <c r="J2851" s="1">
        <v>5.5119999999999996</v>
      </c>
      <c r="K2851" s="1">
        <v>1</v>
      </c>
      <c r="L2851" s="1">
        <v>2000</v>
      </c>
      <c r="M2851" s="1">
        <v>11024</v>
      </c>
      <c r="N2851" s="8">
        <f t="shared" si="86"/>
        <v>5.5119999999999996</v>
      </c>
      <c r="O2851" s="1" t="s">
        <v>450</v>
      </c>
      <c r="P2851" s="1" t="s">
        <v>1183</v>
      </c>
      <c r="Q2851" s="31" t="str">
        <f>VLOOKUP(P2851,Vlookup!$A$2:$D$142,2,FALSE)</f>
        <v>Turlock</v>
      </c>
      <c r="R2851" s="1" t="str">
        <f>VLOOKUP(P2851,Vlookup!$A$2:$D$142,3,FALSE)</f>
        <v>CA</v>
      </c>
      <c r="S2851" s="49">
        <f>VLOOKUP(P2851,Vlookup!$A$2:$D$781,4,FALSE)</f>
        <v>95380</v>
      </c>
    </row>
    <row r="2852" spans="1:19" ht="14.4" x14ac:dyDescent="0.3">
      <c r="A2852" s="12">
        <v>23</v>
      </c>
      <c r="B2852" s="1" t="s">
        <v>903</v>
      </c>
      <c r="D2852" s="20">
        <v>44803</v>
      </c>
      <c r="E2852" s="2" t="s">
        <v>342</v>
      </c>
      <c r="F2852" s="1" t="s">
        <v>368</v>
      </c>
      <c r="G2852" s="1" t="s">
        <v>342</v>
      </c>
      <c r="H2852" s="1" t="s">
        <v>368</v>
      </c>
      <c r="I2852" t="str">
        <f>VLOOKUP(H2852,'Product Line Lookup'!$A$2:$B$8,2,FALSE)</f>
        <v>Animate</v>
      </c>
      <c r="J2852" s="1">
        <v>1.1020000000000001</v>
      </c>
      <c r="K2852" s="1">
        <v>1</v>
      </c>
      <c r="L2852" s="1">
        <v>2000</v>
      </c>
      <c r="M2852" s="1">
        <v>2204</v>
      </c>
      <c r="N2852" s="8">
        <f t="shared" si="86"/>
        <v>1.1020000000000001</v>
      </c>
      <c r="O2852" s="1" t="s">
        <v>446</v>
      </c>
      <c r="P2852" s="1" t="s">
        <v>447</v>
      </c>
      <c r="Q2852" s="31" t="str">
        <f>VLOOKUP(P2852,Vlookup!$A$2:$D$142,2,FALSE)</f>
        <v>Corcoran</v>
      </c>
      <c r="R2852" s="1" t="str">
        <f>VLOOKUP(P2852,Vlookup!$A$2:$D$142,3,FALSE)</f>
        <v>CA</v>
      </c>
      <c r="S2852" s="49">
        <f>VLOOKUP(P2852,Vlookup!$A$2:$D$781,4,FALSE)</f>
        <v>93212</v>
      </c>
    </row>
    <row r="2853" spans="1:19" ht="14.4" x14ac:dyDescent="0.3">
      <c r="A2853" s="12">
        <v>23</v>
      </c>
      <c r="B2853" s="1" t="s">
        <v>903</v>
      </c>
      <c r="D2853" s="20">
        <v>44803</v>
      </c>
      <c r="E2853" s="2" t="s">
        <v>342</v>
      </c>
      <c r="F2853" s="1" t="s">
        <v>368</v>
      </c>
      <c r="G2853" s="1" t="s">
        <v>342</v>
      </c>
      <c r="H2853" s="1" t="s">
        <v>368</v>
      </c>
      <c r="I2853" t="str">
        <f>VLOOKUP(H2853,'Product Line Lookup'!$A$2:$B$8,2,FALSE)</f>
        <v>Animate</v>
      </c>
      <c r="J2853" s="1">
        <v>2.2050000000000001</v>
      </c>
      <c r="K2853" s="1">
        <v>1</v>
      </c>
      <c r="L2853" s="1">
        <v>2000</v>
      </c>
      <c r="M2853" s="1">
        <v>4410</v>
      </c>
      <c r="N2853" s="8">
        <f t="shared" si="86"/>
        <v>2.2050000000000001</v>
      </c>
      <c r="O2853" s="1" t="s">
        <v>20</v>
      </c>
      <c r="P2853" s="1" t="s">
        <v>21</v>
      </c>
      <c r="Q2853" s="31" t="str">
        <f>VLOOKUP(P2853,Vlookup!$A$2:$D$142,2,FALSE)</f>
        <v>Escalon</v>
      </c>
      <c r="R2853" s="1" t="str">
        <f>VLOOKUP(P2853,Vlookup!$A$2:$D$142,3,FALSE)</f>
        <v>CA</v>
      </c>
      <c r="S2853" s="49">
        <f>VLOOKUP(P2853,Vlookup!$A$2:$D$781,4,FALSE)</f>
        <v>95320</v>
      </c>
    </row>
    <row r="2854" spans="1:19" ht="14.4" x14ac:dyDescent="0.3">
      <c r="A2854" s="12">
        <v>23</v>
      </c>
      <c r="B2854" s="1" t="s">
        <v>903</v>
      </c>
      <c r="D2854" s="20">
        <v>44782</v>
      </c>
      <c r="E2854" s="2" t="s">
        <v>1206</v>
      </c>
      <c r="F2854" s="1" t="s">
        <v>1207</v>
      </c>
      <c r="G2854" s="1" t="s">
        <v>1206</v>
      </c>
      <c r="H2854" s="1" t="s">
        <v>1207</v>
      </c>
      <c r="I2854" t="str">
        <f>VLOOKUP(H2854,'Product Line Lookup'!$A$2:$B$9,2,FALSE)</f>
        <v>Hy-D 100</v>
      </c>
      <c r="J2854" s="1">
        <v>0.13800000000000001</v>
      </c>
      <c r="K2854" s="1">
        <v>1</v>
      </c>
      <c r="L2854" s="1">
        <v>2000</v>
      </c>
      <c r="M2854" s="1">
        <v>276</v>
      </c>
      <c r="N2854" s="8">
        <f t="shared" si="86"/>
        <v>0.13800000000000001</v>
      </c>
      <c r="O2854" s="1" t="s">
        <v>450</v>
      </c>
      <c r="P2854" s="1" t="s">
        <v>1183</v>
      </c>
      <c r="Q2854" s="31" t="str">
        <f>VLOOKUP(P2854,Vlookup!$A$2:$D$142,2,FALSE)</f>
        <v>Turlock</v>
      </c>
      <c r="R2854" s="1" t="str">
        <f>VLOOKUP(P2854,Vlookup!$A$2:$D$142,3,FALSE)</f>
        <v>CA</v>
      </c>
      <c r="S2854" s="49">
        <f>VLOOKUP(P2854,Vlookup!$A$2:$D$781,4,FALSE)</f>
        <v>95380</v>
      </c>
    </row>
    <row r="2855" spans="1:19" ht="14.4" x14ac:dyDescent="0.3">
      <c r="A2855" s="12">
        <v>23</v>
      </c>
      <c r="B2855" s="1" t="s">
        <v>903</v>
      </c>
      <c r="D2855" s="20">
        <v>44804</v>
      </c>
      <c r="E2855" s="2" t="s">
        <v>1206</v>
      </c>
      <c r="F2855" s="1" t="s">
        <v>1207</v>
      </c>
      <c r="G2855" s="1" t="s">
        <v>1206</v>
      </c>
      <c r="H2855" s="1" t="s">
        <v>1207</v>
      </c>
      <c r="I2855" t="str">
        <f>VLOOKUP(H2855,'Product Line Lookup'!$A$2:$B$9,2,FALSE)</f>
        <v>Hy-D 100</v>
      </c>
      <c r="J2855" s="1">
        <v>0.13800000000000001</v>
      </c>
      <c r="K2855" s="1">
        <v>1</v>
      </c>
      <c r="L2855" s="1">
        <v>2000</v>
      </c>
      <c r="M2855" s="1">
        <v>276</v>
      </c>
      <c r="N2855" s="8">
        <f t="shared" si="86"/>
        <v>0.13800000000000001</v>
      </c>
      <c r="O2855" s="1" t="s">
        <v>450</v>
      </c>
      <c r="P2855" s="1" t="s">
        <v>1183</v>
      </c>
      <c r="Q2855" s="31" t="str">
        <f>VLOOKUP(P2855,Vlookup!$A$2:$D$142,2,FALSE)</f>
        <v>Turlock</v>
      </c>
      <c r="R2855" s="1" t="str">
        <f>VLOOKUP(P2855,Vlookup!$A$2:$D$142,3,FALSE)</f>
        <v>CA</v>
      </c>
      <c r="S2855" s="49">
        <f>VLOOKUP(P2855,Vlookup!$A$2:$D$781,4,FALSE)</f>
        <v>95380</v>
      </c>
    </row>
    <row r="2856" spans="1:19" ht="14.4" x14ac:dyDescent="0.3">
      <c r="A2856" s="12">
        <v>23</v>
      </c>
      <c r="B2856" s="1" t="s">
        <v>903</v>
      </c>
      <c r="D2856" s="20">
        <v>44792</v>
      </c>
      <c r="E2856" s="2" t="s">
        <v>1208</v>
      </c>
      <c r="F2856" s="1" t="s">
        <v>1209</v>
      </c>
      <c r="G2856" s="1" t="s">
        <v>1206</v>
      </c>
      <c r="H2856" s="1" t="s">
        <v>1207</v>
      </c>
      <c r="I2856" t="str">
        <f>VLOOKUP(H2856,'Product Line Lookup'!$A$2:$B$9,2,FALSE)</f>
        <v>Hy-D 100</v>
      </c>
      <c r="J2856" s="1">
        <v>3.8250000000000002</v>
      </c>
      <c r="K2856" s="1">
        <v>1.9722E-2</v>
      </c>
      <c r="L2856" s="1">
        <v>39.444000000000003</v>
      </c>
      <c r="M2856" s="1">
        <v>150.87299999999999</v>
      </c>
      <c r="N2856" s="8">
        <f t="shared" si="86"/>
        <v>7.543649999999999E-2</v>
      </c>
      <c r="O2856" s="1" t="s">
        <v>440</v>
      </c>
      <c r="P2856" s="1" t="s">
        <v>441</v>
      </c>
      <c r="Q2856" s="31" t="str">
        <f>VLOOKUP(P2856,Vlookup!$A$2:$D$142,2,FALSE)</f>
        <v>Tipton</v>
      </c>
      <c r="R2856" s="1" t="str">
        <f>VLOOKUP(P2856,Vlookup!$A$2:$D$142,3,FALSE)</f>
        <v>CA</v>
      </c>
      <c r="S2856" s="49">
        <f>VLOOKUP(P2856,Vlookup!$A$2:$D$781,4,FALSE)</f>
        <v>93272</v>
      </c>
    </row>
    <row r="2857" spans="1:19" ht="14.4" x14ac:dyDescent="0.3">
      <c r="A2857" s="12">
        <v>23</v>
      </c>
      <c r="B2857" s="1" t="s">
        <v>903</v>
      </c>
      <c r="D2857" s="20">
        <v>44803</v>
      </c>
      <c r="E2857" s="2" t="s">
        <v>1208</v>
      </c>
      <c r="F2857" s="1" t="s">
        <v>1209</v>
      </c>
      <c r="G2857" s="1" t="s">
        <v>1206</v>
      </c>
      <c r="H2857" s="1" t="s">
        <v>1207</v>
      </c>
      <c r="I2857" t="str">
        <f>VLOOKUP(H2857,'Product Line Lookup'!$A$2:$B$9,2,FALSE)</f>
        <v>Hy-D 100</v>
      </c>
      <c r="J2857" s="1">
        <v>5.05</v>
      </c>
      <c r="K2857" s="1">
        <v>1.9722E-2</v>
      </c>
      <c r="L2857" s="1">
        <v>39.444000000000003</v>
      </c>
      <c r="M2857" s="1">
        <v>199.19200000000001</v>
      </c>
      <c r="N2857" s="8">
        <f t="shared" si="86"/>
        <v>9.9596000000000004E-2</v>
      </c>
      <c r="O2857" s="1" t="s">
        <v>440</v>
      </c>
      <c r="P2857" s="1" t="s">
        <v>441</v>
      </c>
      <c r="Q2857" s="31" t="str">
        <f>VLOOKUP(P2857,Vlookup!$A$2:$D$142,2,FALSE)</f>
        <v>Tipton</v>
      </c>
      <c r="R2857" s="1" t="str">
        <f>VLOOKUP(P2857,Vlookup!$A$2:$D$142,3,FALSE)</f>
        <v>CA</v>
      </c>
      <c r="S2857" s="49">
        <f>VLOOKUP(P2857,Vlookup!$A$2:$D$781,4,FALSE)</f>
        <v>93272</v>
      </c>
    </row>
    <row r="2858" spans="1:19" ht="14.4" x14ac:dyDescent="0.3">
      <c r="A2858" s="12">
        <v>23</v>
      </c>
      <c r="B2858" s="1" t="s">
        <v>903</v>
      </c>
      <c r="D2858" s="20">
        <v>44778</v>
      </c>
      <c r="E2858" s="2" t="s">
        <v>1210</v>
      </c>
      <c r="F2858" s="1" t="s">
        <v>1211</v>
      </c>
      <c r="G2858" s="1" t="s">
        <v>1206</v>
      </c>
      <c r="H2858" s="1" t="s">
        <v>1207</v>
      </c>
      <c r="I2858" t="str">
        <f>VLOOKUP(H2858,'Product Line Lookup'!$A$2:$B$9,2,FALSE)</f>
        <v>Hy-D 100</v>
      </c>
      <c r="J2858" s="1">
        <v>2.85</v>
      </c>
      <c r="K2858" s="1">
        <v>2.1595E-2</v>
      </c>
      <c r="L2858" s="1">
        <v>43.19</v>
      </c>
      <c r="M2858" s="1">
        <v>123.092</v>
      </c>
      <c r="N2858" s="8">
        <f t="shared" si="86"/>
        <v>6.1545999999999997E-2</v>
      </c>
      <c r="O2858" s="1" t="s">
        <v>1212</v>
      </c>
      <c r="P2858" s="1" t="s">
        <v>1213</v>
      </c>
      <c r="Q2858" s="31" t="str">
        <f>VLOOKUP(P2858,Vlookup!$A$2:$D$142,2,FALSE)</f>
        <v>Tipton</v>
      </c>
      <c r="R2858" s="1" t="str">
        <f>VLOOKUP(P2858,Vlookup!$A$2:$D$142,3,FALSE)</f>
        <v>CA</v>
      </c>
      <c r="S2858" s="49">
        <f>VLOOKUP(P2858,Vlookup!$A$2:$D$781,4,FALSE)</f>
        <v>93272</v>
      </c>
    </row>
    <row r="2859" spans="1:19" ht="14.4" x14ac:dyDescent="0.3">
      <c r="A2859" s="12">
        <v>23</v>
      </c>
      <c r="B2859" s="1" t="s">
        <v>903</v>
      </c>
      <c r="D2859" s="20">
        <v>44775</v>
      </c>
      <c r="E2859" s="2" t="s">
        <v>1214</v>
      </c>
      <c r="F2859" s="1" t="s">
        <v>1215</v>
      </c>
      <c r="G2859" s="1" t="s">
        <v>1206</v>
      </c>
      <c r="H2859" s="1" t="s">
        <v>1207</v>
      </c>
      <c r="I2859" t="str">
        <f>VLOOKUP(H2859,'Product Line Lookup'!$A$2:$B$9,2,FALSE)</f>
        <v>Hy-D 100</v>
      </c>
      <c r="J2859" s="1">
        <v>3.7250000000000001</v>
      </c>
      <c r="K2859" s="1">
        <v>2.0709999999999999E-2</v>
      </c>
      <c r="L2859" s="1">
        <v>41.42</v>
      </c>
      <c r="M2859" s="1">
        <v>154.29</v>
      </c>
      <c r="N2859" s="8">
        <f t="shared" si="86"/>
        <v>7.7144999999999991E-2</v>
      </c>
      <c r="O2859" s="1" t="s">
        <v>1022</v>
      </c>
      <c r="P2859" s="1" t="s">
        <v>1024</v>
      </c>
      <c r="Q2859" s="31" t="str">
        <f>VLOOKUP(P2859,Vlookup!$A$2:$D$142,2,FALSE)</f>
        <v>Pixley</v>
      </c>
      <c r="R2859" s="1" t="str">
        <f>VLOOKUP(P2859,Vlookup!$A$2:$D$142,3,FALSE)</f>
        <v>CA</v>
      </c>
      <c r="S2859" s="49">
        <f>VLOOKUP(P2859,Vlookup!$A$2:$D$781,4,FALSE)</f>
        <v>93256</v>
      </c>
    </row>
    <row r="2860" spans="1:19" ht="14.4" x14ac:dyDescent="0.3">
      <c r="A2860" s="12">
        <v>23</v>
      </c>
      <c r="B2860" s="1" t="s">
        <v>903</v>
      </c>
      <c r="D2860" s="20">
        <v>44795</v>
      </c>
      <c r="E2860" s="2" t="s">
        <v>1214</v>
      </c>
      <c r="F2860" s="1" t="s">
        <v>1215</v>
      </c>
      <c r="G2860" s="1" t="s">
        <v>1206</v>
      </c>
      <c r="H2860" s="1" t="s">
        <v>1207</v>
      </c>
      <c r="I2860" t="str">
        <f>VLOOKUP(H2860,'Product Line Lookup'!$A$2:$B$9,2,FALSE)</f>
        <v>Hy-D 100</v>
      </c>
      <c r="J2860" s="1">
        <v>3.65</v>
      </c>
      <c r="K2860" s="1">
        <v>2.0709999999999999E-2</v>
      </c>
      <c r="L2860" s="1">
        <v>41.42</v>
      </c>
      <c r="M2860" s="1">
        <v>151.18299999999999</v>
      </c>
      <c r="N2860" s="8">
        <f t="shared" si="86"/>
        <v>7.5591499999999992E-2</v>
      </c>
      <c r="O2860" s="1" t="s">
        <v>1022</v>
      </c>
      <c r="P2860" s="1" t="s">
        <v>1024</v>
      </c>
      <c r="Q2860" s="31" t="str">
        <f>VLOOKUP(P2860,Vlookup!$A$2:$D$142,2,FALSE)</f>
        <v>Pixley</v>
      </c>
      <c r="R2860" s="1" t="str">
        <f>VLOOKUP(P2860,Vlookup!$A$2:$D$142,3,FALSE)</f>
        <v>CA</v>
      </c>
      <c r="S2860" s="49">
        <f>VLOOKUP(P2860,Vlookup!$A$2:$D$781,4,FALSE)</f>
        <v>93256</v>
      </c>
    </row>
    <row r="2861" spans="1:19" ht="14.4" x14ac:dyDescent="0.3">
      <c r="A2861" s="12">
        <v>23</v>
      </c>
      <c r="B2861" s="1" t="s">
        <v>903</v>
      </c>
      <c r="D2861" s="20">
        <v>44804</v>
      </c>
      <c r="E2861" s="2" t="s">
        <v>1216</v>
      </c>
      <c r="F2861" s="1" t="s">
        <v>1217</v>
      </c>
      <c r="G2861" s="1" t="s">
        <v>1206</v>
      </c>
      <c r="H2861" s="1" t="s">
        <v>1207</v>
      </c>
      <c r="I2861" t="str">
        <f>VLOOKUP(H2861,'Product Line Lookup'!$A$2:$B$9,2,FALSE)</f>
        <v>Hy-D 100</v>
      </c>
      <c r="J2861" s="1">
        <v>13.1</v>
      </c>
      <c r="K2861" s="1">
        <v>0.03</v>
      </c>
      <c r="L2861" s="1">
        <v>60</v>
      </c>
      <c r="M2861" s="1">
        <v>786</v>
      </c>
      <c r="N2861" s="8">
        <f t="shared" si="86"/>
        <v>0.39300000000000002</v>
      </c>
      <c r="O2861" s="1" t="s">
        <v>1218</v>
      </c>
      <c r="P2861" s="1" t="s">
        <v>1219</v>
      </c>
      <c r="Q2861" s="31" t="str">
        <f>VLOOKUP(P2861,Vlookup!$A$2:$D$142,2,FALSE)</f>
        <v>Madera</v>
      </c>
      <c r="R2861" s="1" t="str">
        <f>VLOOKUP(P2861,Vlookup!$A$2:$D$142,3,FALSE)</f>
        <v>CA</v>
      </c>
      <c r="S2861" s="49">
        <f>VLOOKUP(P2861,Vlookup!$A$2:$D$781,4,FALSE)</f>
        <v>93637</v>
      </c>
    </row>
    <row r="2862" spans="1:19" ht="14.4" x14ac:dyDescent="0.3">
      <c r="A2862" s="12">
        <v>23</v>
      </c>
      <c r="B2862" s="1" t="s">
        <v>903</v>
      </c>
      <c r="D2862" s="20">
        <v>44777</v>
      </c>
      <c r="E2862" s="2" t="s">
        <v>1220</v>
      </c>
      <c r="F2862" s="1" t="s">
        <v>1221</v>
      </c>
      <c r="G2862" s="1" t="s">
        <v>1206</v>
      </c>
      <c r="H2862" s="1" t="s">
        <v>1207</v>
      </c>
      <c r="I2862" t="str">
        <f>VLOOKUP(H2862,'Product Line Lookup'!$A$2:$B$9,2,FALSE)</f>
        <v>Hy-D 100</v>
      </c>
      <c r="J2862" s="1">
        <v>3.4249999999999998</v>
      </c>
      <c r="K2862" s="1">
        <v>2.0385E-2</v>
      </c>
      <c r="L2862" s="1">
        <v>40.770000000000003</v>
      </c>
      <c r="M2862" s="1">
        <v>139.637</v>
      </c>
      <c r="N2862" s="8">
        <f t="shared" si="86"/>
        <v>6.9818500000000006E-2</v>
      </c>
      <c r="O2862" s="1" t="s">
        <v>1222</v>
      </c>
      <c r="P2862" s="1" t="s">
        <v>1223</v>
      </c>
      <c r="Q2862" s="31" t="str">
        <f>VLOOKUP(P2862,Vlookup!$A$2:$D$142,2,FALSE)</f>
        <v>Wsco</v>
      </c>
      <c r="R2862" s="1" t="str">
        <f>VLOOKUP(P2862,Vlookup!$A$2:$D$142,3,FALSE)</f>
        <v>CA</v>
      </c>
      <c r="S2862" s="49">
        <f>VLOOKUP(P2862,Vlookup!$A$2:$D$781,4,FALSE)</f>
        <v>93280</v>
      </c>
    </row>
    <row r="2863" spans="1:19" ht="14.4" x14ac:dyDescent="0.3">
      <c r="A2863" s="12">
        <v>23</v>
      </c>
      <c r="B2863" s="1" t="s">
        <v>903</v>
      </c>
      <c r="D2863" s="20">
        <v>44799</v>
      </c>
      <c r="E2863" s="2" t="s">
        <v>1220</v>
      </c>
      <c r="F2863" s="1" t="s">
        <v>1221</v>
      </c>
      <c r="G2863" s="1" t="s">
        <v>1206</v>
      </c>
      <c r="H2863" s="1" t="s">
        <v>1207</v>
      </c>
      <c r="I2863" t="str">
        <f>VLOOKUP(H2863,'Product Line Lookup'!$A$2:$B$9,2,FALSE)</f>
        <v>Hy-D 100</v>
      </c>
      <c r="J2863" s="1">
        <v>2.625</v>
      </c>
      <c r="K2863" s="1">
        <v>2.0385E-2</v>
      </c>
      <c r="L2863" s="1">
        <v>40.770000000000003</v>
      </c>
      <c r="M2863" s="1">
        <v>107.021</v>
      </c>
      <c r="N2863" s="8">
        <f t="shared" si="86"/>
        <v>5.3510500000000003E-2</v>
      </c>
      <c r="O2863" s="1" t="s">
        <v>1222</v>
      </c>
      <c r="P2863" s="1" t="s">
        <v>1223</v>
      </c>
      <c r="Q2863" s="31" t="str">
        <f>VLOOKUP(P2863,Vlookup!$A$2:$D$142,2,FALSE)</f>
        <v>Wsco</v>
      </c>
      <c r="R2863" s="1" t="str">
        <f>VLOOKUP(P2863,Vlookup!$A$2:$D$142,3,FALSE)</f>
        <v>CA</v>
      </c>
      <c r="S2863" s="49">
        <f>VLOOKUP(P2863,Vlookup!$A$2:$D$781,4,FALSE)</f>
        <v>93280</v>
      </c>
    </row>
    <row r="2864" spans="1:19" ht="14.4" x14ac:dyDescent="0.3">
      <c r="A2864" s="12">
        <v>23</v>
      </c>
      <c r="B2864" s="1" t="s">
        <v>903</v>
      </c>
      <c r="D2864" s="20">
        <v>44781</v>
      </c>
      <c r="E2864" s="2" t="s">
        <v>1224</v>
      </c>
      <c r="F2864" s="1" t="s">
        <v>1225</v>
      </c>
      <c r="G2864" s="1" t="s">
        <v>1206</v>
      </c>
      <c r="H2864" s="1" t="s">
        <v>1207</v>
      </c>
      <c r="I2864" t="str">
        <f>VLOOKUP(H2864,'Product Line Lookup'!$A$2:$B$9,2,FALSE)</f>
        <v>Hy-D 100</v>
      </c>
      <c r="J2864" s="1">
        <v>5.45</v>
      </c>
      <c r="K2864" s="1">
        <v>2.0299999999999999E-2</v>
      </c>
      <c r="L2864" s="1">
        <v>40.6</v>
      </c>
      <c r="M2864" s="1">
        <v>221.27</v>
      </c>
      <c r="N2864" s="8">
        <f t="shared" si="86"/>
        <v>0.11063500000000001</v>
      </c>
      <c r="O2864" s="1" t="s">
        <v>1226</v>
      </c>
      <c r="P2864" s="1" t="s">
        <v>1227</v>
      </c>
      <c r="Q2864" s="31" t="str">
        <f>VLOOKUP(P2864,Vlookup!$A$2:$D$142,2,FALSE)</f>
        <v>Pixley</v>
      </c>
      <c r="R2864" s="1" t="str">
        <f>VLOOKUP(P2864,Vlookup!$A$2:$D$142,3,FALSE)</f>
        <v>CA</v>
      </c>
      <c r="S2864" s="49">
        <f>VLOOKUP(P2864,Vlookup!$A$2:$D$781,4,FALSE)</f>
        <v>93256</v>
      </c>
    </row>
    <row r="2865" spans="1:19" ht="14.4" x14ac:dyDescent="0.3">
      <c r="A2865" s="12">
        <v>23</v>
      </c>
      <c r="B2865" s="1" t="s">
        <v>903</v>
      </c>
      <c r="D2865" s="20">
        <v>44778</v>
      </c>
      <c r="E2865" s="2" t="s">
        <v>1228</v>
      </c>
      <c r="F2865" s="1" t="s">
        <v>1229</v>
      </c>
      <c r="G2865" s="1" t="s">
        <v>889</v>
      </c>
      <c r="H2865" s="1" t="s">
        <v>890</v>
      </c>
      <c r="I2865" t="str">
        <f>VLOOKUP(H2865,'Product Line Lookup'!$A$2:$B$9,2,FALSE)</f>
        <v>OmniGen Pro</v>
      </c>
      <c r="J2865" s="1">
        <v>25.4</v>
      </c>
      <c r="K2865" s="1">
        <v>2.5440000000000001E-2</v>
      </c>
      <c r="L2865" s="1">
        <v>50.88</v>
      </c>
      <c r="M2865" s="1">
        <v>1292.3520000000001</v>
      </c>
      <c r="N2865" s="8">
        <f t="shared" si="86"/>
        <v>0.64617600000000008</v>
      </c>
      <c r="O2865" s="1" t="s">
        <v>1194</v>
      </c>
      <c r="P2865" s="1" t="s">
        <v>1195</v>
      </c>
      <c r="Q2865" s="31" t="str">
        <f>VLOOKUP(P2865,Vlookup!$A$2:$D$142,2,FALSE)</f>
        <v>Golden City</v>
      </c>
      <c r="R2865" s="1" t="str">
        <f>VLOOKUP(P2865,Vlookup!$A$2:$D$142,3,FALSE)</f>
        <v>MO</v>
      </c>
      <c r="S2865" s="49">
        <f>VLOOKUP(P2865,Vlookup!$A$2:$D$781,4,FALSE)</f>
        <v>64748</v>
      </c>
    </row>
    <row r="2866" spans="1:19" ht="14.4" x14ac:dyDescent="0.3">
      <c r="A2866" s="12">
        <v>23</v>
      </c>
      <c r="B2866" s="1" t="s">
        <v>903</v>
      </c>
      <c r="D2866" s="20">
        <v>44802</v>
      </c>
      <c r="E2866" s="2" t="s">
        <v>1228</v>
      </c>
      <c r="F2866" s="1" t="s">
        <v>1229</v>
      </c>
      <c r="G2866" s="1" t="s">
        <v>889</v>
      </c>
      <c r="H2866" s="1" t="s">
        <v>890</v>
      </c>
      <c r="I2866" t="str">
        <f>VLOOKUP(H2866,'Product Line Lookup'!$A$2:$B$9,2,FALSE)</f>
        <v>OmniGen Pro</v>
      </c>
      <c r="J2866" s="1">
        <v>23.98</v>
      </c>
      <c r="K2866" s="1">
        <v>2.5440000000000001E-2</v>
      </c>
      <c r="L2866" s="1">
        <v>50.88</v>
      </c>
      <c r="M2866" s="1">
        <v>1220.1020000000001</v>
      </c>
      <c r="N2866" s="8">
        <f t="shared" si="86"/>
        <v>0.61005100000000001</v>
      </c>
      <c r="O2866" s="1" t="s">
        <v>1194</v>
      </c>
      <c r="P2866" s="1" t="s">
        <v>1195</v>
      </c>
      <c r="Q2866" s="31" t="str">
        <f>VLOOKUP(P2866,Vlookup!$A$2:$D$142,2,FALSE)</f>
        <v>Golden City</v>
      </c>
      <c r="R2866" s="1" t="str">
        <f>VLOOKUP(P2866,Vlookup!$A$2:$D$142,3,FALSE)</f>
        <v>MO</v>
      </c>
      <c r="S2866" s="49">
        <f>VLOOKUP(P2866,Vlookup!$A$2:$D$781,4,FALSE)</f>
        <v>64748</v>
      </c>
    </row>
    <row r="2867" spans="1:19" ht="14.4" x14ac:dyDescent="0.3">
      <c r="A2867" s="12">
        <v>23</v>
      </c>
      <c r="B2867" s="1" t="s">
        <v>903</v>
      </c>
      <c r="D2867" s="20">
        <v>44781</v>
      </c>
      <c r="E2867" s="2" t="s">
        <v>1179</v>
      </c>
      <c r="F2867" s="1" t="s">
        <v>1180</v>
      </c>
      <c r="G2867" s="1" t="s">
        <v>889</v>
      </c>
      <c r="H2867" s="1" t="s">
        <v>890</v>
      </c>
      <c r="I2867" t="str">
        <f>VLOOKUP(H2867,'Product Line Lookup'!$A$2:$B$9,2,FALSE)</f>
        <v>OmniGen Pro</v>
      </c>
      <c r="J2867" s="1">
        <v>24.51</v>
      </c>
      <c r="K2867" s="1">
        <v>6.7000000000000004E-2</v>
      </c>
      <c r="L2867" s="1">
        <v>134</v>
      </c>
      <c r="M2867" s="1">
        <v>3284.34</v>
      </c>
      <c r="N2867" s="8">
        <f t="shared" si="86"/>
        <v>1.6421700000000001</v>
      </c>
      <c r="O2867" s="1" t="s">
        <v>1181</v>
      </c>
      <c r="P2867" s="1" t="s">
        <v>1182</v>
      </c>
      <c r="Q2867" s="31" t="str">
        <f>VLOOKUP(P2867,Vlookup!$A$2:$D$142,2,FALSE)</f>
        <v>Lindsay</v>
      </c>
      <c r="R2867" s="1" t="str">
        <f>VLOOKUP(P2867,Vlookup!$A$2:$D$142,3,FALSE)</f>
        <v>CA</v>
      </c>
      <c r="S2867" s="49">
        <f>VLOOKUP(P2867,Vlookup!$A$2:$D$781,4,FALSE)</f>
        <v>93247</v>
      </c>
    </row>
    <row r="2868" spans="1:19" ht="14.4" x14ac:dyDescent="0.3">
      <c r="A2868" s="12">
        <v>23</v>
      </c>
      <c r="B2868" s="1" t="s">
        <v>903</v>
      </c>
      <c r="D2868" s="20">
        <v>44804</v>
      </c>
      <c r="E2868" s="2" t="s">
        <v>1179</v>
      </c>
      <c r="F2868" s="1" t="s">
        <v>1180</v>
      </c>
      <c r="G2868" s="1" t="s">
        <v>889</v>
      </c>
      <c r="H2868" s="1" t="s">
        <v>890</v>
      </c>
      <c r="I2868" t="str">
        <f>VLOOKUP(H2868,'Product Line Lookup'!$A$2:$B$9,2,FALSE)</f>
        <v>OmniGen Pro</v>
      </c>
      <c r="J2868" s="1">
        <v>24.92</v>
      </c>
      <c r="K2868" s="1">
        <v>6.7000000000000004E-2</v>
      </c>
      <c r="L2868" s="1">
        <v>134</v>
      </c>
      <c r="M2868" s="1">
        <v>3339.28</v>
      </c>
      <c r="N2868" s="8">
        <f t="shared" si="86"/>
        <v>1.66964</v>
      </c>
      <c r="O2868" s="1" t="s">
        <v>1181</v>
      </c>
      <c r="P2868" s="1" t="s">
        <v>1182</v>
      </c>
      <c r="Q2868" s="31" t="str">
        <f>VLOOKUP(P2868,Vlookup!$A$2:$D$142,2,FALSE)</f>
        <v>Lindsay</v>
      </c>
      <c r="R2868" s="1" t="str">
        <f>VLOOKUP(P2868,Vlookup!$A$2:$D$142,3,FALSE)</f>
        <v>CA</v>
      </c>
      <c r="S2868" s="49">
        <f>VLOOKUP(P2868,Vlookup!$A$2:$D$781,4,FALSE)</f>
        <v>93247</v>
      </c>
    </row>
    <row r="2869" spans="1:19" ht="14.4" x14ac:dyDescent="0.3">
      <c r="A2869" s="12">
        <v>23</v>
      </c>
      <c r="B2869" s="1" t="s">
        <v>903</v>
      </c>
      <c r="D2869" s="20">
        <v>44789</v>
      </c>
      <c r="E2869" s="2" t="s">
        <v>776</v>
      </c>
      <c r="F2869" s="1" t="s">
        <v>952</v>
      </c>
      <c r="G2869" s="1" t="s">
        <v>889</v>
      </c>
      <c r="H2869" s="1" t="s">
        <v>890</v>
      </c>
      <c r="I2869" t="str">
        <f>VLOOKUP(H2869,'Product Line Lookup'!$A$2:$B$9,2,FALSE)</f>
        <v>OmniGen Pro</v>
      </c>
      <c r="J2869" s="1">
        <v>24.95</v>
      </c>
      <c r="K2869" s="1">
        <v>0.18806200000000001</v>
      </c>
      <c r="L2869" s="1">
        <v>376.12400000000002</v>
      </c>
      <c r="M2869" s="1">
        <v>9384.2939999999999</v>
      </c>
      <c r="N2869" s="8">
        <f t="shared" si="86"/>
        <v>4.6921470000000003</v>
      </c>
      <c r="O2869" s="1" t="s">
        <v>771</v>
      </c>
      <c r="P2869" s="1" t="s">
        <v>772</v>
      </c>
      <c r="Q2869" s="31" t="str">
        <f>VLOOKUP(P2869,Vlookup!$A$2:$D$142,2,FALSE)</f>
        <v>Delano</v>
      </c>
      <c r="R2869" s="1" t="str">
        <f>VLOOKUP(P2869,Vlookup!$A$2:$D$142,3,FALSE)</f>
        <v>CA</v>
      </c>
      <c r="S2869" s="49">
        <f>VLOOKUP(P2869,Vlookup!$A$2:$D$781,4,FALSE)</f>
        <v>93215</v>
      </c>
    </row>
    <row r="2870" spans="1:19" ht="14.4" x14ac:dyDescent="0.3">
      <c r="A2870" s="12">
        <v>23</v>
      </c>
      <c r="B2870" s="1" t="s">
        <v>903</v>
      </c>
      <c r="D2870" s="20">
        <v>44802</v>
      </c>
      <c r="E2870" s="2" t="s">
        <v>776</v>
      </c>
      <c r="F2870" s="1" t="s">
        <v>952</v>
      </c>
      <c r="G2870" s="1" t="s">
        <v>889</v>
      </c>
      <c r="H2870" s="1" t="s">
        <v>890</v>
      </c>
      <c r="I2870" t="str">
        <f>VLOOKUP(H2870,'Product Line Lookup'!$A$2:$B$9,2,FALSE)</f>
        <v>OmniGen Pro</v>
      </c>
      <c r="J2870" s="1">
        <v>24</v>
      </c>
      <c r="K2870" s="1">
        <v>0.18806200000000001</v>
      </c>
      <c r="L2870" s="1">
        <v>376.12400000000002</v>
      </c>
      <c r="M2870" s="1">
        <v>9026.9760000000006</v>
      </c>
      <c r="N2870" s="8">
        <f t="shared" si="86"/>
        <v>4.5134880000000006</v>
      </c>
      <c r="O2870" s="1" t="s">
        <v>771</v>
      </c>
      <c r="P2870" s="1" t="s">
        <v>772</v>
      </c>
      <c r="Q2870" s="31" t="str">
        <f>VLOOKUP(P2870,Vlookup!$A$2:$D$142,2,FALSE)</f>
        <v>Delano</v>
      </c>
      <c r="R2870" s="1" t="str">
        <f>VLOOKUP(P2870,Vlookup!$A$2:$D$142,3,FALSE)</f>
        <v>CA</v>
      </c>
      <c r="S2870" s="49">
        <f>VLOOKUP(P2870,Vlookup!$A$2:$D$781,4,FALSE)</f>
        <v>93215</v>
      </c>
    </row>
    <row r="2871" spans="1:19" ht="14.4" x14ac:dyDescent="0.3">
      <c r="A2871" s="12">
        <v>23</v>
      </c>
      <c r="B2871" s="1" t="s">
        <v>903</v>
      </c>
      <c r="D2871" s="20">
        <v>44775</v>
      </c>
      <c r="E2871" s="2" t="s">
        <v>1027</v>
      </c>
      <c r="F2871" s="1" t="s">
        <v>1136</v>
      </c>
      <c r="G2871" s="1" t="s">
        <v>889</v>
      </c>
      <c r="H2871" s="1" t="s">
        <v>890</v>
      </c>
      <c r="I2871" t="str">
        <f>VLOOKUP(H2871,'Product Line Lookup'!$A$2:$B$9,2,FALSE)</f>
        <v>OmniGen Pro</v>
      </c>
      <c r="J2871" s="1">
        <v>24.76</v>
      </c>
      <c r="K2871" s="1">
        <v>9.8250000000000004E-2</v>
      </c>
      <c r="L2871" s="1">
        <v>196.5</v>
      </c>
      <c r="M2871" s="1">
        <v>4865.34</v>
      </c>
      <c r="N2871" s="8">
        <f t="shared" si="86"/>
        <v>2.4326699999999999</v>
      </c>
      <c r="O2871" s="1" t="s">
        <v>1038</v>
      </c>
      <c r="P2871" s="1" t="s">
        <v>1045</v>
      </c>
      <c r="Q2871" s="31" t="str">
        <f>VLOOKUP(P2871,Vlookup!$A$2:$D$142,2,FALSE)</f>
        <v>Tipton</v>
      </c>
      <c r="R2871" s="1" t="str">
        <f>VLOOKUP(P2871,Vlookup!$A$2:$D$142,3,FALSE)</f>
        <v>CA</v>
      </c>
      <c r="S2871" s="49">
        <f>VLOOKUP(P2871,Vlookup!$A$2:$D$781,4,FALSE)</f>
        <v>93272</v>
      </c>
    </row>
    <row r="2872" spans="1:19" ht="14.4" x14ac:dyDescent="0.3">
      <c r="A2872" s="12">
        <v>23</v>
      </c>
      <c r="B2872" s="1" t="s">
        <v>903</v>
      </c>
      <c r="D2872" s="20">
        <v>44789</v>
      </c>
      <c r="E2872" s="2" t="s">
        <v>1027</v>
      </c>
      <c r="F2872" s="1" t="s">
        <v>1136</v>
      </c>
      <c r="G2872" s="1" t="s">
        <v>889</v>
      </c>
      <c r="H2872" s="1" t="s">
        <v>890</v>
      </c>
      <c r="I2872" t="str">
        <f>VLOOKUP(H2872,'Product Line Lookup'!$A$2:$B$9,2,FALSE)</f>
        <v>OmniGen Pro</v>
      </c>
      <c r="J2872" s="1">
        <v>24.07</v>
      </c>
      <c r="K2872" s="1">
        <v>9.8250000000000004E-2</v>
      </c>
      <c r="L2872" s="1">
        <v>196.5</v>
      </c>
      <c r="M2872" s="1">
        <v>4729.7550000000001</v>
      </c>
      <c r="N2872" s="8">
        <f t="shared" si="86"/>
        <v>2.3648775</v>
      </c>
      <c r="O2872" s="1" t="s">
        <v>1038</v>
      </c>
      <c r="P2872" s="1" t="s">
        <v>1045</v>
      </c>
      <c r="Q2872" s="31" t="str">
        <f>VLOOKUP(P2872,Vlookup!$A$2:$D$142,2,FALSE)</f>
        <v>Tipton</v>
      </c>
      <c r="R2872" s="1" t="str">
        <f>VLOOKUP(P2872,Vlookup!$A$2:$D$142,3,FALSE)</f>
        <v>CA</v>
      </c>
      <c r="S2872" s="49">
        <f>VLOOKUP(P2872,Vlookup!$A$2:$D$781,4,FALSE)</f>
        <v>93272</v>
      </c>
    </row>
    <row r="2873" spans="1:19" ht="14.4" x14ac:dyDescent="0.3">
      <c r="A2873" s="12">
        <v>23</v>
      </c>
      <c r="B2873" s="1" t="s">
        <v>903</v>
      </c>
      <c r="D2873" s="20">
        <v>44795</v>
      </c>
      <c r="E2873" s="2" t="s">
        <v>1027</v>
      </c>
      <c r="F2873" s="1" t="s">
        <v>1136</v>
      </c>
      <c r="G2873" s="1" t="s">
        <v>889</v>
      </c>
      <c r="H2873" s="1" t="s">
        <v>890</v>
      </c>
      <c r="I2873" t="str">
        <f>VLOOKUP(H2873,'Product Line Lookup'!$A$2:$B$9,2,FALSE)</f>
        <v>OmniGen Pro</v>
      </c>
      <c r="J2873" s="1">
        <v>24.01</v>
      </c>
      <c r="K2873" s="1">
        <v>9.8250000000000004E-2</v>
      </c>
      <c r="L2873" s="1">
        <v>196.5</v>
      </c>
      <c r="M2873" s="1">
        <v>4717.9650000000001</v>
      </c>
      <c r="N2873" s="8">
        <f t="shared" si="86"/>
        <v>2.3589825000000002</v>
      </c>
      <c r="O2873" s="1" t="s">
        <v>1038</v>
      </c>
      <c r="P2873" s="1" t="s">
        <v>1045</v>
      </c>
      <c r="Q2873" s="31" t="str">
        <f>VLOOKUP(P2873,Vlookup!$A$2:$D$142,2,FALSE)</f>
        <v>Tipton</v>
      </c>
      <c r="R2873" s="1" t="str">
        <f>VLOOKUP(P2873,Vlookup!$A$2:$D$142,3,FALSE)</f>
        <v>CA</v>
      </c>
      <c r="S2873" s="49">
        <f>VLOOKUP(P2873,Vlookup!$A$2:$D$781,4,FALSE)</f>
        <v>93272</v>
      </c>
    </row>
    <row r="2874" spans="1:19" ht="14.4" x14ac:dyDescent="0.3">
      <c r="A2874" s="12">
        <v>23</v>
      </c>
      <c r="B2874" s="1" t="s">
        <v>903</v>
      </c>
      <c r="D2874" s="20">
        <v>44804</v>
      </c>
      <c r="E2874" s="2" t="s">
        <v>1027</v>
      </c>
      <c r="F2874" s="1" t="s">
        <v>1136</v>
      </c>
      <c r="G2874" s="1" t="s">
        <v>889</v>
      </c>
      <c r="H2874" s="1" t="s">
        <v>890</v>
      </c>
      <c r="I2874" t="str">
        <f>VLOOKUP(H2874,'Product Line Lookup'!$A$2:$B$9,2,FALSE)</f>
        <v>OmniGen Pro</v>
      </c>
      <c r="J2874" s="1">
        <v>24.23</v>
      </c>
      <c r="K2874" s="1">
        <v>9.8250000000000004E-2</v>
      </c>
      <c r="L2874" s="1">
        <v>196.5</v>
      </c>
      <c r="M2874" s="1">
        <v>4761.1949999999997</v>
      </c>
      <c r="N2874" s="8">
        <f t="shared" si="86"/>
        <v>2.3805974999999999</v>
      </c>
      <c r="O2874" s="1" t="s">
        <v>1038</v>
      </c>
      <c r="P2874" s="1" t="s">
        <v>1045</v>
      </c>
      <c r="Q2874" s="31" t="str">
        <f>VLOOKUP(P2874,Vlookup!$A$2:$D$142,2,FALSE)</f>
        <v>Tipton</v>
      </c>
      <c r="R2874" s="1" t="str">
        <f>VLOOKUP(P2874,Vlookup!$A$2:$D$142,3,FALSE)</f>
        <v>CA</v>
      </c>
      <c r="S2874" s="49">
        <f>VLOOKUP(P2874,Vlookup!$A$2:$D$781,4,FALSE)</f>
        <v>93272</v>
      </c>
    </row>
    <row r="2875" spans="1:19" ht="14.4" x14ac:dyDescent="0.3">
      <c r="A2875" s="12">
        <v>23</v>
      </c>
      <c r="B2875" s="1" t="s">
        <v>903</v>
      </c>
      <c r="D2875" s="20">
        <v>44775</v>
      </c>
      <c r="E2875" s="2" t="s">
        <v>889</v>
      </c>
      <c r="F2875" s="1" t="s">
        <v>890</v>
      </c>
      <c r="G2875" s="1" t="s">
        <v>889</v>
      </c>
      <c r="H2875" s="1" t="s">
        <v>890</v>
      </c>
      <c r="I2875" t="str">
        <f>VLOOKUP(H2875,'Product Line Lookup'!$A$2:$B$9,2,FALSE)</f>
        <v>OmniGen Pro</v>
      </c>
      <c r="J2875" s="1">
        <v>1.1020000000000001</v>
      </c>
      <c r="K2875" s="1">
        <v>1</v>
      </c>
      <c r="L2875" s="1">
        <v>2000</v>
      </c>
      <c r="M2875" s="1">
        <v>2204</v>
      </c>
      <c r="N2875" s="8">
        <f t="shared" si="86"/>
        <v>1.1020000000000001</v>
      </c>
      <c r="O2875" s="1" t="s">
        <v>450</v>
      </c>
      <c r="P2875" s="1" t="s">
        <v>1183</v>
      </c>
      <c r="Q2875" s="31" t="str">
        <f>VLOOKUP(P2875,Vlookup!$A$2:$D$142,2,FALSE)</f>
        <v>Turlock</v>
      </c>
      <c r="R2875" s="1" t="str">
        <f>VLOOKUP(P2875,Vlookup!$A$2:$D$142,3,FALSE)</f>
        <v>CA</v>
      </c>
      <c r="S2875" s="49">
        <f>VLOOKUP(P2875,Vlookup!$A$2:$D$781,4,FALSE)</f>
        <v>95380</v>
      </c>
    </row>
    <row r="2876" spans="1:19" ht="14.4" x14ac:dyDescent="0.3">
      <c r="A2876" s="12">
        <v>23</v>
      </c>
      <c r="B2876" s="1" t="s">
        <v>903</v>
      </c>
      <c r="D2876" s="20">
        <v>44797</v>
      </c>
      <c r="E2876" s="2" t="s">
        <v>889</v>
      </c>
      <c r="F2876" s="1" t="s">
        <v>890</v>
      </c>
      <c r="G2876" s="1" t="s">
        <v>889</v>
      </c>
      <c r="H2876" s="1" t="s">
        <v>890</v>
      </c>
      <c r="I2876" t="str">
        <f>VLOOKUP(H2876,'Product Line Lookup'!$A$2:$B$9,2,FALSE)</f>
        <v>OmniGen Pro</v>
      </c>
      <c r="J2876" s="1">
        <v>1.1020000000000001</v>
      </c>
      <c r="K2876" s="1">
        <v>1</v>
      </c>
      <c r="L2876" s="1">
        <v>2000</v>
      </c>
      <c r="M2876" s="1">
        <v>2204</v>
      </c>
      <c r="N2876" s="8">
        <f t="shared" si="86"/>
        <v>1.1020000000000001</v>
      </c>
      <c r="O2876" s="1" t="s">
        <v>1199</v>
      </c>
      <c r="P2876" s="1" t="s">
        <v>1200</v>
      </c>
      <c r="Q2876" s="31" t="str">
        <f>VLOOKUP(P2876,Vlookup!$A$2:$D$142,2,FALSE)</f>
        <v>Acampo</v>
      </c>
      <c r="R2876" s="1" t="str">
        <f>VLOOKUP(P2876,Vlookup!$A$2:$D$142,3,FALSE)</f>
        <v>CA</v>
      </c>
      <c r="S2876" s="49">
        <f>VLOOKUP(P2876,Vlookup!$A$2:$D$781,4,FALSE)</f>
        <v>95220</v>
      </c>
    </row>
    <row r="2877" spans="1:19" ht="14.4" x14ac:dyDescent="0.3">
      <c r="A2877" s="12">
        <v>23</v>
      </c>
      <c r="B2877" s="1" t="s">
        <v>903</v>
      </c>
      <c r="D2877" s="20">
        <v>44799</v>
      </c>
      <c r="E2877" s="2" t="s">
        <v>889</v>
      </c>
      <c r="F2877" s="1" t="s">
        <v>890</v>
      </c>
      <c r="G2877" s="1" t="s">
        <v>889</v>
      </c>
      <c r="H2877" s="1" t="s">
        <v>890</v>
      </c>
      <c r="I2877" t="str">
        <f>VLOOKUP(H2877,'Product Line Lookup'!$A$2:$B$9,2,FALSE)</f>
        <v>OmniGen Pro</v>
      </c>
      <c r="J2877" s="1">
        <v>2.2050000000000001</v>
      </c>
      <c r="K2877" s="1">
        <v>1</v>
      </c>
      <c r="L2877" s="1">
        <v>2000</v>
      </c>
      <c r="M2877" s="1">
        <v>4410</v>
      </c>
      <c r="N2877" s="8">
        <f t="shared" si="86"/>
        <v>2.2050000000000001</v>
      </c>
      <c r="O2877" s="1" t="s">
        <v>1199</v>
      </c>
      <c r="P2877" s="1" t="s">
        <v>1200</v>
      </c>
      <c r="Q2877" s="31" t="str">
        <f>VLOOKUP(P2877,Vlookup!$A$2:$D$142,2,FALSE)</f>
        <v>Acampo</v>
      </c>
      <c r="R2877" s="1" t="str">
        <f>VLOOKUP(P2877,Vlookup!$A$2:$D$142,3,FALSE)</f>
        <v>CA</v>
      </c>
      <c r="S2877" s="49">
        <f>VLOOKUP(P2877,Vlookup!$A$2:$D$781,4,FALSE)</f>
        <v>95220</v>
      </c>
    </row>
    <row r="2878" spans="1:19" ht="14.4" x14ac:dyDescent="0.3">
      <c r="A2878" s="12">
        <v>23</v>
      </c>
      <c r="B2878" s="1" t="s">
        <v>903</v>
      </c>
      <c r="D2878" s="20">
        <v>44786</v>
      </c>
      <c r="E2878" s="2" t="s">
        <v>1100</v>
      </c>
      <c r="F2878" s="1" t="s">
        <v>1101</v>
      </c>
      <c r="G2878" s="1" t="s">
        <v>340</v>
      </c>
      <c r="H2878" s="1" t="s">
        <v>366</v>
      </c>
      <c r="I2878" t="str">
        <f>VLOOKUP(H2878,'Product Line Lookup'!$A$2:$B$9,2,FALSE)</f>
        <v>AB20</v>
      </c>
      <c r="J2878" s="1">
        <v>10.99</v>
      </c>
      <c r="K2878" s="1">
        <v>7.3400000000000002E-3</v>
      </c>
      <c r="L2878" s="1">
        <v>14.68</v>
      </c>
      <c r="M2878" s="1">
        <v>161.333</v>
      </c>
      <c r="N2878" s="8">
        <f t="shared" si="86"/>
        <v>8.0666500000000002E-2</v>
      </c>
      <c r="O2878" s="1" t="s">
        <v>1141</v>
      </c>
      <c r="P2878" s="1" t="s">
        <v>1142</v>
      </c>
      <c r="Q2878" s="31">
        <f>VLOOKUP(P2878,Vlookup!$A$2:$D$142,2,FALSE)</f>
        <v>0</v>
      </c>
      <c r="R2878" s="1" t="str">
        <f>VLOOKUP(P2878,Vlookup!$A$2:$D$142,3,FALSE)</f>
        <v>CA</v>
      </c>
      <c r="S2878" s="49">
        <f>VLOOKUP(P2878,Vlookup!$A$2:$D$781,4,FALSE)</f>
        <v>0</v>
      </c>
    </row>
    <row r="2879" spans="1:19" ht="14.4" x14ac:dyDescent="0.3">
      <c r="A2879" s="12">
        <v>23</v>
      </c>
      <c r="B2879" s="1" t="s">
        <v>903</v>
      </c>
      <c r="D2879" s="20">
        <v>44791</v>
      </c>
      <c r="E2879" s="2" t="s">
        <v>1172</v>
      </c>
      <c r="F2879" s="1" t="s">
        <v>1173</v>
      </c>
      <c r="G2879" s="1" t="s">
        <v>340</v>
      </c>
      <c r="H2879" s="1" t="s">
        <v>366</v>
      </c>
      <c r="I2879" t="str">
        <f>VLOOKUP(H2879,'Product Line Lookup'!$A$2:$B$9,2,FALSE)</f>
        <v>AB20</v>
      </c>
      <c r="J2879" s="1">
        <v>1</v>
      </c>
      <c r="K2879" s="1">
        <v>2.7224999999999999E-2</v>
      </c>
      <c r="L2879" s="1">
        <v>54.45</v>
      </c>
      <c r="M2879" s="1">
        <v>54.45</v>
      </c>
      <c r="N2879" s="8">
        <f t="shared" si="86"/>
        <v>2.7225000000000003E-2</v>
      </c>
      <c r="O2879" s="1" t="s">
        <v>715</v>
      </c>
      <c r="P2879" s="1" t="s">
        <v>716</v>
      </c>
      <c r="Q2879" s="31" t="str">
        <f>VLOOKUP(P2879,Vlookup!$A$2:$D$142,2,FALSE)</f>
        <v>Chowchilla</v>
      </c>
      <c r="R2879" s="1" t="str">
        <f>VLOOKUP(P2879,Vlookup!$A$2:$D$142,3,FALSE)</f>
        <v>CA</v>
      </c>
      <c r="S2879" s="49">
        <f>VLOOKUP(P2879,Vlookup!$A$2:$D$781,4,FALSE)</f>
        <v>93610</v>
      </c>
    </row>
    <row r="2880" spans="1:19" ht="14.4" x14ac:dyDescent="0.3">
      <c r="A2880" s="12">
        <v>23</v>
      </c>
      <c r="B2880" s="1" t="s">
        <v>903</v>
      </c>
      <c r="D2880" s="20">
        <v>44798</v>
      </c>
      <c r="E2880" s="2" t="s">
        <v>1172</v>
      </c>
      <c r="F2880" s="1" t="s">
        <v>1173</v>
      </c>
      <c r="G2880" s="1" t="s">
        <v>340</v>
      </c>
      <c r="H2880" s="1" t="s">
        <v>366</v>
      </c>
      <c r="I2880" t="str">
        <f>VLOOKUP(H2880,'Product Line Lookup'!$A$2:$B$9,2,FALSE)</f>
        <v>AB20</v>
      </c>
      <c r="J2880" s="1">
        <v>2.65</v>
      </c>
      <c r="K2880" s="1">
        <v>2.7224999999999999E-2</v>
      </c>
      <c r="L2880" s="1">
        <v>54.45</v>
      </c>
      <c r="M2880" s="1">
        <v>144.29300000000001</v>
      </c>
      <c r="N2880" s="8">
        <f t="shared" si="86"/>
        <v>7.2146500000000002E-2</v>
      </c>
      <c r="O2880" s="1" t="s">
        <v>1174</v>
      </c>
      <c r="P2880" s="1" t="s">
        <v>1176</v>
      </c>
      <c r="Q2880" s="31" t="str">
        <f>VLOOKUP(P2880,Vlookup!$A$2:$D$142,2,FALSE)</f>
        <v>Hilmar</v>
      </c>
      <c r="R2880" s="1" t="str">
        <f>VLOOKUP(P2880,Vlookup!$A$2:$D$142,3,FALSE)</f>
        <v>CA</v>
      </c>
      <c r="S2880" s="49">
        <f>VLOOKUP(P2880,Vlookup!$A$2:$D$781,4,FALSE)</f>
        <v>95324</v>
      </c>
    </row>
    <row r="2881" spans="1:19" ht="14.4" x14ac:dyDescent="0.3">
      <c r="A2881" s="12">
        <v>23</v>
      </c>
      <c r="B2881" s="1" t="s">
        <v>903</v>
      </c>
      <c r="D2881" s="20">
        <v>44789</v>
      </c>
      <c r="E2881" s="2" t="s">
        <v>1232</v>
      </c>
      <c r="F2881" s="1" t="s">
        <v>1233</v>
      </c>
      <c r="G2881" s="1" t="s">
        <v>340</v>
      </c>
      <c r="H2881" s="1" t="s">
        <v>366</v>
      </c>
      <c r="I2881" t="str">
        <f>VLOOKUP(H2881,'Product Line Lookup'!$A$2:$B$9,2,FALSE)</f>
        <v>AB20</v>
      </c>
      <c r="J2881" s="1">
        <v>3.7</v>
      </c>
      <c r="K2881" s="1">
        <v>7.9664999999999996E-3</v>
      </c>
      <c r="L2881" s="1">
        <v>15.933</v>
      </c>
      <c r="M2881" s="1">
        <v>58.951999999999998</v>
      </c>
      <c r="N2881" s="8">
        <f t="shared" si="86"/>
        <v>2.9475999999999999E-2</v>
      </c>
      <c r="O2881" s="1" t="s">
        <v>1234</v>
      </c>
      <c r="P2881" s="1" t="s">
        <v>1235</v>
      </c>
      <c r="Q2881" s="31" t="str">
        <f>VLOOKUP(P2881,Vlookup!$A$2:$D$142,2,FALSE)</f>
        <v>Hilmar</v>
      </c>
      <c r="R2881" s="1" t="str">
        <f>VLOOKUP(P2881,Vlookup!$A$2:$D$142,3,FALSE)</f>
        <v>CA</v>
      </c>
      <c r="S2881" s="49">
        <f>VLOOKUP(P2881,Vlookup!$A$2:$D$781,4,FALSE)</f>
        <v>95324</v>
      </c>
    </row>
    <row r="2882" spans="1:19" ht="14.4" x14ac:dyDescent="0.3">
      <c r="A2882" s="12">
        <v>23</v>
      </c>
      <c r="B2882" s="1" t="s">
        <v>903</v>
      </c>
      <c r="D2882" s="20">
        <v>44777</v>
      </c>
      <c r="E2882" s="2" t="s">
        <v>1162</v>
      </c>
      <c r="F2882" s="1" t="s">
        <v>1163</v>
      </c>
      <c r="G2882" s="1" t="s">
        <v>340</v>
      </c>
      <c r="H2882" s="1" t="s">
        <v>366</v>
      </c>
      <c r="I2882" t="str">
        <f>VLOOKUP(H2882,'Product Line Lookup'!$A$2:$B$9,2,FALSE)</f>
        <v>AB20</v>
      </c>
      <c r="J2882" s="1">
        <v>23.94</v>
      </c>
      <c r="K2882" s="1">
        <v>1.17E-2</v>
      </c>
      <c r="L2882" s="1">
        <v>23.4</v>
      </c>
      <c r="M2882" s="1">
        <v>560.19600000000003</v>
      </c>
      <c r="N2882" s="8">
        <f t="shared" ref="N2882:N2945" si="87">M2882/2000</f>
        <v>0.28009800000000001</v>
      </c>
      <c r="O2882" s="1" t="s">
        <v>1164</v>
      </c>
      <c r="P2882" s="1" t="s">
        <v>1165</v>
      </c>
      <c r="Q2882" s="31" t="str">
        <f>VLOOKUP(P2882,Vlookup!$A$2:$D$142,2,FALSE)</f>
        <v>Tracy</v>
      </c>
      <c r="R2882" s="1" t="str">
        <f>VLOOKUP(P2882,Vlookup!$A$2:$D$142,3,FALSE)</f>
        <v>CA</v>
      </c>
      <c r="S2882" s="49">
        <f>VLOOKUP(P2882,Vlookup!$A$2:$D$781,4,FALSE)</f>
        <v>95304</v>
      </c>
    </row>
    <row r="2883" spans="1:19" ht="14.4" x14ac:dyDescent="0.3">
      <c r="A2883" s="12">
        <v>23</v>
      </c>
      <c r="B2883" s="1" t="s">
        <v>903</v>
      </c>
      <c r="D2883" s="20">
        <v>44784</v>
      </c>
      <c r="E2883" s="2" t="s">
        <v>1162</v>
      </c>
      <c r="F2883" s="1" t="s">
        <v>1163</v>
      </c>
      <c r="G2883" s="1" t="s">
        <v>340</v>
      </c>
      <c r="H2883" s="1" t="s">
        <v>366</v>
      </c>
      <c r="I2883" t="str">
        <f>VLOOKUP(H2883,'Product Line Lookup'!$A$2:$B$9,2,FALSE)</f>
        <v>AB20</v>
      </c>
      <c r="J2883" s="1">
        <v>23.91</v>
      </c>
      <c r="K2883" s="1">
        <v>1.17E-2</v>
      </c>
      <c r="L2883" s="1">
        <v>23.4</v>
      </c>
      <c r="M2883" s="1">
        <v>559.49400000000003</v>
      </c>
      <c r="N2883" s="8">
        <f t="shared" si="87"/>
        <v>0.27974700000000002</v>
      </c>
      <c r="O2883" s="1" t="s">
        <v>1164</v>
      </c>
      <c r="P2883" s="1" t="s">
        <v>1165</v>
      </c>
      <c r="Q2883" s="31" t="str">
        <f>VLOOKUP(P2883,Vlookup!$A$2:$D$142,2,FALSE)</f>
        <v>Tracy</v>
      </c>
      <c r="R2883" s="1" t="str">
        <f>VLOOKUP(P2883,Vlookup!$A$2:$D$142,3,FALSE)</f>
        <v>CA</v>
      </c>
      <c r="S2883" s="49">
        <f>VLOOKUP(P2883,Vlookup!$A$2:$D$781,4,FALSE)</f>
        <v>95304</v>
      </c>
    </row>
    <row r="2884" spans="1:19" ht="14.4" x14ac:dyDescent="0.3">
      <c r="A2884" s="12">
        <v>23</v>
      </c>
      <c r="B2884" s="1" t="s">
        <v>903</v>
      </c>
      <c r="D2884" s="20">
        <v>44796</v>
      </c>
      <c r="E2884" s="2" t="s">
        <v>1162</v>
      </c>
      <c r="F2884" s="1" t="s">
        <v>1163</v>
      </c>
      <c r="G2884" s="1" t="s">
        <v>340</v>
      </c>
      <c r="H2884" s="1" t="s">
        <v>366</v>
      </c>
      <c r="I2884" t="str">
        <f>VLOOKUP(H2884,'Product Line Lookup'!$A$2:$B$9,2,FALSE)</f>
        <v>AB20</v>
      </c>
      <c r="J2884" s="1">
        <v>23.81</v>
      </c>
      <c r="K2884" s="1">
        <v>1.17E-2</v>
      </c>
      <c r="L2884" s="1">
        <v>23.4</v>
      </c>
      <c r="M2884" s="1">
        <v>557.154</v>
      </c>
      <c r="N2884" s="8">
        <f t="shared" si="87"/>
        <v>0.27857700000000002</v>
      </c>
      <c r="O2884" s="1" t="s">
        <v>1164</v>
      </c>
      <c r="P2884" s="1" t="s">
        <v>1165</v>
      </c>
      <c r="Q2884" s="31" t="str">
        <f>VLOOKUP(P2884,Vlookup!$A$2:$D$142,2,FALSE)</f>
        <v>Tracy</v>
      </c>
      <c r="R2884" s="1" t="str">
        <f>VLOOKUP(P2884,Vlookup!$A$2:$D$142,3,FALSE)</f>
        <v>CA</v>
      </c>
      <c r="S2884" s="49">
        <f>VLOOKUP(P2884,Vlookup!$A$2:$D$781,4,FALSE)</f>
        <v>95304</v>
      </c>
    </row>
    <row r="2885" spans="1:19" ht="14.4" x14ac:dyDescent="0.3">
      <c r="A2885" s="12">
        <v>23</v>
      </c>
      <c r="B2885" s="1" t="s">
        <v>903</v>
      </c>
      <c r="D2885" s="20">
        <v>44774</v>
      </c>
      <c r="E2885" s="2" t="s">
        <v>1104</v>
      </c>
      <c r="F2885" s="1" t="s">
        <v>1105</v>
      </c>
      <c r="G2885" s="1" t="s">
        <v>342</v>
      </c>
      <c r="H2885" s="1" t="s">
        <v>368</v>
      </c>
      <c r="I2885" t="str">
        <f>VLOOKUP(H2885,'Product Line Lookup'!$A$2:$B$9,2,FALSE)</f>
        <v>Animate</v>
      </c>
      <c r="J2885" s="1">
        <v>4</v>
      </c>
      <c r="K2885" s="1">
        <v>6.2770000000000006E-2</v>
      </c>
      <c r="L2885" s="1">
        <v>125.54</v>
      </c>
      <c r="M2885" s="1">
        <v>502.16</v>
      </c>
      <c r="N2885" s="8">
        <f t="shared" si="87"/>
        <v>0.25108000000000003</v>
      </c>
      <c r="O2885" s="1" t="s">
        <v>1114</v>
      </c>
      <c r="P2885" s="1" t="s">
        <v>1115</v>
      </c>
      <c r="Q2885" s="31" t="str">
        <f>VLOOKUP(P2885,Vlookup!$A$2:$D$142,2,FALSE)</f>
        <v>Kingsburg</v>
      </c>
      <c r="R2885" s="1" t="str">
        <f>VLOOKUP(P2885,Vlookup!$A$2:$D$142,3,FALSE)</f>
        <v>CA</v>
      </c>
      <c r="S2885" s="49">
        <f>VLOOKUP(P2885,Vlookup!$A$2:$D$781,4,FALSE)</f>
        <v>93631</v>
      </c>
    </row>
    <row r="2886" spans="1:19" ht="14.4" x14ac:dyDescent="0.3">
      <c r="A2886" s="12">
        <v>23</v>
      </c>
      <c r="B2886" s="1" t="s">
        <v>903</v>
      </c>
      <c r="D2886" s="20">
        <v>44788</v>
      </c>
      <c r="E2886" s="2" t="s">
        <v>1188</v>
      </c>
      <c r="F2886" s="1" t="s">
        <v>1189</v>
      </c>
      <c r="G2886" s="1" t="s">
        <v>342</v>
      </c>
      <c r="H2886" s="1" t="s">
        <v>368</v>
      </c>
      <c r="I2886" t="str">
        <f>VLOOKUP(H2886,'Product Line Lookup'!$A$2:$B$9,2,FALSE)</f>
        <v>Animate</v>
      </c>
      <c r="J2886" s="1">
        <v>3.95</v>
      </c>
      <c r="K2886" s="1">
        <v>0.14924999999999999</v>
      </c>
      <c r="L2886" s="1">
        <v>298.5</v>
      </c>
      <c r="M2886" s="1">
        <v>1179.075</v>
      </c>
      <c r="N2886" s="8">
        <f t="shared" si="87"/>
        <v>0.58953750000000005</v>
      </c>
      <c r="O2886" s="1" t="s">
        <v>1114</v>
      </c>
      <c r="P2886" s="1" t="s">
        <v>1115</v>
      </c>
      <c r="Q2886" s="31" t="str">
        <f>VLOOKUP(P2886,Vlookup!$A$2:$D$142,2,FALSE)</f>
        <v>Kingsburg</v>
      </c>
      <c r="R2886" s="1" t="str">
        <f>VLOOKUP(P2886,Vlookup!$A$2:$D$142,3,FALSE)</f>
        <v>CA</v>
      </c>
      <c r="S2886" s="49">
        <f>VLOOKUP(P2886,Vlookup!$A$2:$D$781,4,FALSE)</f>
        <v>93631</v>
      </c>
    </row>
    <row r="2887" spans="1:19" ht="14.4" x14ac:dyDescent="0.3">
      <c r="A2887" s="12">
        <v>23</v>
      </c>
      <c r="B2887" s="1" t="s">
        <v>903</v>
      </c>
      <c r="D2887" s="20">
        <v>44791</v>
      </c>
      <c r="E2887" s="2" t="s">
        <v>1106</v>
      </c>
      <c r="F2887" s="1" t="s">
        <v>1107</v>
      </c>
      <c r="G2887" s="1" t="s">
        <v>342</v>
      </c>
      <c r="H2887" s="1" t="s">
        <v>368</v>
      </c>
      <c r="I2887" t="str">
        <f>VLOOKUP(H2887,'Product Line Lookup'!$A$2:$B$9,2,FALSE)</f>
        <v>Animate</v>
      </c>
      <c r="J2887" s="1">
        <v>9.81</v>
      </c>
      <c r="K2887" s="1">
        <v>3.7499999999999999E-2</v>
      </c>
      <c r="L2887" s="1">
        <v>75</v>
      </c>
      <c r="M2887" s="1">
        <v>735.75</v>
      </c>
      <c r="N2887" s="8">
        <f t="shared" si="87"/>
        <v>0.36787500000000001</v>
      </c>
      <c r="O2887" s="1" t="s">
        <v>1116</v>
      </c>
      <c r="P2887" s="1" t="s">
        <v>1117</v>
      </c>
      <c r="Q2887" s="31" t="str">
        <f>VLOOKUP(P2887,Vlookup!$A$2:$D$142,2,FALSE)</f>
        <v>Chowchilla</v>
      </c>
      <c r="R2887" s="1" t="str">
        <f>VLOOKUP(P2887,Vlookup!$A$2:$D$142,3,FALSE)</f>
        <v>CA</v>
      </c>
      <c r="S2887" s="49">
        <f>VLOOKUP(P2887,Vlookup!$A$2:$D$781,4,FALSE)</f>
        <v>93610</v>
      </c>
    </row>
    <row r="2888" spans="1:19" ht="14.4" x14ac:dyDescent="0.3">
      <c r="A2888" s="12">
        <v>23</v>
      </c>
      <c r="B2888" s="1" t="s">
        <v>903</v>
      </c>
      <c r="D2888" s="20">
        <v>44783</v>
      </c>
      <c r="E2888" s="2" t="s">
        <v>1128</v>
      </c>
      <c r="F2888" s="1" t="s">
        <v>1129</v>
      </c>
      <c r="G2888" s="1" t="s">
        <v>342</v>
      </c>
      <c r="H2888" s="1" t="s">
        <v>368</v>
      </c>
      <c r="I2888" t="str">
        <f>VLOOKUP(H2888,'Product Line Lookup'!$A$2:$B$9,2,FALSE)</f>
        <v>Animate</v>
      </c>
      <c r="J2888" s="1">
        <v>19.82</v>
      </c>
      <c r="K2888" s="1">
        <v>3.6799999999999999E-2</v>
      </c>
      <c r="L2888" s="1">
        <v>73.599999999999994</v>
      </c>
      <c r="M2888" s="1">
        <v>1458.752</v>
      </c>
      <c r="N2888" s="8">
        <f t="shared" si="87"/>
        <v>0.72937600000000002</v>
      </c>
      <c r="O2888" s="1" t="s">
        <v>1130</v>
      </c>
      <c r="P2888" s="1" t="s">
        <v>1131</v>
      </c>
      <c r="Q2888" s="31" t="str">
        <f>VLOOKUP(P2888,Vlookup!$A$2:$D$142,2,FALSE)</f>
        <v>Stevinson</v>
      </c>
      <c r="R2888" s="1" t="str">
        <f>VLOOKUP(P2888,Vlookup!$A$2:$D$142,3,FALSE)</f>
        <v>CA</v>
      </c>
      <c r="S2888" s="49">
        <f>VLOOKUP(P2888,Vlookup!$A$2:$D$781,4,FALSE)</f>
        <v>95374</v>
      </c>
    </row>
    <row r="2889" spans="1:19" ht="14.4" x14ac:dyDescent="0.3">
      <c r="A2889" s="12">
        <v>23</v>
      </c>
      <c r="B2889" s="1" t="s">
        <v>903</v>
      </c>
      <c r="D2889" s="20">
        <v>44785</v>
      </c>
      <c r="E2889" s="2" t="s">
        <v>1108</v>
      </c>
      <c r="F2889" s="1" t="s">
        <v>1109</v>
      </c>
      <c r="G2889" s="1" t="s">
        <v>342</v>
      </c>
      <c r="H2889" s="1" t="s">
        <v>368</v>
      </c>
      <c r="I2889" t="str">
        <f>VLOOKUP(H2889,'Product Line Lookup'!$A$2:$B$9,2,FALSE)</f>
        <v>Animate</v>
      </c>
      <c r="J2889" s="1">
        <v>3.08</v>
      </c>
      <c r="K2889" s="1">
        <v>7.4645000000000003E-2</v>
      </c>
      <c r="L2889" s="1">
        <v>149.29</v>
      </c>
      <c r="M2889" s="1">
        <v>459.81299999999999</v>
      </c>
      <c r="N2889" s="8">
        <f t="shared" si="87"/>
        <v>0.22990649999999999</v>
      </c>
      <c r="O2889" s="1" t="s">
        <v>1118</v>
      </c>
      <c r="P2889" s="1" t="s">
        <v>1119</v>
      </c>
      <c r="Q2889" s="31" t="str">
        <f>VLOOKUP(P2889,Vlookup!$A$2:$D$142,2,FALSE)</f>
        <v>Tracy</v>
      </c>
      <c r="R2889" s="1" t="str">
        <f>VLOOKUP(P2889,Vlookup!$A$2:$D$142,3,FALSE)</f>
        <v>CA</v>
      </c>
      <c r="S2889" s="49">
        <f>VLOOKUP(P2889,Vlookup!$A$2:$D$781,4,FALSE)</f>
        <v>95304</v>
      </c>
    </row>
    <row r="2890" spans="1:19" ht="14.4" x14ac:dyDescent="0.3">
      <c r="A2890" s="12">
        <v>23</v>
      </c>
      <c r="B2890" s="1" t="s">
        <v>903</v>
      </c>
      <c r="D2890" s="20">
        <v>44785</v>
      </c>
      <c r="E2890" s="2" t="s">
        <v>1110</v>
      </c>
      <c r="F2890" s="1" t="s">
        <v>1111</v>
      </c>
      <c r="G2890" s="1" t="s">
        <v>342</v>
      </c>
      <c r="H2890" s="1" t="s">
        <v>368</v>
      </c>
      <c r="I2890" t="str">
        <f>VLOOKUP(H2890,'Product Line Lookup'!$A$2:$B$9,2,FALSE)</f>
        <v>Animate</v>
      </c>
      <c r="J2890" s="1">
        <v>6.13</v>
      </c>
      <c r="K2890" s="1">
        <v>9.1670000000000001E-2</v>
      </c>
      <c r="L2890" s="1">
        <v>183.34</v>
      </c>
      <c r="M2890" s="1">
        <v>1123.874</v>
      </c>
      <c r="N2890" s="8">
        <f t="shared" si="87"/>
        <v>0.56193700000000002</v>
      </c>
      <c r="O2890" s="1" t="s">
        <v>1120</v>
      </c>
      <c r="P2890" s="1" t="s">
        <v>1184</v>
      </c>
      <c r="Q2890" s="31" t="str">
        <f>VLOOKUP(P2890,Vlookup!$A$2:$D$142,2,FALSE)</f>
        <v>Patterson</v>
      </c>
      <c r="R2890" s="1" t="str">
        <f>VLOOKUP(P2890,Vlookup!$A$2:$D$142,3,FALSE)</f>
        <v>CA</v>
      </c>
      <c r="S2890" s="49">
        <f>VLOOKUP(P2890,Vlookup!$A$2:$D$781,4,FALSE)</f>
        <v>95363</v>
      </c>
    </row>
    <row r="2891" spans="1:19" ht="14.4" x14ac:dyDescent="0.3">
      <c r="A2891" s="12">
        <v>23</v>
      </c>
      <c r="B2891" s="1" t="s">
        <v>903</v>
      </c>
      <c r="D2891" s="20">
        <v>44785</v>
      </c>
      <c r="E2891" s="2" t="s">
        <v>1236</v>
      </c>
      <c r="F2891" s="1" t="s">
        <v>1237</v>
      </c>
      <c r="G2891" s="1" t="s">
        <v>1206</v>
      </c>
      <c r="H2891" s="1" t="s">
        <v>1207</v>
      </c>
      <c r="I2891" t="str">
        <f>VLOOKUP(H2891,'Product Line Lookup'!$A$2:$B$9,2,FALSE)</f>
        <v>Hy-D 100</v>
      </c>
      <c r="J2891" s="1">
        <v>23.78</v>
      </c>
      <c r="K2891" s="1">
        <v>5.4704999999999997E-3</v>
      </c>
      <c r="L2891" s="1">
        <v>10.941000000000001</v>
      </c>
      <c r="M2891" s="1">
        <v>260.17700000000002</v>
      </c>
      <c r="N2891" s="8">
        <f t="shared" si="87"/>
        <v>0.13008850000000002</v>
      </c>
      <c r="P2891" s="1" t="s">
        <v>1235</v>
      </c>
      <c r="Q2891" s="31" t="str">
        <f>VLOOKUP(P2891,Vlookup!$A$2:$D$142,2,FALSE)</f>
        <v>Hilmar</v>
      </c>
      <c r="R2891" s="1" t="str">
        <f>VLOOKUP(P2891,Vlookup!$A$2:$D$142,3,FALSE)</f>
        <v>CA</v>
      </c>
      <c r="S2891" s="49">
        <f>VLOOKUP(P2891,Vlookup!$A$2:$D$781,4,FALSE)</f>
        <v>95324</v>
      </c>
    </row>
    <row r="2892" spans="1:19" ht="14.4" x14ac:dyDescent="0.3">
      <c r="A2892" s="12">
        <v>23</v>
      </c>
      <c r="B2892" s="1" t="s">
        <v>903</v>
      </c>
      <c r="D2892" s="20">
        <v>44782</v>
      </c>
      <c r="E2892" s="2" t="s">
        <v>1172</v>
      </c>
      <c r="F2892" s="1" t="s">
        <v>1173</v>
      </c>
      <c r="G2892" s="1" t="s">
        <v>889</v>
      </c>
      <c r="H2892" s="1" t="s">
        <v>890</v>
      </c>
      <c r="I2892" t="str">
        <f>VLOOKUP(H2892,'Product Line Lookup'!$A$2:$B$9,2,FALSE)</f>
        <v>OmniGen Pro</v>
      </c>
      <c r="J2892" s="1">
        <v>3.875</v>
      </c>
      <c r="K2892" s="1">
        <v>2.3716999999999998E-2</v>
      </c>
      <c r="L2892" s="1">
        <v>47.433999999999997</v>
      </c>
      <c r="M2892" s="1">
        <v>183.80699999999999</v>
      </c>
      <c r="N2892" s="8">
        <f t="shared" si="87"/>
        <v>9.1903499999999999E-2</v>
      </c>
      <c r="P2892" s="1" t="s">
        <v>1176</v>
      </c>
      <c r="Q2892" s="31" t="str">
        <f>VLOOKUP(P2892,Vlookup!$A$2:$D$142,2,FALSE)</f>
        <v>Hilmar</v>
      </c>
      <c r="R2892" s="1" t="str">
        <f>VLOOKUP(P2892,Vlookup!$A$2:$D$142,3,FALSE)</f>
        <v>CA</v>
      </c>
      <c r="S2892" s="49">
        <f>VLOOKUP(P2892,Vlookup!$A$2:$D$781,4,FALSE)</f>
        <v>95324</v>
      </c>
    </row>
    <row r="2893" spans="1:19" ht="14.4" x14ac:dyDescent="0.3">
      <c r="A2893" s="12">
        <v>23</v>
      </c>
      <c r="B2893" s="1" t="s">
        <v>913</v>
      </c>
      <c r="D2893" s="20">
        <v>44812</v>
      </c>
      <c r="E2893" s="2" t="s">
        <v>1172</v>
      </c>
      <c r="F2893" s="1" t="s">
        <v>1173</v>
      </c>
      <c r="G2893" s="1" t="s">
        <v>340</v>
      </c>
      <c r="H2893" s="1" t="s">
        <v>366</v>
      </c>
      <c r="I2893" t="str">
        <f>VLOOKUP(H2893,'Product Line Lookup'!$A$2:$B$9,2,FALSE)</f>
        <v>AB20</v>
      </c>
      <c r="J2893" s="1">
        <v>1</v>
      </c>
      <c r="K2893" s="1">
        <v>2.7224999999999999E-2</v>
      </c>
      <c r="L2893" s="1">
        <v>54.45</v>
      </c>
      <c r="M2893" s="1">
        <v>54.45</v>
      </c>
      <c r="N2893" s="8">
        <f t="shared" si="87"/>
        <v>2.7225000000000003E-2</v>
      </c>
      <c r="O2893" s="1" t="s">
        <v>715</v>
      </c>
      <c r="P2893" s="1" t="s">
        <v>716</v>
      </c>
      <c r="Q2893" s="31" t="str">
        <f>VLOOKUP(P2893,Vlookup!$A$2:$D$142,2,FALSE)</f>
        <v>Chowchilla</v>
      </c>
      <c r="R2893" s="1" t="str">
        <f>VLOOKUP(P2893,Vlookup!$A$2:$D$142,3,FALSE)</f>
        <v>CA</v>
      </c>
      <c r="S2893" s="49">
        <f>VLOOKUP(P2893,Vlookup!$A$2:$D$781,4,FALSE)</f>
        <v>93610</v>
      </c>
    </row>
    <row r="2894" spans="1:19" ht="14.4" x14ac:dyDescent="0.3">
      <c r="A2894" s="12">
        <v>23</v>
      </c>
      <c r="B2894" s="1" t="s">
        <v>913</v>
      </c>
      <c r="D2894" s="20">
        <v>44812</v>
      </c>
      <c r="E2894" s="2" t="s">
        <v>1172</v>
      </c>
      <c r="F2894" s="1" t="s">
        <v>1173</v>
      </c>
      <c r="G2894" s="1" t="s">
        <v>340</v>
      </c>
      <c r="H2894" s="1" t="s">
        <v>366</v>
      </c>
      <c r="I2894" t="str">
        <f>VLOOKUP(H2894,'Product Line Lookup'!$A$2:$B$9,2,FALSE)</f>
        <v>AB20</v>
      </c>
      <c r="J2894" s="1">
        <v>5.125</v>
      </c>
      <c r="K2894" s="1">
        <v>2.7224999999999999E-2</v>
      </c>
      <c r="L2894" s="1">
        <v>54.45</v>
      </c>
      <c r="M2894" s="1">
        <v>279.05599999999998</v>
      </c>
      <c r="N2894" s="8">
        <f t="shared" si="87"/>
        <v>0.13952799999999999</v>
      </c>
      <c r="O2894" s="1" t="s">
        <v>1174</v>
      </c>
      <c r="P2894" s="1" t="s">
        <v>1176</v>
      </c>
      <c r="Q2894" s="31" t="str">
        <f>VLOOKUP(P2894,Vlookup!$A$2:$D$142,2,FALSE)</f>
        <v>Hilmar</v>
      </c>
      <c r="R2894" s="1" t="str">
        <f>VLOOKUP(P2894,Vlookup!$A$2:$D$142,3,FALSE)</f>
        <v>CA</v>
      </c>
      <c r="S2894" s="49">
        <f>VLOOKUP(P2894,Vlookup!$A$2:$D$781,4,FALSE)</f>
        <v>95324</v>
      </c>
    </row>
    <row r="2895" spans="1:19" ht="14.4" x14ac:dyDescent="0.3">
      <c r="A2895" s="12">
        <v>23</v>
      </c>
      <c r="B2895" s="1" t="s">
        <v>913</v>
      </c>
      <c r="D2895" s="20">
        <v>44833</v>
      </c>
      <c r="E2895" s="2" t="s">
        <v>1172</v>
      </c>
      <c r="F2895" s="1" t="s">
        <v>1173</v>
      </c>
      <c r="G2895" s="1" t="s">
        <v>340</v>
      </c>
      <c r="H2895" s="1" t="s">
        <v>366</v>
      </c>
      <c r="I2895" t="str">
        <f>VLOOKUP(H2895,'Product Line Lookup'!$A$2:$B$9,2,FALSE)</f>
        <v>AB20</v>
      </c>
      <c r="J2895" s="1">
        <v>3.9</v>
      </c>
      <c r="K2895" s="1">
        <v>2.7224999999999999E-2</v>
      </c>
      <c r="L2895" s="1">
        <v>54.45</v>
      </c>
      <c r="M2895" s="1">
        <v>212.35499999999999</v>
      </c>
      <c r="N2895" s="8">
        <f t="shared" si="87"/>
        <v>0.10617749999999999</v>
      </c>
      <c r="O2895" s="1" t="s">
        <v>1174</v>
      </c>
      <c r="P2895" s="1" t="s">
        <v>1176</v>
      </c>
      <c r="Q2895" s="31" t="str">
        <f>VLOOKUP(P2895,Vlookup!$A$2:$D$142,2,FALSE)</f>
        <v>Hilmar</v>
      </c>
      <c r="R2895" s="1" t="str">
        <f>VLOOKUP(P2895,Vlookup!$A$2:$D$142,3,FALSE)</f>
        <v>CA</v>
      </c>
      <c r="S2895" s="49">
        <f>VLOOKUP(P2895,Vlookup!$A$2:$D$781,4,FALSE)</f>
        <v>95324</v>
      </c>
    </row>
    <row r="2896" spans="1:19" ht="14.4" x14ac:dyDescent="0.3">
      <c r="A2896" s="12">
        <v>23</v>
      </c>
      <c r="B2896" s="1" t="s">
        <v>913</v>
      </c>
      <c r="D2896" s="20">
        <v>44812</v>
      </c>
      <c r="E2896" s="2" t="s">
        <v>1232</v>
      </c>
      <c r="F2896" s="1" t="s">
        <v>1233</v>
      </c>
      <c r="G2896" s="1" t="s">
        <v>340</v>
      </c>
      <c r="H2896" s="1" t="s">
        <v>366</v>
      </c>
      <c r="I2896" t="str">
        <f>VLOOKUP(H2896,'Product Line Lookup'!$A$2:$B$9,2,FALSE)</f>
        <v>AB20</v>
      </c>
      <c r="J2896" s="1">
        <v>2.8250000000000002</v>
      </c>
      <c r="K2896" s="1">
        <v>7.9664999999999996E-3</v>
      </c>
      <c r="L2896" s="1">
        <v>15.933</v>
      </c>
      <c r="M2896" s="1">
        <v>45.011000000000003</v>
      </c>
      <c r="N2896" s="8">
        <f t="shared" si="87"/>
        <v>2.2505500000000001E-2</v>
      </c>
      <c r="O2896" s="1" t="s">
        <v>1174</v>
      </c>
      <c r="P2896" s="1" t="s">
        <v>1176</v>
      </c>
      <c r="Q2896" s="31" t="str">
        <f>VLOOKUP(P2896,Vlookup!$A$2:$D$142,2,FALSE)</f>
        <v>Hilmar</v>
      </c>
      <c r="R2896" s="1" t="str">
        <f>VLOOKUP(P2896,Vlookup!$A$2:$D$142,3,FALSE)</f>
        <v>CA</v>
      </c>
      <c r="S2896" s="49">
        <f>VLOOKUP(P2896,Vlookup!$A$2:$D$781,4,FALSE)</f>
        <v>95324</v>
      </c>
    </row>
    <row r="2897" spans="1:19" ht="14.4" x14ac:dyDescent="0.3">
      <c r="A2897" s="12">
        <v>23</v>
      </c>
      <c r="B2897" s="1" t="s">
        <v>913</v>
      </c>
      <c r="D2897" s="20">
        <v>44806</v>
      </c>
      <c r="E2897" s="2" t="s">
        <v>1162</v>
      </c>
      <c r="F2897" s="1" t="s">
        <v>1163</v>
      </c>
      <c r="G2897" s="1" t="s">
        <v>340</v>
      </c>
      <c r="H2897" s="1" t="s">
        <v>366</v>
      </c>
      <c r="I2897" t="str">
        <f>VLOOKUP(H2897,'Product Line Lookup'!$A$2:$B$9,2,FALSE)</f>
        <v>AB20</v>
      </c>
      <c r="J2897" s="1">
        <v>23.92</v>
      </c>
      <c r="K2897" s="1">
        <v>1.17E-2</v>
      </c>
      <c r="L2897" s="1">
        <v>23.4</v>
      </c>
      <c r="M2897" s="1">
        <v>559.72799999999995</v>
      </c>
      <c r="N2897" s="8">
        <f t="shared" si="87"/>
        <v>0.279864</v>
      </c>
      <c r="O2897" s="1" t="s">
        <v>1164</v>
      </c>
      <c r="P2897" s="1" t="s">
        <v>1165</v>
      </c>
      <c r="Q2897" s="31" t="str">
        <f>VLOOKUP(P2897,Vlookup!$A$2:$D$142,2,FALSE)</f>
        <v>Tracy</v>
      </c>
      <c r="R2897" s="1" t="str">
        <f>VLOOKUP(P2897,Vlookup!$A$2:$D$142,3,FALSE)</f>
        <v>CA</v>
      </c>
      <c r="S2897" s="49">
        <f>VLOOKUP(P2897,Vlookup!$A$2:$D$781,4,FALSE)</f>
        <v>95304</v>
      </c>
    </row>
    <row r="2898" spans="1:19" ht="14.4" x14ac:dyDescent="0.3">
      <c r="A2898" s="12">
        <v>23</v>
      </c>
      <c r="B2898" s="1" t="s">
        <v>913</v>
      </c>
      <c r="D2898" s="20">
        <v>44813</v>
      </c>
      <c r="E2898" s="2" t="s">
        <v>1162</v>
      </c>
      <c r="F2898" s="1" t="s">
        <v>1163</v>
      </c>
      <c r="G2898" s="1" t="s">
        <v>340</v>
      </c>
      <c r="H2898" s="1" t="s">
        <v>366</v>
      </c>
      <c r="I2898" t="str">
        <f>VLOOKUP(H2898,'Product Line Lookup'!$A$2:$B$9,2,FALSE)</f>
        <v>AB20</v>
      </c>
      <c r="J2898" s="1">
        <v>23.87</v>
      </c>
      <c r="K2898" s="1">
        <v>1.17E-2</v>
      </c>
      <c r="L2898" s="1">
        <v>23.4</v>
      </c>
      <c r="M2898" s="1">
        <v>558.55799999999999</v>
      </c>
      <c r="N2898" s="8">
        <f t="shared" si="87"/>
        <v>0.279279</v>
      </c>
      <c r="O2898" s="1" t="s">
        <v>1164</v>
      </c>
      <c r="P2898" s="1" t="s">
        <v>1165</v>
      </c>
      <c r="Q2898" s="31" t="str">
        <f>VLOOKUP(P2898,Vlookup!$A$2:$D$142,2,FALSE)</f>
        <v>Tracy</v>
      </c>
      <c r="R2898" s="1" t="str">
        <f>VLOOKUP(P2898,Vlookup!$A$2:$D$142,3,FALSE)</f>
        <v>CA</v>
      </c>
      <c r="S2898" s="49">
        <f>VLOOKUP(P2898,Vlookup!$A$2:$D$781,4,FALSE)</f>
        <v>95304</v>
      </c>
    </row>
    <row r="2899" spans="1:19" ht="14.4" x14ac:dyDescent="0.3">
      <c r="A2899" s="12">
        <v>23</v>
      </c>
      <c r="B2899" s="1" t="s">
        <v>913</v>
      </c>
      <c r="D2899" s="20">
        <v>44824</v>
      </c>
      <c r="E2899" s="2" t="s">
        <v>1162</v>
      </c>
      <c r="F2899" s="1" t="s">
        <v>1163</v>
      </c>
      <c r="G2899" s="1" t="s">
        <v>340</v>
      </c>
      <c r="H2899" s="1" t="s">
        <v>366</v>
      </c>
      <c r="I2899" t="str">
        <f>VLOOKUP(H2899,'Product Line Lookup'!$A$2:$B$9,2,FALSE)</f>
        <v>AB20</v>
      </c>
      <c r="J2899" s="1">
        <v>23.79</v>
      </c>
      <c r="K2899" s="1">
        <v>1.17E-2</v>
      </c>
      <c r="L2899" s="1">
        <v>23.4</v>
      </c>
      <c r="M2899" s="1">
        <v>556.68600000000004</v>
      </c>
      <c r="N2899" s="8">
        <f t="shared" si="87"/>
        <v>0.27834300000000001</v>
      </c>
      <c r="O2899" s="1" t="s">
        <v>1164</v>
      </c>
      <c r="P2899" s="1" t="s">
        <v>1165</v>
      </c>
      <c r="Q2899" s="31" t="str">
        <f>VLOOKUP(P2899,Vlookup!$A$2:$D$142,2,FALSE)</f>
        <v>Tracy</v>
      </c>
      <c r="R2899" s="1" t="str">
        <f>VLOOKUP(P2899,Vlookup!$A$2:$D$142,3,FALSE)</f>
        <v>CA</v>
      </c>
      <c r="S2899" s="49">
        <f>VLOOKUP(P2899,Vlookup!$A$2:$D$781,4,FALSE)</f>
        <v>95304</v>
      </c>
    </row>
    <row r="2900" spans="1:19" ht="14.4" x14ac:dyDescent="0.3">
      <c r="A2900" s="12">
        <v>23</v>
      </c>
      <c r="B2900" s="1" t="s">
        <v>913</v>
      </c>
      <c r="D2900" s="20">
        <v>44834</v>
      </c>
      <c r="E2900" s="2" t="s">
        <v>1162</v>
      </c>
      <c r="F2900" s="1" t="s">
        <v>1163</v>
      </c>
      <c r="G2900" s="1" t="s">
        <v>340</v>
      </c>
      <c r="H2900" s="1" t="s">
        <v>366</v>
      </c>
      <c r="I2900" t="str">
        <f>VLOOKUP(H2900,'Product Line Lookup'!$A$2:$B$9,2,FALSE)</f>
        <v>AB20</v>
      </c>
      <c r="J2900" s="1">
        <v>24.02</v>
      </c>
      <c r="K2900" s="1">
        <v>1.17E-2</v>
      </c>
      <c r="L2900" s="1">
        <v>23.4</v>
      </c>
      <c r="M2900" s="1">
        <v>562.06799999999998</v>
      </c>
      <c r="N2900" s="8">
        <f t="shared" si="87"/>
        <v>0.28103400000000001</v>
      </c>
      <c r="O2900" s="1" t="s">
        <v>1164</v>
      </c>
      <c r="P2900" s="1" t="s">
        <v>1165</v>
      </c>
      <c r="Q2900" s="31" t="str">
        <f>VLOOKUP(P2900,Vlookup!$A$2:$D$142,2,FALSE)</f>
        <v>Tracy</v>
      </c>
      <c r="R2900" s="1" t="str">
        <f>VLOOKUP(P2900,Vlookup!$A$2:$D$142,3,FALSE)</f>
        <v>CA</v>
      </c>
      <c r="S2900" s="49">
        <f>VLOOKUP(P2900,Vlookup!$A$2:$D$781,4,FALSE)</f>
        <v>95304</v>
      </c>
    </row>
    <row r="2901" spans="1:19" ht="14.4" x14ac:dyDescent="0.3">
      <c r="A2901" s="12">
        <v>23</v>
      </c>
      <c r="B2901" s="1" t="s">
        <v>913</v>
      </c>
      <c r="D2901" s="20">
        <v>44814</v>
      </c>
      <c r="E2901" s="2" t="s">
        <v>1106</v>
      </c>
      <c r="F2901" s="1" t="s">
        <v>1107</v>
      </c>
      <c r="G2901" s="1" t="s">
        <v>342</v>
      </c>
      <c r="H2901" s="1" t="s">
        <v>368</v>
      </c>
      <c r="I2901" t="str">
        <f>VLOOKUP(H2901,'Product Line Lookup'!$A$2:$B$9,2,FALSE)</f>
        <v>Animate</v>
      </c>
      <c r="J2901" s="1">
        <v>10.199999999999999</v>
      </c>
      <c r="K2901" s="1">
        <v>3.7499999999999999E-2</v>
      </c>
      <c r="L2901" s="1">
        <v>75</v>
      </c>
      <c r="M2901" s="1">
        <v>765</v>
      </c>
      <c r="N2901" s="8">
        <f t="shared" si="87"/>
        <v>0.38250000000000001</v>
      </c>
      <c r="O2901" s="1" t="s">
        <v>1116</v>
      </c>
      <c r="P2901" s="1" t="s">
        <v>1117</v>
      </c>
      <c r="Q2901" s="31" t="str">
        <f>VLOOKUP(P2901,Vlookup!$A$2:$D$142,2,FALSE)</f>
        <v>Chowchilla</v>
      </c>
      <c r="R2901" s="1" t="str">
        <f>VLOOKUP(P2901,Vlookup!$A$2:$D$142,3,FALSE)</f>
        <v>CA</v>
      </c>
      <c r="S2901" s="49">
        <f>VLOOKUP(P2901,Vlookup!$A$2:$D$781,4,FALSE)</f>
        <v>93610</v>
      </c>
    </row>
    <row r="2902" spans="1:19" ht="14.4" x14ac:dyDescent="0.3">
      <c r="A2902" s="12">
        <v>23</v>
      </c>
      <c r="B2902" s="1" t="s">
        <v>913</v>
      </c>
      <c r="D2902" s="20">
        <v>44818</v>
      </c>
      <c r="E2902" s="2" t="s">
        <v>1128</v>
      </c>
      <c r="F2902" s="1" t="s">
        <v>1129</v>
      </c>
      <c r="G2902" s="1" t="s">
        <v>342</v>
      </c>
      <c r="H2902" s="1" t="s">
        <v>368</v>
      </c>
      <c r="I2902" t="str">
        <f>VLOOKUP(H2902,'Product Line Lookup'!$A$2:$B$9,2,FALSE)</f>
        <v>Animate</v>
      </c>
      <c r="J2902" s="1">
        <v>20.07</v>
      </c>
      <c r="K2902" s="1">
        <v>3.6799999999999999E-2</v>
      </c>
      <c r="L2902" s="1">
        <v>73.599999999999994</v>
      </c>
      <c r="M2902" s="1">
        <v>1477.152</v>
      </c>
      <c r="N2902" s="8">
        <f t="shared" si="87"/>
        <v>0.73857600000000001</v>
      </c>
      <c r="O2902" s="1" t="s">
        <v>1130</v>
      </c>
      <c r="P2902" s="1" t="s">
        <v>1131</v>
      </c>
      <c r="Q2902" s="31" t="str">
        <f>VLOOKUP(P2902,Vlookup!$A$2:$D$142,2,FALSE)</f>
        <v>Stevinson</v>
      </c>
      <c r="R2902" s="1" t="str">
        <f>VLOOKUP(P2902,Vlookup!$A$2:$D$142,3,FALSE)</f>
        <v>CA</v>
      </c>
      <c r="S2902" s="49">
        <f>VLOOKUP(P2902,Vlookup!$A$2:$D$781,4,FALSE)</f>
        <v>95374</v>
      </c>
    </row>
    <row r="2903" spans="1:19" ht="14.4" x14ac:dyDescent="0.3">
      <c r="A2903" s="12">
        <v>23</v>
      </c>
      <c r="B2903" s="1" t="s">
        <v>913</v>
      </c>
      <c r="D2903" s="20">
        <v>44813</v>
      </c>
      <c r="E2903" s="2" t="s">
        <v>1108</v>
      </c>
      <c r="F2903" s="1" t="s">
        <v>1109</v>
      </c>
      <c r="G2903" s="1" t="s">
        <v>342</v>
      </c>
      <c r="H2903" s="1" t="s">
        <v>368</v>
      </c>
      <c r="I2903" t="str">
        <f>VLOOKUP(H2903,'Product Line Lookup'!$A$2:$B$9,2,FALSE)</f>
        <v>Animate</v>
      </c>
      <c r="J2903" s="1">
        <v>3.07</v>
      </c>
      <c r="K2903" s="1">
        <v>7.4645000000000003E-2</v>
      </c>
      <c r="L2903" s="1">
        <v>149.29</v>
      </c>
      <c r="M2903" s="1">
        <v>458.32</v>
      </c>
      <c r="N2903" s="8">
        <f t="shared" si="87"/>
        <v>0.22916</v>
      </c>
      <c r="O2903" s="1" t="s">
        <v>1118</v>
      </c>
      <c r="P2903" s="1" t="s">
        <v>1119</v>
      </c>
      <c r="Q2903" s="31" t="str">
        <f>VLOOKUP(P2903,Vlookup!$A$2:$D$142,2,FALSE)</f>
        <v>Tracy</v>
      </c>
      <c r="R2903" s="1" t="str">
        <f>VLOOKUP(P2903,Vlookup!$A$2:$D$142,3,FALSE)</f>
        <v>CA</v>
      </c>
      <c r="S2903" s="49">
        <f>VLOOKUP(P2903,Vlookup!$A$2:$D$781,4,FALSE)</f>
        <v>95304</v>
      </c>
    </row>
    <row r="2904" spans="1:19" ht="14.4" x14ac:dyDescent="0.3">
      <c r="A2904" s="12">
        <v>23</v>
      </c>
      <c r="B2904" s="1" t="s">
        <v>913</v>
      </c>
      <c r="D2904" s="20">
        <v>44816</v>
      </c>
      <c r="E2904" s="2" t="s">
        <v>1110</v>
      </c>
      <c r="F2904" s="1" t="s">
        <v>1111</v>
      </c>
      <c r="G2904" s="1" t="s">
        <v>342</v>
      </c>
      <c r="H2904" s="1" t="s">
        <v>368</v>
      </c>
      <c r="I2904" t="str">
        <f>VLOOKUP(H2904,'Product Line Lookup'!$A$2:$B$9,2,FALSE)</f>
        <v>Animate</v>
      </c>
      <c r="J2904" s="1">
        <v>6.05</v>
      </c>
      <c r="K2904" s="1">
        <v>9.1670000000000001E-2</v>
      </c>
      <c r="L2904" s="1">
        <v>183.34</v>
      </c>
      <c r="M2904" s="1">
        <v>1109.2070000000001</v>
      </c>
      <c r="N2904" s="8">
        <f t="shared" si="87"/>
        <v>0.55460350000000003</v>
      </c>
      <c r="O2904" s="1" t="s">
        <v>1120</v>
      </c>
      <c r="P2904" s="1" t="s">
        <v>1184</v>
      </c>
      <c r="Q2904" s="31" t="str">
        <f>VLOOKUP(P2904,Vlookup!$A$2:$D$142,2,FALSE)</f>
        <v>Patterson</v>
      </c>
      <c r="R2904" s="1" t="str">
        <f>VLOOKUP(P2904,Vlookup!$A$2:$D$142,3,FALSE)</f>
        <v>CA</v>
      </c>
      <c r="S2904" s="49">
        <f>VLOOKUP(P2904,Vlookup!$A$2:$D$781,4,FALSE)</f>
        <v>95363</v>
      </c>
    </row>
    <row r="2905" spans="1:19" ht="14.4" x14ac:dyDescent="0.3">
      <c r="A2905" s="12">
        <v>23</v>
      </c>
      <c r="B2905" s="1" t="s">
        <v>913</v>
      </c>
      <c r="D2905" s="20">
        <v>44832</v>
      </c>
      <c r="E2905" s="2" t="s">
        <v>1110</v>
      </c>
      <c r="F2905" s="1" t="s">
        <v>1111</v>
      </c>
      <c r="G2905" s="1" t="s">
        <v>342</v>
      </c>
      <c r="H2905" s="1" t="s">
        <v>368</v>
      </c>
      <c r="I2905" t="str">
        <f>VLOOKUP(H2905,'Product Line Lookup'!$A$2:$B$9,2,FALSE)</f>
        <v>Animate</v>
      </c>
      <c r="J2905" s="1">
        <v>6.01</v>
      </c>
      <c r="K2905" s="1">
        <v>9.1670000000000001E-2</v>
      </c>
      <c r="L2905" s="1">
        <v>183.34</v>
      </c>
      <c r="M2905" s="1">
        <v>1101.873</v>
      </c>
      <c r="N2905" s="8">
        <f t="shared" si="87"/>
        <v>0.55093650000000005</v>
      </c>
      <c r="O2905" s="1" t="s">
        <v>1120</v>
      </c>
      <c r="P2905" s="1" t="s">
        <v>1184</v>
      </c>
      <c r="Q2905" s="31" t="str">
        <f>VLOOKUP(P2905,Vlookup!$A$2:$D$142,2,FALSE)</f>
        <v>Patterson</v>
      </c>
      <c r="R2905" s="1" t="str">
        <f>VLOOKUP(P2905,Vlookup!$A$2:$D$142,3,FALSE)</f>
        <v>CA</v>
      </c>
      <c r="S2905" s="49">
        <f>VLOOKUP(P2905,Vlookup!$A$2:$D$781,4,FALSE)</f>
        <v>95363</v>
      </c>
    </row>
    <row r="2906" spans="1:19" ht="14.4" x14ac:dyDescent="0.3">
      <c r="A2906" s="12">
        <v>23</v>
      </c>
      <c r="B2906" s="1" t="s">
        <v>913</v>
      </c>
      <c r="D2906" s="20">
        <v>44827</v>
      </c>
      <c r="E2906" s="2" t="s">
        <v>1238</v>
      </c>
      <c r="F2906" s="1" t="s">
        <v>1239</v>
      </c>
      <c r="G2906" s="1" t="s">
        <v>1206</v>
      </c>
      <c r="H2906" s="1" t="s">
        <v>1207</v>
      </c>
      <c r="I2906" t="str">
        <f>VLOOKUP(H2906,'Product Line Lookup'!$A$2:$B$9,2,FALSE)</f>
        <v>Hy-D 100</v>
      </c>
      <c r="J2906" s="1">
        <v>23.47</v>
      </c>
      <c r="K2906" s="1">
        <v>3.578E-3</v>
      </c>
      <c r="L2906" s="1">
        <v>7.1559999999999997</v>
      </c>
      <c r="M2906" s="1">
        <v>167.95099999999999</v>
      </c>
      <c r="N2906" s="8">
        <f t="shared" si="87"/>
        <v>8.3975499999999995E-2</v>
      </c>
      <c r="O2906" s="1" t="s">
        <v>1114</v>
      </c>
      <c r="P2906" s="1" t="s">
        <v>1115</v>
      </c>
      <c r="Q2906" s="31" t="str">
        <f>VLOOKUP(P2906,Vlookup!$A$2:$D$142,2,FALSE)</f>
        <v>Kingsburg</v>
      </c>
      <c r="R2906" s="1" t="str">
        <f>VLOOKUP(P2906,Vlookup!$A$2:$D$142,3,FALSE)</f>
        <v>CA</v>
      </c>
      <c r="S2906" s="49">
        <f>VLOOKUP(P2906,Vlookup!$A$2:$D$781,4,FALSE)</f>
        <v>93631</v>
      </c>
    </row>
    <row r="2907" spans="1:19" ht="14.4" x14ac:dyDescent="0.3">
      <c r="A2907" s="12">
        <v>23</v>
      </c>
      <c r="B2907" s="1" t="s">
        <v>913</v>
      </c>
      <c r="D2907" s="20">
        <v>44806</v>
      </c>
      <c r="E2907" s="2" t="s">
        <v>1236</v>
      </c>
      <c r="F2907" s="1" t="s">
        <v>1237</v>
      </c>
      <c r="G2907" s="1" t="s">
        <v>1206</v>
      </c>
      <c r="H2907" s="1" t="s">
        <v>1207</v>
      </c>
      <c r="I2907" t="str">
        <f>VLOOKUP(H2907,'Product Line Lookup'!$A$2:$B$9,2,FALSE)</f>
        <v>Hy-D 100</v>
      </c>
      <c r="J2907" s="1">
        <v>23.95</v>
      </c>
      <c r="K2907" s="1">
        <v>5.4704999999999997E-3</v>
      </c>
      <c r="L2907" s="1">
        <v>10.941000000000001</v>
      </c>
      <c r="M2907" s="1">
        <v>262.03699999999998</v>
      </c>
      <c r="N2907" s="8">
        <f t="shared" si="87"/>
        <v>0.13101849999999998</v>
      </c>
      <c r="O2907" s="1" t="s">
        <v>1114</v>
      </c>
      <c r="P2907" s="1" t="s">
        <v>1115</v>
      </c>
      <c r="Q2907" s="31" t="str">
        <f>VLOOKUP(P2907,Vlookup!$A$2:$D$142,2,FALSE)</f>
        <v>Kingsburg</v>
      </c>
      <c r="R2907" s="1" t="str">
        <f>VLOOKUP(P2907,Vlookup!$A$2:$D$142,3,FALSE)</f>
        <v>CA</v>
      </c>
      <c r="S2907" s="49">
        <f>VLOOKUP(P2907,Vlookup!$A$2:$D$781,4,FALSE)</f>
        <v>93631</v>
      </c>
    </row>
    <row r="2908" spans="1:19" ht="14.4" x14ac:dyDescent="0.3">
      <c r="A2908" s="12">
        <v>23</v>
      </c>
      <c r="B2908" s="1" t="s">
        <v>913</v>
      </c>
      <c r="D2908" s="20">
        <v>44821</v>
      </c>
      <c r="E2908" s="2" t="s">
        <v>1236</v>
      </c>
      <c r="F2908" s="1" t="s">
        <v>1237</v>
      </c>
      <c r="G2908" s="1" t="s">
        <v>1206</v>
      </c>
      <c r="H2908" s="1" t="s">
        <v>1207</v>
      </c>
      <c r="I2908" t="str">
        <f>VLOOKUP(H2908,'Product Line Lookup'!$A$2:$B$9,2,FALSE)</f>
        <v>Hy-D 100</v>
      </c>
      <c r="J2908" s="1">
        <v>23.4</v>
      </c>
      <c r="K2908" s="1">
        <v>5.4704999999999997E-3</v>
      </c>
      <c r="L2908" s="1">
        <v>10.941000000000001</v>
      </c>
      <c r="M2908" s="1">
        <v>256.01900000000001</v>
      </c>
      <c r="N2908" s="8">
        <f t="shared" si="87"/>
        <v>0.1280095</v>
      </c>
      <c r="O2908" s="1" t="s">
        <v>1114</v>
      </c>
      <c r="P2908" s="1" t="s">
        <v>1115</v>
      </c>
      <c r="Q2908" s="31" t="str">
        <f>VLOOKUP(P2908,Vlookup!$A$2:$D$142,2,FALSE)</f>
        <v>Kingsburg</v>
      </c>
      <c r="R2908" s="1" t="str">
        <f>VLOOKUP(P2908,Vlookup!$A$2:$D$142,3,FALSE)</f>
        <v>CA</v>
      </c>
      <c r="S2908" s="49">
        <f>VLOOKUP(P2908,Vlookup!$A$2:$D$781,4,FALSE)</f>
        <v>93631</v>
      </c>
    </row>
    <row r="2909" spans="1:19" ht="14.4" x14ac:dyDescent="0.3">
      <c r="A2909" s="12">
        <v>23</v>
      </c>
      <c r="B2909" s="1" t="s">
        <v>913</v>
      </c>
      <c r="D2909" s="20">
        <v>44816</v>
      </c>
      <c r="E2909" s="2" t="s">
        <v>356</v>
      </c>
      <c r="F2909" s="1" t="s">
        <v>1063</v>
      </c>
      <c r="G2909" s="1" t="s">
        <v>392</v>
      </c>
      <c r="H2909" s="1" t="s">
        <v>393</v>
      </c>
      <c r="I2909" t="str">
        <f>VLOOKUP(H2909,'Product Line Lookup'!$A$2:$B$9,2,FALSE)</f>
        <v>AB20</v>
      </c>
      <c r="J2909" s="1">
        <v>23.56</v>
      </c>
      <c r="K2909" s="1">
        <v>0.05</v>
      </c>
      <c r="L2909" s="1">
        <v>100</v>
      </c>
      <c r="M2909" s="1">
        <v>2356</v>
      </c>
      <c r="N2909" s="8">
        <f t="shared" si="87"/>
        <v>1.1779999999999999</v>
      </c>
      <c r="O2909" s="1" t="s">
        <v>428</v>
      </c>
      <c r="P2909" s="1" t="s">
        <v>429</v>
      </c>
      <c r="Q2909" s="31" t="str">
        <f>VLOOKUP(P2909,Vlookup!$A$2:$D$142,2,FALSE)</f>
        <v>Riverdale</v>
      </c>
      <c r="R2909" s="1" t="str">
        <f>VLOOKUP(P2909,Vlookup!$A$2:$D$142,3,FALSE)</f>
        <v>CA</v>
      </c>
      <c r="S2909" s="49">
        <f>VLOOKUP(P2909,Vlookup!$A$2:$D$781,4,FALSE)</f>
        <v>93656</v>
      </c>
    </row>
    <row r="2910" spans="1:19" ht="14.4" x14ac:dyDescent="0.3">
      <c r="A2910" s="12">
        <v>23</v>
      </c>
      <c r="B2910" s="1" t="s">
        <v>913</v>
      </c>
      <c r="D2910" s="20">
        <v>44805</v>
      </c>
      <c r="E2910" s="2" t="s">
        <v>340</v>
      </c>
      <c r="F2910" s="1" t="s">
        <v>366</v>
      </c>
      <c r="G2910" s="1" t="s">
        <v>340</v>
      </c>
      <c r="H2910" s="1" t="s">
        <v>366</v>
      </c>
      <c r="I2910" t="str">
        <f>VLOOKUP(H2910,'Product Line Lookup'!$A$2:$B$9,2,FALSE)</f>
        <v>AB20</v>
      </c>
      <c r="J2910" s="1">
        <v>4.4089999999999998</v>
      </c>
      <c r="K2910" s="1">
        <v>1</v>
      </c>
      <c r="L2910" s="1">
        <v>2000</v>
      </c>
      <c r="M2910" s="1">
        <v>8818</v>
      </c>
      <c r="N2910" s="8">
        <f t="shared" si="87"/>
        <v>4.4089999999999998</v>
      </c>
      <c r="O2910" s="1" t="s">
        <v>1065</v>
      </c>
      <c r="P2910" s="1" t="s">
        <v>1066</v>
      </c>
      <c r="Q2910" s="31" t="str">
        <f>VLOOKUP(P2910,Vlookup!$A$2:$D$142,2,FALSE)</f>
        <v>Tulare</v>
      </c>
      <c r="R2910" s="1" t="str">
        <f>VLOOKUP(P2910,Vlookup!$A$2:$D$142,3,FALSE)</f>
        <v>CA</v>
      </c>
      <c r="S2910" s="49" t="str">
        <f>VLOOKUP(P2910,Vlookup!$A$2:$D$781,4,FALSE)</f>
        <v> 93274</v>
      </c>
    </row>
    <row r="2911" spans="1:19" ht="14.4" x14ac:dyDescent="0.3">
      <c r="A2911" s="12">
        <v>23</v>
      </c>
      <c r="B2911" s="1" t="s">
        <v>913</v>
      </c>
      <c r="D2911" s="20">
        <v>44805</v>
      </c>
      <c r="E2911" s="2" t="s">
        <v>340</v>
      </c>
      <c r="F2911" s="1" t="s">
        <v>366</v>
      </c>
      <c r="G2911" s="1" t="s">
        <v>340</v>
      </c>
      <c r="H2911" s="1" t="s">
        <v>366</v>
      </c>
      <c r="I2911" t="str">
        <f>VLOOKUP(H2911,'Product Line Lookup'!$A$2:$B$9,2,FALSE)</f>
        <v>AB20</v>
      </c>
      <c r="J2911" s="1">
        <v>8.8179999999999996</v>
      </c>
      <c r="K2911" s="1">
        <v>1</v>
      </c>
      <c r="L2911" s="1">
        <v>2000</v>
      </c>
      <c r="M2911" s="1">
        <v>17636</v>
      </c>
      <c r="N2911" s="8">
        <f t="shared" si="87"/>
        <v>8.8179999999999996</v>
      </c>
      <c r="O2911" s="1" t="s">
        <v>814</v>
      </c>
      <c r="P2911" s="1" t="s">
        <v>815</v>
      </c>
      <c r="Q2911" s="31" t="str">
        <f>VLOOKUP(P2911,Vlookup!$A$2:$D$142,2,FALSE)</f>
        <v>Hanford</v>
      </c>
      <c r="R2911" s="1" t="str">
        <f>VLOOKUP(P2911,Vlookup!$A$2:$D$142,3,FALSE)</f>
        <v>CA</v>
      </c>
      <c r="S2911" s="49">
        <f>VLOOKUP(P2911,Vlookup!$A$2:$D$781,4,FALSE)</f>
        <v>93230</v>
      </c>
    </row>
    <row r="2912" spans="1:19" ht="14.4" x14ac:dyDescent="0.3">
      <c r="A2912" s="12">
        <v>23</v>
      </c>
      <c r="B2912" s="1" t="s">
        <v>913</v>
      </c>
      <c r="D2912" s="20">
        <v>44810</v>
      </c>
      <c r="E2912" s="2" t="s">
        <v>340</v>
      </c>
      <c r="F2912" s="1" t="s">
        <v>366</v>
      </c>
      <c r="G2912" s="1" t="s">
        <v>340</v>
      </c>
      <c r="H2912" s="1" t="s">
        <v>366</v>
      </c>
      <c r="I2912" t="str">
        <f>VLOOKUP(H2912,'Product Line Lookup'!$A$2:$B$9,2,FALSE)</f>
        <v>AB20</v>
      </c>
      <c r="J2912" s="1">
        <v>5.5119999999999996</v>
      </c>
      <c r="K2912" s="1">
        <v>1</v>
      </c>
      <c r="L2912" s="1">
        <v>2000</v>
      </c>
      <c r="M2912" s="1">
        <v>11024</v>
      </c>
      <c r="N2912" s="8">
        <f t="shared" si="87"/>
        <v>5.5119999999999996</v>
      </c>
      <c r="O2912" s="1" t="s">
        <v>424</v>
      </c>
      <c r="P2912" s="1" t="s">
        <v>425</v>
      </c>
      <c r="Q2912" s="31" t="str">
        <f>VLOOKUP(P2912,Vlookup!$A$2:$D$142,2,FALSE)</f>
        <v>Bakersfield</v>
      </c>
      <c r="R2912" s="1" t="str">
        <f>VLOOKUP(P2912,Vlookup!$A$2:$D$142,3,FALSE)</f>
        <v>CA</v>
      </c>
      <c r="S2912" s="49">
        <f>VLOOKUP(P2912,Vlookup!$A$2:$D$781,4,FALSE)</f>
        <v>93311</v>
      </c>
    </row>
    <row r="2913" spans="1:19" ht="14.4" x14ac:dyDescent="0.3">
      <c r="A2913" s="12">
        <v>23</v>
      </c>
      <c r="B2913" s="1" t="s">
        <v>913</v>
      </c>
      <c r="D2913" s="20">
        <v>44805</v>
      </c>
      <c r="E2913" s="2" t="s">
        <v>340</v>
      </c>
      <c r="F2913" s="1" t="s">
        <v>366</v>
      </c>
      <c r="G2913" s="1" t="s">
        <v>340</v>
      </c>
      <c r="H2913" s="1" t="s">
        <v>366</v>
      </c>
      <c r="I2913" t="str">
        <f>VLOOKUP(H2913,'Product Line Lookup'!$A$2:$B$9,2,FALSE)</f>
        <v>AB20</v>
      </c>
      <c r="J2913" s="1">
        <v>5.5119999999999996</v>
      </c>
      <c r="K2913" s="1">
        <v>1</v>
      </c>
      <c r="L2913" s="1">
        <v>2000</v>
      </c>
      <c r="M2913" s="1">
        <v>11024</v>
      </c>
      <c r="N2913" s="8">
        <f t="shared" si="87"/>
        <v>5.5119999999999996</v>
      </c>
      <c r="O2913" s="1" t="s">
        <v>396</v>
      </c>
      <c r="P2913" s="1" t="s">
        <v>397</v>
      </c>
      <c r="Q2913" s="31" t="str">
        <f>VLOOKUP(P2913,Vlookup!$A$2:$D$142,2,FALSE)</f>
        <v>Merced</v>
      </c>
      <c r="R2913" s="1" t="str">
        <f>VLOOKUP(P2913,Vlookup!$A$2:$D$142,3,FALSE)</f>
        <v>CA</v>
      </c>
      <c r="S2913" s="49">
        <f>VLOOKUP(P2913,Vlookup!$A$2:$D$781,4,FALSE)</f>
        <v>95341</v>
      </c>
    </row>
    <row r="2914" spans="1:19" ht="14.4" x14ac:dyDescent="0.3">
      <c r="A2914" s="12">
        <v>23</v>
      </c>
      <c r="B2914" s="1" t="s">
        <v>913</v>
      </c>
      <c r="D2914" s="20">
        <v>44819</v>
      </c>
      <c r="E2914" s="2" t="s">
        <v>340</v>
      </c>
      <c r="F2914" s="1" t="s">
        <v>366</v>
      </c>
      <c r="G2914" s="1" t="s">
        <v>340</v>
      </c>
      <c r="H2914" s="1" t="s">
        <v>366</v>
      </c>
      <c r="I2914" t="str">
        <f>VLOOKUP(H2914,'Product Line Lookup'!$A$2:$B$9,2,FALSE)</f>
        <v>AB20</v>
      </c>
      <c r="J2914" s="1">
        <v>1.1020000000000001</v>
      </c>
      <c r="K2914" s="1">
        <v>1</v>
      </c>
      <c r="L2914" s="1">
        <v>2000</v>
      </c>
      <c r="M2914" s="1">
        <v>2204</v>
      </c>
      <c r="N2914" s="8">
        <f t="shared" si="87"/>
        <v>1.1020000000000001</v>
      </c>
      <c r="O2914" s="1" t="s">
        <v>1154</v>
      </c>
      <c r="P2914" s="1" t="s">
        <v>1155</v>
      </c>
      <c r="Q2914" s="31" t="str">
        <f>VLOOKUP(P2914,Vlookup!$A$2:$D$142,2,FALSE)</f>
        <v>Merced</v>
      </c>
      <c r="R2914" s="1" t="str">
        <f>VLOOKUP(P2914,Vlookup!$A$2:$D$142,3,FALSE)</f>
        <v>CA</v>
      </c>
      <c r="S2914" s="49">
        <f>VLOOKUP(P2914,Vlookup!$A$2:$D$781,4,FALSE)</f>
        <v>95341</v>
      </c>
    </row>
    <row r="2915" spans="1:19" ht="14.4" x14ac:dyDescent="0.3">
      <c r="A2915" s="12">
        <v>23</v>
      </c>
      <c r="B2915" s="1" t="s">
        <v>913</v>
      </c>
      <c r="D2915" s="20">
        <v>44819</v>
      </c>
      <c r="E2915" s="2" t="s">
        <v>340</v>
      </c>
      <c r="F2915" s="1" t="s">
        <v>366</v>
      </c>
      <c r="G2915" s="1" t="s">
        <v>340</v>
      </c>
      <c r="H2915" s="1" t="s">
        <v>366</v>
      </c>
      <c r="I2915" t="str">
        <f>VLOOKUP(H2915,'Product Line Lookup'!$A$2:$B$9,2,FALSE)</f>
        <v>AB20</v>
      </c>
      <c r="J2915" s="1">
        <v>1.1020000000000001</v>
      </c>
      <c r="K2915" s="1">
        <v>1</v>
      </c>
      <c r="L2915" s="1">
        <v>2000</v>
      </c>
      <c r="M2915" s="1">
        <v>2204</v>
      </c>
      <c r="N2915" s="8">
        <f t="shared" si="87"/>
        <v>1.1020000000000001</v>
      </c>
      <c r="O2915" s="1" t="s">
        <v>450</v>
      </c>
      <c r="P2915" s="1" t="s">
        <v>1183</v>
      </c>
      <c r="Q2915" s="31" t="str">
        <f>VLOOKUP(P2915,Vlookup!$A$2:$D$142,2,FALSE)</f>
        <v>Turlock</v>
      </c>
      <c r="R2915" s="1" t="str">
        <f>VLOOKUP(P2915,Vlookup!$A$2:$D$142,3,FALSE)</f>
        <v>CA</v>
      </c>
      <c r="S2915" s="49">
        <f>VLOOKUP(P2915,Vlookup!$A$2:$D$781,4,FALSE)</f>
        <v>95380</v>
      </c>
    </row>
    <row r="2916" spans="1:19" ht="14.4" x14ac:dyDescent="0.3">
      <c r="A2916" s="12">
        <v>23</v>
      </c>
      <c r="B2916" s="1" t="s">
        <v>913</v>
      </c>
      <c r="D2916" s="20">
        <v>44824</v>
      </c>
      <c r="E2916" s="2" t="s">
        <v>340</v>
      </c>
      <c r="F2916" s="1" t="s">
        <v>366</v>
      </c>
      <c r="G2916" s="1" t="s">
        <v>340</v>
      </c>
      <c r="H2916" s="1" t="s">
        <v>366</v>
      </c>
      <c r="I2916" t="str">
        <f>VLOOKUP(H2916,'Product Line Lookup'!$A$2:$B$9,2,FALSE)</f>
        <v>AB20</v>
      </c>
      <c r="J2916" s="1">
        <v>5.5119999999999996</v>
      </c>
      <c r="K2916" s="1">
        <v>1</v>
      </c>
      <c r="L2916" s="1">
        <v>2000</v>
      </c>
      <c r="M2916" s="1">
        <v>11024</v>
      </c>
      <c r="N2916" s="8">
        <f t="shared" si="87"/>
        <v>5.5119999999999996</v>
      </c>
      <c r="O2916" s="1" t="s">
        <v>424</v>
      </c>
      <c r="P2916" s="1" t="s">
        <v>425</v>
      </c>
      <c r="Q2916" s="31" t="str">
        <f>VLOOKUP(P2916,Vlookup!$A$2:$D$142,2,FALSE)</f>
        <v>Bakersfield</v>
      </c>
      <c r="R2916" s="1" t="str">
        <f>VLOOKUP(P2916,Vlookup!$A$2:$D$142,3,FALSE)</f>
        <v>CA</v>
      </c>
      <c r="S2916" s="49">
        <f>VLOOKUP(P2916,Vlookup!$A$2:$D$781,4,FALSE)</f>
        <v>93311</v>
      </c>
    </row>
    <row r="2917" spans="1:19" ht="14.4" x14ac:dyDescent="0.3">
      <c r="A2917" s="12">
        <v>23</v>
      </c>
      <c r="B2917" s="1" t="s">
        <v>913</v>
      </c>
      <c r="D2917" s="20">
        <v>44817</v>
      </c>
      <c r="E2917" s="2" t="s">
        <v>340</v>
      </c>
      <c r="F2917" s="1" t="s">
        <v>366</v>
      </c>
      <c r="G2917" s="1" t="s">
        <v>340</v>
      </c>
      <c r="H2917" s="1" t="s">
        <v>366</v>
      </c>
      <c r="I2917" t="str">
        <f>VLOOKUP(H2917,'Product Line Lookup'!$A$2:$B$9,2,FALSE)</f>
        <v>AB20</v>
      </c>
      <c r="J2917" s="1">
        <v>4.4089999999999998</v>
      </c>
      <c r="K2917" s="1">
        <v>1</v>
      </c>
      <c r="L2917" s="1">
        <v>2000</v>
      </c>
      <c r="M2917" s="1">
        <v>8818</v>
      </c>
      <c r="N2917" s="8">
        <f t="shared" si="87"/>
        <v>4.4089999999999998</v>
      </c>
      <c r="O2917" s="1" t="s">
        <v>1170</v>
      </c>
      <c r="P2917" s="1" t="s">
        <v>1171</v>
      </c>
      <c r="Q2917" s="31" t="str">
        <f>VLOOKUP(P2917,Vlookup!$A$2:$D$142,2,FALSE)</f>
        <v>Hereford</v>
      </c>
      <c r="R2917" s="1" t="str">
        <f>VLOOKUP(P2917,Vlookup!$A$2:$D$142,3,FALSE)</f>
        <v>TX</v>
      </c>
      <c r="S2917" s="49">
        <f>VLOOKUP(P2917,Vlookup!$A$2:$D$781,4,FALSE)</f>
        <v>79045</v>
      </c>
    </row>
    <row r="2918" spans="1:19" ht="14.4" x14ac:dyDescent="0.3">
      <c r="A2918" s="12">
        <v>23</v>
      </c>
      <c r="B2918" s="1" t="s">
        <v>913</v>
      </c>
      <c r="D2918" s="20">
        <v>44805</v>
      </c>
      <c r="E2918" s="2" t="s">
        <v>346</v>
      </c>
      <c r="F2918" s="1" t="s">
        <v>1166</v>
      </c>
      <c r="G2918" s="1" t="s">
        <v>340</v>
      </c>
      <c r="H2918" s="1" t="s">
        <v>366</v>
      </c>
      <c r="I2918" t="str">
        <f>VLOOKUP(H2918,'Product Line Lookup'!$A$2:$B$9,2,FALSE)</f>
        <v>AB20</v>
      </c>
      <c r="J2918" s="1">
        <v>23.81</v>
      </c>
      <c r="K2918" s="1">
        <v>3.143E-2</v>
      </c>
      <c r="L2918" s="1">
        <v>62.86</v>
      </c>
      <c r="M2918" s="1">
        <v>1496.6969999999999</v>
      </c>
      <c r="N2918" s="8">
        <f t="shared" si="87"/>
        <v>0.74834849999999997</v>
      </c>
      <c r="O2918" s="1" t="s">
        <v>406</v>
      </c>
      <c r="P2918" s="1" t="s">
        <v>407</v>
      </c>
      <c r="Q2918" s="31" t="str">
        <f>VLOOKUP(P2918,Vlookup!$A$2:$D$142,2,FALSE)</f>
        <v>Hartley</v>
      </c>
      <c r="R2918" s="1" t="str">
        <f>VLOOKUP(P2918,Vlookup!$A$2:$D$142,3,FALSE)</f>
        <v>TX</v>
      </c>
      <c r="S2918" s="49">
        <f>VLOOKUP(P2918,Vlookup!$A$2:$D$781,4,FALSE)</f>
        <v>76044</v>
      </c>
    </row>
    <row r="2919" spans="1:19" ht="14.4" x14ac:dyDescent="0.3">
      <c r="A2919" s="12">
        <v>23</v>
      </c>
      <c r="B2919" s="1" t="s">
        <v>913</v>
      </c>
      <c r="D2919" s="20">
        <v>44810</v>
      </c>
      <c r="E2919" s="2" t="s">
        <v>346</v>
      </c>
      <c r="F2919" s="1" t="s">
        <v>1166</v>
      </c>
      <c r="G2919" s="1" t="s">
        <v>340</v>
      </c>
      <c r="H2919" s="1" t="s">
        <v>366</v>
      </c>
      <c r="I2919" t="str">
        <f>VLOOKUP(H2919,'Product Line Lookup'!$A$2:$B$9,2,FALSE)</f>
        <v>AB20</v>
      </c>
      <c r="J2919" s="1">
        <v>23.75</v>
      </c>
      <c r="K2919" s="1">
        <v>3.143E-2</v>
      </c>
      <c r="L2919" s="1">
        <v>62.86</v>
      </c>
      <c r="M2919" s="1">
        <v>1492.925</v>
      </c>
      <c r="N2919" s="8">
        <f t="shared" si="87"/>
        <v>0.74646250000000003</v>
      </c>
      <c r="O2919" s="1" t="s">
        <v>406</v>
      </c>
      <c r="P2919" s="1" t="s">
        <v>407</v>
      </c>
      <c r="Q2919" s="31" t="str">
        <f>VLOOKUP(P2919,Vlookup!$A$2:$D$142,2,FALSE)</f>
        <v>Hartley</v>
      </c>
      <c r="R2919" s="1" t="str">
        <f>VLOOKUP(P2919,Vlookup!$A$2:$D$142,3,FALSE)</f>
        <v>TX</v>
      </c>
      <c r="S2919" s="49">
        <f>VLOOKUP(P2919,Vlookup!$A$2:$D$781,4,FALSE)</f>
        <v>76044</v>
      </c>
    </row>
    <row r="2920" spans="1:19" ht="14.4" x14ac:dyDescent="0.3">
      <c r="A2920" s="12">
        <v>23</v>
      </c>
      <c r="B2920" s="1" t="s">
        <v>913</v>
      </c>
      <c r="D2920" s="20">
        <v>44814</v>
      </c>
      <c r="E2920" s="2" t="s">
        <v>346</v>
      </c>
      <c r="F2920" s="1" t="s">
        <v>1166</v>
      </c>
      <c r="G2920" s="1" t="s">
        <v>340</v>
      </c>
      <c r="H2920" s="1" t="s">
        <v>366</v>
      </c>
      <c r="I2920" t="str">
        <f>VLOOKUP(H2920,'Product Line Lookup'!$A$2:$B$9,2,FALSE)</f>
        <v>AB20</v>
      </c>
      <c r="J2920" s="1">
        <v>24.22</v>
      </c>
      <c r="K2920" s="1">
        <v>3.143E-2</v>
      </c>
      <c r="L2920" s="1">
        <v>62.86</v>
      </c>
      <c r="M2920" s="1">
        <v>1522.4690000000001</v>
      </c>
      <c r="N2920" s="8">
        <f t="shared" si="87"/>
        <v>0.76123450000000004</v>
      </c>
      <c r="O2920" s="1" t="s">
        <v>406</v>
      </c>
      <c r="P2920" s="1" t="s">
        <v>407</v>
      </c>
      <c r="Q2920" s="31" t="str">
        <f>VLOOKUP(P2920,Vlookup!$A$2:$D$142,2,FALSE)</f>
        <v>Hartley</v>
      </c>
      <c r="R2920" s="1" t="str">
        <f>VLOOKUP(P2920,Vlookup!$A$2:$D$142,3,FALSE)</f>
        <v>TX</v>
      </c>
      <c r="S2920" s="49">
        <f>VLOOKUP(P2920,Vlookup!$A$2:$D$781,4,FALSE)</f>
        <v>76044</v>
      </c>
    </row>
    <row r="2921" spans="1:19" ht="14.4" x14ac:dyDescent="0.3">
      <c r="A2921" s="12">
        <v>23</v>
      </c>
      <c r="B2921" s="1" t="s">
        <v>913</v>
      </c>
      <c r="D2921" s="20">
        <v>44816</v>
      </c>
      <c r="E2921" s="2" t="s">
        <v>346</v>
      </c>
      <c r="F2921" s="1" t="s">
        <v>1166</v>
      </c>
      <c r="G2921" s="1" t="s">
        <v>340</v>
      </c>
      <c r="H2921" s="1" t="s">
        <v>366</v>
      </c>
      <c r="I2921" t="str">
        <f>VLOOKUP(H2921,'Product Line Lookup'!$A$2:$B$9,2,FALSE)</f>
        <v>AB20</v>
      </c>
      <c r="J2921" s="1">
        <v>23.72</v>
      </c>
      <c r="K2921" s="1">
        <v>3.143E-2</v>
      </c>
      <c r="L2921" s="1">
        <v>62.86</v>
      </c>
      <c r="M2921" s="1">
        <v>1491.039</v>
      </c>
      <c r="N2921" s="8">
        <f t="shared" si="87"/>
        <v>0.7455195</v>
      </c>
      <c r="O2921" s="1" t="s">
        <v>406</v>
      </c>
      <c r="P2921" s="1" t="s">
        <v>407</v>
      </c>
      <c r="Q2921" s="31" t="str">
        <f>VLOOKUP(P2921,Vlookup!$A$2:$D$142,2,FALSE)</f>
        <v>Hartley</v>
      </c>
      <c r="R2921" s="1" t="str">
        <f>VLOOKUP(P2921,Vlookup!$A$2:$D$142,3,FALSE)</f>
        <v>TX</v>
      </c>
      <c r="S2921" s="49">
        <f>VLOOKUP(P2921,Vlookup!$A$2:$D$781,4,FALSE)</f>
        <v>76044</v>
      </c>
    </row>
    <row r="2922" spans="1:19" ht="14.4" x14ac:dyDescent="0.3">
      <c r="A2922" s="12">
        <v>23</v>
      </c>
      <c r="B2922" s="1" t="s">
        <v>913</v>
      </c>
      <c r="D2922" s="20">
        <v>44819</v>
      </c>
      <c r="E2922" s="2" t="s">
        <v>346</v>
      </c>
      <c r="F2922" s="1" t="s">
        <v>1166</v>
      </c>
      <c r="G2922" s="1" t="s">
        <v>340</v>
      </c>
      <c r="H2922" s="1" t="s">
        <v>366</v>
      </c>
      <c r="I2922" t="str">
        <f>VLOOKUP(H2922,'Product Line Lookup'!$A$2:$B$9,2,FALSE)</f>
        <v>AB20</v>
      </c>
      <c r="J2922" s="1">
        <v>24.34</v>
      </c>
      <c r="K2922" s="1">
        <v>3.143E-2</v>
      </c>
      <c r="L2922" s="1">
        <v>62.86</v>
      </c>
      <c r="M2922" s="1">
        <v>1530.0119999999999</v>
      </c>
      <c r="N2922" s="8">
        <f t="shared" si="87"/>
        <v>0.76500599999999996</v>
      </c>
      <c r="O2922" s="1" t="s">
        <v>406</v>
      </c>
      <c r="P2922" s="1" t="s">
        <v>407</v>
      </c>
      <c r="Q2922" s="31" t="str">
        <f>VLOOKUP(P2922,Vlookup!$A$2:$D$142,2,FALSE)</f>
        <v>Hartley</v>
      </c>
      <c r="R2922" s="1" t="str">
        <f>VLOOKUP(P2922,Vlookup!$A$2:$D$142,3,FALSE)</f>
        <v>TX</v>
      </c>
      <c r="S2922" s="49">
        <f>VLOOKUP(P2922,Vlookup!$A$2:$D$781,4,FALSE)</f>
        <v>76044</v>
      </c>
    </row>
    <row r="2923" spans="1:19" ht="14.4" x14ac:dyDescent="0.3">
      <c r="A2923" s="12">
        <v>23</v>
      </c>
      <c r="B2923" s="1" t="s">
        <v>913</v>
      </c>
      <c r="D2923" s="20">
        <v>44823</v>
      </c>
      <c r="E2923" s="2" t="s">
        <v>346</v>
      </c>
      <c r="F2923" s="1" t="s">
        <v>1166</v>
      </c>
      <c r="G2923" s="1" t="s">
        <v>340</v>
      </c>
      <c r="H2923" s="1" t="s">
        <v>366</v>
      </c>
      <c r="I2923" t="str">
        <f>VLOOKUP(H2923,'Product Line Lookup'!$A$2:$B$9,2,FALSE)</f>
        <v>AB20</v>
      </c>
      <c r="J2923" s="1">
        <v>23.89</v>
      </c>
      <c r="K2923" s="1">
        <v>3.143E-2</v>
      </c>
      <c r="L2923" s="1">
        <v>62.86</v>
      </c>
      <c r="M2923" s="1">
        <v>1501.7249999999999</v>
      </c>
      <c r="N2923" s="8">
        <f t="shared" si="87"/>
        <v>0.75086249999999999</v>
      </c>
      <c r="O2923" s="1" t="s">
        <v>406</v>
      </c>
      <c r="P2923" s="1" t="s">
        <v>407</v>
      </c>
      <c r="Q2923" s="31" t="str">
        <f>VLOOKUP(P2923,Vlookup!$A$2:$D$142,2,FALSE)</f>
        <v>Hartley</v>
      </c>
      <c r="R2923" s="1" t="str">
        <f>VLOOKUP(P2923,Vlookup!$A$2:$D$142,3,FALSE)</f>
        <v>TX</v>
      </c>
      <c r="S2923" s="49">
        <f>VLOOKUP(P2923,Vlookup!$A$2:$D$781,4,FALSE)</f>
        <v>76044</v>
      </c>
    </row>
    <row r="2924" spans="1:19" ht="14.4" x14ac:dyDescent="0.3">
      <c r="A2924" s="12">
        <v>23</v>
      </c>
      <c r="B2924" s="1" t="s">
        <v>913</v>
      </c>
      <c r="D2924" s="20">
        <v>44825</v>
      </c>
      <c r="E2924" s="2" t="s">
        <v>346</v>
      </c>
      <c r="F2924" s="1" t="s">
        <v>1166</v>
      </c>
      <c r="G2924" s="1" t="s">
        <v>340</v>
      </c>
      <c r="H2924" s="1" t="s">
        <v>366</v>
      </c>
      <c r="I2924" t="str">
        <f>VLOOKUP(H2924,'Product Line Lookup'!$A$2:$B$9,2,FALSE)</f>
        <v>AB20</v>
      </c>
      <c r="J2924" s="1">
        <v>23.94</v>
      </c>
      <c r="K2924" s="1">
        <v>3.143E-2</v>
      </c>
      <c r="L2924" s="1">
        <v>62.86</v>
      </c>
      <c r="M2924" s="1">
        <v>1504.8679999999999</v>
      </c>
      <c r="N2924" s="8">
        <f t="shared" si="87"/>
        <v>0.75243399999999994</v>
      </c>
      <c r="O2924" s="1" t="s">
        <v>406</v>
      </c>
      <c r="P2924" s="1" t="s">
        <v>407</v>
      </c>
      <c r="Q2924" s="31" t="str">
        <f>VLOOKUP(P2924,Vlookup!$A$2:$D$142,2,FALSE)</f>
        <v>Hartley</v>
      </c>
      <c r="R2924" s="1" t="str">
        <f>VLOOKUP(P2924,Vlookup!$A$2:$D$142,3,FALSE)</f>
        <v>TX</v>
      </c>
      <c r="S2924" s="49">
        <f>VLOOKUP(P2924,Vlookup!$A$2:$D$781,4,FALSE)</f>
        <v>76044</v>
      </c>
    </row>
    <row r="2925" spans="1:19" ht="14.4" x14ac:dyDescent="0.3">
      <c r="A2925" s="12">
        <v>23</v>
      </c>
      <c r="B2925" s="1" t="s">
        <v>913</v>
      </c>
      <c r="D2925" s="20">
        <v>44830</v>
      </c>
      <c r="E2925" s="2" t="s">
        <v>346</v>
      </c>
      <c r="F2925" s="1" t="s">
        <v>1166</v>
      </c>
      <c r="G2925" s="1" t="s">
        <v>340</v>
      </c>
      <c r="H2925" s="1" t="s">
        <v>366</v>
      </c>
      <c r="I2925" t="str">
        <f>VLOOKUP(H2925,'Product Line Lookup'!$A$2:$B$9,2,FALSE)</f>
        <v>AB20</v>
      </c>
      <c r="J2925" s="1">
        <v>24.06</v>
      </c>
      <c r="K2925" s="1">
        <v>3.143E-2</v>
      </c>
      <c r="L2925" s="1">
        <v>62.86</v>
      </c>
      <c r="M2925" s="1">
        <v>1512.412</v>
      </c>
      <c r="N2925" s="8">
        <f t="shared" si="87"/>
        <v>0.75620600000000004</v>
      </c>
      <c r="O2925" s="1" t="s">
        <v>406</v>
      </c>
      <c r="P2925" s="1" t="s">
        <v>407</v>
      </c>
      <c r="Q2925" s="31" t="str">
        <f>VLOOKUP(P2925,Vlookup!$A$2:$D$142,2,FALSE)</f>
        <v>Hartley</v>
      </c>
      <c r="R2925" s="1" t="str">
        <f>VLOOKUP(P2925,Vlookup!$A$2:$D$142,3,FALSE)</f>
        <v>TX</v>
      </c>
      <c r="S2925" s="49">
        <f>VLOOKUP(P2925,Vlookup!$A$2:$D$781,4,FALSE)</f>
        <v>76044</v>
      </c>
    </row>
    <row r="2926" spans="1:19" ht="14.4" x14ac:dyDescent="0.3">
      <c r="A2926" s="12">
        <v>23</v>
      </c>
      <c r="B2926" s="1" t="s">
        <v>913</v>
      </c>
      <c r="D2926" s="20">
        <v>44832</v>
      </c>
      <c r="E2926" s="2" t="s">
        <v>346</v>
      </c>
      <c r="F2926" s="1" t="s">
        <v>1166</v>
      </c>
      <c r="G2926" s="1" t="s">
        <v>340</v>
      </c>
      <c r="H2926" s="1" t="s">
        <v>366</v>
      </c>
      <c r="I2926" t="str">
        <f>VLOOKUP(H2926,'Product Line Lookup'!$A$2:$B$9,2,FALSE)</f>
        <v>AB20</v>
      </c>
      <c r="J2926" s="1">
        <v>23.9</v>
      </c>
      <c r="K2926" s="1">
        <v>3.143E-2</v>
      </c>
      <c r="L2926" s="1">
        <v>62.86</v>
      </c>
      <c r="M2926" s="1">
        <v>1502.354</v>
      </c>
      <c r="N2926" s="8">
        <f t="shared" si="87"/>
        <v>0.75117699999999998</v>
      </c>
      <c r="O2926" s="1" t="s">
        <v>406</v>
      </c>
      <c r="P2926" s="1" t="s">
        <v>407</v>
      </c>
      <c r="Q2926" s="31" t="str">
        <f>VLOOKUP(P2926,Vlookup!$A$2:$D$142,2,FALSE)</f>
        <v>Hartley</v>
      </c>
      <c r="R2926" s="1" t="str">
        <f>VLOOKUP(P2926,Vlookup!$A$2:$D$142,3,FALSE)</f>
        <v>TX</v>
      </c>
      <c r="S2926" s="49">
        <f>VLOOKUP(P2926,Vlookup!$A$2:$D$781,4,FALSE)</f>
        <v>76044</v>
      </c>
    </row>
    <row r="2927" spans="1:19" ht="14.4" x14ac:dyDescent="0.3">
      <c r="A2927" s="12">
        <v>23</v>
      </c>
      <c r="B2927" s="1" t="s">
        <v>913</v>
      </c>
      <c r="D2927" s="20">
        <v>44816</v>
      </c>
      <c r="E2927" s="2" t="s">
        <v>362</v>
      </c>
      <c r="F2927" s="1" t="s">
        <v>388</v>
      </c>
      <c r="G2927" s="1" t="s">
        <v>340</v>
      </c>
      <c r="H2927" s="1" t="s">
        <v>366</v>
      </c>
      <c r="I2927" t="str">
        <f>VLOOKUP(H2927,'Product Line Lookup'!$A$2:$B$9,2,FALSE)</f>
        <v>AB20</v>
      </c>
      <c r="J2927" s="1">
        <v>1.75</v>
      </c>
      <c r="K2927" s="1">
        <v>2.3800000000000002E-2</v>
      </c>
      <c r="L2927" s="1">
        <v>47.6</v>
      </c>
      <c r="M2927" s="1">
        <v>83.3</v>
      </c>
      <c r="N2927" s="8">
        <f t="shared" si="87"/>
        <v>4.165E-2</v>
      </c>
      <c r="O2927" s="1" t="s">
        <v>406</v>
      </c>
      <c r="P2927" s="1" t="s">
        <v>407</v>
      </c>
      <c r="Q2927" s="31" t="str">
        <f>VLOOKUP(P2927,Vlookup!$A$2:$D$142,2,FALSE)</f>
        <v>Hartley</v>
      </c>
      <c r="R2927" s="1" t="str">
        <f>VLOOKUP(P2927,Vlookup!$A$2:$D$142,3,FALSE)</f>
        <v>TX</v>
      </c>
      <c r="S2927" s="49">
        <f>VLOOKUP(P2927,Vlookup!$A$2:$D$781,4,FALSE)</f>
        <v>76044</v>
      </c>
    </row>
    <row r="2928" spans="1:19" ht="14.4" x14ac:dyDescent="0.3">
      <c r="A2928" s="12">
        <v>23</v>
      </c>
      <c r="B2928" s="1" t="s">
        <v>913</v>
      </c>
      <c r="D2928" s="20">
        <v>44816</v>
      </c>
      <c r="E2928" s="2" t="s">
        <v>361</v>
      </c>
      <c r="F2928" s="1" t="s">
        <v>1018</v>
      </c>
      <c r="G2928" s="1" t="s">
        <v>340</v>
      </c>
      <c r="H2928" s="1" t="s">
        <v>366</v>
      </c>
      <c r="I2928" t="str">
        <f>VLOOKUP(H2928,'Product Line Lookup'!$A$2:$B$9,2,FALSE)</f>
        <v>AB20</v>
      </c>
      <c r="J2928" s="1">
        <v>2</v>
      </c>
      <c r="K2928" s="1">
        <v>5.7700000000000001E-2</v>
      </c>
      <c r="L2928" s="1">
        <v>115.4</v>
      </c>
      <c r="M2928" s="1">
        <v>230.8</v>
      </c>
      <c r="N2928" s="8">
        <f t="shared" si="87"/>
        <v>0.1154</v>
      </c>
      <c r="O2928" s="1" t="s">
        <v>406</v>
      </c>
      <c r="P2928" s="1" t="s">
        <v>407</v>
      </c>
      <c r="Q2928" s="31" t="str">
        <f>VLOOKUP(P2928,Vlookup!$A$2:$D$142,2,FALSE)</f>
        <v>Hartley</v>
      </c>
      <c r="R2928" s="1" t="str">
        <f>VLOOKUP(P2928,Vlookup!$A$2:$D$142,3,FALSE)</f>
        <v>TX</v>
      </c>
      <c r="S2928" s="49">
        <f>VLOOKUP(P2928,Vlookup!$A$2:$D$781,4,FALSE)</f>
        <v>76044</v>
      </c>
    </row>
    <row r="2929" spans="1:19" ht="14.4" x14ac:dyDescent="0.3">
      <c r="A2929" s="12">
        <v>23</v>
      </c>
      <c r="B2929" s="1" t="s">
        <v>913</v>
      </c>
      <c r="D2929" s="20">
        <v>44817</v>
      </c>
      <c r="E2929" s="2" t="s">
        <v>361</v>
      </c>
      <c r="F2929" s="1" t="s">
        <v>1018</v>
      </c>
      <c r="G2929" s="1" t="s">
        <v>340</v>
      </c>
      <c r="H2929" s="1" t="s">
        <v>366</v>
      </c>
      <c r="I2929" t="str">
        <f>VLOOKUP(H2929,'Product Line Lookup'!$A$2:$B$9,2,FALSE)</f>
        <v>AB20</v>
      </c>
      <c r="J2929" s="1">
        <v>0.1</v>
      </c>
      <c r="K2929" s="1">
        <v>5.7700000000000001E-2</v>
      </c>
      <c r="L2929" s="1">
        <v>115.4</v>
      </c>
      <c r="M2929" s="1">
        <v>11.54</v>
      </c>
      <c r="N2929" s="8">
        <f t="shared" si="87"/>
        <v>5.77E-3</v>
      </c>
      <c r="O2929" s="1" t="s">
        <v>406</v>
      </c>
      <c r="P2929" s="1" t="s">
        <v>407</v>
      </c>
      <c r="Q2929" s="31" t="str">
        <f>VLOOKUP(P2929,Vlookup!$A$2:$D$142,2,FALSE)</f>
        <v>Hartley</v>
      </c>
      <c r="R2929" s="1" t="str">
        <f>VLOOKUP(P2929,Vlookup!$A$2:$D$142,3,FALSE)</f>
        <v>TX</v>
      </c>
      <c r="S2929" s="49">
        <f>VLOOKUP(P2929,Vlookup!$A$2:$D$781,4,FALSE)</f>
        <v>76044</v>
      </c>
    </row>
    <row r="2930" spans="1:19" ht="14.4" x14ac:dyDescent="0.3">
      <c r="A2930" s="12">
        <v>23</v>
      </c>
      <c r="B2930" s="1" t="s">
        <v>913</v>
      </c>
      <c r="D2930" s="20">
        <v>44805</v>
      </c>
      <c r="E2930" s="2" t="s">
        <v>1149</v>
      </c>
      <c r="F2930" s="1" t="s">
        <v>1190</v>
      </c>
      <c r="G2930" s="1" t="s">
        <v>340</v>
      </c>
      <c r="H2930" s="1" t="s">
        <v>366</v>
      </c>
      <c r="I2930" t="str">
        <f>VLOOKUP(H2930,'Product Line Lookup'!$A$2:$B$9,2,FALSE)</f>
        <v>AB20</v>
      </c>
      <c r="J2930" s="1">
        <v>24.58</v>
      </c>
      <c r="K2930" s="1">
        <v>4.1300000000000003E-2</v>
      </c>
      <c r="L2930" s="1">
        <v>82.6</v>
      </c>
      <c r="M2930" s="1">
        <v>2030.308</v>
      </c>
      <c r="N2930" s="8">
        <f t="shared" si="87"/>
        <v>1.0151539999999999</v>
      </c>
      <c r="O2930" s="1" t="s">
        <v>1154</v>
      </c>
      <c r="P2930" s="1" t="s">
        <v>1155</v>
      </c>
      <c r="Q2930" s="31" t="str">
        <f>VLOOKUP(P2930,Vlookup!$A$2:$D$142,2,FALSE)</f>
        <v>Merced</v>
      </c>
      <c r="R2930" s="1" t="str">
        <f>VLOOKUP(P2930,Vlookup!$A$2:$D$142,3,FALSE)</f>
        <v>CA</v>
      </c>
      <c r="S2930" s="49">
        <f>VLOOKUP(P2930,Vlookup!$A$2:$D$781,4,FALSE)</f>
        <v>95341</v>
      </c>
    </row>
    <row r="2931" spans="1:19" ht="14.4" x14ac:dyDescent="0.3">
      <c r="A2931" s="12">
        <v>23</v>
      </c>
      <c r="B2931" s="1" t="s">
        <v>913</v>
      </c>
      <c r="D2931" s="20">
        <v>44805</v>
      </c>
      <c r="E2931" s="2" t="s">
        <v>949</v>
      </c>
      <c r="F2931" s="1" t="s">
        <v>950</v>
      </c>
      <c r="G2931" s="1" t="s">
        <v>340</v>
      </c>
      <c r="H2931" s="1" t="s">
        <v>366</v>
      </c>
      <c r="I2931" t="str">
        <f>VLOOKUP(H2931,'Product Line Lookup'!$A$2:$B$9,2,FALSE)</f>
        <v>AB20</v>
      </c>
      <c r="J2931" s="1">
        <v>23.97</v>
      </c>
      <c r="K2931" s="1">
        <v>3.065E-2</v>
      </c>
      <c r="L2931" s="1">
        <v>61.3</v>
      </c>
      <c r="M2931" s="1">
        <v>1469.3610000000001</v>
      </c>
      <c r="N2931" s="8">
        <f t="shared" si="87"/>
        <v>0.73468050000000007</v>
      </c>
      <c r="O2931" s="1" t="s">
        <v>953</v>
      </c>
      <c r="P2931" s="1" t="s">
        <v>1242</v>
      </c>
      <c r="Q2931" s="31" t="str">
        <f>VLOOKUP(P2931,Vlookup!$A$2:$D$142,2,FALSE)</f>
        <v>Bakersfield</v>
      </c>
      <c r="R2931" s="1" t="str">
        <f>VLOOKUP(P2931,Vlookup!$A$2:$D$142,3,FALSE)</f>
        <v>CA</v>
      </c>
      <c r="S2931" s="49">
        <f>VLOOKUP(P2931,Vlookup!$A$2:$D$781,4,FALSE)</f>
        <v>93311</v>
      </c>
    </row>
    <row r="2932" spans="1:19" ht="14.4" x14ac:dyDescent="0.3">
      <c r="A2932" s="12">
        <v>23</v>
      </c>
      <c r="B2932" s="1" t="s">
        <v>913</v>
      </c>
      <c r="D2932" s="20">
        <v>44816</v>
      </c>
      <c r="E2932" s="2" t="s">
        <v>46</v>
      </c>
      <c r="F2932" s="1" t="s">
        <v>1204</v>
      </c>
      <c r="G2932" s="1" t="s">
        <v>340</v>
      </c>
      <c r="H2932" s="1" t="s">
        <v>366</v>
      </c>
      <c r="I2932" t="str">
        <f>VLOOKUP(H2932,'Product Line Lookup'!$A$2:$B$9,2,FALSE)</f>
        <v>AB20</v>
      </c>
      <c r="J2932" s="1">
        <v>6</v>
      </c>
      <c r="K2932" s="1">
        <v>4.5150000000000003E-2</v>
      </c>
      <c r="L2932" s="1">
        <v>90.3</v>
      </c>
      <c r="M2932" s="1">
        <v>541.79999999999995</v>
      </c>
      <c r="N2932" s="8">
        <f t="shared" si="87"/>
        <v>0.27089999999999997</v>
      </c>
      <c r="O2932" s="1" t="s">
        <v>40</v>
      </c>
      <c r="P2932" s="1" t="s">
        <v>41</v>
      </c>
      <c r="Q2932" s="31" t="str">
        <f>VLOOKUP(P2932,Vlookup!$A$2:$D$142,2,FALSE)</f>
        <v>Galt</v>
      </c>
      <c r="R2932" s="1" t="str">
        <f>VLOOKUP(P2932,Vlookup!$A$2:$D$142,3,FALSE)</f>
        <v>CA</v>
      </c>
      <c r="S2932" s="49">
        <f>VLOOKUP(P2932,Vlookup!$A$2:$D$781,4,FALSE)</f>
        <v>95632</v>
      </c>
    </row>
    <row r="2933" spans="1:19" ht="14.4" x14ac:dyDescent="0.3">
      <c r="A2933" s="12">
        <v>23</v>
      </c>
      <c r="B2933" s="1" t="s">
        <v>913</v>
      </c>
      <c r="D2933" s="20">
        <v>44826</v>
      </c>
      <c r="E2933" s="2" t="s">
        <v>1007</v>
      </c>
      <c r="F2933" s="1" t="s">
        <v>1134</v>
      </c>
      <c r="G2933" s="1" t="s">
        <v>340</v>
      </c>
      <c r="H2933" s="1" t="s">
        <v>366</v>
      </c>
      <c r="I2933" t="str">
        <f>VLOOKUP(H2933,'Product Line Lookup'!$A$2:$B$9,2,FALSE)</f>
        <v>AB20</v>
      </c>
      <c r="J2933" s="1">
        <v>24.86</v>
      </c>
      <c r="K2933" s="1">
        <v>9.3900000000000008E-3</v>
      </c>
      <c r="L2933" s="1">
        <v>18.78</v>
      </c>
      <c r="M2933" s="1">
        <v>466.87099999999998</v>
      </c>
      <c r="N2933" s="8">
        <f t="shared" si="87"/>
        <v>0.23343549999999999</v>
      </c>
      <c r="O2933" s="1" t="s">
        <v>1015</v>
      </c>
      <c r="P2933" s="1" t="s">
        <v>1016</v>
      </c>
      <c r="Q2933" s="31" t="str">
        <f>VLOOKUP(P2933,Vlookup!$A$2:$D$142,2,FALSE)</f>
        <v>Modesto</v>
      </c>
      <c r="R2933" s="1" t="str">
        <f>VLOOKUP(P2933,Vlookup!$A$2:$D$142,3,FALSE)</f>
        <v>CA</v>
      </c>
      <c r="S2933" s="49">
        <f>VLOOKUP(P2933,Vlookup!$A$2:$D$781,4,FALSE)</f>
        <v>95358</v>
      </c>
    </row>
    <row r="2934" spans="1:19" ht="14.4" x14ac:dyDescent="0.3">
      <c r="A2934" s="12">
        <v>23</v>
      </c>
      <c r="B2934" s="1" t="s">
        <v>913</v>
      </c>
      <c r="D2934" s="20">
        <v>44827</v>
      </c>
      <c r="E2934" s="2" t="s">
        <v>354</v>
      </c>
      <c r="F2934" s="1" t="s">
        <v>1178</v>
      </c>
      <c r="G2934" s="1" t="s">
        <v>340</v>
      </c>
      <c r="H2934" s="1" t="s">
        <v>366</v>
      </c>
      <c r="I2934" t="str">
        <f>VLOOKUP(H2934,'Product Line Lookup'!$A$2:$B$9,2,FALSE)</f>
        <v>AB20</v>
      </c>
      <c r="J2934" s="1">
        <v>24.52</v>
      </c>
      <c r="K2934" s="1">
        <v>1.3299999999999999E-2</v>
      </c>
      <c r="L2934" s="1">
        <v>26.6</v>
      </c>
      <c r="M2934" s="1">
        <v>652.23199999999997</v>
      </c>
      <c r="N2934" s="8">
        <f t="shared" si="87"/>
        <v>0.32611599999999996</v>
      </c>
      <c r="O2934" s="1" t="s">
        <v>422</v>
      </c>
      <c r="P2934" s="1" t="s">
        <v>423</v>
      </c>
      <c r="Q2934" s="31" t="str">
        <f>VLOOKUP(P2934,Vlookup!$A$2:$D$142,2,FALSE)</f>
        <v>Modesto</v>
      </c>
      <c r="R2934" s="1" t="str">
        <f>VLOOKUP(P2934,Vlookup!$A$2:$D$142,3,FALSE)</f>
        <v>CA</v>
      </c>
      <c r="S2934" s="49">
        <f>VLOOKUP(P2934,Vlookup!$A$2:$D$781,4,FALSE)</f>
        <v>95358</v>
      </c>
    </row>
    <row r="2935" spans="1:19" ht="14.4" x14ac:dyDescent="0.3">
      <c r="A2935" s="12">
        <v>23</v>
      </c>
      <c r="B2935" s="1" t="s">
        <v>913</v>
      </c>
      <c r="D2935" s="20">
        <v>44818</v>
      </c>
      <c r="E2935" s="2" t="s">
        <v>1240</v>
      </c>
      <c r="F2935" s="1" t="s">
        <v>1241</v>
      </c>
      <c r="G2935" s="1" t="s">
        <v>340</v>
      </c>
      <c r="H2935" s="1" t="s">
        <v>366</v>
      </c>
      <c r="I2935" t="str">
        <f>VLOOKUP(H2935,'Product Line Lookup'!$A$2:$B$9,2,FALSE)</f>
        <v>AB20</v>
      </c>
      <c r="J2935" s="1">
        <v>3</v>
      </c>
      <c r="K2935" s="1">
        <v>0.12385</v>
      </c>
      <c r="L2935" s="1">
        <v>247.7</v>
      </c>
      <c r="M2935" s="1">
        <v>743.1</v>
      </c>
      <c r="N2935" s="8">
        <f t="shared" si="87"/>
        <v>0.37154999999999999</v>
      </c>
      <c r="O2935" s="1" t="s">
        <v>1243</v>
      </c>
      <c r="P2935" s="1" t="s">
        <v>927</v>
      </c>
      <c r="Q2935" s="31" t="str">
        <f>VLOOKUP(P2935,Vlookup!$A$2:$D$142,2,FALSE)</f>
        <v>Turlock</v>
      </c>
      <c r="R2935" s="1" t="str">
        <f>VLOOKUP(P2935,Vlookup!$A$2:$D$142,3,FALSE)</f>
        <v>CA</v>
      </c>
      <c r="S2935" s="49">
        <f>VLOOKUP(P2935,Vlookup!$A$2:$D$781,4,FALSE)</f>
        <v>95380</v>
      </c>
    </row>
    <row r="2936" spans="1:19" ht="14.4" x14ac:dyDescent="0.3">
      <c r="A2936" s="12">
        <v>23</v>
      </c>
      <c r="B2936" s="1" t="s">
        <v>913</v>
      </c>
      <c r="D2936" s="20">
        <v>44817</v>
      </c>
      <c r="E2936" s="2" t="s">
        <v>357</v>
      </c>
      <c r="F2936" s="1" t="s">
        <v>1019</v>
      </c>
      <c r="G2936" s="1" t="s">
        <v>921</v>
      </c>
      <c r="H2936" s="1" t="s">
        <v>922</v>
      </c>
      <c r="I2936" t="str">
        <f>VLOOKUP(H2936,'Product Line Lookup'!$A$2:$B$9,2,FALSE)</f>
        <v>Animate</v>
      </c>
      <c r="J2936" s="1">
        <v>12</v>
      </c>
      <c r="K2936" s="1">
        <v>0.24218000000000001</v>
      </c>
      <c r="L2936" s="1">
        <v>484.36</v>
      </c>
      <c r="M2936" s="1">
        <v>5812.32</v>
      </c>
      <c r="N2936" s="8">
        <f t="shared" si="87"/>
        <v>2.9061599999999999</v>
      </c>
      <c r="O2936" s="1" t="s">
        <v>432</v>
      </c>
      <c r="P2936" s="1" t="s">
        <v>433</v>
      </c>
      <c r="Q2936" s="31" t="str">
        <f>VLOOKUP(P2936,Vlookup!$A$2:$D$142,2,FALSE)</f>
        <v>Dimmitt</v>
      </c>
      <c r="R2936" s="1" t="str">
        <f>VLOOKUP(P2936,Vlookup!$A$2:$D$142,3,FALSE)</f>
        <v>TX</v>
      </c>
      <c r="S2936" s="49">
        <f>VLOOKUP(P2936,Vlookup!$A$2:$D$781,4,FALSE)</f>
        <v>79027</v>
      </c>
    </row>
    <row r="2937" spans="1:19" ht="14.4" x14ac:dyDescent="0.3">
      <c r="A2937" s="12">
        <v>23</v>
      </c>
      <c r="B2937" s="1" t="s">
        <v>913</v>
      </c>
      <c r="D2937" s="20">
        <v>44832</v>
      </c>
      <c r="E2937" s="2" t="s">
        <v>357</v>
      </c>
      <c r="F2937" s="1" t="s">
        <v>1019</v>
      </c>
      <c r="G2937" s="1" t="s">
        <v>921</v>
      </c>
      <c r="H2937" s="1" t="s">
        <v>922</v>
      </c>
      <c r="I2937" t="str">
        <f>VLOOKUP(H2937,'Product Line Lookup'!$A$2:$B$9,2,FALSE)</f>
        <v>Animate</v>
      </c>
      <c r="J2937" s="1">
        <v>10.199999999999999</v>
      </c>
      <c r="K2937" s="1">
        <v>0.24218000000000001</v>
      </c>
      <c r="L2937" s="1">
        <v>484.36</v>
      </c>
      <c r="M2937" s="1">
        <v>4940.4719999999998</v>
      </c>
      <c r="N2937" s="8">
        <f t="shared" si="87"/>
        <v>2.4702359999999999</v>
      </c>
      <c r="O2937" s="1" t="s">
        <v>430</v>
      </c>
      <c r="P2937" s="1" t="s">
        <v>431</v>
      </c>
      <c r="Q2937" s="31" t="str">
        <f>VLOOKUP(P2937,Vlookup!$A$2:$D$142,2,FALSE)</f>
        <v>Muleshoe</v>
      </c>
      <c r="R2937" s="1" t="str">
        <f>VLOOKUP(P2937,Vlookup!$A$2:$D$142,3,FALSE)</f>
        <v>TX</v>
      </c>
      <c r="S2937" s="49">
        <f>VLOOKUP(P2937,Vlookup!$A$2:$D$781,4,FALSE)</f>
        <v>79347</v>
      </c>
    </row>
    <row r="2938" spans="1:19" ht="14.4" x14ac:dyDescent="0.3">
      <c r="A2938" s="12">
        <v>23</v>
      </c>
      <c r="B2938" s="1" t="s">
        <v>913</v>
      </c>
      <c r="D2938" s="20">
        <v>44826</v>
      </c>
      <c r="E2938" s="2" t="s">
        <v>969</v>
      </c>
      <c r="F2938" s="1" t="s">
        <v>1196</v>
      </c>
      <c r="G2938" s="1" t="s">
        <v>921</v>
      </c>
      <c r="H2938" s="1" t="s">
        <v>922</v>
      </c>
      <c r="I2938" t="str">
        <f>VLOOKUP(H2938,'Product Line Lookup'!$A$2:$B$9,2,FALSE)</f>
        <v>Animate</v>
      </c>
      <c r="J2938" s="1">
        <v>2</v>
      </c>
      <c r="K2938" s="1">
        <v>0.29049999999999998</v>
      </c>
      <c r="L2938" s="1">
        <v>581</v>
      </c>
      <c r="M2938" s="1">
        <v>1162</v>
      </c>
      <c r="N2938" s="8">
        <f t="shared" si="87"/>
        <v>0.58099999999999996</v>
      </c>
      <c r="O2938" s="1" t="s">
        <v>1194</v>
      </c>
      <c r="P2938" s="1" t="s">
        <v>1195</v>
      </c>
      <c r="Q2938" s="31" t="str">
        <f>VLOOKUP(P2938,Vlookup!$A$2:$D$142,2,FALSE)</f>
        <v>Golden City</v>
      </c>
      <c r="R2938" s="1" t="str">
        <f>VLOOKUP(P2938,Vlookup!$A$2:$D$142,3,FALSE)</f>
        <v>MO</v>
      </c>
      <c r="S2938" s="49">
        <f>VLOOKUP(P2938,Vlookup!$A$2:$D$781,4,FALSE)</f>
        <v>64748</v>
      </c>
    </row>
    <row r="2939" spans="1:19" ht="14.4" x14ac:dyDescent="0.3">
      <c r="A2939" s="12">
        <v>23</v>
      </c>
      <c r="B2939" s="1" t="s">
        <v>913</v>
      </c>
      <c r="D2939" s="20">
        <v>44827</v>
      </c>
      <c r="E2939" s="2" t="s">
        <v>1179</v>
      </c>
      <c r="F2939" s="1" t="s">
        <v>1180</v>
      </c>
      <c r="G2939" s="1" t="s">
        <v>921</v>
      </c>
      <c r="H2939" s="1" t="s">
        <v>922</v>
      </c>
      <c r="I2939" t="str">
        <f>VLOOKUP(H2939,'Product Line Lookup'!$A$2:$B$9,2,FALSE)</f>
        <v>Animate</v>
      </c>
      <c r="J2939" s="1">
        <v>23.25</v>
      </c>
      <c r="K2939" s="1">
        <v>0.21249999999999999</v>
      </c>
      <c r="L2939" s="1">
        <v>425</v>
      </c>
      <c r="M2939" s="1">
        <v>9881.25</v>
      </c>
      <c r="N2939" s="8">
        <f t="shared" si="87"/>
        <v>4.9406249999999998</v>
      </c>
      <c r="O2939" s="1" t="s">
        <v>1181</v>
      </c>
      <c r="P2939" s="1" t="s">
        <v>1182</v>
      </c>
      <c r="Q2939" s="31" t="str">
        <f>VLOOKUP(P2939,Vlookup!$A$2:$D$142,2,FALSE)</f>
        <v>Lindsay</v>
      </c>
      <c r="R2939" s="1" t="str">
        <f>VLOOKUP(P2939,Vlookup!$A$2:$D$142,3,FALSE)</f>
        <v>CA</v>
      </c>
      <c r="S2939" s="49">
        <f>VLOOKUP(P2939,Vlookup!$A$2:$D$781,4,FALSE)</f>
        <v>93247</v>
      </c>
    </row>
    <row r="2940" spans="1:19" ht="14.4" x14ac:dyDescent="0.3">
      <c r="A2940" s="12">
        <v>23</v>
      </c>
      <c r="B2940" s="1" t="s">
        <v>913</v>
      </c>
      <c r="D2940" s="20">
        <v>44806</v>
      </c>
      <c r="E2940" s="2" t="s">
        <v>1086</v>
      </c>
      <c r="F2940" s="1" t="s">
        <v>1087</v>
      </c>
      <c r="G2940" s="1" t="s">
        <v>921</v>
      </c>
      <c r="H2940" s="1" t="s">
        <v>922</v>
      </c>
      <c r="I2940" t="str">
        <f>VLOOKUP(H2940,'Product Line Lookup'!$A$2:$B$9,2,FALSE)</f>
        <v>Animate</v>
      </c>
      <c r="J2940" s="1">
        <v>5.875</v>
      </c>
      <c r="K2940" s="1">
        <v>0.22575000000000001</v>
      </c>
      <c r="L2940" s="1">
        <v>451.5</v>
      </c>
      <c r="M2940" s="1">
        <v>2652.5630000000001</v>
      </c>
      <c r="N2940" s="8">
        <f t="shared" si="87"/>
        <v>1.3262815000000001</v>
      </c>
      <c r="O2940" s="1" t="s">
        <v>1093</v>
      </c>
      <c r="P2940" s="1" t="s">
        <v>1094</v>
      </c>
      <c r="Q2940" s="31" t="str">
        <f>VLOOKUP(P2940,Vlookup!$A$2:$D$142,2,FALSE)</f>
        <v>Wellington</v>
      </c>
      <c r="R2940" s="1" t="str">
        <f>VLOOKUP(P2940,Vlookup!$A$2:$D$142,3,FALSE)</f>
        <v>NV</v>
      </c>
      <c r="S2940" s="49">
        <f>VLOOKUP(P2940,Vlookup!$A$2:$D$781,4,FALSE)</f>
        <v>89444</v>
      </c>
    </row>
    <row r="2941" spans="1:19" ht="14.4" x14ac:dyDescent="0.3">
      <c r="A2941" s="12">
        <v>23</v>
      </c>
      <c r="B2941" s="1" t="s">
        <v>913</v>
      </c>
      <c r="D2941" s="20">
        <v>44832</v>
      </c>
      <c r="E2941" s="2" t="s">
        <v>1086</v>
      </c>
      <c r="F2941" s="1" t="s">
        <v>1087</v>
      </c>
      <c r="G2941" s="1" t="s">
        <v>921</v>
      </c>
      <c r="H2941" s="1" t="s">
        <v>922</v>
      </c>
      <c r="I2941" t="str">
        <f>VLOOKUP(H2941,'Product Line Lookup'!$A$2:$B$9,2,FALSE)</f>
        <v>Animate</v>
      </c>
      <c r="J2941" s="1">
        <v>4.05</v>
      </c>
      <c r="K2941" s="1">
        <v>0.22575000000000001</v>
      </c>
      <c r="L2941" s="1">
        <v>451.5</v>
      </c>
      <c r="M2941" s="1">
        <v>1828.575</v>
      </c>
      <c r="N2941" s="8">
        <f t="shared" si="87"/>
        <v>0.91428750000000003</v>
      </c>
      <c r="O2941" s="1" t="s">
        <v>1093</v>
      </c>
      <c r="P2941" s="1" t="s">
        <v>1094</v>
      </c>
      <c r="Q2941" s="31" t="str">
        <f>VLOOKUP(P2941,Vlookup!$A$2:$D$142,2,FALSE)</f>
        <v>Wellington</v>
      </c>
      <c r="R2941" s="1" t="str">
        <f>VLOOKUP(P2941,Vlookup!$A$2:$D$142,3,FALSE)</f>
        <v>NV</v>
      </c>
      <c r="S2941" s="49">
        <f>VLOOKUP(P2941,Vlookup!$A$2:$D$781,4,FALSE)</f>
        <v>89444</v>
      </c>
    </row>
    <row r="2942" spans="1:19" ht="14.4" x14ac:dyDescent="0.3">
      <c r="A2942" s="12">
        <v>23</v>
      </c>
      <c r="B2942" s="1" t="s">
        <v>913</v>
      </c>
      <c r="D2942" s="20">
        <v>44823</v>
      </c>
      <c r="E2942" s="2" t="s">
        <v>919</v>
      </c>
      <c r="F2942" s="1" t="s">
        <v>920</v>
      </c>
      <c r="G2942" s="1" t="s">
        <v>921</v>
      </c>
      <c r="H2942" s="1" t="s">
        <v>922</v>
      </c>
      <c r="I2942" t="str">
        <f>VLOOKUP(H2942,'Product Line Lookup'!$A$2:$B$9,2,FALSE)</f>
        <v>Animate</v>
      </c>
      <c r="J2942" s="1">
        <v>4.2249999999999996</v>
      </c>
      <c r="K2942" s="1">
        <v>0.24535000000000001</v>
      </c>
      <c r="L2942" s="1">
        <v>490.7</v>
      </c>
      <c r="M2942" s="1">
        <v>2073.2080000000001</v>
      </c>
      <c r="N2942" s="8">
        <f t="shared" si="87"/>
        <v>1.0366040000000001</v>
      </c>
      <c r="O2942" s="1" t="s">
        <v>1095</v>
      </c>
      <c r="P2942" s="1" t="s">
        <v>1197</v>
      </c>
      <c r="Q2942" s="31" t="str">
        <f>VLOOKUP(P2942,Vlookup!$A$2:$D$142,2,FALSE)</f>
        <v>Turlock</v>
      </c>
      <c r="R2942" s="1" t="str">
        <f>VLOOKUP(P2942,Vlookup!$A$2:$D$142,3,FALSE)</f>
        <v>CA</v>
      </c>
      <c r="S2942" s="49">
        <f>VLOOKUP(P2942,Vlookup!$A$2:$D$781,4,FALSE)</f>
        <v>95380</v>
      </c>
    </row>
    <row r="2943" spans="1:19" ht="14.4" x14ac:dyDescent="0.3">
      <c r="A2943" s="12">
        <v>23</v>
      </c>
      <c r="B2943" s="1" t="s">
        <v>913</v>
      </c>
      <c r="D2943" s="20">
        <v>44830</v>
      </c>
      <c r="E2943" s="2" t="s">
        <v>29</v>
      </c>
      <c r="F2943" s="1" t="s">
        <v>692</v>
      </c>
      <c r="G2943" s="1" t="s">
        <v>342</v>
      </c>
      <c r="H2943" s="1" t="s">
        <v>368</v>
      </c>
      <c r="I2943" t="str">
        <f>VLOOKUP(H2943,'Product Line Lookup'!$A$2:$B$9,2,FALSE)</f>
        <v>Animate</v>
      </c>
      <c r="J2943" s="1">
        <v>9.9749999999999996</v>
      </c>
      <c r="K2943" s="1">
        <v>0.14990000000000001</v>
      </c>
      <c r="L2943" s="1">
        <v>299.8</v>
      </c>
      <c r="M2943" s="1">
        <v>2990.5050000000001</v>
      </c>
      <c r="N2943" s="8">
        <f t="shared" si="87"/>
        <v>1.4952525000000001</v>
      </c>
      <c r="O2943" s="1" t="s">
        <v>31</v>
      </c>
      <c r="P2943" s="1" t="s">
        <v>32</v>
      </c>
      <c r="Q2943" s="31" t="str">
        <f>VLOOKUP(P2943,Vlookup!$A$2:$D$142,2,FALSE)</f>
        <v>Chowchilla</v>
      </c>
      <c r="R2943" s="1" t="str">
        <f>VLOOKUP(P2943,Vlookup!$A$2:$D$142,3,FALSE)</f>
        <v>CA</v>
      </c>
      <c r="S2943" s="49">
        <f>VLOOKUP(P2943,Vlookup!$A$2:$D$781,4,FALSE)</f>
        <v>93610</v>
      </c>
    </row>
    <row r="2944" spans="1:19" ht="14.4" x14ac:dyDescent="0.3">
      <c r="A2944" s="12">
        <v>23</v>
      </c>
      <c r="B2944" s="1" t="s">
        <v>913</v>
      </c>
      <c r="D2944" s="20">
        <v>44818</v>
      </c>
      <c r="E2944" s="2" t="s">
        <v>360</v>
      </c>
      <c r="F2944" s="1" t="s">
        <v>386</v>
      </c>
      <c r="G2944" s="1" t="s">
        <v>342</v>
      </c>
      <c r="H2944" s="1" t="s">
        <v>368</v>
      </c>
      <c r="I2944" t="str">
        <f>VLOOKUP(H2944,'Product Line Lookup'!$A$2:$B$9,2,FALSE)</f>
        <v>Animate</v>
      </c>
      <c r="J2944" s="1">
        <v>4.0999999999999996</v>
      </c>
      <c r="K2944" s="1">
        <v>0.3</v>
      </c>
      <c r="L2944" s="1">
        <v>600</v>
      </c>
      <c r="M2944" s="1">
        <v>2460</v>
      </c>
      <c r="N2944" s="8">
        <f t="shared" si="87"/>
        <v>1.23</v>
      </c>
      <c r="O2944" s="1" t="s">
        <v>438</v>
      </c>
      <c r="P2944" s="1" t="s">
        <v>439</v>
      </c>
      <c r="Q2944" s="31" t="str">
        <f>VLOOKUP(P2944,Vlookup!$A$2:$D$142,2,FALSE)</f>
        <v>Ballico</v>
      </c>
      <c r="R2944" s="1" t="str">
        <f>VLOOKUP(P2944,Vlookup!$A$2:$D$142,3,FALSE)</f>
        <v>CA</v>
      </c>
      <c r="S2944" s="49">
        <f>VLOOKUP(P2944,Vlookup!$A$2:$D$781,4,FALSE)</f>
        <v>95303</v>
      </c>
    </row>
    <row r="2945" spans="1:19" ht="14.4" x14ac:dyDescent="0.3">
      <c r="A2945" s="12">
        <v>23</v>
      </c>
      <c r="B2945" s="1" t="s">
        <v>913</v>
      </c>
      <c r="D2945" s="20">
        <v>44825</v>
      </c>
      <c r="E2945" s="2" t="s">
        <v>980</v>
      </c>
      <c r="F2945" s="1" t="s">
        <v>981</v>
      </c>
      <c r="G2945" s="1" t="s">
        <v>342</v>
      </c>
      <c r="H2945" s="1" t="s">
        <v>368</v>
      </c>
      <c r="I2945" t="str">
        <f>VLOOKUP(H2945,'Product Line Lookup'!$A$2:$B$9,2,FALSE)</f>
        <v>Animate</v>
      </c>
      <c r="J2945" s="1">
        <v>9.9749999999999996</v>
      </c>
      <c r="K2945" s="1">
        <v>0.1825</v>
      </c>
      <c r="L2945" s="1">
        <v>365</v>
      </c>
      <c r="M2945" s="1">
        <v>3640.875</v>
      </c>
      <c r="N2945" s="8">
        <f t="shared" si="87"/>
        <v>1.8204374999999999</v>
      </c>
      <c r="O2945" s="1" t="s">
        <v>989</v>
      </c>
      <c r="P2945" s="1" t="s">
        <v>990</v>
      </c>
      <c r="Q2945" s="31" t="str">
        <f>VLOOKUP(P2945,Vlookup!$A$2:$D$142,2,FALSE)</f>
        <v>Madera</v>
      </c>
      <c r="R2945" s="1" t="str">
        <f>VLOOKUP(P2945,Vlookup!$A$2:$D$142,3,FALSE)</f>
        <v>CA</v>
      </c>
      <c r="S2945" s="49">
        <f>VLOOKUP(P2945,Vlookup!$A$2:$D$781,4,FALSE)</f>
        <v>93637</v>
      </c>
    </row>
    <row r="2946" spans="1:19" ht="14.4" x14ac:dyDescent="0.3">
      <c r="A2946" s="12">
        <v>23</v>
      </c>
      <c r="B2946" s="1" t="s">
        <v>913</v>
      </c>
      <c r="D2946" s="20">
        <v>44806</v>
      </c>
      <c r="E2946" s="2" t="s">
        <v>982</v>
      </c>
      <c r="F2946" s="1" t="s">
        <v>983</v>
      </c>
      <c r="G2946" s="1" t="s">
        <v>342</v>
      </c>
      <c r="H2946" s="1" t="s">
        <v>368</v>
      </c>
      <c r="I2946" t="str">
        <f>VLOOKUP(H2946,'Product Line Lookup'!$A$2:$B$9,2,FALSE)</f>
        <v>Animate</v>
      </c>
      <c r="J2946" s="1">
        <v>8.9499999999999993</v>
      </c>
      <c r="K2946" s="1">
        <v>0.1825</v>
      </c>
      <c r="L2946" s="1">
        <v>365</v>
      </c>
      <c r="M2946" s="1">
        <v>3266.75</v>
      </c>
      <c r="N2946" s="8">
        <f t="shared" ref="N2946:N3009" si="88">M2946/2000</f>
        <v>1.633375</v>
      </c>
      <c r="O2946" s="1" t="s">
        <v>991</v>
      </c>
      <c r="P2946" s="1" t="s">
        <v>992</v>
      </c>
      <c r="Q2946" s="31" t="str">
        <f>VLOOKUP(P2946,Vlookup!$A$2:$D$142,2,FALSE)</f>
        <v>Madera</v>
      </c>
      <c r="R2946" s="1" t="str">
        <f>VLOOKUP(P2946,Vlookup!$A$2:$D$142,3,FALSE)</f>
        <v>CA</v>
      </c>
      <c r="S2946" s="49">
        <f>VLOOKUP(P2946,Vlookup!$A$2:$D$781,4,FALSE)</f>
        <v>93637</v>
      </c>
    </row>
    <row r="2947" spans="1:19" ht="14.4" x14ac:dyDescent="0.3">
      <c r="A2947" s="12">
        <v>23</v>
      </c>
      <c r="B2947" s="1" t="s">
        <v>913</v>
      </c>
      <c r="D2947" s="20">
        <v>44806</v>
      </c>
      <c r="E2947" s="2" t="s">
        <v>809</v>
      </c>
      <c r="F2947" s="1" t="s">
        <v>810</v>
      </c>
      <c r="G2947" s="1" t="s">
        <v>342</v>
      </c>
      <c r="H2947" s="1" t="s">
        <v>368</v>
      </c>
      <c r="I2947" t="str">
        <f>VLOOKUP(H2947,'Product Line Lookup'!$A$2:$B$9,2,FALSE)</f>
        <v>Animate</v>
      </c>
      <c r="J2947" s="1">
        <v>3</v>
      </c>
      <c r="K2947" s="1">
        <v>0.26666499999999999</v>
      </c>
      <c r="L2947" s="1">
        <v>533.33000000000004</v>
      </c>
      <c r="M2947" s="1">
        <v>1599.99</v>
      </c>
      <c r="N2947" s="8">
        <f t="shared" si="88"/>
        <v>0.79999500000000001</v>
      </c>
      <c r="O2947" s="1" t="s">
        <v>812</v>
      </c>
      <c r="P2947" s="1" t="s">
        <v>813</v>
      </c>
      <c r="Q2947" s="31" t="str">
        <f>VLOOKUP(P2947,Vlookup!$A$2:$D$142,2,FALSE)</f>
        <v>Stevinso</v>
      </c>
      <c r="R2947" s="1" t="str">
        <f>VLOOKUP(P2947,Vlookup!$A$2:$D$142,3,FALSE)</f>
        <v>CA</v>
      </c>
      <c r="S2947" s="49">
        <f>VLOOKUP(P2947,Vlookup!$A$2:$D$781,4,FALSE)</f>
        <v>95374</v>
      </c>
    </row>
    <row r="2948" spans="1:19" ht="14.4" x14ac:dyDescent="0.3">
      <c r="A2948" s="12">
        <v>23</v>
      </c>
      <c r="B2948" s="1" t="s">
        <v>913</v>
      </c>
      <c r="D2948" s="20">
        <v>44834</v>
      </c>
      <c r="E2948" s="2" t="s">
        <v>809</v>
      </c>
      <c r="F2948" s="1" t="s">
        <v>810</v>
      </c>
      <c r="G2948" s="1" t="s">
        <v>342</v>
      </c>
      <c r="H2948" s="1" t="s">
        <v>368</v>
      </c>
      <c r="I2948" t="str">
        <f>VLOOKUP(H2948,'Product Line Lookup'!$A$2:$B$9,2,FALSE)</f>
        <v>Animate</v>
      </c>
      <c r="J2948" s="1">
        <v>3</v>
      </c>
      <c r="K2948" s="1">
        <v>0.26666499999999999</v>
      </c>
      <c r="L2948" s="1">
        <v>533.33000000000004</v>
      </c>
      <c r="M2948" s="1">
        <v>1599.99</v>
      </c>
      <c r="N2948" s="8">
        <f t="shared" si="88"/>
        <v>0.79999500000000001</v>
      </c>
      <c r="O2948" s="1" t="s">
        <v>812</v>
      </c>
      <c r="P2948" s="1" t="s">
        <v>813</v>
      </c>
      <c r="Q2948" s="31" t="str">
        <f>VLOOKUP(P2948,Vlookup!$A$2:$D$142,2,FALSE)</f>
        <v>Stevinso</v>
      </c>
      <c r="R2948" s="1" t="str">
        <f>VLOOKUP(P2948,Vlookup!$A$2:$D$142,3,FALSE)</f>
        <v>CA</v>
      </c>
      <c r="S2948" s="49">
        <f>VLOOKUP(P2948,Vlookup!$A$2:$D$781,4,FALSE)</f>
        <v>95374</v>
      </c>
    </row>
    <row r="2949" spans="1:19" ht="14.4" x14ac:dyDescent="0.3">
      <c r="A2949" s="12">
        <v>23</v>
      </c>
      <c r="B2949" s="1" t="s">
        <v>913</v>
      </c>
      <c r="D2949" s="20">
        <v>44820</v>
      </c>
      <c r="E2949" s="2" t="s">
        <v>363</v>
      </c>
      <c r="F2949" s="1" t="s">
        <v>869</v>
      </c>
      <c r="G2949" s="1" t="s">
        <v>342</v>
      </c>
      <c r="H2949" s="1" t="s">
        <v>368</v>
      </c>
      <c r="I2949" t="str">
        <f>VLOOKUP(H2949,'Product Line Lookup'!$A$2:$B$9,2,FALSE)</f>
        <v>Animate</v>
      </c>
      <c r="J2949" s="1">
        <v>1.2</v>
      </c>
      <c r="K2949" s="1">
        <v>0.69789999999999996</v>
      </c>
      <c r="L2949" s="1">
        <v>1395.8</v>
      </c>
      <c r="M2949" s="1">
        <v>1674.96</v>
      </c>
      <c r="N2949" s="8">
        <f t="shared" si="88"/>
        <v>0.83748</v>
      </c>
      <c r="O2949" s="1" t="s">
        <v>444</v>
      </c>
      <c r="P2949" s="1" t="s">
        <v>445</v>
      </c>
      <c r="Q2949" s="31" t="str">
        <f>VLOOKUP(P2949,Vlookup!$A$2:$D$142,2,FALSE)</f>
        <v>Maricopa</v>
      </c>
      <c r="R2949" s="1" t="str">
        <f>VLOOKUP(P2949,Vlookup!$A$2:$D$142,3,FALSE)</f>
        <v>AZ</v>
      </c>
      <c r="S2949" s="49">
        <f>VLOOKUP(P2949,Vlookup!$A$2:$D$781,4,FALSE)</f>
        <v>85139</v>
      </c>
    </row>
    <row r="2950" spans="1:19" ht="14.4" x14ac:dyDescent="0.3">
      <c r="A2950" s="12">
        <v>23</v>
      </c>
      <c r="B2950" s="1" t="s">
        <v>913</v>
      </c>
      <c r="D2950" s="20">
        <v>44821</v>
      </c>
      <c r="E2950" s="2" t="s">
        <v>363</v>
      </c>
      <c r="F2950" s="1" t="s">
        <v>869</v>
      </c>
      <c r="G2950" s="1" t="s">
        <v>342</v>
      </c>
      <c r="H2950" s="1" t="s">
        <v>368</v>
      </c>
      <c r="I2950" t="str">
        <f>VLOOKUP(H2950,'Product Line Lookup'!$A$2:$B$9,2,FALSE)</f>
        <v>Animate</v>
      </c>
      <c r="J2950" s="1">
        <v>5</v>
      </c>
      <c r="K2950" s="1">
        <v>0.69789999999999996</v>
      </c>
      <c r="L2950" s="1">
        <v>1395.8</v>
      </c>
      <c r="M2950" s="1">
        <v>6979</v>
      </c>
      <c r="N2950" s="8">
        <f t="shared" si="88"/>
        <v>3.4895</v>
      </c>
      <c r="O2950" s="1" t="s">
        <v>444</v>
      </c>
      <c r="P2950" s="1" t="s">
        <v>445</v>
      </c>
      <c r="Q2950" s="31" t="str">
        <f>VLOOKUP(P2950,Vlookup!$A$2:$D$142,2,FALSE)</f>
        <v>Maricopa</v>
      </c>
      <c r="R2950" s="1" t="str">
        <f>VLOOKUP(P2950,Vlookup!$A$2:$D$142,3,FALSE)</f>
        <v>AZ</v>
      </c>
      <c r="S2950" s="49">
        <f>VLOOKUP(P2950,Vlookup!$A$2:$D$781,4,FALSE)</f>
        <v>85139</v>
      </c>
    </row>
    <row r="2951" spans="1:19" ht="14.4" x14ac:dyDescent="0.3">
      <c r="A2951" s="12">
        <v>23</v>
      </c>
      <c r="B2951" s="1" t="s">
        <v>913</v>
      </c>
      <c r="D2951" s="20">
        <v>44831</v>
      </c>
      <c r="E2951" s="2" t="s">
        <v>363</v>
      </c>
      <c r="F2951" s="1" t="s">
        <v>869</v>
      </c>
      <c r="G2951" s="1" t="s">
        <v>342</v>
      </c>
      <c r="H2951" s="1" t="s">
        <v>368</v>
      </c>
      <c r="I2951" t="str">
        <f>VLOOKUP(H2951,'Product Line Lookup'!$A$2:$B$9,2,FALSE)</f>
        <v>Animate</v>
      </c>
      <c r="J2951" s="1">
        <v>5.9749999999999996</v>
      </c>
      <c r="K2951" s="1">
        <v>0.69789999999999996</v>
      </c>
      <c r="L2951" s="1">
        <v>1395.8</v>
      </c>
      <c r="M2951" s="1">
        <v>8339.9050000000007</v>
      </c>
      <c r="N2951" s="8">
        <f t="shared" si="88"/>
        <v>4.1699525</v>
      </c>
      <c r="O2951" s="1" t="s">
        <v>444</v>
      </c>
      <c r="P2951" s="1" t="s">
        <v>445</v>
      </c>
      <c r="Q2951" s="31" t="str">
        <f>VLOOKUP(P2951,Vlookup!$A$2:$D$142,2,FALSE)</f>
        <v>Maricopa</v>
      </c>
      <c r="R2951" s="1" t="str">
        <f>VLOOKUP(P2951,Vlookup!$A$2:$D$142,3,FALSE)</f>
        <v>AZ</v>
      </c>
      <c r="S2951" s="49">
        <f>VLOOKUP(P2951,Vlookup!$A$2:$D$781,4,FALSE)</f>
        <v>85139</v>
      </c>
    </row>
    <row r="2952" spans="1:19" ht="14.4" x14ac:dyDescent="0.3">
      <c r="A2952" s="12">
        <v>23</v>
      </c>
      <c r="B2952" s="1" t="s">
        <v>913</v>
      </c>
      <c r="D2952" s="20">
        <v>44831</v>
      </c>
      <c r="E2952" s="2" t="s">
        <v>363</v>
      </c>
      <c r="F2952" s="1" t="s">
        <v>869</v>
      </c>
      <c r="G2952" s="1" t="s">
        <v>342</v>
      </c>
      <c r="H2952" s="1" t="s">
        <v>368</v>
      </c>
      <c r="I2952" t="str">
        <f>VLOOKUP(H2952,'Product Line Lookup'!$A$2:$B$9,2,FALSE)</f>
        <v>Animate</v>
      </c>
      <c r="J2952" s="1">
        <v>6</v>
      </c>
      <c r="K2952" s="1">
        <v>0.69789999999999996</v>
      </c>
      <c r="L2952" s="1">
        <v>1395.8</v>
      </c>
      <c r="M2952" s="1">
        <v>8374.7999999999993</v>
      </c>
      <c r="N2952" s="8">
        <f t="shared" si="88"/>
        <v>4.1873999999999993</v>
      </c>
      <c r="O2952" s="1" t="s">
        <v>870</v>
      </c>
      <c r="P2952" s="1" t="s">
        <v>871</v>
      </c>
      <c r="Q2952" s="31" t="str">
        <f>VLOOKUP(P2952,Vlookup!$A$2:$D$142,2,FALSE)</f>
        <v>San Jacinto</v>
      </c>
      <c r="R2952" s="1" t="str">
        <f>VLOOKUP(P2952,Vlookup!$A$2:$D$142,3,FALSE)</f>
        <v>CA</v>
      </c>
      <c r="S2952" s="49">
        <f>VLOOKUP(P2952,Vlookup!$A$2:$D$781,4,FALSE)</f>
        <v>92582</v>
      </c>
    </row>
    <row r="2953" spans="1:19" ht="14.4" x14ac:dyDescent="0.3">
      <c r="A2953" s="12">
        <v>23</v>
      </c>
      <c r="B2953" s="1" t="s">
        <v>913</v>
      </c>
      <c r="D2953" s="20">
        <v>44831</v>
      </c>
      <c r="E2953" s="2" t="s">
        <v>363</v>
      </c>
      <c r="F2953" s="1" t="s">
        <v>869</v>
      </c>
      <c r="G2953" s="1" t="s">
        <v>342</v>
      </c>
      <c r="H2953" s="1" t="s">
        <v>368</v>
      </c>
      <c r="I2953" t="str">
        <f>VLOOKUP(H2953,'Product Line Lookup'!$A$2:$B$9,2,FALSE)</f>
        <v>Animate</v>
      </c>
      <c r="J2953" s="1">
        <v>9.4749999999999996</v>
      </c>
      <c r="K2953" s="1">
        <v>0.69789999999999996</v>
      </c>
      <c r="L2953" s="1">
        <v>1395.8</v>
      </c>
      <c r="M2953" s="1">
        <v>13225.205</v>
      </c>
      <c r="N2953" s="8">
        <f t="shared" si="88"/>
        <v>6.6126025000000004</v>
      </c>
      <c r="O2953" s="1" t="s">
        <v>872</v>
      </c>
      <c r="P2953" s="1" t="s">
        <v>873</v>
      </c>
      <c r="Q2953" s="31" t="str">
        <f>VLOOKUP(P2953,Vlookup!$A$2:$D$142,2,FALSE)</f>
        <v>San Jacinto</v>
      </c>
      <c r="R2953" s="1" t="str">
        <f>VLOOKUP(P2953,Vlookup!$A$2:$D$142,3,FALSE)</f>
        <v>CA</v>
      </c>
      <c r="S2953" s="49">
        <f>VLOOKUP(P2953,Vlookup!$A$2:$D$781,4,FALSE)</f>
        <v>92582</v>
      </c>
    </row>
    <row r="2954" spans="1:19" ht="14.4" x14ac:dyDescent="0.3">
      <c r="A2954" s="12">
        <v>23</v>
      </c>
      <c r="B2954" s="1" t="s">
        <v>913</v>
      </c>
      <c r="D2954" s="20">
        <v>44831</v>
      </c>
      <c r="E2954" s="2" t="s">
        <v>363</v>
      </c>
      <c r="F2954" s="1" t="s">
        <v>869</v>
      </c>
      <c r="G2954" s="1" t="s">
        <v>342</v>
      </c>
      <c r="H2954" s="1" t="s">
        <v>368</v>
      </c>
      <c r="I2954" t="str">
        <f>VLOOKUP(H2954,'Product Line Lookup'!$A$2:$B$9,2,FALSE)</f>
        <v>Animate</v>
      </c>
      <c r="J2954" s="1">
        <v>6</v>
      </c>
      <c r="K2954" s="1">
        <v>0.69789999999999996</v>
      </c>
      <c r="L2954" s="1">
        <v>1395.8</v>
      </c>
      <c r="M2954" s="1">
        <v>8374.7999999999993</v>
      </c>
      <c r="N2954" s="8">
        <f t="shared" si="88"/>
        <v>4.1873999999999993</v>
      </c>
      <c r="O2954" s="1" t="s">
        <v>870</v>
      </c>
      <c r="P2954" s="1" t="s">
        <v>871</v>
      </c>
      <c r="Q2954" s="31" t="str">
        <f>VLOOKUP(P2954,Vlookup!$A$2:$D$142,2,FALSE)</f>
        <v>San Jacinto</v>
      </c>
      <c r="R2954" s="1" t="str">
        <f>VLOOKUP(P2954,Vlookup!$A$2:$D$142,3,FALSE)</f>
        <v>CA</v>
      </c>
      <c r="S2954" s="49">
        <f>VLOOKUP(P2954,Vlookup!$A$2:$D$781,4,FALSE)</f>
        <v>92582</v>
      </c>
    </row>
    <row r="2955" spans="1:19" ht="14.4" x14ac:dyDescent="0.3">
      <c r="A2955" s="12">
        <v>23</v>
      </c>
      <c r="B2955" s="1" t="s">
        <v>913</v>
      </c>
      <c r="D2955" s="20">
        <v>44834</v>
      </c>
      <c r="E2955" s="2" t="s">
        <v>930</v>
      </c>
      <c r="F2955" s="1" t="s">
        <v>1244</v>
      </c>
      <c r="G2955" s="1" t="s">
        <v>342</v>
      </c>
      <c r="H2955" s="1" t="s">
        <v>368</v>
      </c>
      <c r="I2955" t="str">
        <f>VLOOKUP(H2955,'Product Line Lookup'!$A$2:$B$9,2,FALSE)</f>
        <v>Animate</v>
      </c>
      <c r="J2955" s="1">
        <v>11.18</v>
      </c>
      <c r="K2955" s="1">
        <v>0.11947000000000001</v>
      </c>
      <c r="L2955" s="1">
        <v>238.94</v>
      </c>
      <c r="M2955" s="1">
        <v>2671.3490000000002</v>
      </c>
      <c r="N2955" s="8">
        <f t="shared" si="88"/>
        <v>1.3356745000000001</v>
      </c>
      <c r="O2955" s="1" t="s">
        <v>901</v>
      </c>
      <c r="P2955" s="1" t="s">
        <v>902</v>
      </c>
      <c r="Q2955" s="31" t="str">
        <f>VLOOKUP(P2955,Vlookup!$A$2:$D$142,2,FALSE)</f>
        <v>Hanford</v>
      </c>
      <c r="R2955" s="1" t="str">
        <f>VLOOKUP(P2955,Vlookup!$A$2:$D$142,3,FALSE)</f>
        <v>CA</v>
      </c>
      <c r="S2955" s="49">
        <f>VLOOKUP(P2955,Vlookup!$A$2:$D$781,4,FALSE)</f>
        <v>93230</v>
      </c>
    </row>
    <row r="2956" spans="1:19" ht="14.4" x14ac:dyDescent="0.3">
      <c r="A2956" s="12">
        <v>23</v>
      </c>
      <c r="B2956" s="1" t="s">
        <v>913</v>
      </c>
      <c r="D2956" s="20">
        <v>44827</v>
      </c>
      <c r="E2956" s="2" t="s">
        <v>24</v>
      </c>
      <c r="F2956" s="1" t="s">
        <v>1074</v>
      </c>
      <c r="G2956" s="1" t="s">
        <v>342</v>
      </c>
      <c r="H2956" s="1" t="s">
        <v>368</v>
      </c>
      <c r="I2956" t="str">
        <f>VLOOKUP(H2956,'Product Line Lookup'!$A$2:$B$9,2,FALSE)</f>
        <v>Animate</v>
      </c>
      <c r="J2956" s="1">
        <v>19.63</v>
      </c>
      <c r="K2956" s="1">
        <v>0.24149999999999999</v>
      </c>
      <c r="L2956" s="1">
        <v>483</v>
      </c>
      <c r="M2956" s="1">
        <v>9481.2900000000009</v>
      </c>
      <c r="N2956" s="8">
        <f t="shared" si="88"/>
        <v>4.7406450000000007</v>
      </c>
      <c r="O2956" s="1" t="s">
        <v>26</v>
      </c>
      <c r="P2956" s="1" t="s">
        <v>27</v>
      </c>
      <c r="Q2956" s="31" t="str">
        <f>VLOOKUP(P2956,Vlookup!$A$2:$D$142,2,FALSE)</f>
        <v>Tulare</v>
      </c>
      <c r="R2956" s="1" t="str">
        <f>VLOOKUP(P2956,Vlookup!$A$2:$D$142,3,FALSE)</f>
        <v>CA</v>
      </c>
      <c r="S2956" s="49">
        <f>VLOOKUP(P2956,Vlookup!$A$2:$D$781,4,FALSE)</f>
        <v>93274</v>
      </c>
    </row>
    <row r="2957" spans="1:19" ht="14.4" x14ac:dyDescent="0.3">
      <c r="A2957" s="12">
        <v>23</v>
      </c>
      <c r="B2957" s="1" t="s">
        <v>913</v>
      </c>
      <c r="D2957" s="20">
        <v>44832</v>
      </c>
      <c r="E2957" s="2" t="s">
        <v>713</v>
      </c>
      <c r="F2957" s="1" t="s">
        <v>714</v>
      </c>
      <c r="G2957" s="1" t="s">
        <v>342</v>
      </c>
      <c r="H2957" s="1" t="s">
        <v>368</v>
      </c>
      <c r="I2957" t="str">
        <f>VLOOKUP(H2957,'Product Line Lookup'!$A$2:$B$9,2,FALSE)</f>
        <v>Animate</v>
      </c>
      <c r="J2957" s="1">
        <v>6.2249999999999996</v>
      </c>
      <c r="K2957" s="1">
        <v>0.15195</v>
      </c>
      <c r="L2957" s="1">
        <v>303.89999999999998</v>
      </c>
      <c r="M2957" s="1">
        <v>1891.778</v>
      </c>
      <c r="N2957" s="8">
        <f t="shared" si="88"/>
        <v>0.94588899999999998</v>
      </c>
      <c r="O2957" s="1" t="s">
        <v>715</v>
      </c>
      <c r="P2957" s="1" t="s">
        <v>716</v>
      </c>
      <c r="Q2957" s="31" t="str">
        <f>VLOOKUP(P2957,Vlookup!$A$2:$D$142,2,FALSE)</f>
        <v>Chowchilla</v>
      </c>
      <c r="R2957" s="1" t="str">
        <f>VLOOKUP(P2957,Vlookup!$A$2:$D$142,3,FALSE)</f>
        <v>CA</v>
      </c>
      <c r="S2957" s="49">
        <f>VLOOKUP(P2957,Vlookup!$A$2:$D$781,4,FALSE)</f>
        <v>93610</v>
      </c>
    </row>
    <row r="2958" spans="1:19" ht="14.4" x14ac:dyDescent="0.3">
      <c r="A2958" s="12">
        <v>23</v>
      </c>
      <c r="B2958" s="1" t="s">
        <v>913</v>
      </c>
      <c r="D2958" s="20">
        <v>44813</v>
      </c>
      <c r="E2958" s="2" t="s">
        <v>907</v>
      </c>
      <c r="F2958" s="1" t="s">
        <v>936</v>
      </c>
      <c r="G2958" s="1" t="s">
        <v>342</v>
      </c>
      <c r="H2958" s="1" t="s">
        <v>368</v>
      </c>
      <c r="I2958" t="str">
        <f>VLOOKUP(H2958,'Product Line Lookup'!$A$2:$B$9,2,FALSE)</f>
        <v>Animate</v>
      </c>
      <c r="J2958" s="1">
        <v>10.25</v>
      </c>
      <c r="K2958" s="1">
        <v>0.1426</v>
      </c>
      <c r="L2958" s="1">
        <v>285.2</v>
      </c>
      <c r="M2958" s="1">
        <v>2923.3</v>
      </c>
      <c r="N2958" s="8">
        <f t="shared" si="88"/>
        <v>1.4616500000000001</v>
      </c>
      <c r="O2958" s="1" t="s">
        <v>744</v>
      </c>
      <c r="P2958" s="1" t="s">
        <v>745</v>
      </c>
      <c r="Q2958" s="31" t="str">
        <f>VLOOKUP(P2958,Vlookup!$A$2:$D$142,2,FALSE)</f>
        <v>Five Points</v>
      </c>
      <c r="R2958" s="1" t="str">
        <f>VLOOKUP(P2958,Vlookup!$A$2:$D$142,3,FALSE)</f>
        <v>CA</v>
      </c>
      <c r="S2958" s="49">
        <f>VLOOKUP(P2958,Vlookup!$A$2:$D$781,4,FALSE)</f>
        <v>93624</v>
      </c>
    </row>
    <row r="2959" spans="1:19" ht="14.4" x14ac:dyDescent="0.3">
      <c r="A2959" s="12">
        <v>23</v>
      </c>
      <c r="B2959" s="1" t="s">
        <v>913</v>
      </c>
      <c r="D2959" s="20">
        <v>44805</v>
      </c>
      <c r="E2959" s="2" t="s">
        <v>342</v>
      </c>
      <c r="F2959" s="1" t="s">
        <v>368</v>
      </c>
      <c r="G2959" s="1" t="s">
        <v>342</v>
      </c>
      <c r="H2959" s="1" t="s">
        <v>368</v>
      </c>
      <c r="I2959" t="str">
        <f>VLOOKUP(H2959,'Product Line Lookup'!$A$2:$B$9,2,FALSE)</f>
        <v>Animate</v>
      </c>
      <c r="J2959" s="1">
        <v>4.4089999999999998</v>
      </c>
      <c r="K2959" s="1">
        <v>1</v>
      </c>
      <c r="L2959" s="1">
        <v>2000</v>
      </c>
      <c r="M2959" s="1">
        <v>8818</v>
      </c>
      <c r="N2959" s="8">
        <f t="shared" si="88"/>
        <v>4.4089999999999998</v>
      </c>
      <c r="O2959" s="1" t="s">
        <v>420</v>
      </c>
      <c r="P2959" s="1" t="s">
        <v>421</v>
      </c>
      <c r="Q2959" s="31" t="str">
        <f>VLOOKUP(P2959,Vlookup!$A$2:$D$142,2,FALSE)</f>
        <v>Tipton</v>
      </c>
      <c r="R2959" s="1" t="str">
        <f>VLOOKUP(P2959,Vlookup!$A$2:$D$142,3,FALSE)</f>
        <v>CA</v>
      </c>
      <c r="S2959" s="49">
        <f>VLOOKUP(P2959,Vlookup!$A$2:$D$781,4,FALSE)</f>
        <v>93272</v>
      </c>
    </row>
    <row r="2960" spans="1:19" ht="14.4" x14ac:dyDescent="0.3">
      <c r="A2960" s="12">
        <v>23</v>
      </c>
      <c r="B2960" s="1" t="s">
        <v>913</v>
      </c>
      <c r="D2960" s="20">
        <v>44817</v>
      </c>
      <c r="E2960" s="2" t="s">
        <v>342</v>
      </c>
      <c r="F2960" s="1" t="s">
        <v>368</v>
      </c>
      <c r="G2960" s="1" t="s">
        <v>342</v>
      </c>
      <c r="H2960" s="1" t="s">
        <v>368</v>
      </c>
      <c r="I2960" t="str">
        <f>VLOOKUP(H2960,'Product Line Lookup'!$A$2:$B$9,2,FALSE)</f>
        <v>Animate</v>
      </c>
      <c r="J2960" s="1">
        <v>1.1020000000000001</v>
      </c>
      <c r="K2960" s="1">
        <v>1</v>
      </c>
      <c r="L2960" s="1">
        <v>2000</v>
      </c>
      <c r="M2960" s="1">
        <v>2204</v>
      </c>
      <c r="N2960" s="8">
        <f t="shared" si="88"/>
        <v>1.1020000000000001</v>
      </c>
      <c r="O2960" s="1" t="s">
        <v>457</v>
      </c>
      <c r="P2960" s="1" t="s">
        <v>458</v>
      </c>
      <c r="Q2960" s="31" t="str">
        <f>VLOOKUP(P2960,Vlookup!$A$2:$D$142,2,FALSE)</f>
        <v>Corcoran</v>
      </c>
      <c r="R2960" s="1" t="str">
        <f>VLOOKUP(P2960,Vlookup!$A$2:$D$142,3,FALSE)</f>
        <v>CA</v>
      </c>
      <c r="S2960" s="49">
        <f>VLOOKUP(P2960,Vlookup!$A$2:$D$781,4,FALSE)</f>
        <v>93212</v>
      </c>
    </row>
    <row r="2961" spans="1:19" ht="14.4" x14ac:dyDescent="0.3">
      <c r="A2961" s="12">
        <v>23</v>
      </c>
      <c r="B2961" s="1" t="s">
        <v>913</v>
      </c>
      <c r="D2961" s="20">
        <v>44818</v>
      </c>
      <c r="E2961" s="2" t="s">
        <v>342</v>
      </c>
      <c r="F2961" s="1" t="s">
        <v>368</v>
      </c>
      <c r="G2961" s="1" t="s">
        <v>342</v>
      </c>
      <c r="H2961" s="1" t="s">
        <v>368</v>
      </c>
      <c r="I2961" t="str">
        <f>VLOOKUP(H2961,'Product Line Lookup'!$A$2:$B$9,2,FALSE)</f>
        <v>Animate</v>
      </c>
      <c r="J2961" s="1">
        <v>0.41299999999999998</v>
      </c>
      <c r="K2961" s="1">
        <v>1</v>
      </c>
      <c r="L2961" s="1">
        <v>2000</v>
      </c>
      <c r="M2961" s="1">
        <v>826</v>
      </c>
      <c r="N2961" s="8">
        <f t="shared" si="88"/>
        <v>0.41299999999999998</v>
      </c>
      <c r="O2961" s="1" t="s">
        <v>1137</v>
      </c>
      <c r="P2961" s="1" t="s">
        <v>1139</v>
      </c>
      <c r="Q2961" s="31" t="str">
        <f>VLOOKUP(P2961,Vlookup!$A$2:$D$142,2,FALSE)</f>
        <v>Tulare</v>
      </c>
      <c r="R2961" s="1" t="str">
        <f>VLOOKUP(P2961,Vlookup!$A$2:$D$142,3,FALSE)</f>
        <v>CA</v>
      </c>
      <c r="S2961" s="49">
        <f>VLOOKUP(P2961,Vlookup!$A$2:$D$781,4,FALSE)</f>
        <v>93274</v>
      </c>
    </row>
    <row r="2962" spans="1:19" ht="14.4" x14ac:dyDescent="0.3">
      <c r="A2962" s="12">
        <v>23</v>
      </c>
      <c r="B2962" s="1" t="s">
        <v>913</v>
      </c>
      <c r="D2962" s="20">
        <v>44820</v>
      </c>
      <c r="E2962" s="2" t="s">
        <v>342</v>
      </c>
      <c r="F2962" s="1" t="s">
        <v>368</v>
      </c>
      <c r="G2962" s="1" t="s">
        <v>342</v>
      </c>
      <c r="H2962" s="1" t="s">
        <v>368</v>
      </c>
      <c r="I2962" t="str">
        <f>VLOOKUP(H2962,'Product Line Lookup'!$A$2:$B$9,2,FALSE)</f>
        <v>Animate</v>
      </c>
      <c r="J2962" s="1">
        <v>1.1020000000000001</v>
      </c>
      <c r="K2962" s="1">
        <v>1</v>
      </c>
      <c r="L2962" s="1">
        <v>2000</v>
      </c>
      <c r="M2962" s="1">
        <v>2204</v>
      </c>
      <c r="N2962" s="8">
        <f t="shared" si="88"/>
        <v>1.1020000000000001</v>
      </c>
      <c r="O2962" s="1" t="s">
        <v>1137</v>
      </c>
      <c r="P2962" s="1" t="s">
        <v>1139</v>
      </c>
      <c r="Q2962" s="31" t="str">
        <f>VLOOKUP(P2962,Vlookup!$A$2:$D$142,2,FALSE)</f>
        <v>Tulare</v>
      </c>
      <c r="R2962" s="1" t="str">
        <f>VLOOKUP(P2962,Vlookup!$A$2:$D$142,3,FALSE)</f>
        <v>CA</v>
      </c>
      <c r="S2962" s="49">
        <f>VLOOKUP(P2962,Vlookup!$A$2:$D$781,4,FALSE)</f>
        <v>93274</v>
      </c>
    </row>
    <row r="2963" spans="1:19" ht="14.4" x14ac:dyDescent="0.3">
      <c r="A2963" s="12">
        <v>23</v>
      </c>
      <c r="B2963" s="1" t="s">
        <v>913</v>
      </c>
      <c r="D2963" s="20">
        <v>44820</v>
      </c>
      <c r="E2963" s="2" t="s">
        <v>342</v>
      </c>
      <c r="F2963" s="1" t="s">
        <v>368</v>
      </c>
      <c r="G2963" s="1" t="s">
        <v>342</v>
      </c>
      <c r="H2963" s="1" t="s">
        <v>368</v>
      </c>
      <c r="I2963" t="str">
        <f>VLOOKUP(H2963,'Product Line Lookup'!$A$2:$B$9,2,FALSE)</f>
        <v>Animate</v>
      </c>
      <c r="J2963" s="1">
        <v>3.3069999999999999</v>
      </c>
      <c r="K2963" s="1">
        <v>1</v>
      </c>
      <c r="L2963" s="1">
        <v>2000</v>
      </c>
      <c r="M2963" s="1">
        <v>6614</v>
      </c>
      <c r="N2963" s="8">
        <f t="shared" si="88"/>
        <v>3.3069999999999999</v>
      </c>
      <c r="O2963" s="1" t="s">
        <v>31</v>
      </c>
      <c r="P2963" s="1" t="s">
        <v>32</v>
      </c>
      <c r="Q2963" s="31" t="str">
        <f>VLOOKUP(P2963,Vlookup!$A$2:$D$142,2,FALSE)</f>
        <v>Chowchilla</v>
      </c>
      <c r="R2963" s="1" t="str">
        <f>VLOOKUP(P2963,Vlookup!$A$2:$D$142,3,FALSE)</f>
        <v>CA</v>
      </c>
      <c r="S2963" s="49">
        <f>VLOOKUP(P2963,Vlookup!$A$2:$D$781,4,FALSE)</f>
        <v>93610</v>
      </c>
    </row>
    <row r="2964" spans="1:19" ht="14.4" x14ac:dyDescent="0.3">
      <c r="A2964" s="12">
        <v>23</v>
      </c>
      <c r="B2964" s="1" t="s">
        <v>913</v>
      </c>
      <c r="D2964" s="20">
        <v>44820</v>
      </c>
      <c r="E2964" s="2" t="s">
        <v>342</v>
      </c>
      <c r="F2964" s="1" t="s">
        <v>368</v>
      </c>
      <c r="G2964" s="1" t="s">
        <v>342</v>
      </c>
      <c r="H2964" s="1" t="s">
        <v>368</v>
      </c>
      <c r="I2964" t="str">
        <f>VLOOKUP(H2964,'Product Line Lookup'!$A$2:$B$9,2,FALSE)</f>
        <v>Animate</v>
      </c>
      <c r="J2964" s="1">
        <v>-8.2672999999999996E-2</v>
      </c>
      <c r="K2964" s="1">
        <v>1</v>
      </c>
      <c r="L2964" s="1">
        <v>2000</v>
      </c>
      <c r="M2964" s="1">
        <v>-165.345</v>
      </c>
      <c r="N2964" s="8">
        <f t="shared" si="88"/>
        <v>-8.2672499999999996E-2</v>
      </c>
      <c r="O2964" s="1" t="s">
        <v>453</v>
      </c>
      <c r="P2964" s="1" t="s">
        <v>454</v>
      </c>
      <c r="Q2964" s="31" t="str">
        <f>VLOOKUP(P2964,Vlookup!$A$2:$D$142,2,FALSE)</f>
        <v>Acampo</v>
      </c>
      <c r="R2964" s="1" t="str">
        <f>VLOOKUP(P2964,Vlookup!$A$2:$D$142,3,FALSE)</f>
        <v>CA</v>
      </c>
      <c r="S2964" s="49">
        <f>VLOOKUP(P2964,Vlookup!$A$2:$D$781,4,FALSE)</f>
        <v>95220</v>
      </c>
    </row>
    <row r="2965" spans="1:19" ht="14.4" x14ac:dyDescent="0.3">
      <c r="A2965" s="12">
        <v>23</v>
      </c>
      <c r="B2965" s="1" t="s">
        <v>913</v>
      </c>
      <c r="D2965" s="20">
        <v>44824</v>
      </c>
      <c r="E2965" s="2" t="s">
        <v>342</v>
      </c>
      <c r="F2965" s="1" t="s">
        <v>368</v>
      </c>
      <c r="G2965" s="1" t="s">
        <v>342</v>
      </c>
      <c r="H2965" s="1" t="s">
        <v>368</v>
      </c>
      <c r="I2965" t="str">
        <f>VLOOKUP(H2965,'Product Line Lookup'!$A$2:$B$9,2,FALSE)</f>
        <v>Animate</v>
      </c>
      <c r="J2965" s="1">
        <v>2.2050000000000001</v>
      </c>
      <c r="K2965" s="1">
        <v>1</v>
      </c>
      <c r="L2965" s="1">
        <v>2000</v>
      </c>
      <c r="M2965" s="1">
        <v>4410</v>
      </c>
      <c r="N2965" s="8">
        <f t="shared" si="88"/>
        <v>2.2050000000000001</v>
      </c>
      <c r="O2965" s="1" t="s">
        <v>450</v>
      </c>
      <c r="P2965" s="1" t="s">
        <v>1183</v>
      </c>
      <c r="Q2965" s="31" t="str">
        <f>VLOOKUP(P2965,Vlookup!$A$2:$D$142,2,FALSE)</f>
        <v>Turlock</v>
      </c>
      <c r="R2965" s="1" t="str">
        <f>VLOOKUP(P2965,Vlookup!$A$2:$D$142,3,FALSE)</f>
        <v>CA</v>
      </c>
      <c r="S2965" s="49">
        <f>VLOOKUP(P2965,Vlookup!$A$2:$D$781,4,FALSE)</f>
        <v>95380</v>
      </c>
    </row>
    <row r="2966" spans="1:19" ht="14.4" x14ac:dyDescent="0.3">
      <c r="A2966" s="12">
        <v>23</v>
      </c>
      <c r="B2966" s="1" t="s">
        <v>913</v>
      </c>
      <c r="D2966" s="20">
        <v>44830</v>
      </c>
      <c r="E2966" s="2" t="s">
        <v>342</v>
      </c>
      <c r="F2966" s="1" t="s">
        <v>368</v>
      </c>
      <c r="G2966" s="1" t="s">
        <v>342</v>
      </c>
      <c r="H2966" s="1" t="s">
        <v>368</v>
      </c>
      <c r="I2966" t="str">
        <f>VLOOKUP(H2966,'Product Line Lookup'!$A$2:$B$9,2,FALSE)</f>
        <v>Animate</v>
      </c>
      <c r="J2966" s="1">
        <v>1.1020000000000001</v>
      </c>
      <c r="K2966" s="1">
        <v>1</v>
      </c>
      <c r="L2966" s="1">
        <v>2000</v>
      </c>
      <c r="M2966" s="1">
        <v>2204</v>
      </c>
      <c r="N2966" s="8">
        <f t="shared" si="88"/>
        <v>1.1020000000000001</v>
      </c>
      <c r="O2966" s="1" t="s">
        <v>31</v>
      </c>
      <c r="P2966" s="1" t="s">
        <v>32</v>
      </c>
      <c r="Q2966" s="31" t="str">
        <f>VLOOKUP(P2966,Vlookup!$A$2:$D$142,2,FALSE)</f>
        <v>Chowchilla</v>
      </c>
      <c r="R2966" s="1" t="str">
        <f>VLOOKUP(P2966,Vlookup!$A$2:$D$142,3,FALSE)</f>
        <v>CA</v>
      </c>
      <c r="S2966" s="49">
        <f>VLOOKUP(P2966,Vlookup!$A$2:$D$781,4,FALSE)</f>
        <v>93610</v>
      </c>
    </row>
    <row r="2967" spans="1:19" ht="14.4" x14ac:dyDescent="0.3">
      <c r="A2967" s="12">
        <v>23</v>
      </c>
      <c r="B2967" s="1" t="s">
        <v>913</v>
      </c>
      <c r="D2967" s="20">
        <v>44830</v>
      </c>
      <c r="E2967" s="2" t="s">
        <v>342</v>
      </c>
      <c r="F2967" s="1" t="s">
        <v>368</v>
      </c>
      <c r="G2967" s="1" t="s">
        <v>342</v>
      </c>
      <c r="H2967" s="1" t="s">
        <v>368</v>
      </c>
      <c r="I2967" t="str">
        <f>VLOOKUP(H2967,'Product Line Lookup'!$A$2:$B$9,2,FALSE)</f>
        <v>Animate</v>
      </c>
      <c r="J2967" s="1">
        <v>3.3069999999999999</v>
      </c>
      <c r="K2967" s="1">
        <v>1</v>
      </c>
      <c r="L2967" s="1">
        <v>2000</v>
      </c>
      <c r="M2967" s="1">
        <v>6614</v>
      </c>
      <c r="N2967" s="8">
        <f t="shared" si="88"/>
        <v>3.3069999999999999</v>
      </c>
      <c r="O2967" s="1" t="s">
        <v>420</v>
      </c>
      <c r="P2967" s="1" t="s">
        <v>421</v>
      </c>
      <c r="Q2967" s="31" t="str">
        <f>VLOOKUP(P2967,Vlookup!$A$2:$D$142,2,FALSE)</f>
        <v>Tipton</v>
      </c>
      <c r="R2967" s="1" t="str">
        <f>VLOOKUP(P2967,Vlookup!$A$2:$D$142,3,FALSE)</f>
        <v>CA</v>
      </c>
      <c r="S2967" s="49">
        <f>VLOOKUP(P2967,Vlookup!$A$2:$D$781,4,FALSE)</f>
        <v>93272</v>
      </c>
    </row>
    <row r="2968" spans="1:19" ht="14.4" x14ac:dyDescent="0.3">
      <c r="A2968" s="12">
        <v>23</v>
      </c>
      <c r="B2968" s="1" t="s">
        <v>913</v>
      </c>
      <c r="D2968" s="20">
        <v>44824</v>
      </c>
      <c r="E2968" s="2" t="s">
        <v>1208</v>
      </c>
      <c r="F2968" s="1" t="s">
        <v>1209</v>
      </c>
      <c r="G2968" s="1" t="s">
        <v>1206</v>
      </c>
      <c r="H2968" s="1" t="s">
        <v>1207</v>
      </c>
      <c r="I2968" t="str">
        <f>VLOOKUP(H2968,'Product Line Lookup'!$A$2:$B$9,2,FALSE)</f>
        <v>Hy-D 100</v>
      </c>
      <c r="J2968" s="1">
        <v>4.9249999999999998</v>
      </c>
      <c r="K2968" s="1">
        <v>1.9722E-2</v>
      </c>
      <c r="L2968" s="1">
        <v>39.444000000000003</v>
      </c>
      <c r="M2968" s="1">
        <v>194.262</v>
      </c>
      <c r="N2968" s="8">
        <f t="shared" si="88"/>
        <v>9.7130999999999995E-2</v>
      </c>
      <c r="O2968" s="1" t="s">
        <v>440</v>
      </c>
      <c r="P2968" s="1" t="s">
        <v>441</v>
      </c>
      <c r="Q2968" s="31" t="str">
        <f>VLOOKUP(P2968,Vlookup!$A$2:$D$142,2,FALSE)</f>
        <v>Tipton</v>
      </c>
      <c r="R2968" s="1" t="str">
        <f>VLOOKUP(P2968,Vlookup!$A$2:$D$142,3,FALSE)</f>
        <v>CA</v>
      </c>
      <c r="S2968" s="49">
        <f>VLOOKUP(P2968,Vlookup!$A$2:$D$781,4,FALSE)</f>
        <v>93272</v>
      </c>
    </row>
    <row r="2969" spans="1:19" ht="14.4" x14ac:dyDescent="0.3">
      <c r="A2969" s="12">
        <v>23</v>
      </c>
      <c r="B2969" s="1" t="s">
        <v>913</v>
      </c>
      <c r="D2969" s="20">
        <v>44816</v>
      </c>
      <c r="E2969" s="2" t="s">
        <v>1210</v>
      </c>
      <c r="F2969" s="1" t="s">
        <v>1211</v>
      </c>
      <c r="G2969" s="1" t="s">
        <v>1206</v>
      </c>
      <c r="H2969" s="1" t="s">
        <v>1207</v>
      </c>
      <c r="I2969" t="str">
        <f>VLOOKUP(H2969,'Product Line Lookup'!$A$2:$B$9,2,FALSE)</f>
        <v>Hy-D 100</v>
      </c>
      <c r="J2969" s="1">
        <v>2.85</v>
      </c>
      <c r="K2969" s="1">
        <v>2.1595E-2</v>
      </c>
      <c r="L2969" s="1">
        <v>43.19</v>
      </c>
      <c r="M2969" s="1">
        <v>123.092</v>
      </c>
      <c r="N2969" s="8">
        <f t="shared" si="88"/>
        <v>6.1545999999999997E-2</v>
      </c>
      <c r="O2969" s="1" t="s">
        <v>1212</v>
      </c>
      <c r="P2969" s="1" t="s">
        <v>1213</v>
      </c>
      <c r="Q2969" s="31" t="str">
        <f>VLOOKUP(P2969,Vlookup!$A$2:$D$142,2,FALSE)</f>
        <v>Tipton</v>
      </c>
      <c r="R2969" s="1" t="str">
        <f>VLOOKUP(P2969,Vlookup!$A$2:$D$142,3,FALSE)</f>
        <v>CA</v>
      </c>
      <c r="S2969" s="49">
        <f>VLOOKUP(P2969,Vlookup!$A$2:$D$781,4,FALSE)</f>
        <v>93272</v>
      </c>
    </row>
    <row r="2970" spans="1:19" ht="14.4" x14ac:dyDescent="0.3">
      <c r="A2970" s="12">
        <v>23</v>
      </c>
      <c r="B2970" s="1" t="s">
        <v>913</v>
      </c>
      <c r="D2970" s="20">
        <v>44818</v>
      </c>
      <c r="E2970" s="2" t="s">
        <v>1214</v>
      </c>
      <c r="F2970" s="1" t="s">
        <v>1215</v>
      </c>
      <c r="G2970" s="1" t="s">
        <v>1206</v>
      </c>
      <c r="H2970" s="1" t="s">
        <v>1207</v>
      </c>
      <c r="I2970" t="str">
        <f>VLOOKUP(H2970,'Product Line Lookup'!$A$2:$B$9,2,FALSE)</f>
        <v>Hy-D 100</v>
      </c>
      <c r="J2970" s="1">
        <v>3.9</v>
      </c>
      <c r="K2970" s="1">
        <v>2.0709999999999999E-2</v>
      </c>
      <c r="L2970" s="1">
        <v>41.42</v>
      </c>
      <c r="M2970" s="1">
        <v>161.53800000000001</v>
      </c>
      <c r="N2970" s="8">
        <f t="shared" si="88"/>
        <v>8.0769000000000007E-2</v>
      </c>
      <c r="O2970" s="1" t="s">
        <v>1022</v>
      </c>
      <c r="P2970" s="1" t="s">
        <v>1024</v>
      </c>
      <c r="Q2970" s="31" t="str">
        <f>VLOOKUP(P2970,Vlookup!$A$2:$D$142,2,FALSE)</f>
        <v>Pixley</v>
      </c>
      <c r="R2970" s="1" t="str">
        <f>VLOOKUP(P2970,Vlookup!$A$2:$D$142,3,FALSE)</f>
        <v>CA</v>
      </c>
      <c r="S2970" s="49">
        <f>VLOOKUP(P2970,Vlookup!$A$2:$D$781,4,FALSE)</f>
        <v>93256</v>
      </c>
    </row>
    <row r="2971" spans="1:19" ht="14.4" x14ac:dyDescent="0.3">
      <c r="A2971" s="12">
        <v>23</v>
      </c>
      <c r="B2971" s="1" t="s">
        <v>913</v>
      </c>
      <c r="D2971" s="20">
        <v>44834</v>
      </c>
      <c r="E2971" s="2" t="s">
        <v>1214</v>
      </c>
      <c r="F2971" s="1" t="s">
        <v>1215</v>
      </c>
      <c r="G2971" s="1" t="s">
        <v>1206</v>
      </c>
      <c r="H2971" s="1" t="s">
        <v>1207</v>
      </c>
      <c r="I2971" t="str">
        <f>VLOOKUP(H2971,'Product Line Lookup'!$A$2:$B$9,2,FALSE)</f>
        <v>Hy-D 100</v>
      </c>
      <c r="J2971" s="1">
        <v>3.8250000000000002</v>
      </c>
      <c r="K2971" s="1">
        <v>2.0709999999999999E-2</v>
      </c>
      <c r="L2971" s="1">
        <v>41.42</v>
      </c>
      <c r="M2971" s="1">
        <v>158.43199999999999</v>
      </c>
      <c r="N2971" s="8">
        <f t="shared" si="88"/>
        <v>7.9215999999999995E-2</v>
      </c>
      <c r="O2971" s="1" t="s">
        <v>1022</v>
      </c>
      <c r="P2971" s="1" t="s">
        <v>1024</v>
      </c>
      <c r="Q2971" s="31" t="str">
        <f>VLOOKUP(P2971,Vlookup!$A$2:$D$142,2,FALSE)</f>
        <v>Pixley</v>
      </c>
      <c r="R2971" s="1" t="str">
        <f>VLOOKUP(P2971,Vlookup!$A$2:$D$142,3,FALSE)</f>
        <v>CA</v>
      </c>
      <c r="S2971" s="49">
        <f>VLOOKUP(P2971,Vlookup!$A$2:$D$781,4,FALSE)</f>
        <v>93256</v>
      </c>
    </row>
    <row r="2972" spans="1:19" ht="14.4" x14ac:dyDescent="0.3">
      <c r="A2972" s="12">
        <v>23</v>
      </c>
      <c r="B2972" s="1" t="s">
        <v>913</v>
      </c>
      <c r="D2972" s="20">
        <v>44805</v>
      </c>
      <c r="E2972" s="2" t="s">
        <v>1245</v>
      </c>
      <c r="F2972" s="1" t="s">
        <v>1246</v>
      </c>
      <c r="G2972" s="1" t="s">
        <v>1206</v>
      </c>
      <c r="H2972" s="1" t="s">
        <v>1207</v>
      </c>
      <c r="I2972" t="str">
        <f>VLOOKUP(H2972,'Product Line Lookup'!$A$2:$B$9,2,FALSE)</f>
        <v>Hy-D 100</v>
      </c>
      <c r="J2972" s="1">
        <v>2.875</v>
      </c>
      <c r="K2972" s="1">
        <v>1.9E-2</v>
      </c>
      <c r="L2972" s="1">
        <v>38</v>
      </c>
      <c r="M2972" s="1">
        <v>109.25</v>
      </c>
      <c r="N2972" s="8">
        <f t="shared" si="88"/>
        <v>5.4625E-2</v>
      </c>
      <c r="O2972" s="1" t="s">
        <v>1043</v>
      </c>
      <c r="P2972" s="1" t="s">
        <v>1050</v>
      </c>
      <c r="Q2972" s="31" t="str">
        <f>VLOOKUP(P2972,Vlookup!$A$2:$D$142,2,FALSE)</f>
        <v>Tipton</v>
      </c>
      <c r="R2972" s="1" t="str">
        <f>VLOOKUP(P2972,Vlookup!$A$2:$D$142,3,FALSE)</f>
        <v>CA</v>
      </c>
      <c r="S2972" s="49">
        <f>VLOOKUP(P2972,Vlookup!$A$2:$D$781,4,FALSE)</f>
        <v>93272</v>
      </c>
    </row>
    <row r="2973" spans="1:19" ht="14.4" x14ac:dyDescent="0.3">
      <c r="A2973" s="12">
        <v>23</v>
      </c>
      <c r="B2973" s="1" t="s">
        <v>913</v>
      </c>
      <c r="D2973" s="20">
        <v>44826</v>
      </c>
      <c r="E2973" s="2" t="s">
        <v>1245</v>
      </c>
      <c r="F2973" s="1" t="s">
        <v>1246</v>
      </c>
      <c r="G2973" s="1" t="s">
        <v>1206</v>
      </c>
      <c r="H2973" s="1" t="s">
        <v>1207</v>
      </c>
      <c r="I2973" t="str">
        <f>VLOOKUP(H2973,'Product Line Lookup'!$A$2:$B$9,2,FALSE)</f>
        <v>Hy-D 100</v>
      </c>
      <c r="J2973" s="1">
        <v>2.95</v>
      </c>
      <c r="K2973" s="1">
        <v>1.9E-2</v>
      </c>
      <c r="L2973" s="1">
        <v>38</v>
      </c>
      <c r="M2973" s="1">
        <v>112.1</v>
      </c>
      <c r="N2973" s="8">
        <f t="shared" si="88"/>
        <v>5.6049999999999996E-2</v>
      </c>
      <c r="O2973" s="1" t="s">
        <v>1044</v>
      </c>
      <c r="P2973" s="1" t="s">
        <v>1051</v>
      </c>
      <c r="Q2973" s="31" t="str">
        <f>VLOOKUP(P2973,Vlookup!$A$2:$D$142,2,FALSE)</f>
        <v>Visalia</v>
      </c>
      <c r="R2973" s="1" t="str">
        <f>VLOOKUP(P2973,Vlookup!$A$2:$D$142,3,FALSE)</f>
        <v>CA</v>
      </c>
      <c r="S2973" s="49">
        <f>VLOOKUP(P2973,Vlookup!$A$2:$D$781,4,FALSE)</f>
        <v>93292</v>
      </c>
    </row>
    <row r="2974" spans="1:19" ht="14.4" x14ac:dyDescent="0.3">
      <c r="A2974" s="12">
        <v>23</v>
      </c>
      <c r="B2974" s="1" t="s">
        <v>913</v>
      </c>
      <c r="D2974" s="20">
        <v>44832</v>
      </c>
      <c r="E2974" s="2" t="s">
        <v>1245</v>
      </c>
      <c r="F2974" s="1" t="s">
        <v>1246</v>
      </c>
      <c r="G2974" s="1" t="s">
        <v>1206</v>
      </c>
      <c r="H2974" s="1" t="s">
        <v>1207</v>
      </c>
      <c r="I2974" t="str">
        <f>VLOOKUP(H2974,'Product Line Lookup'!$A$2:$B$9,2,FALSE)</f>
        <v>Hy-D 100</v>
      </c>
      <c r="J2974" s="1">
        <v>3.9</v>
      </c>
      <c r="K2974" s="1">
        <v>1.9E-2</v>
      </c>
      <c r="L2974" s="1">
        <v>38</v>
      </c>
      <c r="M2974" s="1">
        <v>148.19999999999999</v>
      </c>
      <c r="N2974" s="8">
        <f t="shared" si="88"/>
        <v>7.4099999999999999E-2</v>
      </c>
      <c r="O2974" s="1" t="s">
        <v>1043</v>
      </c>
      <c r="P2974" s="1" t="s">
        <v>1050</v>
      </c>
      <c r="Q2974" s="31" t="str">
        <f>VLOOKUP(P2974,Vlookup!$A$2:$D$142,2,FALSE)</f>
        <v>Tipton</v>
      </c>
      <c r="R2974" s="1" t="str">
        <f>VLOOKUP(P2974,Vlookup!$A$2:$D$142,3,FALSE)</f>
        <v>CA</v>
      </c>
      <c r="S2974" s="49">
        <f>VLOOKUP(P2974,Vlookup!$A$2:$D$781,4,FALSE)</f>
        <v>93272</v>
      </c>
    </row>
    <row r="2975" spans="1:19" ht="14.4" x14ac:dyDescent="0.3">
      <c r="A2975" s="12">
        <v>23</v>
      </c>
      <c r="B2975" s="1" t="s">
        <v>913</v>
      </c>
      <c r="D2975" s="20">
        <v>44832</v>
      </c>
      <c r="E2975" s="2" t="s">
        <v>1245</v>
      </c>
      <c r="F2975" s="1" t="s">
        <v>1246</v>
      </c>
      <c r="G2975" s="1" t="s">
        <v>1206</v>
      </c>
      <c r="H2975" s="1" t="s">
        <v>1207</v>
      </c>
      <c r="I2975" t="str">
        <f>VLOOKUP(H2975,'Product Line Lookup'!$A$2:$B$9,2,FALSE)</f>
        <v>Hy-D 100</v>
      </c>
      <c r="J2975" s="1">
        <v>2</v>
      </c>
      <c r="K2975" s="1">
        <v>1.9E-2</v>
      </c>
      <c r="L2975" s="1">
        <v>38</v>
      </c>
      <c r="M2975" s="1">
        <v>76</v>
      </c>
      <c r="N2975" s="8">
        <f t="shared" si="88"/>
        <v>3.7999999999999999E-2</v>
      </c>
      <c r="O2975" s="1" t="s">
        <v>1044</v>
      </c>
      <c r="P2975" s="1" t="s">
        <v>1051</v>
      </c>
      <c r="Q2975" s="31" t="str">
        <f>VLOOKUP(P2975,Vlookup!$A$2:$D$142,2,FALSE)</f>
        <v>Visalia</v>
      </c>
      <c r="R2975" s="1" t="str">
        <f>VLOOKUP(P2975,Vlookup!$A$2:$D$142,3,FALSE)</f>
        <v>CA</v>
      </c>
      <c r="S2975" s="49">
        <f>VLOOKUP(P2975,Vlookup!$A$2:$D$781,4,FALSE)</f>
        <v>93292</v>
      </c>
    </row>
    <row r="2976" spans="1:19" ht="14.4" x14ac:dyDescent="0.3">
      <c r="A2976" s="12">
        <v>23</v>
      </c>
      <c r="B2976" s="1" t="s">
        <v>913</v>
      </c>
      <c r="D2976" s="20">
        <v>44834</v>
      </c>
      <c r="E2976" s="2" t="s">
        <v>930</v>
      </c>
      <c r="F2976" s="1" t="s">
        <v>1244</v>
      </c>
      <c r="G2976" s="1" t="s">
        <v>1206</v>
      </c>
      <c r="H2976" s="1" t="s">
        <v>1207</v>
      </c>
      <c r="I2976" t="str">
        <f>VLOOKUP(H2976,'Product Line Lookup'!$A$2:$B$9,2,FALSE)</f>
        <v>Hy-D 100</v>
      </c>
      <c r="J2976" s="1">
        <v>11.18</v>
      </c>
      <c r="K2976" s="1">
        <v>2.1798000000000001E-2</v>
      </c>
      <c r="L2976" s="1">
        <v>43.595999999999997</v>
      </c>
      <c r="M2976" s="1">
        <v>487.40300000000002</v>
      </c>
      <c r="N2976" s="8">
        <f t="shared" si="88"/>
        <v>0.24370150000000002</v>
      </c>
      <c r="O2976" s="1" t="s">
        <v>901</v>
      </c>
      <c r="P2976" s="1" t="s">
        <v>902</v>
      </c>
      <c r="Q2976" s="31" t="str">
        <f>VLOOKUP(P2976,Vlookup!$A$2:$D$142,2,FALSE)</f>
        <v>Hanford</v>
      </c>
      <c r="R2976" s="1" t="str">
        <f>VLOOKUP(P2976,Vlookup!$A$2:$D$142,3,FALSE)</f>
        <v>CA</v>
      </c>
      <c r="S2976" s="49">
        <f>VLOOKUP(P2976,Vlookup!$A$2:$D$781,4,FALSE)</f>
        <v>93230</v>
      </c>
    </row>
    <row r="2977" spans="1:19" ht="14.4" x14ac:dyDescent="0.3">
      <c r="A2977" s="12">
        <v>23</v>
      </c>
      <c r="B2977" s="1" t="s">
        <v>913</v>
      </c>
      <c r="D2977" s="20">
        <v>44813</v>
      </c>
      <c r="E2977" s="2" t="s">
        <v>1220</v>
      </c>
      <c r="F2977" s="1" t="s">
        <v>1221</v>
      </c>
      <c r="G2977" s="1" t="s">
        <v>1206</v>
      </c>
      <c r="H2977" s="1" t="s">
        <v>1207</v>
      </c>
      <c r="I2977" t="str">
        <f>VLOOKUP(H2977,'Product Line Lookup'!$A$2:$B$9,2,FALSE)</f>
        <v>Hy-D 100</v>
      </c>
      <c r="J2977" s="1">
        <v>3.9249999999999998</v>
      </c>
      <c r="K2977" s="1">
        <v>2.0385E-2</v>
      </c>
      <c r="L2977" s="1">
        <v>40.770000000000003</v>
      </c>
      <c r="M2977" s="1">
        <v>160.02199999999999</v>
      </c>
      <c r="N2977" s="8">
        <f t="shared" si="88"/>
        <v>8.0010999999999999E-2</v>
      </c>
      <c r="O2977" s="1" t="s">
        <v>1222</v>
      </c>
      <c r="P2977" s="1" t="s">
        <v>1223</v>
      </c>
      <c r="Q2977" s="31" t="str">
        <f>VLOOKUP(P2977,Vlookup!$A$2:$D$142,2,FALSE)</f>
        <v>Wsco</v>
      </c>
      <c r="R2977" s="1" t="str">
        <f>VLOOKUP(P2977,Vlookup!$A$2:$D$142,3,FALSE)</f>
        <v>CA</v>
      </c>
      <c r="S2977" s="49">
        <f>VLOOKUP(P2977,Vlookup!$A$2:$D$781,4,FALSE)</f>
        <v>93280</v>
      </c>
    </row>
    <row r="2978" spans="1:19" ht="14.4" x14ac:dyDescent="0.3">
      <c r="A2978" s="12">
        <v>23</v>
      </c>
      <c r="B2978" s="1" t="s">
        <v>913</v>
      </c>
      <c r="D2978" s="20">
        <v>44824</v>
      </c>
      <c r="E2978" s="2" t="s">
        <v>1220</v>
      </c>
      <c r="F2978" s="1" t="s">
        <v>1221</v>
      </c>
      <c r="G2978" s="1" t="s">
        <v>1206</v>
      </c>
      <c r="H2978" s="1" t="s">
        <v>1207</v>
      </c>
      <c r="I2978" t="str">
        <f>VLOOKUP(H2978,'Product Line Lookup'!$A$2:$B$9,2,FALSE)</f>
        <v>Hy-D 100</v>
      </c>
      <c r="J2978" s="1">
        <v>3.875</v>
      </c>
      <c r="K2978" s="1">
        <v>2.0385E-2</v>
      </c>
      <c r="L2978" s="1">
        <v>40.770000000000003</v>
      </c>
      <c r="M2978" s="1">
        <v>157.98400000000001</v>
      </c>
      <c r="N2978" s="8">
        <f t="shared" si="88"/>
        <v>7.8992000000000007E-2</v>
      </c>
      <c r="O2978" s="1" t="s">
        <v>1222</v>
      </c>
      <c r="P2978" s="1" t="s">
        <v>1223</v>
      </c>
      <c r="Q2978" s="31" t="str">
        <f>VLOOKUP(P2978,Vlookup!$A$2:$D$142,2,FALSE)</f>
        <v>Wsco</v>
      </c>
      <c r="R2978" s="1" t="str">
        <f>VLOOKUP(P2978,Vlookup!$A$2:$D$142,3,FALSE)</f>
        <v>CA</v>
      </c>
      <c r="S2978" s="49">
        <f>VLOOKUP(P2978,Vlookup!$A$2:$D$781,4,FALSE)</f>
        <v>93280</v>
      </c>
    </row>
    <row r="2979" spans="1:19" ht="14.4" x14ac:dyDescent="0.3">
      <c r="A2979" s="12">
        <v>23</v>
      </c>
      <c r="B2979" s="1" t="s">
        <v>913</v>
      </c>
      <c r="D2979" s="20">
        <v>44816</v>
      </c>
      <c r="E2979" s="2" t="s">
        <v>1224</v>
      </c>
      <c r="F2979" s="1" t="s">
        <v>1225</v>
      </c>
      <c r="G2979" s="1" t="s">
        <v>1206</v>
      </c>
      <c r="H2979" s="1" t="s">
        <v>1207</v>
      </c>
      <c r="I2979" t="str">
        <f>VLOOKUP(H2979,'Product Line Lookup'!$A$2:$B$9,2,FALSE)</f>
        <v>Hy-D 100</v>
      </c>
      <c r="J2979" s="1">
        <v>4.9000000000000004</v>
      </c>
      <c r="K2979" s="1">
        <v>2.0299999999999999E-2</v>
      </c>
      <c r="L2979" s="1">
        <v>40.6</v>
      </c>
      <c r="M2979" s="1">
        <v>198.94</v>
      </c>
      <c r="N2979" s="8">
        <f t="shared" si="88"/>
        <v>9.9470000000000003E-2</v>
      </c>
      <c r="O2979" s="1" t="s">
        <v>1226</v>
      </c>
      <c r="P2979" s="1" t="s">
        <v>1227</v>
      </c>
      <c r="Q2979" s="31" t="str">
        <f>VLOOKUP(P2979,Vlookup!$A$2:$D$142,2,FALSE)</f>
        <v>Pixley</v>
      </c>
      <c r="R2979" s="1" t="str">
        <f>VLOOKUP(P2979,Vlookup!$A$2:$D$142,3,FALSE)</f>
        <v>CA</v>
      </c>
      <c r="S2979" s="49">
        <f>VLOOKUP(P2979,Vlookup!$A$2:$D$781,4,FALSE)</f>
        <v>93256</v>
      </c>
    </row>
    <row r="2980" spans="1:19" ht="14.4" x14ac:dyDescent="0.3">
      <c r="A2980" s="12">
        <v>23</v>
      </c>
      <c r="B2980" s="1" t="s">
        <v>913</v>
      </c>
      <c r="D2980" s="20">
        <v>44826</v>
      </c>
      <c r="E2980" s="2" t="s">
        <v>1228</v>
      </c>
      <c r="F2980" s="1" t="s">
        <v>1229</v>
      </c>
      <c r="G2980" s="1" t="s">
        <v>889</v>
      </c>
      <c r="H2980" s="1" t="s">
        <v>890</v>
      </c>
      <c r="I2980" t="str">
        <f>VLOOKUP(H2980,'Product Line Lookup'!$A$2:$B$9,2,FALSE)</f>
        <v>OmniGen Pro</v>
      </c>
      <c r="J2980" s="1">
        <v>24.08</v>
      </c>
      <c r="K2980" s="1">
        <v>2.5440000000000001E-2</v>
      </c>
      <c r="L2980" s="1">
        <v>50.88</v>
      </c>
      <c r="M2980" s="1">
        <v>1225.19</v>
      </c>
      <c r="N2980" s="8">
        <f t="shared" si="88"/>
        <v>0.612595</v>
      </c>
      <c r="O2980" s="1" t="s">
        <v>1194</v>
      </c>
      <c r="P2980" s="1" t="s">
        <v>1195</v>
      </c>
      <c r="Q2980" s="31" t="str">
        <f>VLOOKUP(P2980,Vlookup!$A$2:$D$142,2,FALSE)</f>
        <v>Golden City</v>
      </c>
      <c r="R2980" s="1" t="str">
        <f>VLOOKUP(P2980,Vlookup!$A$2:$D$142,3,FALSE)</f>
        <v>MO</v>
      </c>
      <c r="S2980" s="49">
        <f>VLOOKUP(P2980,Vlookup!$A$2:$D$781,4,FALSE)</f>
        <v>64748</v>
      </c>
    </row>
    <row r="2981" spans="1:19" ht="14.4" x14ac:dyDescent="0.3">
      <c r="A2981" s="12">
        <v>23</v>
      </c>
      <c r="B2981" s="1" t="s">
        <v>913</v>
      </c>
      <c r="D2981" s="20">
        <v>44826</v>
      </c>
      <c r="E2981" s="2" t="s">
        <v>1247</v>
      </c>
      <c r="F2981" s="1" t="s">
        <v>1248</v>
      </c>
      <c r="G2981" s="1" t="s">
        <v>889</v>
      </c>
      <c r="H2981" s="1" t="s">
        <v>890</v>
      </c>
      <c r="I2981" t="str">
        <f>VLOOKUP(H2981,'Product Line Lookup'!$A$2:$B$9,2,FALSE)</f>
        <v>OmniGen Pro</v>
      </c>
      <c r="J2981" s="1">
        <v>2.125</v>
      </c>
      <c r="K2981" s="1">
        <v>0.1477</v>
      </c>
      <c r="L2981" s="1">
        <v>295.39999999999998</v>
      </c>
      <c r="M2981" s="1">
        <v>627.72500000000002</v>
      </c>
      <c r="N2981" s="8">
        <f t="shared" si="88"/>
        <v>0.31386249999999999</v>
      </c>
      <c r="O2981" s="1" t="s">
        <v>1194</v>
      </c>
      <c r="P2981" s="1" t="s">
        <v>1195</v>
      </c>
      <c r="Q2981" s="31" t="str">
        <f>VLOOKUP(P2981,Vlookup!$A$2:$D$142,2,FALSE)</f>
        <v>Golden City</v>
      </c>
      <c r="R2981" s="1" t="str">
        <f>VLOOKUP(P2981,Vlookup!$A$2:$D$142,3,FALSE)</f>
        <v>MO</v>
      </c>
      <c r="S2981" s="49">
        <f>VLOOKUP(P2981,Vlookup!$A$2:$D$781,4,FALSE)</f>
        <v>64748</v>
      </c>
    </row>
    <row r="2982" spans="1:19" ht="14.4" x14ac:dyDescent="0.3">
      <c r="A2982" s="12">
        <v>23</v>
      </c>
      <c r="B2982" s="1" t="s">
        <v>913</v>
      </c>
      <c r="D2982" s="20">
        <v>44826</v>
      </c>
      <c r="E2982" s="2" t="s">
        <v>969</v>
      </c>
      <c r="F2982" s="1" t="s">
        <v>1196</v>
      </c>
      <c r="G2982" s="1" t="s">
        <v>889</v>
      </c>
      <c r="H2982" s="1" t="s">
        <v>890</v>
      </c>
      <c r="I2982" t="str">
        <f>VLOOKUP(H2982,'Product Line Lookup'!$A$2:$B$9,2,FALSE)</f>
        <v>OmniGen Pro</v>
      </c>
      <c r="J2982" s="1">
        <v>2</v>
      </c>
      <c r="K2982" s="1">
        <v>3.3616E-2</v>
      </c>
      <c r="L2982" s="1">
        <v>67.231999999999999</v>
      </c>
      <c r="M2982" s="1">
        <v>134.464</v>
      </c>
      <c r="N2982" s="8">
        <f t="shared" si="88"/>
        <v>6.7232E-2</v>
      </c>
      <c r="O2982" s="1" t="s">
        <v>1194</v>
      </c>
      <c r="P2982" s="1" t="s">
        <v>1195</v>
      </c>
      <c r="Q2982" s="31" t="str">
        <f>VLOOKUP(P2982,Vlookup!$A$2:$D$142,2,FALSE)</f>
        <v>Golden City</v>
      </c>
      <c r="R2982" s="1" t="str">
        <f>VLOOKUP(P2982,Vlookup!$A$2:$D$142,3,FALSE)</f>
        <v>MO</v>
      </c>
      <c r="S2982" s="49">
        <f>VLOOKUP(P2982,Vlookup!$A$2:$D$781,4,FALSE)</f>
        <v>64748</v>
      </c>
    </row>
    <row r="2983" spans="1:19" ht="14.4" x14ac:dyDescent="0.3">
      <c r="A2983" s="12">
        <v>23</v>
      </c>
      <c r="B2983" s="1" t="s">
        <v>913</v>
      </c>
      <c r="D2983" s="20">
        <v>44805</v>
      </c>
      <c r="E2983" s="2" t="s">
        <v>1249</v>
      </c>
      <c r="F2983" s="1" t="s">
        <v>1250</v>
      </c>
      <c r="G2983" s="1" t="s">
        <v>889</v>
      </c>
      <c r="H2983" s="1" t="s">
        <v>890</v>
      </c>
      <c r="I2983" t="str">
        <f>VLOOKUP(H2983,'Product Line Lookup'!$A$2:$B$9,2,FALSE)</f>
        <v>OmniGen Pro</v>
      </c>
      <c r="J2983" s="1">
        <v>6.125</v>
      </c>
      <c r="K2983" s="1">
        <v>4.02E-2</v>
      </c>
      <c r="L2983" s="1">
        <v>80.400000000000006</v>
      </c>
      <c r="M2983" s="1">
        <v>492.45</v>
      </c>
      <c r="N2983" s="8">
        <f t="shared" si="88"/>
        <v>0.246225</v>
      </c>
      <c r="O2983" s="1" t="s">
        <v>1194</v>
      </c>
      <c r="P2983" s="1" t="s">
        <v>1195</v>
      </c>
      <c r="Q2983" s="31" t="str">
        <f>VLOOKUP(P2983,Vlookup!$A$2:$D$142,2,FALSE)</f>
        <v>Golden City</v>
      </c>
      <c r="R2983" s="1" t="str">
        <f>VLOOKUP(P2983,Vlookup!$A$2:$D$142,3,FALSE)</f>
        <v>MO</v>
      </c>
      <c r="S2983" s="49">
        <f>VLOOKUP(P2983,Vlookup!$A$2:$D$781,4,FALSE)</f>
        <v>64748</v>
      </c>
    </row>
    <row r="2984" spans="1:19" ht="14.4" x14ac:dyDescent="0.3">
      <c r="A2984" s="12">
        <v>23</v>
      </c>
      <c r="B2984" s="1" t="s">
        <v>913</v>
      </c>
      <c r="D2984" s="20">
        <v>44826</v>
      </c>
      <c r="E2984" s="2" t="s">
        <v>1249</v>
      </c>
      <c r="F2984" s="1" t="s">
        <v>1250</v>
      </c>
      <c r="G2984" s="1" t="s">
        <v>889</v>
      </c>
      <c r="H2984" s="1" t="s">
        <v>890</v>
      </c>
      <c r="I2984" t="str">
        <f>VLOOKUP(H2984,'Product Line Lookup'!$A$2:$B$9,2,FALSE)</f>
        <v>OmniGen Pro</v>
      </c>
      <c r="J2984" s="1">
        <v>8.125</v>
      </c>
      <c r="K2984" s="1">
        <v>4.02E-2</v>
      </c>
      <c r="L2984" s="1">
        <v>80.400000000000006</v>
      </c>
      <c r="M2984" s="1">
        <v>653.25</v>
      </c>
      <c r="N2984" s="8">
        <f t="shared" si="88"/>
        <v>0.326625</v>
      </c>
      <c r="O2984" s="1" t="s">
        <v>1194</v>
      </c>
      <c r="P2984" s="1" t="s">
        <v>1195</v>
      </c>
      <c r="Q2984" s="31" t="str">
        <f>VLOOKUP(P2984,Vlookup!$A$2:$D$142,2,FALSE)</f>
        <v>Golden City</v>
      </c>
      <c r="R2984" s="1" t="str">
        <f>VLOOKUP(P2984,Vlookup!$A$2:$D$142,3,FALSE)</f>
        <v>MO</v>
      </c>
      <c r="S2984" s="49">
        <f>VLOOKUP(P2984,Vlookup!$A$2:$D$781,4,FALSE)</f>
        <v>64748</v>
      </c>
    </row>
    <row r="2985" spans="1:19" ht="14.4" x14ac:dyDescent="0.3">
      <c r="A2985" s="12">
        <v>23</v>
      </c>
      <c r="B2985" s="1" t="s">
        <v>913</v>
      </c>
      <c r="D2985" s="20">
        <v>44827</v>
      </c>
      <c r="E2985" s="2" t="s">
        <v>1179</v>
      </c>
      <c r="F2985" s="1" t="s">
        <v>1180</v>
      </c>
      <c r="G2985" s="1" t="s">
        <v>889</v>
      </c>
      <c r="H2985" s="1" t="s">
        <v>890</v>
      </c>
      <c r="I2985" t="str">
        <f>VLOOKUP(H2985,'Product Line Lookup'!$A$2:$B$9,2,FALSE)</f>
        <v>OmniGen Pro</v>
      </c>
      <c r="J2985" s="1">
        <v>23.25</v>
      </c>
      <c r="K2985" s="1">
        <v>6.7000000000000004E-2</v>
      </c>
      <c r="L2985" s="1">
        <v>134</v>
      </c>
      <c r="M2985" s="1">
        <v>3115.5</v>
      </c>
      <c r="N2985" s="8">
        <f t="shared" si="88"/>
        <v>1.55775</v>
      </c>
      <c r="O2985" s="1" t="s">
        <v>1181</v>
      </c>
      <c r="P2985" s="1" t="s">
        <v>1182</v>
      </c>
      <c r="Q2985" s="31" t="str">
        <f>VLOOKUP(P2985,Vlookup!$A$2:$D$142,2,FALSE)</f>
        <v>Lindsay</v>
      </c>
      <c r="R2985" s="1" t="str">
        <f>VLOOKUP(P2985,Vlookup!$A$2:$D$142,3,FALSE)</f>
        <v>CA</v>
      </c>
      <c r="S2985" s="49">
        <f>VLOOKUP(P2985,Vlookup!$A$2:$D$781,4,FALSE)</f>
        <v>93247</v>
      </c>
    </row>
    <row r="2986" spans="1:19" ht="14.4" x14ac:dyDescent="0.3">
      <c r="A2986" s="12">
        <v>23</v>
      </c>
      <c r="B2986" s="1" t="s">
        <v>913</v>
      </c>
      <c r="D2986" s="20">
        <v>44820</v>
      </c>
      <c r="E2986" s="2" t="s">
        <v>1251</v>
      </c>
      <c r="F2986" s="1" t="s">
        <v>1252</v>
      </c>
      <c r="G2986" s="1" t="s">
        <v>889</v>
      </c>
      <c r="H2986" s="1" t="s">
        <v>890</v>
      </c>
      <c r="I2986" t="str">
        <f>VLOOKUP(H2986,'Product Line Lookup'!$A$2:$B$9,2,FALSE)</f>
        <v>OmniGen Pro</v>
      </c>
      <c r="J2986" s="1">
        <v>3</v>
      </c>
      <c r="K2986" s="1">
        <v>0.58764000000000005</v>
      </c>
      <c r="L2986" s="1">
        <v>1175.28</v>
      </c>
      <c r="M2986" s="1">
        <v>3525.84</v>
      </c>
      <c r="N2986" s="8">
        <f t="shared" si="88"/>
        <v>1.76292</v>
      </c>
      <c r="O2986" s="1" t="s">
        <v>1253</v>
      </c>
      <c r="P2986" s="1" t="s">
        <v>1254</v>
      </c>
      <c r="Q2986" s="31" t="str">
        <f>VLOOKUP(P2986,Vlookup!$A$2:$D$142,2,FALSE)</f>
        <v>Stratford</v>
      </c>
      <c r="R2986" s="1" t="str">
        <f>VLOOKUP(P2986,Vlookup!$A$2:$D$142,3,FALSE)</f>
        <v>CA</v>
      </c>
      <c r="S2986" s="49">
        <f>VLOOKUP(P2986,Vlookup!$A$2:$D$781,4,FALSE)</f>
        <v>93266</v>
      </c>
    </row>
    <row r="2987" spans="1:19" ht="14.4" x14ac:dyDescent="0.3">
      <c r="A2987" s="12">
        <v>23</v>
      </c>
      <c r="B2987" s="1" t="s">
        <v>913</v>
      </c>
      <c r="D2987" s="20">
        <v>44812</v>
      </c>
      <c r="E2987" s="2" t="s">
        <v>776</v>
      </c>
      <c r="F2987" s="1" t="s">
        <v>952</v>
      </c>
      <c r="G2987" s="1" t="s">
        <v>889</v>
      </c>
      <c r="H2987" s="1" t="s">
        <v>890</v>
      </c>
      <c r="I2987" t="str">
        <f>VLOOKUP(H2987,'Product Line Lookup'!$A$2:$B$9,2,FALSE)</f>
        <v>OmniGen Pro</v>
      </c>
      <c r="J2987" s="1">
        <v>24.42</v>
      </c>
      <c r="K2987" s="1">
        <v>0.18806200000000001</v>
      </c>
      <c r="L2987" s="1">
        <v>376.12400000000002</v>
      </c>
      <c r="M2987" s="1">
        <v>9184.9480000000003</v>
      </c>
      <c r="N2987" s="8">
        <f t="shared" si="88"/>
        <v>4.5924740000000002</v>
      </c>
      <c r="O2987" s="1" t="s">
        <v>771</v>
      </c>
      <c r="P2987" s="1" t="s">
        <v>772</v>
      </c>
      <c r="Q2987" s="31" t="str">
        <f>VLOOKUP(P2987,Vlookup!$A$2:$D$142,2,FALSE)</f>
        <v>Delano</v>
      </c>
      <c r="R2987" s="1" t="str">
        <f>VLOOKUP(P2987,Vlookup!$A$2:$D$142,3,FALSE)</f>
        <v>CA</v>
      </c>
      <c r="S2987" s="49">
        <f>VLOOKUP(P2987,Vlookup!$A$2:$D$781,4,FALSE)</f>
        <v>93215</v>
      </c>
    </row>
    <row r="2988" spans="1:19" ht="14.4" x14ac:dyDescent="0.3">
      <c r="A2988" s="12">
        <v>23</v>
      </c>
      <c r="B2988" s="1" t="s">
        <v>913</v>
      </c>
      <c r="D2988" s="20">
        <v>44825</v>
      </c>
      <c r="E2988" s="2" t="s">
        <v>776</v>
      </c>
      <c r="F2988" s="1" t="s">
        <v>952</v>
      </c>
      <c r="G2988" s="1" t="s">
        <v>889</v>
      </c>
      <c r="H2988" s="1" t="s">
        <v>890</v>
      </c>
      <c r="I2988" t="str">
        <f>VLOOKUP(H2988,'Product Line Lookup'!$A$2:$B$9,2,FALSE)</f>
        <v>OmniGen Pro</v>
      </c>
      <c r="J2988" s="1">
        <v>24.35</v>
      </c>
      <c r="K2988" s="1">
        <v>0.18806200000000001</v>
      </c>
      <c r="L2988" s="1">
        <v>376.12400000000002</v>
      </c>
      <c r="M2988" s="1">
        <v>9158.6190000000006</v>
      </c>
      <c r="N2988" s="8">
        <f t="shared" si="88"/>
        <v>4.5793094999999999</v>
      </c>
      <c r="O2988" s="1" t="s">
        <v>771</v>
      </c>
      <c r="P2988" s="1" t="s">
        <v>772</v>
      </c>
      <c r="Q2988" s="31" t="str">
        <f>VLOOKUP(P2988,Vlookup!$A$2:$D$142,2,FALSE)</f>
        <v>Delano</v>
      </c>
      <c r="R2988" s="1" t="str">
        <f>VLOOKUP(P2988,Vlookup!$A$2:$D$142,3,FALSE)</f>
        <v>CA</v>
      </c>
      <c r="S2988" s="49">
        <f>VLOOKUP(P2988,Vlookup!$A$2:$D$781,4,FALSE)</f>
        <v>93215</v>
      </c>
    </row>
    <row r="2989" spans="1:19" ht="14.4" x14ac:dyDescent="0.3">
      <c r="A2989" s="12">
        <v>23</v>
      </c>
      <c r="B2989" s="1" t="s">
        <v>913</v>
      </c>
      <c r="D2989" s="20">
        <v>44812</v>
      </c>
      <c r="E2989" s="2" t="s">
        <v>1027</v>
      </c>
      <c r="F2989" s="1" t="s">
        <v>1136</v>
      </c>
      <c r="G2989" s="1" t="s">
        <v>889</v>
      </c>
      <c r="H2989" s="1" t="s">
        <v>890</v>
      </c>
      <c r="I2989" t="str">
        <f>VLOOKUP(H2989,'Product Line Lookup'!$A$2:$B$9,2,FALSE)</f>
        <v>OmniGen Pro</v>
      </c>
      <c r="J2989" s="1">
        <v>24.21</v>
      </c>
      <c r="K2989" s="1">
        <v>9.8250000000000004E-2</v>
      </c>
      <c r="L2989" s="1">
        <v>196.5</v>
      </c>
      <c r="M2989" s="1">
        <v>4757.2650000000003</v>
      </c>
      <c r="N2989" s="8">
        <f t="shared" si="88"/>
        <v>2.3786325000000001</v>
      </c>
      <c r="O2989" s="1" t="s">
        <v>1038</v>
      </c>
      <c r="P2989" s="1" t="s">
        <v>1045</v>
      </c>
      <c r="Q2989" s="31" t="str">
        <f>VLOOKUP(P2989,Vlookup!$A$2:$D$142,2,FALSE)</f>
        <v>Tipton</v>
      </c>
      <c r="R2989" s="1" t="str">
        <f>VLOOKUP(P2989,Vlookup!$A$2:$D$142,3,FALSE)</f>
        <v>CA</v>
      </c>
      <c r="S2989" s="49">
        <f>VLOOKUP(P2989,Vlookup!$A$2:$D$781,4,FALSE)</f>
        <v>93272</v>
      </c>
    </row>
    <row r="2990" spans="1:19" ht="14.4" x14ac:dyDescent="0.3">
      <c r="A2990" s="12">
        <v>23</v>
      </c>
      <c r="B2990" s="1" t="s">
        <v>913</v>
      </c>
      <c r="D2990" s="20">
        <v>44823</v>
      </c>
      <c r="E2990" s="2" t="s">
        <v>1027</v>
      </c>
      <c r="F2990" s="1" t="s">
        <v>1136</v>
      </c>
      <c r="G2990" s="1" t="s">
        <v>889</v>
      </c>
      <c r="H2990" s="1" t="s">
        <v>890</v>
      </c>
      <c r="I2990" t="str">
        <f>VLOOKUP(H2990,'Product Line Lookup'!$A$2:$B$9,2,FALSE)</f>
        <v>OmniGen Pro</v>
      </c>
      <c r="J2990" s="1">
        <v>24.13</v>
      </c>
      <c r="K2990" s="1">
        <v>9.8250000000000004E-2</v>
      </c>
      <c r="L2990" s="1">
        <v>196.5</v>
      </c>
      <c r="M2990" s="1">
        <v>4741.5450000000001</v>
      </c>
      <c r="N2990" s="8">
        <f t="shared" si="88"/>
        <v>2.3707725000000002</v>
      </c>
      <c r="O2990" s="1" t="s">
        <v>1038</v>
      </c>
      <c r="P2990" s="1" t="s">
        <v>1045</v>
      </c>
      <c r="Q2990" s="31" t="str">
        <f>VLOOKUP(P2990,Vlookup!$A$2:$D$142,2,FALSE)</f>
        <v>Tipton</v>
      </c>
      <c r="R2990" s="1" t="str">
        <f>VLOOKUP(P2990,Vlookup!$A$2:$D$142,3,FALSE)</f>
        <v>CA</v>
      </c>
      <c r="S2990" s="49">
        <f>VLOOKUP(P2990,Vlookup!$A$2:$D$781,4,FALSE)</f>
        <v>93272</v>
      </c>
    </row>
    <row r="2991" spans="1:19" ht="14.4" x14ac:dyDescent="0.3">
      <c r="A2991" s="12">
        <v>23</v>
      </c>
      <c r="B2991" s="1" t="s">
        <v>913</v>
      </c>
      <c r="D2991" s="20">
        <v>44825</v>
      </c>
      <c r="E2991" s="2" t="s">
        <v>1027</v>
      </c>
      <c r="F2991" s="1" t="s">
        <v>1136</v>
      </c>
      <c r="G2991" s="1" t="s">
        <v>889</v>
      </c>
      <c r="H2991" s="1" t="s">
        <v>890</v>
      </c>
      <c r="I2991" t="str">
        <f>VLOOKUP(H2991,'Product Line Lookup'!$A$2:$B$9,2,FALSE)</f>
        <v>OmniGen Pro</v>
      </c>
      <c r="J2991" s="1">
        <v>24.49</v>
      </c>
      <c r="K2991" s="1">
        <v>9.8250000000000004E-2</v>
      </c>
      <c r="L2991" s="1">
        <v>196.5</v>
      </c>
      <c r="M2991" s="1">
        <v>4812.2849999999999</v>
      </c>
      <c r="N2991" s="8">
        <f t="shared" si="88"/>
        <v>2.4061425000000001</v>
      </c>
      <c r="O2991" s="1" t="s">
        <v>1038</v>
      </c>
      <c r="P2991" s="1" t="s">
        <v>1045</v>
      </c>
      <c r="Q2991" s="31" t="str">
        <f>VLOOKUP(P2991,Vlookup!$A$2:$D$142,2,FALSE)</f>
        <v>Tipton</v>
      </c>
      <c r="R2991" s="1" t="str">
        <f>VLOOKUP(P2991,Vlookup!$A$2:$D$142,3,FALSE)</f>
        <v>CA</v>
      </c>
      <c r="S2991" s="49">
        <f>VLOOKUP(P2991,Vlookup!$A$2:$D$781,4,FALSE)</f>
        <v>93272</v>
      </c>
    </row>
    <row r="2992" spans="1:19" ht="14.4" x14ac:dyDescent="0.3">
      <c r="A2992" s="12">
        <v>23</v>
      </c>
      <c r="B2992" s="1" t="s">
        <v>913</v>
      </c>
      <c r="D2992" s="20">
        <v>44833</v>
      </c>
      <c r="E2992" s="2" t="s">
        <v>1027</v>
      </c>
      <c r="F2992" s="1" t="s">
        <v>1136</v>
      </c>
      <c r="G2992" s="1" t="s">
        <v>889</v>
      </c>
      <c r="H2992" s="1" t="s">
        <v>890</v>
      </c>
      <c r="I2992" t="str">
        <f>VLOOKUP(H2992,'Product Line Lookup'!$A$2:$B$9,2,FALSE)</f>
        <v>OmniGen Pro</v>
      </c>
      <c r="J2992" s="1">
        <v>24.46</v>
      </c>
      <c r="K2992" s="1">
        <v>9.8250000000000004E-2</v>
      </c>
      <c r="L2992" s="1">
        <v>196.5</v>
      </c>
      <c r="M2992" s="1">
        <v>4806.3900000000003</v>
      </c>
      <c r="N2992" s="8">
        <f t="shared" si="88"/>
        <v>2.4031950000000002</v>
      </c>
      <c r="O2992" s="1" t="s">
        <v>1038</v>
      </c>
      <c r="P2992" s="1" t="s">
        <v>1045</v>
      </c>
      <c r="Q2992" s="31" t="str">
        <f>VLOOKUP(P2992,Vlookup!$A$2:$D$142,2,FALSE)</f>
        <v>Tipton</v>
      </c>
      <c r="R2992" s="1" t="str">
        <f>VLOOKUP(P2992,Vlookup!$A$2:$D$142,3,FALSE)</f>
        <v>CA</v>
      </c>
      <c r="S2992" s="49">
        <f>VLOOKUP(P2992,Vlookup!$A$2:$D$781,4,FALSE)</f>
        <v>93272</v>
      </c>
    </row>
    <row r="2993" spans="1:19" ht="14.4" x14ac:dyDescent="0.3">
      <c r="A2993" s="12">
        <v>23</v>
      </c>
      <c r="B2993" s="1" t="s">
        <v>914</v>
      </c>
      <c r="D2993" s="20">
        <v>44838</v>
      </c>
      <c r="E2993" s="2" t="s">
        <v>356</v>
      </c>
      <c r="F2993" s="1" t="s">
        <v>1063</v>
      </c>
      <c r="G2993" s="1" t="s">
        <v>392</v>
      </c>
      <c r="H2993" s="1" t="s">
        <v>393</v>
      </c>
      <c r="I2993" t="str">
        <f>VLOOKUP(H2993,'Product Line Lookup'!$A$2:$B$9,2,FALSE)</f>
        <v>AB20</v>
      </c>
      <c r="J2993" s="1">
        <v>24.16</v>
      </c>
      <c r="K2993" s="1">
        <v>0.05</v>
      </c>
      <c r="L2993" s="1">
        <v>100</v>
      </c>
      <c r="M2993" s="1">
        <v>2416</v>
      </c>
      <c r="N2993" s="8">
        <f t="shared" si="88"/>
        <v>1.208</v>
      </c>
      <c r="O2993" s="1" t="s">
        <v>428</v>
      </c>
      <c r="P2993" s="1" t="s">
        <v>429</v>
      </c>
      <c r="Q2993" s="31" t="str">
        <f>VLOOKUP(P2993,Vlookup!$A$2:$D$142,2,FALSE)</f>
        <v>Riverdale</v>
      </c>
      <c r="R2993" s="1" t="str">
        <f>VLOOKUP(P2993,Vlookup!$A$2:$D$142,3,FALSE)</f>
        <v>CA</v>
      </c>
      <c r="S2993" s="49">
        <f>VLOOKUP(P2993,Vlookup!$A$2:$D$781,4,FALSE)</f>
        <v>93656</v>
      </c>
    </row>
    <row r="2994" spans="1:19" ht="14.4" x14ac:dyDescent="0.3">
      <c r="A2994" s="12">
        <v>23</v>
      </c>
      <c r="B2994" s="1" t="s">
        <v>914</v>
      </c>
      <c r="D2994" s="20">
        <v>44839</v>
      </c>
      <c r="E2994" s="2" t="s">
        <v>340</v>
      </c>
      <c r="F2994" s="1" t="s">
        <v>366</v>
      </c>
      <c r="G2994" s="1" t="s">
        <v>340</v>
      </c>
      <c r="H2994" s="1" t="s">
        <v>366</v>
      </c>
      <c r="I2994" t="str">
        <f>VLOOKUP(H2994,'Product Line Lookup'!$A$2:$B$9,2,FALSE)</f>
        <v>AB20</v>
      </c>
      <c r="J2994" s="1">
        <v>2.2050000000000001</v>
      </c>
      <c r="K2994" s="1">
        <v>1</v>
      </c>
      <c r="L2994" s="1">
        <v>2000</v>
      </c>
      <c r="M2994" s="1">
        <v>4410</v>
      </c>
      <c r="N2994" s="8">
        <f t="shared" si="88"/>
        <v>2.2050000000000001</v>
      </c>
      <c r="O2994" s="1" t="s">
        <v>942</v>
      </c>
      <c r="P2994" s="1" t="s">
        <v>1192</v>
      </c>
      <c r="Q2994" s="31" t="str">
        <f>VLOOKUP(P2994,Vlookup!$A$2:$D$142,2,FALSE)</f>
        <v>Galt</v>
      </c>
      <c r="R2994" s="1" t="str">
        <f>VLOOKUP(P2994,Vlookup!$A$2:$D$142,3,FALSE)</f>
        <v>CA</v>
      </c>
      <c r="S2994" s="49">
        <f>VLOOKUP(P2994,Vlookup!$A$2:$D$781,4,FALSE)</f>
        <v>95632</v>
      </c>
    </row>
    <row r="2995" spans="1:19" ht="14.4" x14ac:dyDescent="0.3">
      <c r="A2995" s="12">
        <v>23</v>
      </c>
      <c r="B2995" s="1" t="s">
        <v>914</v>
      </c>
      <c r="D2995" s="20">
        <v>44845</v>
      </c>
      <c r="E2995" s="2" t="s">
        <v>340</v>
      </c>
      <c r="F2995" s="1" t="s">
        <v>366</v>
      </c>
      <c r="G2995" s="1" t="s">
        <v>340</v>
      </c>
      <c r="H2995" s="1" t="s">
        <v>366</v>
      </c>
      <c r="I2995" t="str">
        <f>VLOOKUP(H2995,'Product Line Lookup'!$A$2:$B$9,2,FALSE)</f>
        <v>AB20</v>
      </c>
      <c r="J2995" s="1">
        <v>1.1020000000000001</v>
      </c>
      <c r="K2995" s="1">
        <v>1</v>
      </c>
      <c r="L2995" s="1">
        <v>2000</v>
      </c>
      <c r="M2995" s="1">
        <v>2204</v>
      </c>
      <c r="N2995" s="8">
        <f t="shared" si="88"/>
        <v>1.1020000000000001</v>
      </c>
      <c r="O2995" s="1" t="s">
        <v>450</v>
      </c>
      <c r="P2995" s="1" t="s">
        <v>1183</v>
      </c>
      <c r="Q2995" s="31" t="str">
        <f>VLOOKUP(P2995,Vlookup!$A$2:$D$142,2,FALSE)</f>
        <v>Turlock</v>
      </c>
      <c r="R2995" s="1" t="str">
        <f>VLOOKUP(P2995,Vlookup!$A$2:$D$142,3,FALSE)</f>
        <v>CA</v>
      </c>
      <c r="S2995" s="49">
        <f>VLOOKUP(P2995,Vlookup!$A$2:$D$781,4,FALSE)</f>
        <v>95380</v>
      </c>
    </row>
    <row r="2996" spans="1:19" ht="14.4" x14ac:dyDescent="0.3">
      <c r="A2996" s="12">
        <v>23</v>
      </c>
      <c r="B2996" s="1" t="s">
        <v>914</v>
      </c>
      <c r="D2996" s="20">
        <v>44837</v>
      </c>
      <c r="E2996" s="2" t="s">
        <v>340</v>
      </c>
      <c r="F2996" s="1" t="s">
        <v>366</v>
      </c>
      <c r="G2996" s="1" t="s">
        <v>340</v>
      </c>
      <c r="H2996" s="1" t="s">
        <v>366</v>
      </c>
      <c r="I2996" t="str">
        <f>VLOOKUP(H2996,'Product Line Lookup'!$A$2:$B$9,2,FALSE)</f>
        <v>AB20</v>
      </c>
      <c r="J2996" s="1">
        <v>1.1020000000000001</v>
      </c>
      <c r="K2996" s="1">
        <v>1</v>
      </c>
      <c r="L2996" s="1">
        <v>2000</v>
      </c>
      <c r="M2996" s="1">
        <v>2204</v>
      </c>
      <c r="N2996" s="8">
        <f t="shared" si="88"/>
        <v>1.1020000000000001</v>
      </c>
      <c r="O2996" s="1" t="s">
        <v>1154</v>
      </c>
      <c r="P2996" s="1" t="s">
        <v>1155</v>
      </c>
      <c r="Q2996" s="31" t="str">
        <f>VLOOKUP(P2996,Vlookup!$A$2:$D$142,2,FALSE)</f>
        <v>Merced</v>
      </c>
      <c r="R2996" s="1" t="str">
        <f>VLOOKUP(P2996,Vlookup!$A$2:$D$142,3,FALSE)</f>
        <v>CA</v>
      </c>
      <c r="S2996" s="49">
        <f>VLOOKUP(P2996,Vlookup!$A$2:$D$781,4,FALSE)</f>
        <v>95341</v>
      </c>
    </row>
    <row r="2997" spans="1:19" ht="14.4" x14ac:dyDescent="0.3">
      <c r="A2997" s="12">
        <v>23</v>
      </c>
      <c r="B2997" s="1" t="s">
        <v>914</v>
      </c>
      <c r="D2997" s="20">
        <v>44847</v>
      </c>
      <c r="E2997" s="2" t="s">
        <v>340</v>
      </c>
      <c r="F2997" s="1" t="s">
        <v>366</v>
      </c>
      <c r="G2997" s="1" t="s">
        <v>340</v>
      </c>
      <c r="H2997" s="1" t="s">
        <v>366</v>
      </c>
      <c r="I2997" t="str">
        <f>VLOOKUP(H2997,'Product Line Lookup'!$A$2:$B$9,2,FALSE)</f>
        <v>AB20</v>
      </c>
      <c r="J2997" s="1">
        <v>6.6139999999999999</v>
      </c>
      <c r="K2997" s="1">
        <v>1</v>
      </c>
      <c r="L2997" s="1">
        <v>2000</v>
      </c>
      <c r="M2997" s="1">
        <v>13228</v>
      </c>
      <c r="N2997" s="8">
        <f t="shared" si="88"/>
        <v>6.6139999999999999</v>
      </c>
      <c r="O2997" s="1" t="s">
        <v>424</v>
      </c>
      <c r="P2997" s="1" t="s">
        <v>425</v>
      </c>
      <c r="Q2997" s="31" t="str">
        <f>VLOOKUP(P2997,Vlookup!$A$2:$D$142,2,FALSE)</f>
        <v>Bakersfield</v>
      </c>
      <c r="R2997" s="1" t="str">
        <f>VLOOKUP(P2997,Vlookup!$A$2:$D$142,3,FALSE)</f>
        <v>CA</v>
      </c>
      <c r="S2997" s="49">
        <f>VLOOKUP(P2997,Vlookup!$A$2:$D$781,4,FALSE)</f>
        <v>93311</v>
      </c>
    </row>
    <row r="2998" spans="1:19" ht="14.4" x14ac:dyDescent="0.3">
      <c r="A2998" s="12">
        <v>23</v>
      </c>
      <c r="B2998" s="1" t="s">
        <v>914</v>
      </c>
      <c r="D2998" s="20">
        <v>44853</v>
      </c>
      <c r="E2998" s="2" t="s">
        <v>340</v>
      </c>
      <c r="F2998" s="1" t="s">
        <v>366</v>
      </c>
      <c r="G2998" s="1" t="s">
        <v>340</v>
      </c>
      <c r="H2998" s="1" t="s">
        <v>366</v>
      </c>
      <c r="I2998" t="str">
        <f>VLOOKUP(H2998,'Product Line Lookup'!$A$2:$B$9,2,FALSE)</f>
        <v>AB20</v>
      </c>
      <c r="J2998" s="1">
        <v>2.2050000000000001</v>
      </c>
      <c r="K2998" s="1">
        <v>1</v>
      </c>
      <c r="L2998" s="1">
        <v>2000</v>
      </c>
      <c r="M2998" s="1">
        <v>2204</v>
      </c>
      <c r="N2998" s="8">
        <f t="shared" si="88"/>
        <v>1.1020000000000001</v>
      </c>
      <c r="O2998" s="1" t="s">
        <v>1256</v>
      </c>
      <c r="P2998" s="1" t="s">
        <v>1257</v>
      </c>
      <c r="Q2998" s="31" t="str">
        <f>VLOOKUP(P2998,Vlookup!$A$2:$D$142,2,FALSE)</f>
        <v>Escalon</v>
      </c>
      <c r="R2998" s="1" t="str">
        <f>VLOOKUP(P2998,Vlookup!$A$2:$D$142,3,FALSE)</f>
        <v>CA</v>
      </c>
      <c r="S2998" s="49">
        <f>VLOOKUP(P2998,Vlookup!$A$2:$D$781,4,FALSE)</f>
        <v>95320</v>
      </c>
    </row>
    <row r="2999" spans="1:19" ht="14.4" x14ac:dyDescent="0.3">
      <c r="A2999" s="12">
        <v>23</v>
      </c>
      <c r="B2999" s="1" t="s">
        <v>914</v>
      </c>
      <c r="D2999" s="20">
        <v>44854</v>
      </c>
      <c r="E2999" s="2" t="s">
        <v>340</v>
      </c>
      <c r="F2999" s="1" t="s">
        <v>366</v>
      </c>
      <c r="G2999" s="1" t="s">
        <v>340</v>
      </c>
      <c r="H2999" s="1" t="s">
        <v>366</v>
      </c>
      <c r="I2999" t="str">
        <f>VLOOKUP(H2999,'Product Line Lookup'!$A$2:$B$9,2,FALSE)</f>
        <v>AB20</v>
      </c>
      <c r="J2999" s="1">
        <v>2.2050000000000001</v>
      </c>
      <c r="K2999" s="1">
        <v>1</v>
      </c>
      <c r="L2999" s="1">
        <v>2000</v>
      </c>
      <c r="M2999" s="1">
        <v>4410</v>
      </c>
      <c r="N2999" s="8">
        <f t="shared" si="88"/>
        <v>2.2050000000000001</v>
      </c>
      <c r="O2999" s="1" t="s">
        <v>450</v>
      </c>
      <c r="P2999" s="1" t="s">
        <v>1183</v>
      </c>
      <c r="Q2999" s="31" t="str">
        <f>VLOOKUP(P2999,Vlookup!$A$2:$D$142,2,FALSE)</f>
        <v>Turlock</v>
      </c>
      <c r="R2999" s="1" t="str">
        <f>VLOOKUP(P2999,Vlookup!$A$2:$D$142,3,FALSE)</f>
        <v>CA</v>
      </c>
      <c r="S2999" s="49">
        <f>VLOOKUP(P2999,Vlookup!$A$2:$D$781,4,FALSE)</f>
        <v>95380</v>
      </c>
    </row>
    <row r="3000" spans="1:19" ht="14.4" x14ac:dyDescent="0.3">
      <c r="A3000" s="12">
        <v>23</v>
      </c>
      <c r="B3000" s="1" t="s">
        <v>914</v>
      </c>
      <c r="D3000" s="20">
        <v>44854</v>
      </c>
      <c r="E3000" s="2" t="s">
        <v>340</v>
      </c>
      <c r="F3000" s="1" t="s">
        <v>366</v>
      </c>
      <c r="G3000" s="1" t="s">
        <v>340</v>
      </c>
      <c r="H3000" s="1" t="s">
        <v>366</v>
      </c>
      <c r="I3000" t="str">
        <f>VLOOKUP(H3000,'Product Line Lookup'!$A$2:$B$9,2,FALSE)</f>
        <v>AB20</v>
      </c>
      <c r="J3000" s="1">
        <v>1.1020000000000001</v>
      </c>
      <c r="K3000" s="1">
        <v>1</v>
      </c>
      <c r="L3000" s="1">
        <v>2000</v>
      </c>
      <c r="M3000" s="1">
        <v>2204</v>
      </c>
      <c r="N3000" s="8">
        <f t="shared" si="88"/>
        <v>1.1020000000000001</v>
      </c>
      <c r="O3000" s="1" t="s">
        <v>1154</v>
      </c>
      <c r="P3000" s="1" t="s">
        <v>1155</v>
      </c>
      <c r="Q3000" s="31" t="str">
        <f>VLOOKUP(P3000,Vlookup!$A$2:$D$142,2,FALSE)</f>
        <v>Merced</v>
      </c>
      <c r="R3000" s="1" t="str">
        <f>VLOOKUP(P3000,Vlookup!$A$2:$D$142,3,FALSE)</f>
        <v>CA</v>
      </c>
      <c r="S3000" s="49">
        <f>VLOOKUP(P3000,Vlookup!$A$2:$D$781,4,FALSE)</f>
        <v>95341</v>
      </c>
    </row>
    <row r="3001" spans="1:19" ht="14.4" x14ac:dyDescent="0.3">
      <c r="A3001" s="12">
        <v>23</v>
      </c>
      <c r="B3001" s="1" t="s">
        <v>914</v>
      </c>
      <c r="D3001" s="20">
        <v>44840</v>
      </c>
      <c r="E3001" s="2" t="s">
        <v>1258</v>
      </c>
      <c r="F3001" s="1" t="s">
        <v>1259</v>
      </c>
      <c r="G3001" s="1" t="s">
        <v>340</v>
      </c>
      <c r="H3001" s="1" t="s">
        <v>366</v>
      </c>
      <c r="I3001" t="str">
        <f>VLOOKUP(H3001,'Product Line Lookup'!$A$2:$B$9,2,FALSE)</f>
        <v>AB20</v>
      </c>
      <c r="J3001" s="1">
        <v>22.85</v>
      </c>
      <c r="K3001" s="1">
        <v>0.11724999999999999</v>
      </c>
      <c r="L3001" s="1">
        <v>234.5</v>
      </c>
      <c r="M3001" s="1">
        <v>5358.3249999999998</v>
      </c>
      <c r="N3001" s="8">
        <f t="shared" si="88"/>
        <v>2.6791624999999999</v>
      </c>
      <c r="O3001" s="1" t="s">
        <v>1260</v>
      </c>
      <c r="P3001" s="1" t="s">
        <v>1261</v>
      </c>
      <c r="Q3001" s="31" t="str">
        <f>VLOOKUP(P3001,Vlookup!$A$2:$D$142,2,FALSE)</f>
        <v>Syracuse</v>
      </c>
      <c r="R3001" s="1" t="str">
        <f>VLOOKUP(P3001,Vlookup!$A$2:$D$142,3,FALSE)</f>
        <v>KS</v>
      </c>
      <c r="S3001" s="49">
        <f>VLOOKUP(P3001,Vlookup!$A$2:$D$781,4,FALSE)</f>
        <v>67878</v>
      </c>
    </row>
    <row r="3002" spans="1:19" ht="14.4" x14ac:dyDescent="0.3">
      <c r="A3002" s="12">
        <v>23</v>
      </c>
      <c r="B3002" s="1" t="s">
        <v>914</v>
      </c>
      <c r="D3002" s="20">
        <v>44838</v>
      </c>
      <c r="E3002" s="2" t="s">
        <v>1258</v>
      </c>
      <c r="F3002" s="1" t="s">
        <v>1259</v>
      </c>
      <c r="G3002" s="1" t="s">
        <v>340</v>
      </c>
      <c r="H3002" s="1" t="s">
        <v>366</v>
      </c>
      <c r="I3002" t="str">
        <f>VLOOKUP(H3002,'Product Line Lookup'!$A$2:$B$9,2,FALSE)</f>
        <v>AB20</v>
      </c>
      <c r="J3002" s="1">
        <v>23.29</v>
      </c>
      <c r="K3002" s="1">
        <v>0.11724999999999999</v>
      </c>
      <c r="L3002" s="1">
        <v>234.5</v>
      </c>
      <c r="M3002" s="1">
        <v>5461.5050000000001</v>
      </c>
      <c r="N3002" s="8">
        <f t="shared" si="88"/>
        <v>2.7307524999999999</v>
      </c>
      <c r="O3002" s="1" t="s">
        <v>1260</v>
      </c>
      <c r="P3002" s="1" t="s">
        <v>1261</v>
      </c>
      <c r="Q3002" s="31" t="str">
        <f>VLOOKUP(P3002,Vlookup!$A$2:$D$142,2,FALSE)</f>
        <v>Syracuse</v>
      </c>
      <c r="R3002" s="1" t="str">
        <f>VLOOKUP(P3002,Vlookup!$A$2:$D$142,3,FALSE)</f>
        <v>KS</v>
      </c>
      <c r="S3002" s="49">
        <f>VLOOKUP(P3002,Vlookup!$A$2:$D$781,4,FALSE)</f>
        <v>67878</v>
      </c>
    </row>
    <row r="3003" spans="1:19" ht="14.4" x14ac:dyDescent="0.3">
      <c r="A3003" s="12">
        <v>23</v>
      </c>
      <c r="B3003" s="1" t="s">
        <v>914</v>
      </c>
      <c r="D3003" s="20">
        <v>44848</v>
      </c>
      <c r="E3003" s="2" t="s">
        <v>1258</v>
      </c>
      <c r="F3003" s="1" t="s">
        <v>1259</v>
      </c>
      <c r="G3003" s="1" t="s">
        <v>340</v>
      </c>
      <c r="H3003" s="1" t="s">
        <v>366</v>
      </c>
      <c r="I3003" t="str">
        <f>VLOOKUP(H3003,'Product Line Lookup'!$A$2:$B$9,2,FALSE)</f>
        <v>AB20</v>
      </c>
      <c r="J3003" s="1">
        <v>23.88</v>
      </c>
      <c r="K3003" s="1">
        <v>0.11724999999999999</v>
      </c>
      <c r="L3003" s="1">
        <v>234.5</v>
      </c>
      <c r="M3003" s="1">
        <v>5599.86</v>
      </c>
      <c r="N3003" s="8">
        <f t="shared" si="88"/>
        <v>2.7999299999999998</v>
      </c>
      <c r="O3003" s="1" t="s">
        <v>1260</v>
      </c>
      <c r="P3003" s="1" t="s">
        <v>1261</v>
      </c>
      <c r="Q3003" s="31" t="str">
        <f>VLOOKUP(P3003,Vlookup!$A$2:$D$142,2,FALSE)</f>
        <v>Syracuse</v>
      </c>
      <c r="R3003" s="1" t="str">
        <f>VLOOKUP(P3003,Vlookup!$A$2:$D$142,3,FALSE)</f>
        <v>KS</v>
      </c>
      <c r="S3003" s="49">
        <f>VLOOKUP(P3003,Vlookup!$A$2:$D$781,4,FALSE)</f>
        <v>67878</v>
      </c>
    </row>
    <row r="3004" spans="1:19" ht="14.4" x14ac:dyDescent="0.3">
      <c r="A3004" s="12">
        <v>23</v>
      </c>
      <c r="B3004" s="1" t="s">
        <v>914</v>
      </c>
      <c r="D3004" s="20">
        <v>44854</v>
      </c>
      <c r="E3004" s="2" t="s">
        <v>1258</v>
      </c>
      <c r="F3004" s="1" t="s">
        <v>1259</v>
      </c>
      <c r="G3004" s="1" t="s">
        <v>340</v>
      </c>
      <c r="H3004" s="1" t="s">
        <v>366</v>
      </c>
      <c r="I3004" t="str">
        <f>VLOOKUP(H3004,'Product Line Lookup'!$A$2:$B$9,2,FALSE)</f>
        <v>AB20</v>
      </c>
      <c r="J3004" s="1">
        <v>23.98</v>
      </c>
      <c r="K3004" s="1">
        <v>0.11724999999999999</v>
      </c>
      <c r="L3004" s="1">
        <v>234.5</v>
      </c>
      <c r="M3004" s="1">
        <v>5623.31</v>
      </c>
      <c r="N3004" s="8">
        <f t="shared" si="88"/>
        <v>2.811655</v>
      </c>
      <c r="O3004" s="1" t="s">
        <v>1260</v>
      </c>
      <c r="P3004" s="1" t="s">
        <v>1261</v>
      </c>
      <c r="Q3004" s="31" t="str">
        <f>VLOOKUP(P3004,Vlookup!$A$2:$D$142,2,FALSE)</f>
        <v>Syracuse</v>
      </c>
      <c r="R3004" s="1" t="str">
        <f>VLOOKUP(P3004,Vlookup!$A$2:$D$142,3,FALSE)</f>
        <v>KS</v>
      </c>
      <c r="S3004" s="49">
        <f>VLOOKUP(P3004,Vlookup!$A$2:$D$781,4,FALSE)</f>
        <v>67878</v>
      </c>
    </row>
    <row r="3005" spans="1:19" ht="14.4" x14ac:dyDescent="0.3">
      <c r="A3005" s="12">
        <v>23</v>
      </c>
      <c r="B3005" s="1" t="s">
        <v>914</v>
      </c>
      <c r="D3005" s="20">
        <v>44855</v>
      </c>
      <c r="E3005" s="2" t="s">
        <v>1258</v>
      </c>
      <c r="F3005" s="1" t="s">
        <v>1259</v>
      </c>
      <c r="G3005" s="1" t="s">
        <v>340</v>
      </c>
      <c r="H3005" s="1" t="s">
        <v>366</v>
      </c>
      <c r="I3005" t="str">
        <f>VLOOKUP(H3005,'Product Line Lookup'!$A$2:$B$9,2,FALSE)</f>
        <v>AB20</v>
      </c>
      <c r="J3005" s="1">
        <v>23.76</v>
      </c>
      <c r="K3005" s="1">
        <v>0.11724999999999999</v>
      </c>
      <c r="L3005" s="1">
        <v>234.5</v>
      </c>
      <c r="M3005" s="1">
        <v>5571.72</v>
      </c>
      <c r="N3005" s="8">
        <f t="shared" si="88"/>
        <v>2.78586</v>
      </c>
      <c r="O3005" s="1" t="s">
        <v>1260</v>
      </c>
      <c r="P3005" s="1" t="s">
        <v>1261</v>
      </c>
      <c r="Q3005" s="31" t="str">
        <f>VLOOKUP(P3005,Vlookup!$A$2:$D$142,2,FALSE)</f>
        <v>Syracuse</v>
      </c>
      <c r="R3005" s="1" t="str">
        <f>VLOOKUP(P3005,Vlookup!$A$2:$D$142,3,FALSE)</f>
        <v>KS</v>
      </c>
      <c r="S3005" s="49">
        <f>VLOOKUP(P3005,Vlookup!$A$2:$D$781,4,FALSE)</f>
        <v>67878</v>
      </c>
    </row>
    <row r="3006" spans="1:19" ht="14.4" x14ac:dyDescent="0.3">
      <c r="A3006" s="12">
        <v>23</v>
      </c>
      <c r="B3006" s="1" t="s">
        <v>914</v>
      </c>
      <c r="D3006" s="20">
        <v>44859</v>
      </c>
      <c r="E3006" s="2" t="s">
        <v>1258</v>
      </c>
      <c r="F3006" s="1" t="s">
        <v>1259</v>
      </c>
      <c r="G3006" s="1" t="s">
        <v>340</v>
      </c>
      <c r="H3006" s="1" t="s">
        <v>366</v>
      </c>
      <c r="I3006" t="str">
        <f>VLOOKUP(H3006,'Product Line Lookup'!$A$2:$B$9,2,FALSE)</f>
        <v>AB20</v>
      </c>
      <c r="J3006" s="1">
        <v>24.08</v>
      </c>
      <c r="K3006" s="1">
        <v>0.11724999999999999</v>
      </c>
      <c r="L3006" s="1">
        <v>234.5</v>
      </c>
      <c r="M3006" s="1">
        <v>5646.76</v>
      </c>
      <c r="N3006" s="8">
        <f t="shared" si="88"/>
        <v>2.8233800000000002</v>
      </c>
      <c r="O3006" s="1" t="s">
        <v>1260</v>
      </c>
      <c r="P3006" s="1" t="s">
        <v>1261</v>
      </c>
      <c r="Q3006" s="31" t="str">
        <f>VLOOKUP(P3006,Vlookup!$A$2:$D$142,2,FALSE)</f>
        <v>Syracuse</v>
      </c>
      <c r="R3006" s="1" t="str">
        <f>VLOOKUP(P3006,Vlookup!$A$2:$D$142,3,FALSE)</f>
        <v>KS</v>
      </c>
      <c r="S3006" s="49">
        <f>VLOOKUP(P3006,Vlookup!$A$2:$D$781,4,FALSE)</f>
        <v>67878</v>
      </c>
    </row>
    <row r="3007" spans="1:19" ht="14.4" x14ac:dyDescent="0.3">
      <c r="A3007" s="12">
        <v>23</v>
      </c>
      <c r="B3007" s="1" t="s">
        <v>914</v>
      </c>
      <c r="D3007" s="20">
        <v>44846</v>
      </c>
      <c r="E3007" s="2" t="s">
        <v>1258</v>
      </c>
      <c r="F3007" s="1" t="s">
        <v>1259</v>
      </c>
      <c r="G3007" s="1" t="s">
        <v>340</v>
      </c>
      <c r="H3007" s="1" t="s">
        <v>366</v>
      </c>
      <c r="I3007" t="str">
        <f>VLOOKUP(H3007,'Product Line Lookup'!$A$2:$B$9,2,FALSE)</f>
        <v>AB20</v>
      </c>
      <c r="J3007" s="1">
        <v>23.51</v>
      </c>
      <c r="K3007" s="1">
        <v>0.11724999999999999</v>
      </c>
      <c r="L3007" s="1">
        <v>234.5</v>
      </c>
      <c r="M3007" s="1">
        <v>5513.0950000000003</v>
      </c>
      <c r="N3007" s="8">
        <f t="shared" si="88"/>
        <v>2.7565474999999999</v>
      </c>
      <c r="O3007" s="1" t="s">
        <v>1260</v>
      </c>
      <c r="P3007" s="1" t="s">
        <v>1261</v>
      </c>
      <c r="Q3007" s="31" t="str">
        <f>VLOOKUP(P3007,Vlookup!$A$2:$D$142,2,FALSE)</f>
        <v>Syracuse</v>
      </c>
      <c r="R3007" s="1" t="str">
        <f>VLOOKUP(P3007,Vlookup!$A$2:$D$142,3,FALSE)</f>
        <v>KS</v>
      </c>
      <c r="S3007" s="49">
        <f>VLOOKUP(P3007,Vlookup!$A$2:$D$781,4,FALSE)</f>
        <v>67878</v>
      </c>
    </row>
    <row r="3008" spans="1:19" ht="14.4" x14ac:dyDescent="0.3">
      <c r="A3008" s="12">
        <v>23</v>
      </c>
      <c r="B3008" s="1" t="s">
        <v>914</v>
      </c>
      <c r="D3008" s="20">
        <v>44837</v>
      </c>
      <c r="E3008" s="2" t="s">
        <v>346</v>
      </c>
      <c r="F3008" s="1" t="s">
        <v>1166</v>
      </c>
      <c r="G3008" s="1" t="s">
        <v>340</v>
      </c>
      <c r="H3008" s="1" t="s">
        <v>366</v>
      </c>
      <c r="I3008" t="str">
        <f>VLOOKUP(H3008,'Product Line Lookup'!$A$2:$B$9,2,FALSE)</f>
        <v>AB20</v>
      </c>
      <c r="J3008" s="1">
        <v>24.02</v>
      </c>
      <c r="K3008" s="1">
        <v>3.143E-2</v>
      </c>
      <c r="L3008" s="1">
        <v>62.86</v>
      </c>
      <c r="M3008" s="1">
        <v>1509.8969999999999</v>
      </c>
      <c r="N3008" s="8">
        <f t="shared" si="88"/>
        <v>0.75494850000000002</v>
      </c>
      <c r="O3008" s="1" t="s">
        <v>406</v>
      </c>
      <c r="P3008" s="1" t="s">
        <v>407</v>
      </c>
      <c r="Q3008" s="31" t="str">
        <f>VLOOKUP(P3008,Vlookup!$A$2:$D$142,2,FALSE)</f>
        <v>Hartley</v>
      </c>
      <c r="R3008" s="1" t="str">
        <f>VLOOKUP(P3008,Vlookup!$A$2:$D$142,3,FALSE)</f>
        <v>TX</v>
      </c>
      <c r="S3008" s="49">
        <f>VLOOKUP(P3008,Vlookup!$A$2:$D$781,4,FALSE)</f>
        <v>76044</v>
      </c>
    </row>
    <row r="3009" spans="1:19" ht="14.4" x14ac:dyDescent="0.3">
      <c r="A3009" s="12">
        <v>23</v>
      </c>
      <c r="B3009" s="1" t="s">
        <v>914</v>
      </c>
      <c r="D3009" s="20">
        <v>44841</v>
      </c>
      <c r="E3009" s="2" t="s">
        <v>1149</v>
      </c>
      <c r="F3009" s="1" t="s">
        <v>1190</v>
      </c>
      <c r="G3009" s="1" t="s">
        <v>340</v>
      </c>
      <c r="H3009" s="1" t="s">
        <v>366</v>
      </c>
      <c r="I3009" t="str">
        <f>VLOOKUP(H3009,'Product Line Lookup'!$A$2:$B$9,2,FALSE)</f>
        <v>AB20</v>
      </c>
      <c r="J3009" s="1">
        <v>24.34</v>
      </c>
      <c r="K3009" s="1">
        <v>4.1799999999999997E-2</v>
      </c>
      <c r="L3009" s="1">
        <v>83.6</v>
      </c>
      <c r="M3009" s="1">
        <v>2034.8240000000001</v>
      </c>
      <c r="N3009" s="8">
        <f t="shared" si="88"/>
        <v>1.017412</v>
      </c>
      <c r="O3009" s="1" t="s">
        <v>1154</v>
      </c>
      <c r="P3009" s="1" t="s">
        <v>1155</v>
      </c>
      <c r="Q3009" s="31" t="str">
        <f>VLOOKUP(P3009,Vlookup!$A$2:$D$142,2,FALSE)</f>
        <v>Merced</v>
      </c>
      <c r="R3009" s="1" t="str">
        <f>VLOOKUP(P3009,Vlookup!$A$2:$D$142,3,FALSE)</f>
        <v>CA</v>
      </c>
      <c r="S3009" s="49">
        <f>VLOOKUP(P3009,Vlookup!$A$2:$D$781,4,FALSE)</f>
        <v>95341</v>
      </c>
    </row>
    <row r="3010" spans="1:19" ht="14.4" x14ac:dyDescent="0.3">
      <c r="A3010" s="12">
        <v>23</v>
      </c>
      <c r="B3010" s="1" t="s">
        <v>914</v>
      </c>
      <c r="D3010" s="20">
        <v>44838</v>
      </c>
      <c r="E3010" s="2" t="s">
        <v>949</v>
      </c>
      <c r="F3010" s="1" t="s">
        <v>950</v>
      </c>
      <c r="G3010" s="1" t="s">
        <v>340</v>
      </c>
      <c r="H3010" s="1" t="s">
        <v>366</v>
      </c>
      <c r="I3010" t="str">
        <f>VLOOKUP(H3010,'Product Line Lookup'!$A$2:$B$9,2,FALSE)</f>
        <v>AB20</v>
      </c>
      <c r="J3010" s="1">
        <v>24.01</v>
      </c>
      <c r="K3010" s="1">
        <v>3.065E-2</v>
      </c>
      <c r="L3010" s="1">
        <v>61.3</v>
      </c>
      <c r="M3010" s="1">
        <v>1471.8130000000001</v>
      </c>
      <c r="N3010" s="8">
        <f t="shared" ref="N3010:N3073" si="89">M3010/2000</f>
        <v>0.73590650000000002</v>
      </c>
      <c r="O3010" s="1" t="s">
        <v>953</v>
      </c>
      <c r="P3010" s="1" t="s">
        <v>1242</v>
      </c>
      <c r="Q3010" s="31" t="str">
        <f>VLOOKUP(P3010,Vlookup!$A$2:$D$142,2,FALSE)</f>
        <v>Bakersfield</v>
      </c>
      <c r="R3010" s="1" t="str">
        <f>VLOOKUP(P3010,Vlookup!$A$2:$D$142,3,FALSE)</f>
        <v>CA</v>
      </c>
      <c r="S3010" s="49">
        <f>VLOOKUP(P3010,Vlookup!$A$2:$D$781,4,FALSE)</f>
        <v>93311</v>
      </c>
    </row>
    <row r="3011" spans="1:19" ht="14.4" x14ac:dyDescent="0.3">
      <c r="A3011" s="12">
        <v>23</v>
      </c>
      <c r="B3011" s="1" t="s">
        <v>914</v>
      </c>
      <c r="D3011" s="20">
        <v>44862</v>
      </c>
      <c r="E3011" s="2" t="s">
        <v>949</v>
      </c>
      <c r="F3011" s="1" t="s">
        <v>950</v>
      </c>
      <c r="G3011" s="1" t="s">
        <v>340</v>
      </c>
      <c r="H3011" s="1" t="s">
        <v>366</v>
      </c>
      <c r="I3011" t="str">
        <f>VLOOKUP(H3011,'Product Line Lookup'!$A$2:$B$9,2,FALSE)</f>
        <v>AB20</v>
      </c>
      <c r="J3011" s="1">
        <v>23.08</v>
      </c>
      <c r="K3011" s="1">
        <v>3.065E-2</v>
      </c>
      <c r="L3011" s="1">
        <v>61.3</v>
      </c>
      <c r="M3011" s="1">
        <v>1414.8040000000001</v>
      </c>
      <c r="N3011" s="8">
        <f t="shared" si="89"/>
        <v>0.70740200000000009</v>
      </c>
      <c r="O3011" s="1" t="s">
        <v>953</v>
      </c>
      <c r="P3011" s="1" t="s">
        <v>1242</v>
      </c>
      <c r="Q3011" s="31" t="str">
        <f>VLOOKUP(P3011,Vlookup!$A$2:$D$142,2,FALSE)</f>
        <v>Bakersfield</v>
      </c>
      <c r="R3011" s="1" t="str">
        <f>VLOOKUP(P3011,Vlookup!$A$2:$D$142,3,FALSE)</f>
        <v>CA</v>
      </c>
      <c r="S3011" s="49">
        <f>VLOOKUP(P3011,Vlookup!$A$2:$D$781,4,FALSE)</f>
        <v>93311</v>
      </c>
    </row>
    <row r="3012" spans="1:19" ht="14.4" x14ac:dyDescent="0.3">
      <c r="A3012" s="12">
        <v>23</v>
      </c>
      <c r="B3012" s="1" t="s">
        <v>914</v>
      </c>
      <c r="D3012" s="20">
        <v>44854</v>
      </c>
      <c r="E3012" s="2" t="s">
        <v>46</v>
      </c>
      <c r="F3012" s="1" t="s">
        <v>1204</v>
      </c>
      <c r="G3012" s="1" t="s">
        <v>340</v>
      </c>
      <c r="H3012" s="1" t="s">
        <v>366</v>
      </c>
      <c r="I3012" t="str">
        <f>VLOOKUP(H3012,'Product Line Lookup'!$A$2:$B$9,2,FALSE)</f>
        <v>AB20</v>
      </c>
      <c r="J3012" s="1">
        <v>6</v>
      </c>
      <c r="K3012" s="1">
        <v>4.5150000000000003E-2</v>
      </c>
      <c r="L3012" s="1">
        <v>90.3</v>
      </c>
      <c r="M3012" s="1">
        <v>541.79999999999995</v>
      </c>
      <c r="N3012" s="8">
        <f t="shared" si="89"/>
        <v>0.27089999999999997</v>
      </c>
      <c r="O3012" s="1" t="s">
        <v>40</v>
      </c>
      <c r="P3012" s="1" t="s">
        <v>41</v>
      </c>
      <c r="Q3012" s="31" t="str">
        <f>VLOOKUP(P3012,Vlookup!$A$2:$D$142,2,FALSE)</f>
        <v>Galt</v>
      </c>
      <c r="R3012" s="1" t="str">
        <f>VLOOKUP(P3012,Vlookup!$A$2:$D$142,3,FALSE)</f>
        <v>CA</v>
      </c>
      <c r="S3012" s="49">
        <f>VLOOKUP(P3012,Vlookup!$A$2:$D$781,4,FALSE)</f>
        <v>95632</v>
      </c>
    </row>
    <row r="3013" spans="1:19" ht="14.4" x14ac:dyDescent="0.3">
      <c r="A3013" s="12">
        <v>23</v>
      </c>
      <c r="B3013" s="1" t="s">
        <v>914</v>
      </c>
      <c r="D3013" s="20">
        <v>44865</v>
      </c>
      <c r="E3013" s="2" t="s">
        <v>46</v>
      </c>
      <c r="F3013" s="1" t="s">
        <v>1204</v>
      </c>
      <c r="G3013" s="1" t="s">
        <v>340</v>
      </c>
      <c r="H3013" s="1" t="s">
        <v>366</v>
      </c>
      <c r="I3013" t="str">
        <f>VLOOKUP(H3013,'Product Line Lookup'!$A$2:$B$9,2,FALSE)</f>
        <v>AB20</v>
      </c>
      <c r="J3013" s="1">
        <v>6</v>
      </c>
      <c r="K3013" s="1">
        <v>4.5150000000000003E-2</v>
      </c>
      <c r="L3013" s="1">
        <v>90.3</v>
      </c>
      <c r="M3013" s="1">
        <v>541.79999999999995</v>
      </c>
      <c r="N3013" s="8">
        <f t="shared" si="89"/>
        <v>0.27089999999999997</v>
      </c>
      <c r="O3013" s="1" t="s">
        <v>40</v>
      </c>
      <c r="P3013" s="1" t="s">
        <v>41</v>
      </c>
      <c r="Q3013" s="31" t="str">
        <f>VLOOKUP(P3013,Vlookup!$A$2:$D$142,2,FALSE)</f>
        <v>Galt</v>
      </c>
      <c r="R3013" s="1" t="str">
        <f>VLOOKUP(P3013,Vlookup!$A$2:$D$142,3,FALSE)</f>
        <v>CA</v>
      </c>
      <c r="S3013" s="49">
        <f>VLOOKUP(P3013,Vlookup!$A$2:$D$781,4,FALSE)</f>
        <v>95632</v>
      </c>
    </row>
    <row r="3014" spans="1:19" ht="14.4" x14ac:dyDescent="0.3">
      <c r="A3014" s="12">
        <v>23</v>
      </c>
      <c r="B3014" s="1" t="s">
        <v>914</v>
      </c>
      <c r="D3014" s="20">
        <v>44840</v>
      </c>
      <c r="E3014" s="2" t="s">
        <v>345</v>
      </c>
      <c r="F3014" s="1" t="s">
        <v>1263</v>
      </c>
      <c r="G3014" s="1" t="s">
        <v>340</v>
      </c>
      <c r="H3014" s="1" t="s">
        <v>366</v>
      </c>
      <c r="I3014" t="str">
        <f>VLOOKUP(H3014,'Product Line Lookup'!$A$2:$B$9,2,FALSE)</f>
        <v>AB20</v>
      </c>
      <c r="J3014" s="1">
        <v>24.78</v>
      </c>
      <c r="K3014" s="1">
        <v>6.3500000000000001E-2</v>
      </c>
      <c r="L3014" s="1">
        <v>127</v>
      </c>
      <c r="M3014" s="1">
        <v>3147.06</v>
      </c>
      <c r="N3014" s="8">
        <f t="shared" si="89"/>
        <v>1.5735299999999999</v>
      </c>
      <c r="O3014" s="1" t="s">
        <v>1264</v>
      </c>
      <c r="P3014" s="1" t="s">
        <v>1265</v>
      </c>
      <c r="Q3014" s="31" t="str">
        <f>VLOOKUP(P3014,Vlookup!$A$2:$D$142,2,FALSE)</f>
        <v>Merced</v>
      </c>
      <c r="R3014" s="1" t="str">
        <f>VLOOKUP(P3014,Vlookup!$A$2:$D$142,3,FALSE)</f>
        <v>CA</v>
      </c>
      <c r="S3014" s="49">
        <f>VLOOKUP(P3014,Vlookup!$A$2:$D$781,4,FALSE)</f>
        <v>95341</v>
      </c>
    </row>
    <row r="3015" spans="1:19" ht="14.4" x14ac:dyDescent="0.3">
      <c r="A3015" s="12">
        <v>23</v>
      </c>
      <c r="B3015" s="1" t="s">
        <v>914</v>
      </c>
      <c r="D3015" s="20">
        <v>44855</v>
      </c>
      <c r="E3015" s="2" t="s">
        <v>345</v>
      </c>
      <c r="F3015" s="1" t="s">
        <v>1263</v>
      </c>
      <c r="G3015" s="1" t="s">
        <v>340</v>
      </c>
      <c r="H3015" s="1" t="s">
        <v>366</v>
      </c>
      <c r="I3015" t="str">
        <f>VLOOKUP(H3015,'Product Line Lookup'!$A$2:$B$9,2,FALSE)</f>
        <v>AB20</v>
      </c>
      <c r="J3015" s="1">
        <v>24.26</v>
      </c>
      <c r="K3015" s="1">
        <v>6.3500000000000001E-2</v>
      </c>
      <c r="L3015" s="1">
        <v>127</v>
      </c>
      <c r="M3015" s="1">
        <v>3081.02</v>
      </c>
      <c r="N3015" s="8">
        <f t="shared" si="89"/>
        <v>1.54051</v>
      </c>
      <c r="O3015" s="1" t="s">
        <v>1264</v>
      </c>
      <c r="P3015" s="1" t="s">
        <v>1265</v>
      </c>
      <c r="Q3015" s="31" t="str">
        <f>VLOOKUP(P3015,Vlookup!$A$2:$D$142,2,FALSE)</f>
        <v>Merced</v>
      </c>
      <c r="R3015" s="1" t="str">
        <f>VLOOKUP(P3015,Vlookup!$A$2:$D$142,3,FALSE)</f>
        <v>CA</v>
      </c>
      <c r="S3015" s="49">
        <f>VLOOKUP(P3015,Vlookup!$A$2:$D$781,4,FALSE)</f>
        <v>95341</v>
      </c>
    </row>
    <row r="3016" spans="1:19" ht="14.4" x14ac:dyDescent="0.3">
      <c r="A3016" s="12">
        <v>23</v>
      </c>
      <c r="B3016" s="1" t="s">
        <v>914</v>
      </c>
      <c r="D3016" s="20">
        <v>44851</v>
      </c>
      <c r="E3016" s="2" t="s">
        <v>1029</v>
      </c>
      <c r="F3016" s="1" t="s">
        <v>1035</v>
      </c>
      <c r="G3016" s="1" t="s">
        <v>340</v>
      </c>
      <c r="H3016" s="1" t="s">
        <v>366</v>
      </c>
      <c r="I3016" t="str">
        <f>VLOOKUP(H3016,'Product Line Lookup'!$A$2:$B$9,2,FALSE)</f>
        <v>AB20</v>
      </c>
      <c r="J3016" s="1">
        <v>6.75</v>
      </c>
      <c r="K3016" s="1">
        <v>0.214285</v>
      </c>
      <c r="L3016" s="1">
        <v>428.57</v>
      </c>
      <c r="M3016" s="1">
        <v>2892.848</v>
      </c>
      <c r="N3016" s="8">
        <f t="shared" si="89"/>
        <v>1.4464239999999999</v>
      </c>
      <c r="O3016" s="1" t="s">
        <v>1041</v>
      </c>
      <c r="P3016" s="1" t="s">
        <v>1048</v>
      </c>
      <c r="Q3016" s="31" t="str">
        <f>VLOOKUP(P3016,Vlookup!$A$2:$D$142,2,FALSE)</f>
        <v>Landing</v>
      </c>
      <c r="R3016" s="1" t="str">
        <f>VLOOKUP(P3016,Vlookup!$A$2:$D$142,3,FALSE)</f>
        <v>CA</v>
      </c>
      <c r="S3016" s="49">
        <f>VLOOKUP(P3016,Vlookup!$A$2:$D$781,4,FALSE)</f>
        <v>95313</v>
      </c>
    </row>
    <row r="3017" spans="1:19" ht="14.4" x14ac:dyDescent="0.3">
      <c r="A3017" s="12">
        <v>23</v>
      </c>
      <c r="B3017" s="1" t="s">
        <v>914</v>
      </c>
      <c r="D3017" s="20">
        <v>44851</v>
      </c>
      <c r="E3017" s="2" t="s">
        <v>1029</v>
      </c>
      <c r="F3017" s="1" t="s">
        <v>1035</v>
      </c>
      <c r="G3017" s="1" t="s">
        <v>340</v>
      </c>
      <c r="H3017" s="1" t="s">
        <v>366</v>
      </c>
      <c r="I3017" t="str">
        <f>VLOOKUP(H3017,'Product Line Lookup'!$A$2:$B$9,2,FALSE)</f>
        <v>AB20</v>
      </c>
      <c r="J3017" s="1">
        <v>14</v>
      </c>
      <c r="K3017" s="1">
        <v>0.214285</v>
      </c>
      <c r="L3017" s="1">
        <v>428.57</v>
      </c>
      <c r="M3017" s="1">
        <v>5999.98</v>
      </c>
      <c r="N3017" s="8">
        <f t="shared" si="89"/>
        <v>2.9999899999999999</v>
      </c>
      <c r="O3017" s="1" t="s">
        <v>1040</v>
      </c>
      <c r="P3017" s="1" t="s">
        <v>1047</v>
      </c>
      <c r="Q3017" s="31" t="str">
        <f>VLOOKUP(P3017,Vlookup!$A$2:$D$142,2,FALSE)</f>
        <v>Hilmar</v>
      </c>
      <c r="R3017" s="1" t="str">
        <f>VLOOKUP(P3017,Vlookup!$A$2:$D$142,3,FALSE)</f>
        <v>CA</v>
      </c>
      <c r="S3017" s="49" t="str">
        <f>VLOOKUP(P3017,Vlookup!$A$2:$D$781,4,FALSE)</f>
        <v> 95324</v>
      </c>
    </row>
    <row r="3018" spans="1:19" ht="14.4" x14ac:dyDescent="0.3">
      <c r="A3018" s="12">
        <v>23</v>
      </c>
      <c r="B3018" s="1" t="s">
        <v>914</v>
      </c>
      <c r="D3018" s="20">
        <v>44848</v>
      </c>
      <c r="E3018" s="2" t="s">
        <v>354</v>
      </c>
      <c r="F3018" s="1" t="s">
        <v>1266</v>
      </c>
      <c r="G3018" s="1" t="s">
        <v>340</v>
      </c>
      <c r="H3018" s="1" t="s">
        <v>366</v>
      </c>
      <c r="I3018" t="str">
        <f>VLOOKUP(H3018,'Product Line Lookup'!$A$2:$B$9,2,FALSE)</f>
        <v>AB20</v>
      </c>
      <c r="J3018" s="1">
        <v>24.35</v>
      </c>
      <c r="K3018" s="1">
        <v>1.54E-2</v>
      </c>
      <c r="L3018" s="1">
        <v>30.8</v>
      </c>
      <c r="M3018" s="1">
        <v>749.98</v>
      </c>
      <c r="N3018" s="8">
        <f t="shared" si="89"/>
        <v>0.37498999999999999</v>
      </c>
      <c r="O3018" s="1" t="s">
        <v>422</v>
      </c>
      <c r="P3018" s="1" t="s">
        <v>423</v>
      </c>
      <c r="Q3018" s="31" t="str">
        <f>VLOOKUP(P3018,Vlookup!$A$2:$D$142,2,FALSE)</f>
        <v>Modesto</v>
      </c>
      <c r="R3018" s="1" t="str">
        <f>VLOOKUP(P3018,Vlookup!$A$2:$D$142,3,FALSE)</f>
        <v>CA</v>
      </c>
      <c r="S3018" s="49">
        <f>VLOOKUP(P3018,Vlookup!$A$2:$D$781,4,FALSE)</f>
        <v>95358</v>
      </c>
    </row>
    <row r="3019" spans="1:19" ht="14.4" x14ac:dyDescent="0.3">
      <c r="A3019" s="12">
        <v>23</v>
      </c>
      <c r="B3019" s="1" t="s">
        <v>914</v>
      </c>
      <c r="D3019" s="20">
        <v>44845</v>
      </c>
      <c r="E3019" s="2" t="s">
        <v>15</v>
      </c>
      <c r="F3019" s="1" t="s">
        <v>1267</v>
      </c>
      <c r="G3019" s="1" t="s">
        <v>921</v>
      </c>
      <c r="H3019" s="1" t="s">
        <v>922</v>
      </c>
      <c r="I3019" t="str">
        <f>VLOOKUP(H3019,'Product Line Lookup'!$A$2:$B$9,2,FALSE)</f>
        <v>Animate</v>
      </c>
      <c r="J3019" s="1">
        <v>6.625</v>
      </c>
      <c r="K3019" s="1">
        <v>0.28542499999999998</v>
      </c>
      <c r="L3019" s="1">
        <v>570.85</v>
      </c>
      <c r="M3019" s="1">
        <v>3781.8809999999999</v>
      </c>
      <c r="N3019" s="8">
        <f t="shared" si="89"/>
        <v>1.8909404999999999</v>
      </c>
      <c r="O3019" s="1" t="s">
        <v>7</v>
      </c>
      <c r="P3019" s="1" t="s">
        <v>8</v>
      </c>
      <c r="Q3019" s="31" t="str">
        <f>VLOOKUP(P3019,Vlookup!$A$2:$D$142,2,FALSE)</f>
        <v>Muleshoe</v>
      </c>
      <c r="R3019" s="1" t="str">
        <f>VLOOKUP(P3019,Vlookup!$A$2:$D$142,3,FALSE)</f>
        <v>TX</v>
      </c>
      <c r="S3019" s="49">
        <f>VLOOKUP(P3019,Vlookup!$A$2:$D$781,4,FALSE)</f>
        <v>79347</v>
      </c>
    </row>
    <row r="3020" spans="1:19" ht="14.4" x14ac:dyDescent="0.3">
      <c r="A3020" s="12">
        <v>23</v>
      </c>
      <c r="B3020" s="1" t="s">
        <v>914</v>
      </c>
      <c r="D3020" s="20">
        <v>44855</v>
      </c>
      <c r="E3020" s="2" t="s">
        <v>15</v>
      </c>
      <c r="F3020" s="1" t="s">
        <v>1267</v>
      </c>
      <c r="G3020" s="1" t="s">
        <v>921</v>
      </c>
      <c r="H3020" s="1" t="s">
        <v>922</v>
      </c>
      <c r="I3020" t="str">
        <f>VLOOKUP(H3020,'Product Line Lookup'!$A$2:$B$9,2,FALSE)</f>
        <v>Animate</v>
      </c>
      <c r="J3020" s="1">
        <v>4</v>
      </c>
      <c r="K3020" s="1">
        <v>0.28542499999999998</v>
      </c>
      <c r="L3020" s="1">
        <v>570.85</v>
      </c>
      <c r="M3020" s="1">
        <v>2283.4</v>
      </c>
      <c r="N3020" s="8">
        <f t="shared" si="89"/>
        <v>1.1416999999999999</v>
      </c>
      <c r="O3020" s="1" t="s">
        <v>38</v>
      </c>
      <c r="P3020" s="1" t="s">
        <v>39</v>
      </c>
      <c r="Q3020" s="31" t="str">
        <f>VLOOKUP(P3020,Vlookup!$A$2:$D$142,2,FALSE)</f>
        <v>Klamath Falls</v>
      </c>
      <c r="R3020" s="1" t="str">
        <f>VLOOKUP(P3020,Vlookup!$A$2:$D$142,3,FALSE)</f>
        <v>OR</v>
      </c>
      <c r="S3020" s="49">
        <f>VLOOKUP(P3020,Vlookup!$A$2:$D$781,4,FALSE)</f>
        <v>97901</v>
      </c>
    </row>
    <row r="3021" spans="1:19" ht="14.4" x14ac:dyDescent="0.3">
      <c r="A3021" s="12">
        <v>23</v>
      </c>
      <c r="B3021" s="1" t="s">
        <v>914</v>
      </c>
      <c r="D3021" s="20">
        <v>44845</v>
      </c>
      <c r="E3021" s="2" t="s">
        <v>15</v>
      </c>
      <c r="F3021" s="1" t="s">
        <v>1267</v>
      </c>
      <c r="G3021" s="1" t="s">
        <v>921</v>
      </c>
      <c r="H3021" s="1" t="s">
        <v>922</v>
      </c>
      <c r="I3021" t="str">
        <f>VLOOKUP(H3021,'Product Line Lookup'!$A$2:$B$9,2,FALSE)</f>
        <v>Animate</v>
      </c>
      <c r="J3021" s="1">
        <v>6</v>
      </c>
      <c r="K3021" s="1">
        <v>0.28542499999999998</v>
      </c>
      <c r="L3021" s="1">
        <v>570.85</v>
      </c>
      <c r="M3021" s="1">
        <v>3425.1</v>
      </c>
      <c r="N3021" s="8">
        <f t="shared" si="89"/>
        <v>1.71255</v>
      </c>
      <c r="O3021" s="1" t="s">
        <v>35</v>
      </c>
      <c r="P3021" s="1" t="s">
        <v>36</v>
      </c>
      <c r="Q3021" s="31" t="str">
        <f>VLOOKUP(P3021,Vlookup!$A$2:$D$142,2,FALSE)</f>
        <v>Muleshoe</v>
      </c>
      <c r="R3021" s="1" t="str">
        <f>VLOOKUP(P3021,Vlookup!$A$2:$D$142,3,FALSE)</f>
        <v>TX</v>
      </c>
      <c r="S3021" s="49">
        <f>VLOOKUP(P3021,Vlookup!$A$2:$D$781,4,FALSE)</f>
        <v>79347</v>
      </c>
    </row>
    <row r="3022" spans="1:19" ht="14.4" x14ac:dyDescent="0.3">
      <c r="A3022" s="12">
        <v>23</v>
      </c>
      <c r="B3022" s="1" t="s">
        <v>914</v>
      </c>
      <c r="D3022" s="20">
        <v>44865</v>
      </c>
      <c r="E3022" s="2" t="s">
        <v>15</v>
      </c>
      <c r="F3022" s="1" t="s">
        <v>1267</v>
      </c>
      <c r="G3022" s="1" t="s">
        <v>921</v>
      </c>
      <c r="H3022" s="1" t="s">
        <v>922</v>
      </c>
      <c r="I3022" t="str">
        <f>VLOOKUP(H3022,'Product Line Lookup'!$A$2:$B$9,2,FALSE)</f>
        <v>Animate</v>
      </c>
      <c r="J3022" s="1">
        <v>4.1749999999999998</v>
      </c>
      <c r="K3022" s="1">
        <v>0.28542499999999998</v>
      </c>
      <c r="L3022" s="1">
        <v>570.85</v>
      </c>
      <c r="M3022" s="1">
        <v>2383.299</v>
      </c>
      <c r="N3022" s="8">
        <f t="shared" si="89"/>
        <v>1.1916495</v>
      </c>
      <c r="O3022" s="1" t="s">
        <v>17</v>
      </c>
      <c r="P3022" s="1" t="s">
        <v>18</v>
      </c>
      <c r="Q3022" s="31" t="str">
        <f>VLOOKUP(P3022,Vlookup!$A$2:$D$142,2,FALSE)</f>
        <v>Farwell</v>
      </c>
      <c r="R3022" s="1" t="str">
        <f>VLOOKUP(P3022,Vlookup!$A$2:$D$142,3,FALSE)</f>
        <v>TX</v>
      </c>
      <c r="S3022" s="49">
        <f>VLOOKUP(P3022,Vlookup!$A$2:$D$781,4,FALSE)</f>
        <v>79325</v>
      </c>
    </row>
    <row r="3023" spans="1:19" ht="14.4" x14ac:dyDescent="0.3">
      <c r="A3023" s="12">
        <v>23</v>
      </c>
      <c r="B3023" s="1" t="s">
        <v>914</v>
      </c>
      <c r="D3023" s="20">
        <v>44865</v>
      </c>
      <c r="E3023" s="2" t="s">
        <v>15</v>
      </c>
      <c r="F3023" s="1" t="s">
        <v>1267</v>
      </c>
      <c r="G3023" s="1" t="s">
        <v>921</v>
      </c>
      <c r="H3023" s="1" t="s">
        <v>922</v>
      </c>
      <c r="I3023" t="str">
        <f>VLOOKUP(H3023,'Product Line Lookup'!$A$2:$B$9,2,FALSE)</f>
        <v>Animate</v>
      </c>
      <c r="J3023" s="1">
        <v>8</v>
      </c>
      <c r="K3023" s="1">
        <v>0.28542499999999998</v>
      </c>
      <c r="L3023" s="1">
        <v>570.85</v>
      </c>
      <c r="M3023" s="1">
        <v>4566.8</v>
      </c>
      <c r="N3023" s="8">
        <f t="shared" si="89"/>
        <v>2.2833999999999999</v>
      </c>
      <c r="O3023" s="1" t="s">
        <v>35</v>
      </c>
      <c r="P3023" s="1" t="s">
        <v>36</v>
      </c>
      <c r="Q3023" s="31" t="str">
        <f>VLOOKUP(P3023,Vlookup!$A$2:$D$142,2,FALSE)</f>
        <v>Muleshoe</v>
      </c>
      <c r="R3023" s="1" t="str">
        <f>VLOOKUP(P3023,Vlookup!$A$2:$D$142,3,FALSE)</f>
        <v>TX</v>
      </c>
      <c r="S3023" s="49">
        <f>VLOOKUP(P3023,Vlookup!$A$2:$D$781,4,FALSE)</f>
        <v>79347</v>
      </c>
    </row>
    <row r="3024" spans="1:19" ht="14.4" x14ac:dyDescent="0.3">
      <c r="A3024" s="12">
        <v>23</v>
      </c>
      <c r="B3024" s="1" t="s">
        <v>914</v>
      </c>
      <c r="D3024" s="20">
        <v>44847</v>
      </c>
      <c r="E3024" s="2" t="s">
        <v>357</v>
      </c>
      <c r="F3024" s="1" t="s">
        <v>1019</v>
      </c>
      <c r="G3024" s="1" t="s">
        <v>921</v>
      </c>
      <c r="H3024" s="1" t="s">
        <v>922</v>
      </c>
      <c r="I3024" t="str">
        <f>VLOOKUP(H3024,'Product Line Lookup'!$A$2:$B$9,2,FALSE)</f>
        <v>Animate</v>
      </c>
      <c r="J3024" s="1">
        <v>6.1749999999999998</v>
      </c>
      <c r="K3024" s="1">
        <v>0.24218000000000001</v>
      </c>
      <c r="L3024" s="1">
        <v>484.36</v>
      </c>
      <c r="M3024" s="1">
        <v>2990.9229999999998</v>
      </c>
      <c r="N3024" s="8">
        <f t="shared" si="89"/>
        <v>1.4954614999999998</v>
      </c>
      <c r="O3024" s="1" t="s">
        <v>432</v>
      </c>
      <c r="P3024" s="1" t="s">
        <v>433</v>
      </c>
      <c r="Q3024" s="31" t="str">
        <f>VLOOKUP(P3024,Vlookup!$A$2:$D$142,2,FALSE)</f>
        <v>Dimmitt</v>
      </c>
      <c r="R3024" s="1" t="str">
        <f>VLOOKUP(P3024,Vlookup!$A$2:$D$142,3,FALSE)</f>
        <v>TX</v>
      </c>
      <c r="S3024" s="49">
        <f>VLOOKUP(P3024,Vlookup!$A$2:$D$781,4,FALSE)</f>
        <v>79027</v>
      </c>
    </row>
    <row r="3025" spans="1:19" ht="14.4" x14ac:dyDescent="0.3">
      <c r="A3025" s="12">
        <v>23</v>
      </c>
      <c r="B3025" s="1" t="s">
        <v>914</v>
      </c>
      <c r="D3025" s="20">
        <v>44865</v>
      </c>
      <c r="E3025" s="2" t="s">
        <v>357</v>
      </c>
      <c r="F3025" s="1" t="s">
        <v>1019</v>
      </c>
      <c r="G3025" s="1" t="s">
        <v>921</v>
      </c>
      <c r="H3025" s="1" t="s">
        <v>922</v>
      </c>
      <c r="I3025" t="str">
        <f>VLOOKUP(H3025,'Product Line Lookup'!$A$2:$B$9,2,FALSE)</f>
        <v>Animate</v>
      </c>
      <c r="J3025" s="1">
        <v>10.15</v>
      </c>
      <c r="K3025" s="1">
        <v>0.24218000000000001</v>
      </c>
      <c r="L3025" s="1">
        <v>484.36</v>
      </c>
      <c r="M3025" s="1">
        <v>4916.2539999999999</v>
      </c>
      <c r="N3025" s="8">
        <f t="shared" si="89"/>
        <v>2.4581270000000002</v>
      </c>
      <c r="O3025" s="1" t="s">
        <v>430</v>
      </c>
      <c r="P3025" s="1" t="s">
        <v>431</v>
      </c>
      <c r="Q3025" s="31" t="str">
        <f>VLOOKUP(P3025,Vlookup!$A$2:$D$142,2,FALSE)</f>
        <v>Muleshoe</v>
      </c>
      <c r="R3025" s="1" t="str">
        <f>VLOOKUP(P3025,Vlookup!$A$2:$D$142,3,FALSE)</f>
        <v>TX</v>
      </c>
      <c r="S3025" s="49">
        <f>VLOOKUP(P3025,Vlookup!$A$2:$D$781,4,FALSE)</f>
        <v>79347</v>
      </c>
    </row>
    <row r="3026" spans="1:19" ht="14.4" x14ac:dyDescent="0.3">
      <c r="A3026" s="12">
        <v>23</v>
      </c>
      <c r="B3026" s="1" t="s">
        <v>914</v>
      </c>
      <c r="D3026" s="20">
        <v>44844</v>
      </c>
      <c r="E3026" s="2" t="s">
        <v>1179</v>
      </c>
      <c r="F3026" s="1" t="s">
        <v>1180</v>
      </c>
      <c r="G3026" s="1" t="s">
        <v>921</v>
      </c>
      <c r="H3026" s="1" t="s">
        <v>922</v>
      </c>
      <c r="I3026" t="str">
        <f>VLOOKUP(H3026,'Product Line Lookup'!$A$2:$B$9,2,FALSE)</f>
        <v>Animate</v>
      </c>
      <c r="J3026" s="1">
        <v>24.67</v>
      </c>
      <c r="K3026" s="1">
        <v>0.21249999999999999</v>
      </c>
      <c r="L3026" s="1">
        <v>425</v>
      </c>
      <c r="M3026" s="1">
        <v>10484.75</v>
      </c>
      <c r="N3026" s="8">
        <f t="shared" si="89"/>
        <v>5.242375</v>
      </c>
      <c r="O3026" s="1" t="s">
        <v>1181</v>
      </c>
      <c r="P3026" s="1" t="s">
        <v>1182</v>
      </c>
      <c r="Q3026" s="31" t="str">
        <f>VLOOKUP(P3026,Vlookup!$A$2:$D$142,2,FALSE)</f>
        <v>Lindsay</v>
      </c>
      <c r="R3026" s="1" t="str">
        <f>VLOOKUP(P3026,Vlookup!$A$2:$D$142,3,FALSE)</f>
        <v>CA</v>
      </c>
      <c r="S3026" s="49">
        <f>VLOOKUP(P3026,Vlookup!$A$2:$D$781,4,FALSE)</f>
        <v>93247</v>
      </c>
    </row>
    <row r="3027" spans="1:19" ht="14.4" x14ac:dyDescent="0.3">
      <c r="A3027" s="12">
        <v>23</v>
      </c>
      <c r="B3027" s="1" t="s">
        <v>914</v>
      </c>
      <c r="D3027" s="20">
        <v>44859</v>
      </c>
      <c r="E3027" s="2" t="s">
        <v>1179</v>
      </c>
      <c r="F3027" s="1" t="s">
        <v>1180</v>
      </c>
      <c r="G3027" s="1" t="s">
        <v>921</v>
      </c>
      <c r="H3027" s="1" t="s">
        <v>922</v>
      </c>
      <c r="I3027" t="str">
        <f>VLOOKUP(H3027,'Product Line Lookup'!$A$2:$B$9,2,FALSE)</f>
        <v>Animate</v>
      </c>
      <c r="J3027" s="1">
        <v>24.21</v>
      </c>
      <c r="K3027" s="1">
        <v>0.21249999999999999</v>
      </c>
      <c r="L3027" s="1">
        <v>425</v>
      </c>
      <c r="M3027" s="1">
        <v>10289.25</v>
      </c>
      <c r="N3027" s="8">
        <f t="shared" si="89"/>
        <v>5.1446249999999996</v>
      </c>
      <c r="O3027" s="1" t="s">
        <v>1181</v>
      </c>
      <c r="P3027" s="1" t="s">
        <v>1182</v>
      </c>
      <c r="Q3027" s="31" t="str">
        <f>VLOOKUP(P3027,Vlookup!$A$2:$D$142,2,FALSE)</f>
        <v>Lindsay</v>
      </c>
      <c r="R3027" s="1" t="str">
        <f>VLOOKUP(P3027,Vlookup!$A$2:$D$142,3,FALSE)</f>
        <v>CA</v>
      </c>
      <c r="S3027" s="49">
        <f>VLOOKUP(P3027,Vlookup!$A$2:$D$781,4,FALSE)</f>
        <v>93247</v>
      </c>
    </row>
    <row r="3028" spans="1:19" ht="14.4" x14ac:dyDescent="0.3">
      <c r="A3028" s="12">
        <v>23</v>
      </c>
      <c r="B3028" s="1" t="s">
        <v>914</v>
      </c>
      <c r="D3028" s="20">
        <v>44844</v>
      </c>
      <c r="E3028" s="2" t="s">
        <v>1086</v>
      </c>
      <c r="F3028" s="1" t="s">
        <v>1087</v>
      </c>
      <c r="G3028" s="1" t="s">
        <v>921</v>
      </c>
      <c r="H3028" s="1" t="s">
        <v>922</v>
      </c>
      <c r="I3028" t="str">
        <f>VLOOKUP(H3028,'Product Line Lookup'!$A$2:$B$9,2,FALSE)</f>
        <v>Animate</v>
      </c>
      <c r="J3028" s="1">
        <v>9.9499999999999993</v>
      </c>
      <c r="K3028" s="1">
        <v>0.22575000000000001</v>
      </c>
      <c r="L3028" s="1">
        <v>451.5</v>
      </c>
      <c r="M3028" s="1">
        <v>4492.4250000000002</v>
      </c>
      <c r="N3028" s="8">
        <f t="shared" si="89"/>
        <v>2.2462124999999999</v>
      </c>
      <c r="O3028" s="1" t="s">
        <v>1093</v>
      </c>
      <c r="P3028" s="1" t="s">
        <v>1094</v>
      </c>
      <c r="Q3028" s="31" t="str">
        <f>VLOOKUP(P3028,Vlookup!$A$2:$D$142,2,FALSE)</f>
        <v>Wellington</v>
      </c>
      <c r="R3028" s="1" t="str">
        <f>VLOOKUP(P3028,Vlookup!$A$2:$D$142,3,FALSE)</f>
        <v>NV</v>
      </c>
      <c r="S3028" s="49">
        <f>VLOOKUP(P3028,Vlookup!$A$2:$D$781,4,FALSE)</f>
        <v>89444</v>
      </c>
    </row>
    <row r="3029" spans="1:19" ht="14.4" x14ac:dyDescent="0.3">
      <c r="A3029" s="12">
        <v>23</v>
      </c>
      <c r="B3029" s="1" t="s">
        <v>914</v>
      </c>
      <c r="D3029" s="20">
        <v>44852</v>
      </c>
      <c r="E3029" s="2" t="s">
        <v>1268</v>
      </c>
      <c r="F3029" s="1" t="s">
        <v>1269</v>
      </c>
      <c r="G3029" s="1" t="s">
        <v>921</v>
      </c>
      <c r="H3029" s="1" t="s">
        <v>922</v>
      </c>
      <c r="I3029" t="str">
        <f>VLOOKUP(H3029,'Product Line Lookup'!$A$2:$B$9,2,FALSE)</f>
        <v>Animate</v>
      </c>
      <c r="J3029" s="1">
        <v>2.9</v>
      </c>
      <c r="K3029" s="1">
        <v>0.41249999999999998</v>
      </c>
      <c r="L3029" s="1">
        <v>825</v>
      </c>
      <c r="M3029" s="1">
        <v>2392.5</v>
      </c>
      <c r="N3029" s="8">
        <f t="shared" si="89"/>
        <v>1.19625</v>
      </c>
      <c r="O3029" s="1" t="s">
        <v>939</v>
      </c>
      <c r="P3029" s="1" t="s">
        <v>943</v>
      </c>
      <c r="Q3029" s="31" t="str">
        <f>VLOOKUP(P3029,Vlookup!$A$2:$D$142,2,FALSE)</f>
        <v>Hanford</v>
      </c>
      <c r="R3029" s="1" t="str">
        <f>VLOOKUP(P3029,Vlookup!$A$2:$D$142,3,FALSE)</f>
        <v>CA</v>
      </c>
      <c r="S3029" s="49">
        <f>VLOOKUP(P3029,Vlookup!$A$2:$D$781,4,FALSE)</f>
        <v>93230</v>
      </c>
    </row>
    <row r="3030" spans="1:19" ht="14.4" x14ac:dyDescent="0.3">
      <c r="A3030" s="12">
        <v>23</v>
      </c>
      <c r="B3030" s="1" t="s">
        <v>914</v>
      </c>
      <c r="D3030" s="20">
        <v>44852</v>
      </c>
      <c r="E3030" s="2" t="s">
        <v>919</v>
      </c>
      <c r="F3030" s="1" t="s">
        <v>920</v>
      </c>
      <c r="G3030" s="1" t="s">
        <v>921</v>
      </c>
      <c r="H3030" s="1" t="s">
        <v>922</v>
      </c>
      <c r="I3030" t="str">
        <f>VLOOKUP(H3030,'Product Line Lookup'!$A$2:$B$9,2,FALSE)</f>
        <v>Animate</v>
      </c>
      <c r="J3030" s="1">
        <v>6</v>
      </c>
      <c r="K3030" s="1">
        <v>0.24535000000000001</v>
      </c>
      <c r="L3030" s="1">
        <v>490.7</v>
      </c>
      <c r="M3030" s="1">
        <v>2944.2</v>
      </c>
      <c r="N3030" s="8">
        <f t="shared" si="89"/>
        <v>1.4721</v>
      </c>
      <c r="O3030" s="1" t="s">
        <v>1095</v>
      </c>
      <c r="P3030" s="1" t="s">
        <v>1197</v>
      </c>
      <c r="Q3030" s="31" t="str">
        <f>VLOOKUP(P3030,Vlookup!$A$2:$D$142,2,FALSE)</f>
        <v>Turlock</v>
      </c>
      <c r="R3030" s="1" t="str">
        <f>VLOOKUP(P3030,Vlookup!$A$2:$D$142,3,FALSE)</f>
        <v>CA</v>
      </c>
      <c r="S3030" s="49">
        <f>VLOOKUP(P3030,Vlookup!$A$2:$D$781,4,FALSE)</f>
        <v>95380</v>
      </c>
    </row>
    <row r="3031" spans="1:19" ht="14.4" x14ac:dyDescent="0.3">
      <c r="A3031" s="12">
        <v>23</v>
      </c>
      <c r="B3031" s="1" t="s">
        <v>914</v>
      </c>
      <c r="D3031" s="20">
        <v>44838</v>
      </c>
      <c r="E3031" s="2" t="s">
        <v>348</v>
      </c>
      <c r="F3031" s="1" t="s">
        <v>1153</v>
      </c>
      <c r="G3031" s="1" t="s">
        <v>342</v>
      </c>
      <c r="H3031" s="1" t="s">
        <v>368</v>
      </c>
      <c r="I3031" t="str">
        <f>VLOOKUP(H3031,'Product Line Lookup'!$A$2:$B$9,2,FALSE)</f>
        <v>Animate</v>
      </c>
      <c r="J3031" s="1">
        <v>4.3</v>
      </c>
      <c r="K3031" s="1">
        <v>0.16189999999999999</v>
      </c>
      <c r="L3031" s="1">
        <v>323.8</v>
      </c>
      <c r="M3031" s="1">
        <v>1392.34</v>
      </c>
      <c r="N3031" s="8">
        <f t="shared" si="89"/>
        <v>0.69616999999999996</v>
      </c>
      <c r="O3031" s="1" t="s">
        <v>412</v>
      </c>
      <c r="P3031" s="1" t="s">
        <v>413</v>
      </c>
      <c r="Q3031" s="31" t="str">
        <f>VLOOKUP(P3031,Vlookup!$A$2:$D$142,2,FALSE)</f>
        <v>Hereford</v>
      </c>
      <c r="R3031" s="1" t="str">
        <f>VLOOKUP(P3031,Vlookup!$A$2:$D$142,3,FALSE)</f>
        <v>TX</v>
      </c>
      <c r="S3031" s="49">
        <f>VLOOKUP(P3031,Vlookup!$A$2:$D$781,4,FALSE)</f>
        <v>79045</v>
      </c>
    </row>
    <row r="3032" spans="1:19" ht="14.4" x14ac:dyDescent="0.3">
      <c r="A3032" s="12">
        <v>23</v>
      </c>
      <c r="B3032" s="1" t="s">
        <v>914</v>
      </c>
      <c r="D3032" s="20">
        <v>44851</v>
      </c>
      <c r="E3032" s="2" t="s">
        <v>29</v>
      </c>
      <c r="F3032" s="1" t="s">
        <v>692</v>
      </c>
      <c r="G3032" s="1" t="s">
        <v>342</v>
      </c>
      <c r="H3032" s="1" t="s">
        <v>368</v>
      </c>
      <c r="I3032" t="str">
        <f>VLOOKUP(H3032,'Product Line Lookup'!$A$2:$B$9,2,FALSE)</f>
        <v>Animate</v>
      </c>
      <c r="J3032" s="1">
        <v>10</v>
      </c>
      <c r="K3032" s="1">
        <v>0.14990000000000001</v>
      </c>
      <c r="L3032" s="1">
        <v>299.8</v>
      </c>
      <c r="M3032" s="1">
        <v>2998</v>
      </c>
      <c r="N3032" s="8">
        <f t="shared" si="89"/>
        <v>1.4990000000000001</v>
      </c>
      <c r="O3032" s="1" t="s">
        <v>31</v>
      </c>
      <c r="P3032" s="1" t="s">
        <v>32</v>
      </c>
      <c r="Q3032" s="31" t="str">
        <f>VLOOKUP(P3032,Vlookup!$A$2:$D$142,2,FALSE)</f>
        <v>Chowchilla</v>
      </c>
      <c r="R3032" s="1" t="str">
        <f>VLOOKUP(P3032,Vlookup!$A$2:$D$142,3,FALSE)</f>
        <v>CA</v>
      </c>
      <c r="S3032" s="49">
        <f>VLOOKUP(P3032,Vlookup!$A$2:$D$781,4,FALSE)</f>
        <v>93610</v>
      </c>
    </row>
    <row r="3033" spans="1:19" ht="14.4" x14ac:dyDescent="0.3">
      <c r="A3033" s="12">
        <v>23</v>
      </c>
      <c r="B3033" s="1" t="s">
        <v>914</v>
      </c>
      <c r="D3033" s="20">
        <v>44862</v>
      </c>
      <c r="E3033" s="2" t="s">
        <v>29</v>
      </c>
      <c r="F3033" s="1" t="s">
        <v>692</v>
      </c>
      <c r="G3033" s="1" t="s">
        <v>342</v>
      </c>
      <c r="H3033" s="1" t="s">
        <v>368</v>
      </c>
      <c r="I3033" t="str">
        <f>VLOOKUP(H3033,'Product Line Lookup'!$A$2:$B$9,2,FALSE)</f>
        <v>Animate</v>
      </c>
      <c r="J3033" s="1">
        <v>10.050000000000001</v>
      </c>
      <c r="K3033" s="1">
        <v>0.14990000000000001</v>
      </c>
      <c r="L3033" s="1">
        <v>299.8</v>
      </c>
      <c r="M3033" s="1">
        <v>3012.99</v>
      </c>
      <c r="N3033" s="8">
        <f t="shared" si="89"/>
        <v>1.5064949999999999</v>
      </c>
      <c r="O3033" s="1" t="s">
        <v>31</v>
      </c>
      <c r="P3033" s="1" t="s">
        <v>32</v>
      </c>
      <c r="Q3033" s="31" t="str">
        <f>VLOOKUP(P3033,Vlookup!$A$2:$D$142,2,FALSE)</f>
        <v>Chowchilla</v>
      </c>
      <c r="R3033" s="1" t="str">
        <f>VLOOKUP(P3033,Vlookup!$A$2:$D$142,3,FALSE)</f>
        <v>CA</v>
      </c>
      <c r="S3033" s="49">
        <f>VLOOKUP(P3033,Vlookup!$A$2:$D$781,4,FALSE)</f>
        <v>93610</v>
      </c>
    </row>
    <row r="3034" spans="1:19" ht="14.4" x14ac:dyDescent="0.3">
      <c r="A3034" s="12">
        <v>23</v>
      </c>
      <c r="B3034" s="1" t="s">
        <v>914</v>
      </c>
      <c r="D3034" s="20">
        <v>44847</v>
      </c>
      <c r="E3034" s="2" t="s">
        <v>360</v>
      </c>
      <c r="F3034" s="1" t="s">
        <v>386</v>
      </c>
      <c r="G3034" s="1" t="s">
        <v>342</v>
      </c>
      <c r="H3034" s="1" t="s">
        <v>368</v>
      </c>
      <c r="I3034" t="str">
        <f>VLOOKUP(H3034,'Product Line Lookup'!$A$2:$B$9,2,FALSE)</f>
        <v>Animate</v>
      </c>
      <c r="J3034" s="1">
        <v>4.0750000000000002</v>
      </c>
      <c r="K3034" s="1">
        <v>0.3</v>
      </c>
      <c r="L3034" s="1">
        <v>600</v>
      </c>
      <c r="M3034" s="1">
        <v>2445</v>
      </c>
      <c r="N3034" s="8">
        <f t="shared" si="89"/>
        <v>1.2224999999999999</v>
      </c>
      <c r="O3034" s="1" t="s">
        <v>438</v>
      </c>
      <c r="P3034" s="1" t="s">
        <v>439</v>
      </c>
      <c r="Q3034" s="31" t="str">
        <f>VLOOKUP(P3034,Vlookup!$A$2:$D$142,2,FALSE)</f>
        <v>Ballico</v>
      </c>
      <c r="R3034" s="1" t="str">
        <f>VLOOKUP(P3034,Vlookup!$A$2:$D$142,3,FALSE)</f>
        <v>CA</v>
      </c>
      <c r="S3034" s="49">
        <f>VLOOKUP(P3034,Vlookup!$A$2:$D$781,4,FALSE)</f>
        <v>95303</v>
      </c>
    </row>
    <row r="3035" spans="1:19" ht="14.4" x14ac:dyDescent="0.3">
      <c r="A3035" s="12">
        <v>23</v>
      </c>
      <c r="B3035" s="1" t="s">
        <v>914</v>
      </c>
      <c r="D3035" s="20">
        <v>44841</v>
      </c>
      <c r="E3035" s="2" t="s">
        <v>982</v>
      </c>
      <c r="F3035" s="1" t="s">
        <v>983</v>
      </c>
      <c r="G3035" s="1" t="s">
        <v>342</v>
      </c>
      <c r="H3035" s="1" t="s">
        <v>368</v>
      </c>
      <c r="I3035" t="str">
        <f>VLOOKUP(H3035,'Product Line Lookup'!$A$2:$B$9,2,FALSE)</f>
        <v>Animate</v>
      </c>
      <c r="J3035" s="1">
        <v>8.9499999999999993</v>
      </c>
      <c r="K3035" s="1">
        <v>0.1875</v>
      </c>
      <c r="L3035" s="1">
        <v>375</v>
      </c>
      <c r="M3035" s="1">
        <v>3356.25</v>
      </c>
      <c r="N3035" s="8">
        <f t="shared" si="89"/>
        <v>1.6781250000000001</v>
      </c>
      <c r="O3035" s="1" t="s">
        <v>991</v>
      </c>
      <c r="P3035" s="1" t="s">
        <v>992</v>
      </c>
      <c r="Q3035" s="31" t="str">
        <f>VLOOKUP(P3035,Vlookup!$A$2:$D$142,2,FALSE)</f>
        <v>Madera</v>
      </c>
      <c r="R3035" s="1" t="str">
        <f>VLOOKUP(P3035,Vlookup!$A$2:$D$142,3,FALSE)</f>
        <v>CA</v>
      </c>
      <c r="S3035" s="49">
        <f>VLOOKUP(P3035,Vlookup!$A$2:$D$781,4,FALSE)</f>
        <v>93637</v>
      </c>
    </row>
    <row r="3036" spans="1:19" ht="14.4" x14ac:dyDescent="0.3">
      <c r="A3036" s="12">
        <v>23</v>
      </c>
      <c r="B3036" s="1" t="s">
        <v>914</v>
      </c>
      <c r="D3036" s="20">
        <v>44858</v>
      </c>
      <c r="E3036" s="2" t="s">
        <v>809</v>
      </c>
      <c r="F3036" s="1" t="s">
        <v>810</v>
      </c>
      <c r="G3036" s="1" t="s">
        <v>342</v>
      </c>
      <c r="H3036" s="1" t="s">
        <v>368</v>
      </c>
      <c r="I3036" t="str">
        <f>VLOOKUP(H3036,'Product Line Lookup'!$A$2:$B$9,2,FALSE)</f>
        <v>Animate</v>
      </c>
      <c r="J3036" s="1">
        <v>3</v>
      </c>
      <c r="K3036" s="1">
        <v>0.26666499999999999</v>
      </c>
      <c r="L3036" s="1">
        <v>533.33000000000004</v>
      </c>
      <c r="M3036" s="1">
        <v>1599.99</v>
      </c>
      <c r="N3036" s="8">
        <f t="shared" si="89"/>
        <v>0.79999500000000001</v>
      </c>
      <c r="O3036" s="1" t="s">
        <v>812</v>
      </c>
      <c r="P3036" s="1" t="s">
        <v>813</v>
      </c>
      <c r="Q3036" s="31" t="str">
        <f>VLOOKUP(P3036,Vlookup!$A$2:$D$142,2,FALSE)</f>
        <v>Stevinso</v>
      </c>
      <c r="R3036" s="1" t="str">
        <f>VLOOKUP(P3036,Vlookup!$A$2:$D$142,3,FALSE)</f>
        <v>CA</v>
      </c>
      <c r="S3036" s="49">
        <f>VLOOKUP(P3036,Vlookup!$A$2:$D$781,4,FALSE)</f>
        <v>95374</v>
      </c>
    </row>
    <row r="3037" spans="1:19" ht="14.4" x14ac:dyDescent="0.3">
      <c r="A3037" s="12">
        <v>23</v>
      </c>
      <c r="B3037" s="1" t="s">
        <v>914</v>
      </c>
      <c r="D3037" s="20">
        <v>44854</v>
      </c>
      <c r="E3037" s="2" t="s">
        <v>705</v>
      </c>
      <c r="F3037" s="1" t="s">
        <v>706</v>
      </c>
      <c r="G3037" s="1" t="s">
        <v>342</v>
      </c>
      <c r="H3037" s="1" t="s">
        <v>368</v>
      </c>
      <c r="I3037" t="str">
        <f>VLOOKUP(H3037,'Product Line Lookup'!$A$2:$B$9,2,FALSE)</f>
        <v>Animate</v>
      </c>
      <c r="J3037" s="1">
        <v>2</v>
      </c>
      <c r="K3037" s="1">
        <v>0.157</v>
      </c>
      <c r="L3037" s="1">
        <v>314</v>
      </c>
      <c r="M3037" s="1">
        <v>628</v>
      </c>
      <c r="N3037" s="8">
        <f t="shared" si="89"/>
        <v>0.314</v>
      </c>
      <c r="O3037" s="1" t="s">
        <v>707</v>
      </c>
      <c r="P3037" s="1" t="s">
        <v>708</v>
      </c>
      <c r="Q3037" s="31" t="str">
        <f>VLOOKUP(P3037,Vlookup!$A$2:$D$142,2,FALSE)</f>
        <v>Fallon</v>
      </c>
      <c r="R3037" s="1" t="str">
        <f>VLOOKUP(P3037,Vlookup!$A$2:$D$142,3,FALSE)</f>
        <v>NV</v>
      </c>
      <c r="S3037" s="49">
        <f>VLOOKUP(P3037,Vlookup!$A$2:$D$781,4,FALSE)</f>
        <v>89406</v>
      </c>
    </row>
    <row r="3038" spans="1:19" ht="14.4" x14ac:dyDescent="0.3">
      <c r="A3038" s="12">
        <v>23</v>
      </c>
      <c r="B3038" s="1" t="s">
        <v>914</v>
      </c>
      <c r="D3038" s="20">
        <v>44838</v>
      </c>
      <c r="E3038" s="2" t="s">
        <v>363</v>
      </c>
      <c r="F3038" s="1" t="s">
        <v>869</v>
      </c>
      <c r="G3038" s="1" t="s">
        <v>342</v>
      </c>
      <c r="H3038" s="1" t="s">
        <v>368</v>
      </c>
      <c r="I3038" t="str">
        <f>VLOOKUP(H3038,'Product Line Lookup'!$A$2:$B$9,2,FALSE)</f>
        <v>Animate</v>
      </c>
      <c r="J3038" s="1">
        <v>20.350000000000001</v>
      </c>
      <c r="K3038" s="1">
        <v>0.69789999999999996</v>
      </c>
      <c r="L3038" s="1">
        <v>1395.8</v>
      </c>
      <c r="M3038" s="1">
        <v>28404.53</v>
      </c>
      <c r="N3038" s="8">
        <f t="shared" si="89"/>
        <v>14.202264999999999</v>
      </c>
      <c r="O3038" s="1" t="s">
        <v>444</v>
      </c>
      <c r="P3038" s="1" t="s">
        <v>445</v>
      </c>
      <c r="Q3038" s="31" t="str">
        <f>VLOOKUP(P3038,Vlookup!$A$2:$D$142,2,FALSE)</f>
        <v>Maricopa</v>
      </c>
      <c r="R3038" s="1" t="str">
        <f>VLOOKUP(P3038,Vlookup!$A$2:$D$142,3,FALSE)</f>
        <v>AZ</v>
      </c>
      <c r="S3038" s="49">
        <f>VLOOKUP(P3038,Vlookup!$A$2:$D$781,4,FALSE)</f>
        <v>85139</v>
      </c>
    </row>
    <row r="3039" spans="1:19" ht="14.4" x14ac:dyDescent="0.3">
      <c r="A3039" s="12">
        <v>23</v>
      </c>
      <c r="B3039" s="1" t="s">
        <v>914</v>
      </c>
      <c r="D3039" s="20">
        <v>44858</v>
      </c>
      <c r="E3039" s="2" t="s">
        <v>907</v>
      </c>
      <c r="F3039" s="1" t="s">
        <v>936</v>
      </c>
      <c r="G3039" s="1" t="s">
        <v>342</v>
      </c>
      <c r="H3039" s="1" t="s">
        <v>368</v>
      </c>
      <c r="I3039" t="str">
        <f>VLOOKUP(H3039,'Product Line Lookup'!$A$2:$B$9,2,FALSE)</f>
        <v>Animate</v>
      </c>
      <c r="J3039" s="1">
        <v>8.375</v>
      </c>
      <c r="K3039" s="1">
        <v>0.1426</v>
      </c>
      <c r="L3039" s="1">
        <v>285.2</v>
      </c>
      <c r="M3039" s="1">
        <v>2388.5500000000002</v>
      </c>
      <c r="N3039" s="8">
        <f t="shared" si="89"/>
        <v>1.1942750000000002</v>
      </c>
      <c r="O3039" s="1" t="s">
        <v>744</v>
      </c>
      <c r="P3039" s="1" t="s">
        <v>745</v>
      </c>
      <c r="Q3039" s="31" t="str">
        <f>VLOOKUP(P3039,Vlookup!$A$2:$D$142,2,FALSE)</f>
        <v>Five Points</v>
      </c>
      <c r="R3039" s="1" t="str">
        <f>VLOOKUP(P3039,Vlookup!$A$2:$D$142,3,FALSE)</f>
        <v>CA</v>
      </c>
      <c r="S3039" s="49">
        <f>VLOOKUP(P3039,Vlookup!$A$2:$D$781,4,FALSE)</f>
        <v>93624</v>
      </c>
    </row>
    <row r="3040" spans="1:19" ht="14.4" x14ac:dyDescent="0.3">
      <c r="A3040" s="12">
        <v>23</v>
      </c>
      <c r="B3040" s="1" t="s">
        <v>914</v>
      </c>
      <c r="D3040" s="20">
        <v>44838</v>
      </c>
      <c r="E3040" s="2" t="s">
        <v>342</v>
      </c>
      <c r="F3040" s="1" t="s">
        <v>368</v>
      </c>
      <c r="G3040" s="1" t="s">
        <v>342</v>
      </c>
      <c r="H3040" s="1" t="s">
        <v>368</v>
      </c>
      <c r="I3040" t="str">
        <f>VLOOKUP(H3040,'Product Line Lookup'!$A$2:$B$9,2,FALSE)</f>
        <v>Animate</v>
      </c>
      <c r="J3040" s="1">
        <v>1.1020000000000001</v>
      </c>
      <c r="K3040" s="1">
        <v>1</v>
      </c>
      <c r="L3040" s="1">
        <v>2000</v>
      </c>
      <c r="M3040" s="1">
        <v>2204</v>
      </c>
      <c r="N3040" s="8">
        <f t="shared" si="89"/>
        <v>1.1020000000000001</v>
      </c>
      <c r="O3040" s="1" t="s">
        <v>20</v>
      </c>
      <c r="P3040" s="1" t="s">
        <v>21</v>
      </c>
      <c r="Q3040" s="31" t="str">
        <f>VLOOKUP(P3040,Vlookup!$A$2:$D$142,2,FALSE)</f>
        <v>Escalon</v>
      </c>
      <c r="R3040" s="1" t="str">
        <f>VLOOKUP(P3040,Vlookup!$A$2:$D$142,3,FALSE)</f>
        <v>CA</v>
      </c>
      <c r="S3040" s="49">
        <f>VLOOKUP(P3040,Vlookup!$A$2:$D$781,4,FALSE)</f>
        <v>95320</v>
      </c>
    </row>
    <row r="3041" spans="1:19" ht="14.4" x14ac:dyDescent="0.3">
      <c r="A3041" s="12">
        <v>23</v>
      </c>
      <c r="B3041" s="1" t="s">
        <v>914</v>
      </c>
      <c r="D3041" s="20">
        <v>44838</v>
      </c>
      <c r="E3041" s="2" t="s">
        <v>342</v>
      </c>
      <c r="F3041" s="1" t="s">
        <v>368</v>
      </c>
      <c r="G3041" s="1" t="s">
        <v>342</v>
      </c>
      <c r="H3041" s="1" t="s">
        <v>368</v>
      </c>
      <c r="I3041" t="str">
        <f>VLOOKUP(H3041,'Product Line Lookup'!$A$2:$B$9,2,FALSE)</f>
        <v>Animate</v>
      </c>
      <c r="J3041" s="1">
        <v>1.1020000000000001</v>
      </c>
      <c r="K3041" s="1">
        <v>1</v>
      </c>
      <c r="L3041" s="1">
        <v>2000</v>
      </c>
      <c r="M3041" s="1">
        <v>2204</v>
      </c>
      <c r="N3041" s="8">
        <f t="shared" si="89"/>
        <v>1.1020000000000001</v>
      </c>
      <c r="O3041" s="1" t="s">
        <v>457</v>
      </c>
      <c r="P3041" s="1" t="s">
        <v>458</v>
      </c>
      <c r="Q3041" s="31" t="str">
        <f>VLOOKUP(P3041,Vlookup!$A$2:$D$142,2,FALSE)</f>
        <v>Corcoran</v>
      </c>
      <c r="R3041" s="1" t="str">
        <f>VLOOKUP(P3041,Vlookup!$A$2:$D$142,3,FALSE)</f>
        <v>CA</v>
      </c>
      <c r="S3041" s="49">
        <f>VLOOKUP(P3041,Vlookup!$A$2:$D$781,4,FALSE)</f>
        <v>93212</v>
      </c>
    </row>
    <row r="3042" spans="1:19" ht="14.4" x14ac:dyDescent="0.3">
      <c r="A3042" s="12">
        <v>23</v>
      </c>
      <c r="B3042" s="1" t="s">
        <v>914</v>
      </c>
      <c r="D3042" s="20">
        <v>44840</v>
      </c>
      <c r="E3042" s="2" t="s">
        <v>342</v>
      </c>
      <c r="F3042" s="1" t="s">
        <v>368</v>
      </c>
      <c r="G3042" s="1" t="s">
        <v>342</v>
      </c>
      <c r="H3042" s="1" t="s">
        <v>368</v>
      </c>
      <c r="I3042" t="str">
        <f>VLOOKUP(H3042,'Product Line Lookup'!$A$2:$B$9,2,FALSE)</f>
        <v>Animate</v>
      </c>
      <c r="J3042" s="1">
        <v>5.5119999999999996</v>
      </c>
      <c r="K3042" s="1">
        <v>1</v>
      </c>
      <c r="L3042" s="1">
        <v>2000</v>
      </c>
      <c r="M3042" s="1">
        <v>11024</v>
      </c>
      <c r="N3042" s="8">
        <f t="shared" si="89"/>
        <v>5.5119999999999996</v>
      </c>
      <c r="O3042" s="1" t="s">
        <v>450</v>
      </c>
      <c r="P3042" s="1" t="s">
        <v>1183</v>
      </c>
      <c r="Q3042" s="31" t="str">
        <f>VLOOKUP(P3042,Vlookup!$A$2:$D$142,2,FALSE)</f>
        <v>Turlock</v>
      </c>
      <c r="R3042" s="1" t="str">
        <f>VLOOKUP(P3042,Vlookup!$A$2:$D$142,3,FALSE)</f>
        <v>CA</v>
      </c>
      <c r="S3042" s="49">
        <f>VLOOKUP(P3042,Vlookup!$A$2:$D$781,4,FALSE)</f>
        <v>95380</v>
      </c>
    </row>
    <row r="3043" spans="1:19" ht="14.4" x14ac:dyDescent="0.3">
      <c r="A3043" s="12">
        <v>23</v>
      </c>
      <c r="B3043" s="1" t="s">
        <v>914</v>
      </c>
      <c r="D3043" s="20">
        <v>44845</v>
      </c>
      <c r="E3043" s="2" t="s">
        <v>342</v>
      </c>
      <c r="F3043" s="1" t="s">
        <v>368</v>
      </c>
      <c r="G3043" s="1" t="s">
        <v>342</v>
      </c>
      <c r="H3043" s="1" t="s">
        <v>368</v>
      </c>
      <c r="I3043" t="str">
        <f>VLOOKUP(H3043,'Product Line Lookup'!$A$2:$B$9,2,FALSE)</f>
        <v>Animate</v>
      </c>
      <c r="J3043" s="1">
        <v>0.16500000000000001</v>
      </c>
      <c r="K3043" s="1">
        <v>1</v>
      </c>
      <c r="L3043" s="1">
        <v>2000</v>
      </c>
      <c r="M3043" s="1">
        <v>330</v>
      </c>
      <c r="N3043" s="8">
        <f t="shared" si="89"/>
        <v>0.16500000000000001</v>
      </c>
      <c r="O3043" s="1" t="s">
        <v>939</v>
      </c>
      <c r="P3043" s="1" t="s">
        <v>943</v>
      </c>
      <c r="Q3043" s="31" t="str">
        <f>VLOOKUP(P3043,Vlookup!$A$2:$D$142,2,FALSE)</f>
        <v>Hanford</v>
      </c>
      <c r="R3043" s="1" t="str">
        <f>VLOOKUP(P3043,Vlookup!$A$2:$D$142,3,FALSE)</f>
        <v>CA</v>
      </c>
      <c r="S3043" s="49">
        <f>VLOOKUP(P3043,Vlookup!$A$2:$D$781,4,FALSE)</f>
        <v>93230</v>
      </c>
    </row>
    <row r="3044" spans="1:19" ht="14.4" x14ac:dyDescent="0.3">
      <c r="A3044" s="12">
        <v>23</v>
      </c>
      <c r="B3044" s="1" t="s">
        <v>914</v>
      </c>
      <c r="D3044" s="20">
        <v>44846</v>
      </c>
      <c r="E3044" s="2" t="s">
        <v>342</v>
      </c>
      <c r="F3044" s="1" t="s">
        <v>368</v>
      </c>
      <c r="G3044" s="1" t="s">
        <v>342</v>
      </c>
      <c r="H3044" s="1" t="s">
        <v>368</v>
      </c>
      <c r="I3044" t="str">
        <f>VLOOKUP(H3044,'Product Line Lookup'!$A$2:$B$9,2,FALSE)</f>
        <v>Animate</v>
      </c>
      <c r="J3044" s="1">
        <v>3.3069999999999999</v>
      </c>
      <c r="K3044" s="1">
        <v>1</v>
      </c>
      <c r="L3044" s="1">
        <v>2000</v>
      </c>
      <c r="M3044" s="1">
        <v>6614</v>
      </c>
      <c r="N3044" s="8">
        <f t="shared" si="89"/>
        <v>3.3069999999999999</v>
      </c>
      <c r="O3044" s="1" t="s">
        <v>20</v>
      </c>
      <c r="P3044" s="1" t="s">
        <v>21</v>
      </c>
      <c r="Q3044" s="31" t="str">
        <f>VLOOKUP(P3044,Vlookup!$A$2:$D$142,2,FALSE)</f>
        <v>Escalon</v>
      </c>
      <c r="R3044" s="1" t="str">
        <f>VLOOKUP(P3044,Vlookup!$A$2:$D$142,3,FALSE)</f>
        <v>CA</v>
      </c>
      <c r="S3044" s="49">
        <f>VLOOKUP(P3044,Vlookup!$A$2:$D$781,4,FALSE)</f>
        <v>95320</v>
      </c>
    </row>
    <row r="3045" spans="1:19" ht="14.4" x14ac:dyDescent="0.3">
      <c r="A3045" s="12">
        <v>23</v>
      </c>
      <c r="B3045" s="1" t="s">
        <v>914</v>
      </c>
      <c r="D3045" s="20">
        <v>44847</v>
      </c>
      <c r="E3045" s="2" t="s">
        <v>342</v>
      </c>
      <c r="F3045" s="1" t="s">
        <v>368</v>
      </c>
      <c r="G3045" s="1" t="s">
        <v>342</v>
      </c>
      <c r="H3045" s="1" t="s">
        <v>368</v>
      </c>
      <c r="I3045" t="str">
        <f>VLOOKUP(H3045,'Product Line Lookup'!$A$2:$B$9,2,FALSE)</f>
        <v>Animate</v>
      </c>
      <c r="J3045" s="1">
        <v>0.27600000000000002</v>
      </c>
      <c r="K3045" s="1">
        <v>1</v>
      </c>
      <c r="L3045" s="1">
        <v>2000</v>
      </c>
      <c r="M3045" s="1">
        <v>552</v>
      </c>
      <c r="N3045" s="8">
        <f t="shared" si="89"/>
        <v>0.27600000000000002</v>
      </c>
      <c r="O3045" s="1" t="s">
        <v>939</v>
      </c>
      <c r="P3045" s="1" t="s">
        <v>943</v>
      </c>
      <c r="Q3045" s="31" t="str">
        <f>VLOOKUP(P3045,Vlookup!$A$2:$D$142,2,FALSE)</f>
        <v>Hanford</v>
      </c>
      <c r="R3045" s="1" t="str">
        <f>VLOOKUP(P3045,Vlookup!$A$2:$D$142,3,FALSE)</f>
        <v>CA</v>
      </c>
      <c r="S3045" s="49">
        <f>VLOOKUP(P3045,Vlookup!$A$2:$D$781,4,FALSE)</f>
        <v>93230</v>
      </c>
    </row>
    <row r="3046" spans="1:19" ht="14.4" x14ac:dyDescent="0.3">
      <c r="A3046" s="12">
        <v>23</v>
      </c>
      <c r="B3046" s="1" t="s">
        <v>914</v>
      </c>
      <c r="D3046" s="20">
        <v>44848</v>
      </c>
      <c r="E3046" s="2" t="s">
        <v>342</v>
      </c>
      <c r="F3046" s="1" t="s">
        <v>368</v>
      </c>
      <c r="G3046" s="1" t="s">
        <v>342</v>
      </c>
      <c r="H3046" s="1" t="s">
        <v>368</v>
      </c>
      <c r="I3046" t="str">
        <f>VLOOKUP(H3046,'Product Line Lookup'!$A$2:$B$9,2,FALSE)</f>
        <v>Animate</v>
      </c>
      <c r="J3046" s="1">
        <v>4.4089999999999998</v>
      </c>
      <c r="K3046" s="1">
        <v>1</v>
      </c>
      <c r="L3046" s="1">
        <v>2000</v>
      </c>
      <c r="M3046" s="1">
        <v>8818</v>
      </c>
      <c r="N3046" s="8">
        <f t="shared" si="89"/>
        <v>4.4089999999999998</v>
      </c>
      <c r="O3046" s="1" t="s">
        <v>420</v>
      </c>
      <c r="P3046" s="1" t="s">
        <v>421</v>
      </c>
      <c r="Q3046" s="31" t="str">
        <f>VLOOKUP(P3046,Vlookup!$A$2:$D$142,2,FALSE)</f>
        <v>Tipton</v>
      </c>
      <c r="R3046" s="1" t="str">
        <f>VLOOKUP(P3046,Vlookup!$A$2:$D$142,3,FALSE)</f>
        <v>CA</v>
      </c>
      <c r="S3046" s="49">
        <f>VLOOKUP(P3046,Vlookup!$A$2:$D$781,4,FALSE)</f>
        <v>93272</v>
      </c>
    </row>
    <row r="3047" spans="1:19" ht="14.4" x14ac:dyDescent="0.3">
      <c r="A3047" s="12">
        <v>23</v>
      </c>
      <c r="B3047" s="1" t="s">
        <v>914</v>
      </c>
      <c r="D3047" s="20">
        <v>44855</v>
      </c>
      <c r="E3047" s="2" t="s">
        <v>342</v>
      </c>
      <c r="F3047" s="1" t="s">
        <v>368</v>
      </c>
      <c r="G3047" s="1" t="s">
        <v>342</v>
      </c>
      <c r="H3047" s="1" t="s">
        <v>368</v>
      </c>
      <c r="I3047" t="str">
        <f>VLOOKUP(H3047,'Product Line Lookup'!$A$2:$B$9,2,FALSE)</f>
        <v>Animate</v>
      </c>
      <c r="J3047" s="1">
        <v>2.2050000000000001</v>
      </c>
      <c r="K3047" s="1">
        <v>1</v>
      </c>
      <c r="L3047" s="1">
        <v>2000</v>
      </c>
      <c r="M3047" s="1">
        <v>4410</v>
      </c>
      <c r="N3047" s="8">
        <f t="shared" si="89"/>
        <v>2.2050000000000001</v>
      </c>
      <c r="O3047" s="1" t="s">
        <v>31</v>
      </c>
      <c r="P3047" s="1" t="s">
        <v>32</v>
      </c>
      <c r="Q3047" s="31" t="str">
        <f>VLOOKUP(P3047,Vlookup!$A$2:$D$142,2,FALSE)</f>
        <v>Chowchilla</v>
      </c>
      <c r="R3047" s="1" t="str">
        <f>VLOOKUP(P3047,Vlookup!$A$2:$D$142,3,FALSE)</f>
        <v>CA</v>
      </c>
      <c r="S3047" s="49">
        <f>VLOOKUP(P3047,Vlookup!$A$2:$D$781,4,FALSE)</f>
        <v>93610</v>
      </c>
    </row>
    <row r="3048" spans="1:19" ht="14.4" x14ac:dyDescent="0.3">
      <c r="A3048" s="12">
        <v>23</v>
      </c>
      <c r="B3048" s="1" t="s">
        <v>914</v>
      </c>
      <c r="D3048" s="20">
        <v>44851</v>
      </c>
      <c r="E3048" s="2" t="s">
        <v>1208</v>
      </c>
      <c r="F3048" s="1" t="s">
        <v>1209</v>
      </c>
      <c r="G3048" s="1" t="s">
        <v>1206</v>
      </c>
      <c r="H3048" s="1" t="s">
        <v>1207</v>
      </c>
      <c r="I3048" t="str">
        <f>VLOOKUP(H3048,'Product Line Lookup'!$A$2:$B$9,2,FALSE)</f>
        <v>Hy-D 100</v>
      </c>
      <c r="J3048" s="1">
        <v>4.8</v>
      </c>
      <c r="K3048" s="1">
        <v>1.9722E-2</v>
      </c>
      <c r="L3048" s="1">
        <v>39.444000000000003</v>
      </c>
      <c r="M3048" s="1">
        <v>189.33099999999999</v>
      </c>
      <c r="N3048" s="8">
        <f t="shared" si="89"/>
        <v>9.46655E-2</v>
      </c>
      <c r="O3048" s="1" t="s">
        <v>440</v>
      </c>
      <c r="P3048" s="1" t="s">
        <v>441</v>
      </c>
      <c r="Q3048" s="31" t="str">
        <f>VLOOKUP(P3048,Vlookup!$A$2:$D$142,2,FALSE)</f>
        <v>Tipton</v>
      </c>
      <c r="R3048" s="1" t="str">
        <f>VLOOKUP(P3048,Vlookup!$A$2:$D$142,3,FALSE)</f>
        <v>CA</v>
      </c>
      <c r="S3048" s="49">
        <f>VLOOKUP(P3048,Vlookup!$A$2:$D$781,4,FALSE)</f>
        <v>93272</v>
      </c>
    </row>
    <row r="3049" spans="1:19" ht="14.4" x14ac:dyDescent="0.3">
      <c r="A3049" s="12">
        <v>23</v>
      </c>
      <c r="B3049" s="1" t="s">
        <v>914</v>
      </c>
      <c r="D3049" s="20">
        <v>44841</v>
      </c>
      <c r="E3049" s="2" t="s">
        <v>1210</v>
      </c>
      <c r="F3049" s="1" t="s">
        <v>1211</v>
      </c>
      <c r="G3049" s="1" t="s">
        <v>1206</v>
      </c>
      <c r="H3049" s="1" t="s">
        <v>1207</v>
      </c>
      <c r="I3049" t="str">
        <f>VLOOKUP(H3049,'Product Line Lookup'!$A$2:$B$9,2,FALSE)</f>
        <v>Hy-D 100</v>
      </c>
      <c r="J3049" s="1">
        <v>2.7250000000000001</v>
      </c>
      <c r="K3049" s="1">
        <v>2.1595E-2</v>
      </c>
      <c r="L3049" s="1">
        <v>43.19</v>
      </c>
      <c r="M3049" s="1">
        <v>117.693</v>
      </c>
      <c r="N3049" s="8">
        <f t="shared" si="89"/>
        <v>5.8846499999999996E-2</v>
      </c>
      <c r="O3049" s="1" t="s">
        <v>1212</v>
      </c>
      <c r="P3049" s="1" t="s">
        <v>1213</v>
      </c>
      <c r="Q3049" s="31" t="str">
        <f>VLOOKUP(P3049,Vlookup!$A$2:$D$142,2,FALSE)</f>
        <v>Tipton</v>
      </c>
      <c r="R3049" s="1" t="str">
        <f>VLOOKUP(P3049,Vlookup!$A$2:$D$142,3,FALSE)</f>
        <v>CA</v>
      </c>
      <c r="S3049" s="49">
        <f>VLOOKUP(P3049,Vlookup!$A$2:$D$781,4,FALSE)</f>
        <v>93272</v>
      </c>
    </row>
    <row r="3050" spans="1:19" ht="14.4" x14ac:dyDescent="0.3">
      <c r="A3050" s="12">
        <v>23</v>
      </c>
      <c r="B3050" s="1" t="s">
        <v>914</v>
      </c>
      <c r="D3050" s="20">
        <v>44852</v>
      </c>
      <c r="E3050" s="2" t="s">
        <v>1210</v>
      </c>
      <c r="F3050" s="1" t="s">
        <v>1211</v>
      </c>
      <c r="G3050" s="1" t="s">
        <v>1206</v>
      </c>
      <c r="H3050" s="1" t="s">
        <v>1207</v>
      </c>
      <c r="I3050" t="str">
        <f>VLOOKUP(H3050,'Product Line Lookup'!$A$2:$B$9,2,FALSE)</f>
        <v>Hy-D 100</v>
      </c>
      <c r="J3050" s="1">
        <v>3.8</v>
      </c>
      <c r="K3050" s="1">
        <v>2.1595E-2</v>
      </c>
      <c r="L3050" s="1">
        <v>43.19</v>
      </c>
      <c r="M3050" s="1">
        <v>164.12200000000001</v>
      </c>
      <c r="N3050" s="8">
        <f t="shared" si="89"/>
        <v>8.2061000000000009E-2</v>
      </c>
      <c r="O3050" s="1" t="s">
        <v>1212</v>
      </c>
      <c r="P3050" s="1" t="s">
        <v>1213</v>
      </c>
      <c r="Q3050" s="31" t="str">
        <f>VLOOKUP(P3050,Vlookup!$A$2:$D$142,2,FALSE)</f>
        <v>Tipton</v>
      </c>
      <c r="R3050" s="1" t="str">
        <f>VLOOKUP(P3050,Vlookup!$A$2:$D$142,3,FALSE)</f>
        <v>CA</v>
      </c>
      <c r="S3050" s="49">
        <f>VLOOKUP(P3050,Vlookup!$A$2:$D$781,4,FALSE)</f>
        <v>93272</v>
      </c>
    </row>
    <row r="3051" spans="1:19" ht="14.4" x14ac:dyDescent="0.3">
      <c r="A3051" s="12">
        <v>23</v>
      </c>
      <c r="B3051" s="1" t="s">
        <v>914</v>
      </c>
      <c r="D3051" s="20">
        <v>44860</v>
      </c>
      <c r="E3051" s="2" t="s">
        <v>1214</v>
      </c>
      <c r="F3051" s="1" t="s">
        <v>1215</v>
      </c>
      <c r="G3051" s="1" t="s">
        <v>1206</v>
      </c>
      <c r="H3051" s="1" t="s">
        <v>1207</v>
      </c>
      <c r="I3051" t="str">
        <f>VLOOKUP(H3051,'Product Line Lookup'!$A$2:$B$9,2,FALSE)</f>
        <v>Hy-D 100</v>
      </c>
      <c r="J3051" s="1">
        <v>4.5</v>
      </c>
      <c r="K3051" s="1">
        <v>2.0709999999999999E-2</v>
      </c>
      <c r="L3051" s="1">
        <v>41.42</v>
      </c>
      <c r="M3051" s="1">
        <v>186.39</v>
      </c>
      <c r="N3051" s="8">
        <f t="shared" si="89"/>
        <v>9.3195E-2</v>
      </c>
      <c r="O3051" s="1" t="s">
        <v>1022</v>
      </c>
      <c r="P3051" s="1" t="s">
        <v>1024</v>
      </c>
      <c r="Q3051" s="31" t="str">
        <f>VLOOKUP(P3051,Vlookup!$A$2:$D$142,2,FALSE)</f>
        <v>Pixley</v>
      </c>
      <c r="R3051" s="1" t="str">
        <f>VLOOKUP(P3051,Vlookup!$A$2:$D$142,3,FALSE)</f>
        <v>CA</v>
      </c>
      <c r="S3051" s="49">
        <f>VLOOKUP(P3051,Vlookup!$A$2:$D$781,4,FALSE)</f>
        <v>93256</v>
      </c>
    </row>
    <row r="3052" spans="1:19" ht="14.4" x14ac:dyDescent="0.3">
      <c r="A3052" s="12">
        <v>23</v>
      </c>
      <c r="B3052" s="1" t="s">
        <v>914</v>
      </c>
      <c r="D3052" s="20">
        <v>44860</v>
      </c>
      <c r="E3052" s="2" t="s">
        <v>1245</v>
      </c>
      <c r="F3052" s="1" t="s">
        <v>1246</v>
      </c>
      <c r="G3052" s="1" t="s">
        <v>1206</v>
      </c>
      <c r="H3052" s="1" t="s">
        <v>1207</v>
      </c>
      <c r="I3052" t="str">
        <f>VLOOKUP(H3052,'Product Line Lookup'!$A$2:$B$9,2,FALSE)</f>
        <v>Hy-D 100</v>
      </c>
      <c r="J3052" s="1">
        <v>4</v>
      </c>
      <c r="K3052" s="1">
        <v>1.9E-2</v>
      </c>
      <c r="L3052" s="1">
        <v>38</v>
      </c>
      <c r="M3052" s="1">
        <v>152</v>
      </c>
      <c r="N3052" s="8">
        <f t="shared" si="89"/>
        <v>7.5999999999999998E-2</v>
      </c>
      <c r="O3052" s="1" t="s">
        <v>1043</v>
      </c>
      <c r="P3052" s="1" t="s">
        <v>1050</v>
      </c>
      <c r="Q3052" s="31" t="str">
        <f>VLOOKUP(P3052,Vlookup!$A$2:$D$142,2,FALSE)</f>
        <v>Tipton</v>
      </c>
      <c r="R3052" s="1" t="str">
        <f>VLOOKUP(P3052,Vlookup!$A$2:$D$142,3,FALSE)</f>
        <v>CA</v>
      </c>
      <c r="S3052" s="49">
        <f>VLOOKUP(P3052,Vlookup!$A$2:$D$781,4,FALSE)</f>
        <v>93272</v>
      </c>
    </row>
    <row r="3053" spans="1:19" ht="14.4" x14ac:dyDescent="0.3">
      <c r="A3053" s="12">
        <v>23</v>
      </c>
      <c r="B3053" s="1" t="s">
        <v>914</v>
      </c>
      <c r="D3053" s="20">
        <v>44840</v>
      </c>
      <c r="E3053" s="2" t="s">
        <v>1216</v>
      </c>
      <c r="F3053" s="1" t="s">
        <v>1217</v>
      </c>
      <c r="G3053" s="1" t="s">
        <v>1206</v>
      </c>
      <c r="H3053" s="1" t="s">
        <v>1207</v>
      </c>
      <c r="I3053" t="str">
        <f>VLOOKUP(H3053,'Product Line Lookup'!$A$2:$B$9,2,FALSE)</f>
        <v>Hy-D 100</v>
      </c>
      <c r="J3053" s="1">
        <v>16.02</v>
      </c>
      <c r="K3053" s="1">
        <v>0.03</v>
      </c>
      <c r="L3053" s="1">
        <v>60</v>
      </c>
      <c r="M3053" s="1">
        <v>961.2</v>
      </c>
      <c r="N3053" s="8">
        <f t="shared" si="89"/>
        <v>0.48060000000000003</v>
      </c>
      <c r="O3053" s="1" t="s">
        <v>1218</v>
      </c>
      <c r="P3053" s="1" t="s">
        <v>1219</v>
      </c>
      <c r="Q3053" s="31" t="str">
        <f>VLOOKUP(P3053,Vlookup!$A$2:$D$142,2,FALSE)</f>
        <v>Madera</v>
      </c>
      <c r="R3053" s="1" t="str">
        <f>VLOOKUP(P3053,Vlookup!$A$2:$D$142,3,FALSE)</f>
        <v>CA</v>
      </c>
      <c r="S3053" s="49">
        <f>VLOOKUP(P3053,Vlookup!$A$2:$D$781,4,FALSE)</f>
        <v>93637</v>
      </c>
    </row>
    <row r="3054" spans="1:19" ht="14.4" x14ac:dyDescent="0.3">
      <c r="A3054" s="12">
        <v>23</v>
      </c>
      <c r="B3054" s="1" t="s">
        <v>914</v>
      </c>
      <c r="D3054" s="20">
        <v>44852</v>
      </c>
      <c r="E3054" s="2" t="s">
        <v>1220</v>
      </c>
      <c r="F3054" s="1" t="s">
        <v>1221</v>
      </c>
      <c r="G3054" s="1" t="s">
        <v>1206</v>
      </c>
      <c r="H3054" s="1" t="s">
        <v>1207</v>
      </c>
      <c r="I3054" t="str">
        <f>VLOOKUP(H3054,'Product Line Lookup'!$A$2:$B$9,2,FALSE)</f>
        <v>Hy-D 100</v>
      </c>
      <c r="J3054" s="1">
        <v>3.75</v>
      </c>
      <c r="K3054" s="1">
        <v>2.0385E-2</v>
      </c>
      <c r="L3054" s="1">
        <v>40.770000000000003</v>
      </c>
      <c r="M3054" s="1">
        <v>152.88800000000001</v>
      </c>
      <c r="N3054" s="8">
        <f t="shared" si="89"/>
        <v>7.6443999999999998E-2</v>
      </c>
      <c r="O3054" s="1" t="s">
        <v>1222</v>
      </c>
      <c r="P3054" s="1" t="s">
        <v>1223</v>
      </c>
      <c r="Q3054" s="31" t="str">
        <f>VLOOKUP(P3054,Vlookup!$A$2:$D$142,2,FALSE)</f>
        <v>Wsco</v>
      </c>
      <c r="R3054" s="1" t="str">
        <f>VLOOKUP(P3054,Vlookup!$A$2:$D$142,3,FALSE)</f>
        <v>CA</v>
      </c>
      <c r="S3054" s="49">
        <f>VLOOKUP(P3054,Vlookup!$A$2:$D$781,4,FALSE)</f>
        <v>93280</v>
      </c>
    </row>
    <row r="3055" spans="1:19" ht="14.4" x14ac:dyDescent="0.3">
      <c r="A3055" s="12">
        <v>23</v>
      </c>
      <c r="B3055" s="1" t="s">
        <v>914</v>
      </c>
      <c r="D3055" s="20">
        <v>44841</v>
      </c>
      <c r="E3055" s="2" t="s">
        <v>1270</v>
      </c>
      <c r="F3055" s="1" t="s">
        <v>1271</v>
      </c>
      <c r="G3055" s="1" t="s">
        <v>1206</v>
      </c>
      <c r="H3055" s="1" t="s">
        <v>1207</v>
      </c>
      <c r="I3055" t="str">
        <f>VLOOKUP(H3055,'Product Line Lookup'!$A$2:$B$9,2,FALSE)</f>
        <v>Hy-D 100</v>
      </c>
      <c r="J3055" s="1">
        <v>3.9</v>
      </c>
      <c r="K3055" s="1">
        <v>1.8445E-2</v>
      </c>
      <c r="L3055" s="1">
        <v>36.89</v>
      </c>
      <c r="M3055" s="1">
        <v>143.87100000000001</v>
      </c>
      <c r="N3055" s="8">
        <f t="shared" si="89"/>
        <v>7.1935499999999999E-2</v>
      </c>
      <c r="O3055" s="1" t="s">
        <v>1272</v>
      </c>
      <c r="P3055" s="1" t="s">
        <v>1273</v>
      </c>
      <c r="Q3055" s="31" t="str">
        <f>VLOOKUP(P3055,Vlookup!$A$2:$D$142,2,FALSE)</f>
        <v>Tipton</v>
      </c>
      <c r="R3055" s="1" t="str">
        <f>VLOOKUP(P3055,Vlookup!$A$2:$D$142,3,FALSE)</f>
        <v>CA</v>
      </c>
      <c r="S3055" s="49">
        <f>VLOOKUP(P3055,Vlookup!$A$2:$D$781,4,FALSE)</f>
        <v>93272</v>
      </c>
    </row>
    <row r="3056" spans="1:19" ht="14.4" x14ac:dyDescent="0.3">
      <c r="A3056" s="12">
        <v>23</v>
      </c>
      <c r="B3056" s="1" t="s">
        <v>914</v>
      </c>
      <c r="D3056" s="20">
        <v>44840</v>
      </c>
      <c r="E3056" s="2" t="s">
        <v>1228</v>
      </c>
      <c r="F3056" s="1" t="s">
        <v>1229</v>
      </c>
      <c r="G3056" s="1" t="s">
        <v>889</v>
      </c>
      <c r="H3056" s="1" t="s">
        <v>890</v>
      </c>
      <c r="I3056" t="str">
        <f>VLOOKUP(H3056,'Product Line Lookup'!$A$2:$B$9,2,FALSE)</f>
        <v>OmniGen Pro</v>
      </c>
      <c r="J3056" s="1">
        <v>23.87</v>
      </c>
      <c r="K3056" s="1">
        <v>2.5440000000000001E-2</v>
      </c>
      <c r="L3056" s="1">
        <v>50.88</v>
      </c>
      <c r="M3056" s="1">
        <v>1214.5060000000001</v>
      </c>
      <c r="N3056" s="8">
        <f t="shared" si="89"/>
        <v>0.60725300000000004</v>
      </c>
      <c r="O3056" s="1" t="s">
        <v>1194</v>
      </c>
      <c r="P3056" s="1" t="s">
        <v>1195</v>
      </c>
      <c r="Q3056" s="31" t="str">
        <f>VLOOKUP(P3056,Vlookup!$A$2:$D$142,2,FALSE)</f>
        <v>Golden City</v>
      </c>
      <c r="R3056" s="1" t="str">
        <f>VLOOKUP(P3056,Vlookup!$A$2:$D$142,3,FALSE)</f>
        <v>MO</v>
      </c>
      <c r="S3056" s="49">
        <f>VLOOKUP(P3056,Vlookup!$A$2:$D$781,4,FALSE)</f>
        <v>64748</v>
      </c>
    </row>
    <row r="3057" spans="1:19" ht="14.4" x14ac:dyDescent="0.3">
      <c r="A3057" s="12">
        <v>23</v>
      </c>
      <c r="B3057" s="1" t="s">
        <v>914</v>
      </c>
      <c r="D3057" s="20">
        <v>44844</v>
      </c>
      <c r="E3057" s="2" t="s">
        <v>1179</v>
      </c>
      <c r="F3057" s="1" t="s">
        <v>1180</v>
      </c>
      <c r="G3057" s="1" t="s">
        <v>889</v>
      </c>
      <c r="H3057" s="1" t="s">
        <v>890</v>
      </c>
      <c r="I3057" t="str">
        <f>VLOOKUP(H3057,'Product Line Lookup'!$A$2:$B$9,2,FALSE)</f>
        <v>OmniGen Pro</v>
      </c>
      <c r="J3057" s="1">
        <v>24.67</v>
      </c>
      <c r="K3057" s="1">
        <v>6.7000000000000004E-2</v>
      </c>
      <c r="L3057" s="1">
        <v>134</v>
      </c>
      <c r="M3057" s="1">
        <v>3305.78</v>
      </c>
      <c r="N3057" s="8">
        <f t="shared" si="89"/>
        <v>1.6528900000000002</v>
      </c>
      <c r="O3057" s="1" t="s">
        <v>1181</v>
      </c>
      <c r="P3057" s="1" t="s">
        <v>1182</v>
      </c>
      <c r="Q3057" s="31" t="str">
        <f>VLOOKUP(P3057,Vlookup!$A$2:$D$142,2,FALSE)</f>
        <v>Lindsay</v>
      </c>
      <c r="R3057" s="1" t="str">
        <f>VLOOKUP(P3057,Vlookup!$A$2:$D$142,3,FALSE)</f>
        <v>CA</v>
      </c>
      <c r="S3057" s="49">
        <f>VLOOKUP(P3057,Vlookup!$A$2:$D$781,4,FALSE)</f>
        <v>93247</v>
      </c>
    </row>
    <row r="3058" spans="1:19" ht="14.4" x14ac:dyDescent="0.3">
      <c r="A3058" s="12">
        <v>23</v>
      </c>
      <c r="B3058" s="1" t="s">
        <v>914</v>
      </c>
      <c r="D3058" s="20">
        <v>44859</v>
      </c>
      <c r="E3058" s="2" t="s">
        <v>1179</v>
      </c>
      <c r="F3058" s="1" t="s">
        <v>1180</v>
      </c>
      <c r="G3058" s="1" t="s">
        <v>889</v>
      </c>
      <c r="H3058" s="1" t="s">
        <v>890</v>
      </c>
      <c r="I3058" t="str">
        <f>VLOOKUP(H3058,'Product Line Lookup'!$A$2:$B$9,2,FALSE)</f>
        <v>OmniGen Pro</v>
      </c>
      <c r="J3058" s="1">
        <v>24.21</v>
      </c>
      <c r="K3058" s="1">
        <v>6.7000000000000004E-2</v>
      </c>
      <c r="L3058" s="1">
        <v>134</v>
      </c>
      <c r="M3058" s="1">
        <v>3244.14</v>
      </c>
      <c r="N3058" s="8">
        <f t="shared" si="89"/>
        <v>1.6220699999999999</v>
      </c>
      <c r="O3058" s="1" t="s">
        <v>1181</v>
      </c>
      <c r="P3058" s="1" t="s">
        <v>1182</v>
      </c>
      <c r="Q3058" s="31" t="str">
        <f>VLOOKUP(P3058,Vlookup!$A$2:$D$142,2,FALSE)</f>
        <v>Lindsay</v>
      </c>
      <c r="R3058" s="1" t="str">
        <f>VLOOKUP(P3058,Vlookup!$A$2:$D$142,3,FALSE)</f>
        <v>CA</v>
      </c>
      <c r="S3058" s="49">
        <f>VLOOKUP(P3058,Vlookup!$A$2:$D$781,4,FALSE)</f>
        <v>93247</v>
      </c>
    </row>
    <row r="3059" spans="1:19" ht="14.4" x14ac:dyDescent="0.3">
      <c r="A3059" s="12">
        <v>23</v>
      </c>
      <c r="B3059" s="1" t="s">
        <v>914</v>
      </c>
      <c r="D3059" s="20">
        <v>44839</v>
      </c>
      <c r="E3059" s="2" t="s">
        <v>1274</v>
      </c>
      <c r="F3059" s="1" t="s">
        <v>1275</v>
      </c>
      <c r="G3059" s="1" t="s">
        <v>889</v>
      </c>
      <c r="H3059" s="1" t="s">
        <v>890</v>
      </c>
      <c r="I3059" t="str">
        <f>VLOOKUP(H3059,'Product Line Lookup'!$A$2:$B$9,2,FALSE)</f>
        <v>OmniGen Pro</v>
      </c>
      <c r="J3059" s="1">
        <v>24.54</v>
      </c>
      <c r="K3059" s="1">
        <v>9.1649999999999995E-2</v>
      </c>
      <c r="L3059" s="1">
        <v>183.3</v>
      </c>
      <c r="M3059" s="1">
        <v>4498.1819999999998</v>
      </c>
      <c r="N3059" s="8">
        <f t="shared" si="89"/>
        <v>2.249091</v>
      </c>
      <c r="O3059" s="1" t="s">
        <v>1253</v>
      </c>
      <c r="P3059" s="1" t="s">
        <v>1254</v>
      </c>
      <c r="Q3059" s="31" t="str">
        <f>VLOOKUP(P3059,Vlookup!$A$2:$D$142,2,FALSE)</f>
        <v>Stratford</v>
      </c>
      <c r="R3059" s="1" t="str">
        <f>VLOOKUP(P3059,Vlookup!$A$2:$D$142,3,FALSE)</f>
        <v>CA</v>
      </c>
      <c r="S3059" s="49">
        <f>VLOOKUP(P3059,Vlookup!$A$2:$D$781,4,FALSE)</f>
        <v>93266</v>
      </c>
    </row>
    <row r="3060" spans="1:19" ht="14.4" x14ac:dyDescent="0.3">
      <c r="A3060" s="12">
        <v>23</v>
      </c>
      <c r="B3060" s="1" t="s">
        <v>914</v>
      </c>
      <c r="D3060" s="20">
        <v>44848</v>
      </c>
      <c r="E3060" s="2" t="s">
        <v>1274</v>
      </c>
      <c r="F3060" s="1" t="s">
        <v>1275</v>
      </c>
      <c r="G3060" s="1" t="s">
        <v>889</v>
      </c>
      <c r="H3060" s="1" t="s">
        <v>890</v>
      </c>
      <c r="I3060" t="str">
        <f>VLOOKUP(H3060,'Product Line Lookup'!$A$2:$B$9,2,FALSE)</f>
        <v>OmniGen Pro</v>
      </c>
      <c r="J3060" s="1">
        <v>24.88</v>
      </c>
      <c r="K3060" s="1">
        <v>9.1649999999999995E-2</v>
      </c>
      <c r="L3060" s="1">
        <v>183.3</v>
      </c>
      <c r="M3060" s="1">
        <v>4560.5039999999999</v>
      </c>
      <c r="N3060" s="8">
        <f t="shared" si="89"/>
        <v>2.2802519999999999</v>
      </c>
      <c r="O3060" s="1" t="s">
        <v>1253</v>
      </c>
      <c r="P3060" s="1" t="s">
        <v>1254</v>
      </c>
      <c r="Q3060" s="31" t="str">
        <f>VLOOKUP(P3060,Vlookup!$A$2:$D$142,2,FALSE)</f>
        <v>Stratford</v>
      </c>
      <c r="R3060" s="1" t="str">
        <f>VLOOKUP(P3060,Vlookup!$A$2:$D$142,3,FALSE)</f>
        <v>CA</v>
      </c>
      <c r="S3060" s="49">
        <f>VLOOKUP(P3060,Vlookup!$A$2:$D$781,4,FALSE)</f>
        <v>93266</v>
      </c>
    </row>
    <row r="3061" spans="1:19" ht="14.4" x14ac:dyDescent="0.3">
      <c r="A3061" s="12">
        <v>23</v>
      </c>
      <c r="B3061" s="1" t="s">
        <v>914</v>
      </c>
      <c r="D3061" s="20">
        <v>44855</v>
      </c>
      <c r="E3061" s="2" t="s">
        <v>1274</v>
      </c>
      <c r="F3061" s="1" t="s">
        <v>1275</v>
      </c>
      <c r="G3061" s="1" t="s">
        <v>889</v>
      </c>
      <c r="H3061" s="1" t="s">
        <v>890</v>
      </c>
      <c r="I3061" t="str">
        <f>VLOOKUP(H3061,'Product Line Lookup'!$A$2:$B$9,2,FALSE)</f>
        <v>OmniGen Pro</v>
      </c>
      <c r="J3061" s="1">
        <v>24.73</v>
      </c>
      <c r="K3061" s="1">
        <v>9.1649999999999995E-2</v>
      </c>
      <c r="L3061" s="1">
        <v>183.3</v>
      </c>
      <c r="M3061" s="1">
        <v>4533.009</v>
      </c>
      <c r="N3061" s="8">
        <f t="shared" si="89"/>
        <v>2.2665044999999999</v>
      </c>
      <c r="O3061" s="1" t="s">
        <v>1253</v>
      </c>
      <c r="P3061" s="1" t="s">
        <v>1254</v>
      </c>
      <c r="Q3061" s="31" t="str">
        <f>VLOOKUP(P3061,Vlookup!$A$2:$D$142,2,FALSE)</f>
        <v>Stratford</v>
      </c>
      <c r="R3061" s="1" t="str">
        <f>VLOOKUP(P3061,Vlookup!$A$2:$D$142,3,FALSE)</f>
        <v>CA</v>
      </c>
      <c r="S3061" s="49">
        <f>VLOOKUP(P3061,Vlookup!$A$2:$D$781,4,FALSE)</f>
        <v>93266</v>
      </c>
    </row>
    <row r="3062" spans="1:19" ht="14.4" x14ac:dyDescent="0.3">
      <c r="A3062" s="12">
        <v>23</v>
      </c>
      <c r="B3062" s="1" t="s">
        <v>914</v>
      </c>
      <c r="D3062" s="20">
        <v>44865</v>
      </c>
      <c r="E3062" s="2" t="s">
        <v>1274</v>
      </c>
      <c r="F3062" s="1" t="s">
        <v>1275</v>
      </c>
      <c r="G3062" s="1" t="s">
        <v>889</v>
      </c>
      <c r="H3062" s="1" t="s">
        <v>890</v>
      </c>
      <c r="I3062" t="str">
        <f>VLOOKUP(H3062,'Product Line Lookup'!$A$2:$B$9,2,FALSE)</f>
        <v>OmniGen Pro</v>
      </c>
      <c r="J3062" s="1">
        <v>24.38</v>
      </c>
      <c r="K3062" s="1">
        <v>9.1649999999999995E-2</v>
      </c>
      <c r="L3062" s="1">
        <v>183.3</v>
      </c>
      <c r="M3062" s="1">
        <v>4468.8540000000003</v>
      </c>
      <c r="N3062" s="8">
        <f t="shared" si="89"/>
        <v>2.2344270000000002</v>
      </c>
      <c r="O3062" s="1" t="s">
        <v>1253</v>
      </c>
      <c r="P3062" s="1" t="s">
        <v>1254</v>
      </c>
      <c r="Q3062" s="31" t="str">
        <f>VLOOKUP(P3062,Vlookup!$A$2:$D$142,2,FALSE)</f>
        <v>Stratford</v>
      </c>
      <c r="R3062" s="1" t="str">
        <f>VLOOKUP(P3062,Vlookup!$A$2:$D$142,3,FALSE)</f>
        <v>CA</v>
      </c>
      <c r="S3062" s="49">
        <f>VLOOKUP(P3062,Vlookup!$A$2:$D$781,4,FALSE)</f>
        <v>93266</v>
      </c>
    </row>
    <row r="3063" spans="1:19" ht="14.4" x14ac:dyDescent="0.3">
      <c r="A3063" s="12">
        <v>23</v>
      </c>
      <c r="B3063" s="1" t="s">
        <v>914</v>
      </c>
      <c r="D3063" s="20">
        <v>44855</v>
      </c>
      <c r="E3063" s="2" t="s">
        <v>1251</v>
      </c>
      <c r="F3063" s="1" t="s">
        <v>1252</v>
      </c>
      <c r="G3063" s="1" t="s">
        <v>889</v>
      </c>
      <c r="H3063" s="1" t="s">
        <v>890</v>
      </c>
      <c r="I3063" t="str">
        <f>VLOOKUP(H3063,'Product Line Lookup'!$A$2:$B$9,2,FALSE)</f>
        <v>OmniGen Pro</v>
      </c>
      <c r="J3063" s="1">
        <v>2.8250000000000002</v>
      </c>
      <c r="K3063" s="1">
        <v>0.58764000000000005</v>
      </c>
      <c r="L3063" s="1">
        <v>1175.28</v>
      </c>
      <c r="M3063" s="1">
        <v>3320.1660000000002</v>
      </c>
      <c r="N3063" s="8">
        <f t="shared" si="89"/>
        <v>1.660083</v>
      </c>
      <c r="O3063" s="1" t="s">
        <v>1253</v>
      </c>
      <c r="P3063" s="1" t="s">
        <v>1254</v>
      </c>
      <c r="Q3063" s="31" t="str">
        <f>VLOOKUP(P3063,Vlookup!$A$2:$D$142,2,FALSE)</f>
        <v>Stratford</v>
      </c>
      <c r="R3063" s="1" t="str">
        <f>VLOOKUP(P3063,Vlookup!$A$2:$D$142,3,FALSE)</f>
        <v>CA</v>
      </c>
      <c r="S3063" s="49">
        <f>VLOOKUP(P3063,Vlookup!$A$2:$D$781,4,FALSE)</f>
        <v>93266</v>
      </c>
    </row>
    <row r="3064" spans="1:19" ht="14.4" x14ac:dyDescent="0.3">
      <c r="A3064" s="12">
        <v>23</v>
      </c>
      <c r="B3064" s="1" t="s">
        <v>914</v>
      </c>
      <c r="D3064" s="20">
        <v>44837</v>
      </c>
      <c r="E3064" s="2" t="s">
        <v>776</v>
      </c>
      <c r="F3064" s="1" t="s">
        <v>952</v>
      </c>
      <c r="G3064" s="1" t="s">
        <v>889</v>
      </c>
      <c r="H3064" s="1" t="s">
        <v>890</v>
      </c>
      <c r="I3064" t="str">
        <f>VLOOKUP(H3064,'Product Line Lookup'!$A$2:$B$9,2,FALSE)</f>
        <v>OmniGen Pro</v>
      </c>
      <c r="J3064" s="1">
        <v>24.69</v>
      </c>
      <c r="K3064" s="1">
        <v>0.18806200000000001</v>
      </c>
      <c r="L3064" s="1">
        <v>376.12400000000002</v>
      </c>
      <c r="M3064" s="1">
        <v>9286.5020000000004</v>
      </c>
      <c r="N3064" s="8">
        <f t="shared" si="89"/>
        <v>4.6432510000000002</v>
      </c>
      <c r="O3064" s="1" t="s">
        <v>771</v>
      </c>
      <c r="P3064" s="1" t="s">
        <v>772</v>
      </c>
      <c r="Q3064" s="31" t="str">
        <f>VLOOKUP(P3064,Vlookup!$A$2:$D$142,2,FALSE)</f>
        <v>Delano</v>
      </c>
      <c r="R3064" s="1" t="str">
        <f>VLOOKUP(P3064,Vlookup!$A$2:$D$142,3,FALSE)</f>
        <v>CA</v>
      </c>
      <c r="S3064" s="49">
        <f>VLOOKUP(P3064,Vlookup!$A$2:$D$781,4,FALSE)</f>
        <v>93215</v>
      </c>
    </row>
    <row r="3065" spans="1:19" ht="14.4" x14ac:dyDescent="0.3">
      <c r="A3065" s="12">
        <v>23</v>
      </c>
      <c r="B3065" s="1" t="s">
        <v>914</v>
      </c>
      <c r="D3065" s="20">
        <v>44845</v>
      </c>
      <c r="E3065" s="2" t="s">
        <v>1027</v>
      </c>
      <c r="F3065" s="1" t="s">
        <v>1136</v>
      </c>
      <c r="G3065" s="1" t="s">
        <v>889</v>
      </c>
      <c r="H3065" s="1" t="s">
        <v>890</v>
      </c>
      <c r="I3065" t="str">
        <f>VLOOKUP(H3065,'Product Line Lookup'!$A$2:$B$9,2,FALSE)</f>
        <v>OmniGen Pro</v>
      </c>
      <c r="J3065" s="1">
        <v>24.66</v>
      </c>
      <c r="K3065" s="1">
        <v>9.8250000000000004E-2</v>
      </c>
      <c r="L3065" s="1">
        <v>196.5</v>
      </c>
      <c r="M3065" s="1">
        <v>4845.6899999999996</v>
      </c>
      <c r="N3065" s="8">
        <f t="shared" si="89"/>
        <v>2.4228449999999997</v>
      </c>
      <c r="O3065" s="1" t="s">
        <v>1038</v>
      </c>
      <c r="P3065" s="1" t="s">
        <v>1045</v>
      </c>
      <c r="Q3065" s="31" t="str">
        <f>VLOOKUP(P3065,Vlookup!$A$2:$D$142,2,FALSE)</f>
        <v>Tipton</v>
      </c>
      <c r="R3065" s="1" t="str">
        <f>VLOOKUP(P3065,Vlookup!$A$2:$D$142,3,FALSE)</f>
        <v>CA</v>
      </c>
      <c r="S3065" s="49">
        <f>VLOOKUP(P3065,Vlookup!$A$2:$D$781,4,FALSE)</f>
        <v>93272</v>
      </c>
    </row>
    <row r="3066" spans="1:19" ht="14.4" x14ac:dyDescent="0.3">
      <c r="A3066" s="12">
        <v>23</v>
      </c>
      <c r="B3066" s="1" t="s">
        <v>914</v>
      </c>
      <c r="D3066" s="20">
        <v>44839</v>
      </c>
      <c r="E3066" s="2" t="s">
        <v>1027</v>
      </c>
      <c r="F3066" s="1" t="s">
        <v>1136</v>
      </c>
      <c r="G3066" s="1" t="s">
        <v>889</v>
      </c>
      <c r="H3066" s="1" t="s">
        <v>890</v>
      </c>
      <c r="I3066" t="str">
        <f>VLOOKUP(H3066,'Product Line Lookup'!$A$2:$B$9,2,FALSE)</f>
        <v>OmniGen Pro</v>
      </c>
      <c r="J3066" s="1">
        <v>24.87</v>
      </c>
      <c r="K3066" s="1">
        <v>9.8250000000000004E-2</v>
      </c>
      <c r="L3066" s="1">
        <v>196.5</v>
      </c>
      <c r="M3066" s="1">
        <v>4886.9549999999999</v>
      </c>
      <c r="N3066" s="8">
        <f t="shared" si="89"/>
        <v>2.4434774999999997</v>
      </c>
      <c r="O3066" s="1" t="s">
        <v>1038</v>
      </c>
      <c r="P3066" s="1" t="s">
        <v>1045</v>
      </c>
      <c r="Q3066" s="31" t="str">
        <f>VLOOKUP(P3066,Vlookup!$A$2:$D$142,2,FALSE)</f>
        <v>Tipton</v>
      </c>
      <c r="R3066" s="1" t="str">
        <f>VLOOKUP(P3066,Vlookup!$A$2:$D$142,3,FALSE)</f>
        <v>CA</v>
      </c>
      <c r="S3066" s="49">
        <f>VLOOKUP(P3066,Vlookup!$A$2:$D$781,4,FALSE)</f>
        <v>93272</v>
      </c>
    </row>
    <row r="3067" spans="1:19" ht="14.4" x14ac:dyDescent="0.3">
      <c r="A3067" s="12">
        <v>23</v>
      </c>
      <c r="B3067" s="1" t="s">
        <v>914</v>
      </c>
      <c r="D3067" s="20">
        <v>44851</v>
      </c>
      <c r="E3067" s="2" t="s">
        <v>1027</v>
      </c>
      <c r="F3067" s="1" t="s">
        <v>1136</v>
      </c>
      <c r="G3067" s="1" t="s">
        <v>889</v>
      </c>
      <c r="H3067" s="1" t="s">
        <v>890</v>
      </c>
      <c r="I3067" t="str">
        <f>VLOOKUP(H3067,'Product Line Lookup'!$A$2:$B$9,2,FALSE)</f>
        <v>OmniGen Pro</v>
      </c>
      <c r="J3067" s="1">
        <v>24.56</v>
      </c>
      <c r="K3067" s="1">
        <v>9.8250000000000004E-2</v>
      </c>
      <c r="L3067" s="1">
        <v>196.5</v>
      </c>
      <c r="M3067" s="1">
        <v>4826.04</v>
      </c>
      <c r="N3067" s="8">
        <f t="shared" si="89"/>
        <v>2.4130199999999999</v>
      </c>
      <c r="O3067" s="1" t="s">
        <v>1038</v>
      </c>
      <c r="P3067" s="1" t="s">
        <v>1045</v>
      </c>
      <c r="Q3067" s="31" t="str">
        <f>VLOOKUP(P3067,Vlookup!$A$2:$D$142,2,FALSE)</f>
        <v>Tipton</v>
      </c>
      <c r="R3067" s="1" t="str">
        <f>VLOOKUP(P3067,Vlookup!$A$2:$D$142,3,FALSE)</f>
        <v>CA</v>
      </c>
      <c r="S3067" s="49">
        <f>VLOOKUP(P3067,Vlookup!$A$2:$D$781,4,FALSE)</f>
        <v>93272</v>
      </c>
    </row>
    <row r="3068" spans="1:19" ht="14.4" x14ac:dyDescent="0.3">
      <c r="A3068" s="12">
        <v>23</v>
      </c>
      <c r="B3068" s="1" t="s">
        <v>914</v>
      </c>
      <c r="D3068" s="20">
        <v>44856</v>
      </c>
      <c r="E3068" s="2" t="s">
        <v>1027</v>
      </c>
      <c r="F3068" s="1" t="s">
        <v>1136</v>
      </c>
      <c r="G3068" s="1" t="s">
        <v>889</v>
      </c>
      <c r="H3068" s="1" t="s">
        <v>890</v>
      </c>
      <c r="I3068" t="str">
        <f>VLOOKUP(H3068,'Product Line Lookup'!$A$2:$B$9,2,FALSE)</f>
        <v>OmniGen Pro</v>
      </c>
      <c r="J3068" s="1">
        <v>24.71</v>
      </c>
      <c r="K3068" s="1">
        <v>9.8250000000000004E-2</v>
      </c>
      <c r="L3068" s="1">
        <v>196.5</v>
      </c>
      <c r="M3068" s="1">
        <v>4855.5150000000003</v>
      </c>
      <c r="N3068" s="8">
        <f t="shared" si="89"/>
        <v>2.4277575000000002</v>
      </c>
      <c r="O3068" s="1" t="s">
        <v>1038</v>
      </c>
      <c r="P3068" s="1" t="s">
        <v>1045</v>
      </c>
      <c r="Q3068" s="31" t="str">
        <f>VLOOKUP(P3068,Vlookup!$A$2:$D$142,2,FALSE)</f>
        <v>Tipton</v>
      </c>
      <c r="R3068" s="1" t="str">
        <f>VLOOKUP(P3068,Vlookup!$A$2:$D$142,3,FALSE)</f>
        <v>CA</v>
      </c>
      <c r="S3068" s="49">
        <f>VLOOKUP(P3068,Vlookup!$A$2:$D$781,4,FALSE)</f>
        <v>93272</v>
      </c>
    </row>
    <row r="3069" spans="1:19" ht="14.4" x14ac:dyDescent="0.3">
      <c r="A3069" s="12">
        <v>23</v>
      </c>
      <c r="B3069" s="1" t="s">
        <v>914</v>
      </c>
      <c r="D3069" s="20">
        <v>44860</v>
      </c>
      <c r="E3069" s="2" t="s">
        <v>1027</v>
      </c>
      <c r="F3069" s="1" t="s">
        <v>1136</v>
      </c>
      <c r="G3069" s="1" t="s">
        <v>889</v>
      </c>
      <c r="H3069" s="1" t="s">
        <v>890</v>
      </c>
      <c r="I3069" t="str">
        <f>VLOOKUP(H3069,'Product Line Lookup'!$A$2:$B$9,2,FALSE)</f>
        <v>OmniGen Pro</v>
      </c>
      <c r="J3069" s="1">
        <v>24.67</v>
      </c>
      <c r="K3069" s="1">
        <v>9.8250000000000004E-2</v>
      </c>
      <c r="L3069" s="1">
        <v>196.5</v>
      </c>
      <c r="M3069" s="1">
        <v>4847.6549999999997</v>
      </c>
      <c r="N3069" s="8">
        <f t="shared" si="89"/>
        <v>2.4238274999999998</v>
      </c>
      <c r="O3069" s="1" t="s">
        <v>1038</v>
      </c>
      <c r="P3069" s="1" t="s">
        <v>1045</v>
      </c>
      <c r="Q3069" s="31" t="str">
        <f>VLOOKUP(P3069,Vlookup!$A$2:$D$142,2,FALSE)</f>
        <v>Tipton</v>
      </c>
      <c r="R3069" s="1" t="str">
        <f>VLOOKUP(P3069,Vlookup!$A$2:$D$142,3,FALSE)</f>
        <v>CA</v>
      </c>
      <c r="S3069" s="49">
        <f>VLOOKUP(P3069,Vlookup!$A$2:$D$781,4,FALSE)</f>
        <v>93272</v>
      </c>
    </row>
    <row r="3070" spans="1:19" ht="14.4" x14ac:dyDescent="0.3">
      <c r="A3070" s="12">
        <v>23</v>
      </c>
      <c r="B3070" s="1" t="s">
        <v>914</v>
      </c>
      <c r="D3070" s="20">
        <v>44841</v>
      </c>
      <c r="E3070" s="2" t="s">
        <v>889</v>
      </c>
      <c r="F3070" s="1" t="s">
        <v>890</v>
      </c>
      <c r="G3070" s="1" t="s">
        <v>889</v>
      </c>
      <c r="H3070" s="1" t="s">
        <v>890</v>
      </c>
      <c r="I3070" t="str">
        <f>VLOOKUP(H3070,'Product Line Lookup'!$A$2:$B$9,2,FALSE)</f>
        <v>OmniGen Pro</v>
      </c>
      <c r="J3070" s="1">
        <v>2.2050000000000001</v>
      </c>
      <c r="K3070" s="1">
        <v>1</v>
      </c>
      <c r="L3070" s="1">
        <v>2000</v>
      </c>
      <c r="M3070" s="1">
        <v>4410</v>
      </c>
      <c r="N3070" s="8">
        <f t="shared" si="89"/>
        <v>2.2050000000000001</v>
      </c>
      <c r="O3070" s="1" t="s">
        <v>440</v>
      </c>
      <c r="P3070" s="1" t="s">
        <v>441</v>
      </c>
      <c r="Q3070" s="31" t="str">
        <f>VLOOKUP(P3070,Vlookup!$A$2:$D$142,2,FALSE)</f>
        <v>Tipton</v>
      </c>
      <c r="R3070" s="1" t="str">
        <f>VLOOKUP(P3070,Vlookup!$A$2:$D$142,3,FALSE)</f>
        <v>CA</v>
      </c>
      <c r="S3070" s="49">
        <f>VLOOKUP(P3070,Vlookup!$A$2:$D$781,4,FALSE)</f>
        <v>93272</v>
      </c>
    </row>
    <row r="3071" spans="1:19" ht="14.4" x14ac:dyDescent="0.3">
      <c r="A3071" s="12">
        <v>23</v>
      </c>
      <c r="B3071" s="1" t="s">
        <v>914</v>
      </c>
      <c r="D3071" s="20">
        <v>44838</v>
      </c>
      <c r="E3071" s="2" t="s">
        <v>1172</v>
      </c>
      <c r="F3071" s="1" t="s">
        <v>1173</v>
      </c>
      <c r="G3071" s="1" t="s">
        <v>340</v>
      </c>
      <c r="H3071" s="1" t="s">
        <v>366</v>
      </c>
      <c r="I3071" t="str">
        <f>VLOOKUP(H3071,'Product Line Lookup'!$A$2:$B$9,2,FALSE)</f>
        <v>AB20</v>
      </c>
      <c r="J3071" s="1">
        <v>2.7</v>
      </c>
      <c r="K3071" s="1">
        <v>2.7224999999999999E-2</v>
      </c>
      <c r="L3071" s="1">
        <v>54.45</v>
      </c>
      <c r="M3071" s="1">
        <v>147.01499999999999</v>
      </c>
      <c r="N3071" s="8">
        <f t="shared" si="89"/>
        <v>7.350749999999999E-2</v>
      </c>
      <c r="O3071" s="1" t="s">
        <v>1174</v>
      </c>
      <c r="P3071" s="1" t="s">
        <v>1176</v>
      </c>
      <c r="Q3071" s="31" t="str">
        <f>VLOOKUP(P3071,Vlookup!$A$2:$D$142,2,FALSE)</f>
        <v>Hilmar</v>
      </c>
      <c r="R3071" s="1" t="str">
        <f>VLOOKUP(P3071,Vlookup!$A$2:$D$142,3,FALSE)</f>
        <v>CA</v>
      </c>
      <c r="S3071" s="49">
        <f>VLOOKUP(P3071,Vlookup!$A$2:$D$781,4,FALSE)</f>
        <v>95324</v>
      </c>
    </row>
    <row r="3072" spans="1:19" ht="14.4" x14ac:dyDescent="0.3">
      <c r="A3072" s="12">
        <v>23</v>
      </c>
      <c r="B3072" s="1" t="s">
        <v>914</v>
      </c>
      <c r="D3072" s="20">
        <v>44845</v>
      </c>
      <c r="E3072" s="2" t="s">
        <v>1172</v>
      </c>
      <c r="F3072" s="1" t="s">
        <v>1173</v>
      </c>
      <c r="G3072" s="1" t="s">
        <v>340</v>
      </c>
      <c r="H3072" s="1" t="s">
        <v>366</v>
      </c>
      <c r="I3072" t="str">
        <f>VLOOKUP(H3072,'Product Line Lookup'!$A$2:$B$9,2,FALSE)</f>
        <v>AB20</v>
      </c>
      <c r="J3072" s="1">
        <v>1</v>
      </c>
      <c r="K3072" s="1">
        <v>2.7224999999999999E-2</v>
      </c>
      <c r="L3072" s="1">
        <v>54.45</v>
      </c>
      <c r="M3072" s="1">
        <v>54.45</v>
      </c>
      <c r="N3072" s="8">
        <f t="shared" si="89"/>
        <v>2.7225000000000003E-2</v>
      </c>
      <c r="O3072" s="1" t="s">
        <v>715</v>
      </c>
      <c r="P3072" s="1" t="s">
        <v>716</v>
      </c>
      <c r="Q3072" s="31" t="str">
        <f>VLOOKUP(P3072,Vlookup!$A$2:$D$142,2,FALSE)</f>
        <v>Chowchilla</v>
      </c>
      <c r="R3072" s="1" t="str">
        <f>VLOOKUP(P3072,Vlookup!$A$2:$D$142,3,FALSE)</f>
        <v>CA</v>
      </c>
      <c r="S3072" s="49">
        <f>VLOOKUP(P3072,Vlookup!$A$2:$D$781,4,FALSE)</f>
        <v>93610</v>
      </c>
    </row>
    <row r="3073" spans="1:19" ht="14.4" x14ac:dyDescent="0.3">
      <c r="A3073" s="12">
        <v>23</v>
      </c>
      <c r="B3073" s="1" t="s">
        <v>914</v>
      </c>
      <c r="D3073" s="20">
        <v>44838</v>
      </c>
      <c r="E3073" s="2" t="s">
        <v>1232</v>
      </c>
      <c r="F3073" s="1" t="s">
        <v>1233</v>
      </c>
      <c r="G3073" s="1" t="s">
        <v>340</v>
      </c>
      <c r="H3073" s="1" t="s">
        <v>366</v>
      </c>
      <c r="I3073" t="str">
        <f>VLOOKUP(H3073,'Product Line Lookup'!$A$2:$B$9,2,FALSE)</f>
        <v>AB20</v>
      </c>
      <c r="J3073" s="1">
        <v>2.85</v>
      </c>
      <c r="K3073" s="1">
        <v>7.9664999999999996E-3</v>
      </c>
      <c r="L3073" s="1">
        <v>15.933</v>
      </c>
      <c r="M3073" s="1">
        <v>45.408999999999999</v>
      </c>
      <c r="N3073" s="8">
        <f t="shared" si="89"/>
        <v>2.2704499999999999E-2</v>
      </c>
      <c r="O3073" s="1" t="s">
        <v>1234</v>
      </c>
      <c r="P3073" s="1" t="s">
        <v>1235</v>
      </c>
      <c r="Q3073" s="31" t="str">
        <f>VLOOKUP(P3073,Vlookup!$A$2:$D$142,2,FALSE)</f>
        <v>Hilmar</v>
      </c>
      <c r="R3073" s="1" t="str">
        <f>VLOOKUP(P3073,Vlookup!$A$2:$D$142,3,FALSE)</f>
        <v>CA</v>
      </c>
      <c r="S3073" s="49">
        <f>VLOOKUP(P3073,Vlookup!$A$2:$D$781,4,FALSE)</f>
        <v>95324</v>
      </c>
    </row>
    <row r="3074" spans="1:19" ht="14.4" x14ac:dyDescent="0.3">
      <c r="A3074" s="12">
        <v>23</v>
      </c>
      <c r="B3074" s="1" t="s">
        <v>914</v>
      </c>
      <c r="D3074" s="20">
        <v>44846</v>
      </c>
      <c r="E3074" s="2" t="s">
        <v>1162</v>
      </c>
      <c r="F3074" s="1" t="s">
        <v>1276</v>
      </c>
      <c r="G3074" s="1" t="s">
        <v>340</v>
      </c>
      <c r="H3074" s="1" t="s">
        <v>366</v>
      </c>
      <c r="I3074" t="str">
        <f>VLOOKUP(H3074,'Product Line Lookup'!$A$2:$B$9,2,FALSE)</f>
        <v>AB20</v>
      </c>
      <c r="J3074" s="1">
        <v>23.78</v>
      </c>
      <c r="K3074" s="1">
        <v>1.17E-2</v>
      </c>
      <c r="L3074" s="1">
        <v>23.4</v>
      </c>
      <c r="M3074" s="1">
        <v>556.452</v>
      </c>
      <c r="N3074" s="8">
        <f t="shared" ref="N3074:N3137" si="90">M3074/2000</f>
        <v>0.27822599999999997</v>
      </c>
      <c r="O3074" s="1" t="s">
        <v>1164</v>
      </c>
      <c r="P3074" s="1" t="s">
        <v>1165</v>
      </c>
      <c r="Q3074" s="31" t="str">
        <f>VLOOKUP(P3074,Vlookup!$A$2:$D$142,2,FALSE)</f>
        <v>Tracy</v>
      </c>
      <c r="R3074" s="1" t="str">
        <f>VLOOKUP(P3074,Vlookup!$A$2:$D$142,3,FALSE)</f>
        <v>CA</v>
      </c>
      <c r="S3074" s="49">
        <f>VLOOKUP(P3074,Vlookup!$A$2:$D$781,4,FALSE)</f>
        <v>95304</v>
      </c>
    </row>
    <row r="3075" spans="1:19" ht="14.4" x14ac:dyDescent="0.3">
      <c r="A3075" s="12">
        <v>23</v>
      </c>
      <c r="B3075" s="1" t="s">
        <v>914</v>
      </c>
      <c r="D3075" s="20">
        <v>44861</v>
      </c>
      <c r="E3075" s="2" t="s">
        <v>1162</v>
      </c>
      <c r="F3075" s="1" t="s">
        <v>1276</v>
      </c>
      <c r="G3075" s="1" t="s">
        <v>340</v>
      </c>
      <c r="H3075" s="1" t="s">
        <v>366</v>
      </c>
      <c r="I3075" t="str">
        <f>VLOOKUP(H3075,'Product Line Lookup'!$A$2:$B$9,2,FALSE)</f>
        <v>AB20</v>
      </c>
      <c r="J3075" s="1">
        <v>24.01</v>
      </c>
      <c r="K3075" s="1">
        <v>1.18E-2</v>
      </c>
      <c r="L3075" s="1">
        <v>23.6</v>
      </c>
      <c r="M3075" s="1">
        <v>566.63599999999997</v>
      </c>
      <c r="N3075" s="8">
        <f t="shared" si="90"/>
        <v>0.28331799999999996</v>
      </c>
      <c r="O3075" s="1" t="s">
        <v>1164</v>
      </c>
      <c r="P3075" s="1" t="s">
        <v>1165</v>
      </c>
      <c r="Q3075" s="31" t="str">
        <f>VLOOKUP(P3075,Vlookup!$A$2:$D$142,2,FALSE)</f>
        <v>Tracy</v>
      </c>
      <c r="R3075" s="1" t="str">
        <f>VLOOKUP(P3075,Vlookup!$A$2:$D$142,3,FALSE)</f>
        <v>CA</v>
      </c>
      <c r="S3075" s="49">
        <f>VLOOKUP(P3075,Vlookup!$A$2:$D$781,4,FALSE)</f>
        <v>95304</v>
      </c>
    </row>
    <row r="3076" spans="1:19" ht="14.4" x14ac:dyDescent="0.3">
      <c r="A3076" s="12">
        <v>23</v>
      </c>
      <c r="B3076" s="1" t="s">
        <v>914</v>
      </c>
      <c r="D3076" s="20">
        <v>44839</v>
      </c>
      <c r="E3076" s="2" t="s">
        <v>1188</v>
      </c>
      <c r="F3076" s="1" t="s">
        <v>1189</v>
      </c>
      <c r="G3076" s="1" t="s">
        <v>342</v>
      </c>
      <c r="H3076" s="1" t="s">
        <v>368</v>
      </c>
      <c r="I3076" t="str">
        <f>VLOOKUP(H3076,'Product Line Lookup'!$A$2:$B$9,2,FALSE)</f>
        <v>Animate</v>
      </c>
      <c r="J3076" s="1">
        <v>4</v>
      </c>
      <c r="K3076" s="1">
        <v>0.14924999999999999</v>
      </c>
      <c r="L3076" s="1">
        <v>298.5</v>
      </c>
      <c r="M3076" s="1">
        <v>1194</v>
      </c>
      <c r="N3076" s="8">
        <f t="shared" si="90"/>
        <v>0.59699999999999998</v>
      </c>
      <c r="O3076" s="1" t="s">
        <v>1114</v>
      </c>
      <c r="P3076" s="1" t="s">
        <v>1115</v>
      </c>
      <c r="Q3076" s="31" t="str">
        <f>VLOOKUP(P3076,Vlookup!$A$2:$D$142,2,FALSE)</f>
        <v>Kingsburg</v>
      </c>
      <c r="R3076" s="1" t="str">
        <f>VLOOKUP(P3076,Vlookup!$A$2:$D$142,3,FALSE)</f>
        <v>CA</v>
      </c>
      <c r="S3076" s="49">
        <f>VLOOKUP(P3076,Vlookup!$A$2:$D$781,4,FALSE)</f>
        <v>93631</v>
      </c>
    </row>
    <row r="3077" spans="1:19" ht="14.4" x14ac:dyDescent="0.3">
      <c r="A3077" s="12">
        <v>23</v>
      </c>
      <c r="B3077" s="1" t="s">
        <v>914</v>
      </c>
      <c r="D3077" s="20">
        <v>44840</v>
      </c>
      <c r="E3077" s="2" t="s">
        <v>1106</v>
      </c>
      <c r="F3077" s="1" t="s">
        <v>1107</v>
      </c>
      <c r="G3077" s="1" t="s">
        <v>342</v>
      </c>
      <c r="H3077" s="1" t="s">
        <v>368</v>
      </c>
      <c r="I3077" t="str">
        <f>VLOOKUP(H3077,'Product Line Lookup'!$A$2:$B$9,2,FALSE)</f>
        <v>Animate</v>
      </c>
      <c r="J3077" s="1">
        <v>9.99</v>
      </c>
      <c r="K3077" s="1">
        <v>3.7499999999999999E-2</v>
      </c>
      <c r="L3077" s="1">
        <v>75</v>
      </c>
      <c r="M3077" s="1">
        <v>749.25</v>
      </c>
      <c r="N3077" s="8">
        <f t="shared" si="90"/>
        <v>0.37462499999999999</v>
      </c>
      <c r="O3077" s="1" t="s">
        <v>1116</v>
      </c>
      <c r="P3077" s="1" t="s">
        <v>1117</v>
      </c>
      <c r="Q3077" s="31" t="str">
        <f>VLOOKUP(P3077,Vlookup!$A$2:$D$142,2,FALSE)</f>
        <v>Chowchilla</v>
      </c>
      <c r="R3077" s="1" t="str">
        <f>VLOOKUP(P3077,Vlookup!$A$2:$D$142,3,FALSE)</f>
        <v>CA</v>
      </c>
      <c r="S3077" s="49">
        <f>VLOOKUP(P3077,Vlookup!$A$2:$D$781,4,FALSE)</f>
        <v>93610</v>
      </c>
    </row>
    <row r="3078" spans="1:19" ht="14.4" x14ac:dyDescent="0.3">
      <c r="A3078" s="12">
        <v>23</v>
      </c>
      <c r="B3078" s="1" t="s">
        <v>914</v>
      </c>
      <c r="D3078" s="20">
        <v>44845</v>
      </c>
      <c r="E3078" s="2" t="s">
        <v>1108</v>
      </c>
      <c r="F3078" s="1" t="s">
        <v>1109</v>
      </c>
      <c r="G3078" s="1" t="s">
        <v>342</v>
      </c>
      <c r="H3078" s="1" t="s">
        <v>368</v>
      </c>
      <c r="I3078" t="str">
        <f>VLOOKUP(H3078,'Product Line Lookup'!$A$2:$B$9,2,FALSE)</f>
        <v>Animate</v>
      </c>
      <c r="J3078" s="1">
        <v>2.97</v>
      </c>
      <c r="K3078" s="1">
        <v>7.4645000000000003E-2</v>
      </c>
      <c r="L3078" s="1">
        <v>149.29</v>
      </c>
      <c r="M3078" s="1">
        <v>443.39100000000002</v>
      </c>
      <c r="N3078" s="8">
        <f t="shared" si="90"/>
        <v>0.22169550000000002</v>
      </c>
      <c r="O3078" s="1" t="s">
        <v>1118</v>
      </c>
      <c r="P3078" s="1" t="s">
        <v>1119</v>
      </c>
      <c r="Q3078" s="31" t="str">
        <f>VLOOKUP(P3078,Vlookup!$A$2:$D$142,2,FALSE)</f>
        <v>Tracy</v>
      </c>
      <c r="R3078" s="1" t="str">
        <f>VLOOKUP(P3078,Vlookup!$A$2:$D$142,3,FALSE)</f>
        <v>CA</v>
      </c>
      <c r="S3078" s="49">
        <f>VLOOKUP(P3078,Vlookup!$A$2:$D$781,4,FALSE)</f>
        <v>95304</v>
      </c>
    </row>
    <row r="3079" spans="1:19" ht="14.4" x14ac:dyDescent="0.3">
      <c r="A3079" s="12">
        <v>23</v>
      </c>
      <c r="B3079" s="1" t="s">
        <v>914</v>
      </c>
      <c r="D3079" s="20">
        <v>44855</v>
      </c>
      <c r="E3079" s="2" t="s">
        <v>1110</v>
      </c>
      <c r="F3079" s="1" t="s">
        <v>1111</v>
      </c>
      <c r="G3079" s="1" t="s">
        <v>342</v>
      </c>
      <c r="H3079" s="1" t="s">
        <v>368</v>
      </c>
      <c r="I3079" t="str">
        <f>VLOOKUP(H3079,'Product Line Lookup'!$A$2:$B$9,2,FALSE)</f>
        <v>Animate</v>
      </c>
      <c r="J3079" s="1">
        <v>5.95</v>
      </c>
      <c r="K3079" s="1">
        <v>9.1670000000000001E-2</v>
      </c>
      <c r="L3079" s="1">
        <v>183.34</v>
      </c>
      <c r="M3079" s="1">
        <v>1090.873</v>
      </c>
      <c r="N3079" s="8">
        <f t="shared" si="90"/>
        <v>0.54543649999999999</v>
      </c>
      <c r="O3079" s="1" t="s">
        <v>1120</v>
      </c>
      <c r="P3079" s="1" t="s">
        <v>1184</v>
      </c>
      <c r="Q3079" s="31" t="str">
        <f>VLOOKUP(P3079,Vlookup!$A$2:$D$142,2,FALSE)</f>
        <v>Patterson</v>
      </c>
      <c r="R3079" s="1" t="str">
        <f>VLOOKUP(P3079,Vlookup!$A$2:$D$142,3,FALSE)</f>
        <v>CA</v>
      </c>
      <c r="S3079" s="49">
        <f>VLOOKUP(P3079,Vlookup!$A$2:$D$781,4,FALSE)</f>
        <v>95363</v>
      </c>
    </row>
    <row r="3080" spans="1:19" ht="14.4" x14ac:dyDescent="0.3">
      <c r="A3080" s="12">
        <v>23</v>
      </c>
      <c r="B3080" s="1" t="s">
        <v>914</v>
      </c>
      <c r="D3080" s="20">
        <v>44853</v>
      </c>
      <c r="E3080" s="2" t="s">
        <v>1110</v>
      </c>
      <c r="F3080" s="1" t="s">
        <v>1111</v>
      </c>
      <c r="G3080" s="1" t="s">
        <v>342</v>
      </c>
      <c r="H3080" s="1" t="s">
        <v>368</v>
      </c>
      <c r="I3080" t="str">
        <f>VLOOKUP(H3080,'Product Line Lookup'!$A$2:$B$9,2,FALSE)</f>
        <v>Animate</v>
      </c>
      <c r="J3080" s="1">
        <v>6</v>
      </c>
      <c r="K3080" s="1">
        <v>9.1670000000000001E-2</v>
      </c>
      <c r="L3080" s="1">
        <v>183.34</v>
      </c>
      <c r="M3080" s="1">
        <v>1100.04</v>
      </c>
      <c r="N3080" s="8">
        <f t="shared" si="90"/>
        <v>0.55001999999999995</v>
      </c>
      <c r="O3080" s="1" t="s">
        <v>1120</v>
      </c>
      <c r="P3080" s="1" t="s">
        <v>1184</v>
      </c>
      <c r="Q3080" s="31" t="str">
        <f>VLOOKUP(P3080,Vlookup!$A$2:$D$142,2,FALSE)</f>
        <v>Patterson</v>
      </c>
      <c r="R3080" s="1" t="str">
        <f>VLOOKUP(P3080,Vlookup!$A$2:$D$142,3,FALSE)</f>
        <v>CA</v>
      </c>
      <c r="S3080" s="49">
        <f>VLOOKUP(P3080,Vlookup!$A$2:$D$781,4,FALSE)</f>
        <v>95363</v>
      </c>
    </row>
    <row r="3081" spans="1:19" ht="14.4" x14ac:dyDescent="0.3">
      <c r="A3081" s="12">
        <v>23</v>
      </c>
      <c r="B3081" s="1" t="s">
        <v>914</v>
      </c>
      <c r="D3081" s="20">
        <v>44855</v>
      </c>
      <c r="E3081" s="2" t="s">
        <v>1238</v>
      </c>
      <c r="F3081" s="1" t="s">
        <v>1239</v>
      </c>
      <c r="G3081" s="1" t="s">
        <v>1206</v>
      </c>
      <c r="H3081" s="1" t="s">
        <v>1207</v>
      </c>
      <c r="I3081" t="str">
        <f>VLOOKUP(H3081,'Product Line Lookup'!$A$2:$B$9,2,FALSE)</f>
        <v>Hy-D 100</v>
      </c>
      <c r="J3081" s="1">
        <v>23.89</v>
      </c>
      <c r="K3081" s="1">
        <v>3.578E-3</v>
      </c>
      <c r="L3081" s="1">
        <v>7.1559999999999997</v>
      </c>
      <c r="M3081" s="1">
        <v>170.95699999999999</v>
      </c>
      <c r="N3081" s="8">
        <f t="shared" si="90"/>
        <v>8.5478499999999999E-2</v>
      </c>
      <c r="O3081" s="1" t="s">
        <v>1114</v>
      </c>
      <c r="P3081" s="1" t="s">
        <v>1115</v>
      </c>
      <c r="Q3081" s="31" t="str">
        <f>VLOOKUP(P3081,Vlookup!$A$2:$D$142,2,FALSE)</f>
        <v>Kingsburg</v>
      </c>
      <c r="R3081" s="1" t="str">
        <f>VLOOKUP(P3081,Vlookup!$A$2:$D$142,3,FALSE)</f>
        <v>CA</v>
      </c>
      <c r="S3081" s="49">
        <f>VLOOKUP(P3081,Vlookup!$A$2:$D$781,4,FALSE)</f>
        <v>93631</v>
      </c>
    </row>
    <row r="3082" spans="1:19" ht="14.4" x14ac:dyDescent="0.3">
      <c r="A3082" s="12">
        <v>23</v>
      </c>
      <c r="B3082" s="1" t="s">
        <v>914</v>
      </c>
      <c r="D3082" s="20">
        <v>44845</v>
      </c>
      <c r="E3082" s="2" t="s">
        <v>1236</v>
      </c>
      <c r="F3082" s="1" t="s">
        <v>1237</v>
      </c>
      <c r="G3082" s="1" t="s">
        <v>1206</v>
      </c>
      <c r="H3082" s="1" t="s">
        <v>1207</v>
      </c>
      <c r="I3082" t="str">
        <f>VLOOKUP(H3082,'Product Line Lookup'!$A$2:$B$9,2,FALSE)</f>
        <v>Hy-D 100</v>
      </c>
      <c r="J3082" s="1">
        <v>23.98</v>
      </c>
      <c r="K3082" s="1">
        <v>5.4704999999999997E-3</v>
      </c>
      <c r="L3082" s="1">
        <v>10.941000000000001</v>
      </c>
      <c r="M3082" s="1">
        <v>262.36500000000001</v>
      </c>
      <c r="N3082" s="8">
        <f t="shared" si="90"/>
        <v>0.13118250000000001</v>
      </c>
      <c r="O3082" s="1" t="s">
        <v>1114</v>
      </c>
      <c r="P3082" s="1" t="s">
        <v>1115</v>
      </c>
      <c r="Q3082" s="31" t="str">
        <f>VLOOKUP(P3082,Vlookup!$A$2:$D$142,2,FALSE)</f>
        <v>Kingsburg</v>
      </c>
      <c r="R3082" s="1" t="str">
        <f>VLOOKUP(P3082,Vlookup!$A$2:$D$142,3,FALSE)</f>
        <v>CA</v>
      </c>
      <c r="S3082" s="49">
        <f>VLOOKUP(P3082,Vlookup!$A$2:$D$781,4,FALSE)</f>
        <v>93631</v>
      </c>
    </row>
    <row r="3083" spans="1:19" ht="14.4" x14ac:dyDescent="0.3">
      <c r="A3083" s="12">
        <v>23</v>
      </c>
      <c r="B3083" s="1" t="s">
        <v>914</v>
      </c>
      <c r="D3083" s="20">
        <v>44861</v>
      </c>
      <c r="E3083" s="2" t="s">
        <v>1236</v>
      </c>
      <c r="F3083" s="1" t="s">
        <v>1237</v>
      </c>
      <c r="G3083" s="1" t="s">
        <v>1206</v>
      </c>
      <c r="H3083" s="1" t="s">
        <v>1207</v>
      </c>
      <c r="I3083" t="str">
        <f>VLOOKUP(H3083,'Product Line Lookup'!$A$2:$B$9,2,FALSE)</f>
        <v>Hy-D 100</v>
      </c>
      <c r="J3083" s="1">
        <v>23.86</v>
      </c>
      <c r="K3083" s="1">
        <v>5.4704999999999997E-3</v>
      </c>
      <c r="L3083" s="1">
        <v>10.941000000000001</v>
      </c>
      <c r="M3083" s="1">
        <v>261.05200000000002</v>
      </c>
      <c r="N3083" s="8">
        <f t="shared" si="90"/>
        <v>0.130526</v>
      </c>
      <c r="O3083" s="1" t="s">
        <v>1114</v>
      </c>
      <c r="P3083" s="1" t="s">
        <v>1115</v>
      </c>
      <c r="Q3083" s="31" t="str">
        <f>VLOOKUP(P3083,Vlookup!$A$2:$D$142,2,FALSE)</f>
        <v>Kingsburg</v>
      </c>
      <c r="R3083" s="1" t="str">
        <f>VLOOKUP(P3083,Vlookup!$A$2:$D$142,3,FALSE)</f>
        <v>CA</v>
      </c>
      <c r="S3083" s="49">
        <f>VLOOKUP(P3083,Vlookup!$A$2:$D$781,4,FALSE)</f>
        <v>93631</v>
      </c>
    </row>
    <row r="3084" spans="1:19" ht="14.4" x14ac:dyDescent="0.3">
      <c r="A3084" s="12">
        <v>23</v>
      </c>
      <c r="B3084" s="1" t="s">
        <v>914</v>
      </c>
      <c r="D3084" s="20">
        <v>44862</v>
      </c>
      <c r="E3084" s="2" t="s">
        <v>1277</v>
      </c>
      <c r="F3084" s="1" t="s">
        <v>1278</v>
      </c>
      <c r="G3084" s="1" t="s">
        <v>1206</v>
      </c>
      <c r="H3084" s="1" t="s">
        <v>1207</v>
      </c>
      <c r="I3084" t="str">
        <f>VLOOKUP(H3084,'Product Line Lookup'!$A$2:$B$9,2,FALSE)</f>
        <v>Hy-D 100</v>
      </c>
      <c r="J3084" s="1">
        <v>23.83</v>
      </c>
      <c r="K3084" s="1">
        <v>4.7835000000000004E-3</v>
      </c>
      <c r="L3084" s="1">
        <v>9.5670000000000002</v>
      </c>
      <c r="M3084" s="1">
        <v>227.982</v>
      </c>
      <c r="N3084" s="8">
        <f t="shared" si="90"/>
        <v>0.113991</v>
      </c>
      <c r="O3084" s="1" t="s">
        <v>1114</v>
      </c>
      <c r="P3084" s="1" t="s">
        <v>1115</v>
      </c>
      <c r="Q3084" s="31" t="str">
        <f>VLOOKUP(P3084,Vlookup!$A$2:$D$142,2,FALSE)</f>
        <v>Kingsburg</v>
      </c>
      <c r="R3084" s="1" t="str">
        <f>VLOOKUP(P3084,Vlookup!$A$2:$D$142,3,FALSE)</f>
        <v>CA</v>
      </c>
      <c r="S3084" s="49">
        <f>VLOOKUP(P3084,Vlookup!$A$2:$D$781,4,FALSE)</f>
        <v>93631</v>
      </c>
    </row>
    <row r="3085" spans="1:19" ht="14.4" x14ac:dyDescent="0.3">
      <c r="A3085" s="12">
        <v>23</v>
      </c>
      <c r="B3085" s="1" t="s">
        <v>928</v>
      </c>
      <c r="D3085" s="20">
        <v>44866</v>
      </c>
      <c r="E3085" s="2" t="s">
        <v>340</v>
      </c>
      <c r="F3085" s="1" t="s">
        <v>366</v>
      </c>
      <c r="G3085" s="1" t="s">
        <v>340</v>
      </c>
      <c r="H3085" s="1" t="s">
        <v>366</v>
      </c>
      <c r="I3085" t="str">
        <f>VLOOKUP(H3085,'Product Line Lookup'!$A$2:$B$9,2,FALSE)</f>
        <v>AB20</v>
      </c>
      <c r="J3085" s="1">
        <v>2.2050000000000001</v>
      </c>
      <c r="K3085" s="1">
        <v>1</v>
      </c>
      <c r="L3085" s="1">
        <v>2000</v>
      </c>
      <c r="M3085" s="1">
        <v>4410</v>
      </c>
      <c r="N3085" s="8">
        <f t="shared" si="90"/>
        <v>2.2050000000000001</v>
      </c>
      <c r="O3085" s="1" t="s">
        <v>942</v>
      </c>
      <c r="P3085" s="1" t="s">
        <v>1192</v>
      </c>
      <c r="Q3085" s="31" t="str">
        <f>VLOOKUP(P3085,Vlookup!$A$2:$D$142,2,FALSE)</f>
        <v>Galt</v>
      </c>
      <c r="R3085" s="1" t="str">
        <f>VLOOKUP(P3085,Vlookup!$A$2:$D$142,3,FALSE)</f>
        <v>CA</v>
      </c>
      <c r="S3085" s="49">
        <f>VLOOKUP(P3085,Vlookup!$A$2:$D$781,4,FALSE)</f>
        <v>95632</v>
      </c>
    </row>
    <row r="3086" spans="1:19" ht="14.4" x14ac:dyDescent="0.3">
      <c r="A3086" s="12">
        <v>23</v>
      </c>
      <c r="B3086" s="1" t="s">
        <v>928</v>
      </c>
      <c r="D3086" s="20">
        <v>44868</v>
      </c>
      <c r="E3086" s="2" t="s">
        <v>340</v>
      </c>
      <c r="F3086" s="1" t="s">
        <v>366</v>
      </c>
      <c r="G3086" s="1" t="s">
        <v>340</v>
      </c>
      <c r="H3086" s="1" t="s">
        <v>366</v>
      </c>
      <c r="I3086" t="str">
        <f>VLOOKUP(H3086,'Product Line Lookup'!$A$2:$B$9,2,FALSE)</f>
        <v>AB20</v>
      </c>
      <c r="J3086" s="1">
        <v>6.6139999999999999</v>
      </c>
      <c r="K3086" s="1">
        <v>1</v>
      </c>
      <c r="L3086" s="1">
        <v>2000</v>
      </c>
      <c r="M3086" s="1">
        <v>13228</v>
      </c>
      <c r="N3086" s="8">
        <f t="shared" si="90"/>
        <v>6.6139999999999999</v>
      </c>
      <c r="O3086" s="1" t="s">
        <v>424</v>
      </c>
      <c r="P3086" s="1" t="s">
        <v>425</v>
      </c>
      <c r="Q3086" s="31" t="str">
        <f>VLOOKUP(P3086,Vlookup!$A$2:$D$142,2,FALSE)</f>
        <v>Bakersfield</v>
      </c>
      <c r="R3086" s="1" t="str">
        <f>VLOOKUP(P3086,Vlookup!$A$2:$D$142,3,FALSE)</f>
        <v>CA</v>
      </c>
      <c r="S3086" s="49">
        <f>VLOOKUP(P3086,Vlookup!$A$2:$D$781,4,FALSE)</f>
        <v>93311</v>
      </c>
    </row>
    <row r="3087" spans="1:19" ht="14.4" x14ac:dyDescent="0.3">
      <c r="A3087" s="12">
        <v>23</v>
      </c>
      <c r="B3087" s="1" t="s">
        <v>928</v>
      </c>
      <c r="D3087" s="20">
        <v>44869</v>
      </c>
      <c r="E3087" s="2" t="s">
        <v>340</v>
      </c>
      <c r="F3087" s="1" t="s">
        <v>366</v>
      </c>
      <c r="G3087" s="1" t="s">
        <v>340</v>
      </c>
      <c r="H3087" s="1" t="s">
        <v>366</v>
      </c>
      <c r="I3087" t="str">
        <f>VLOOKUP(H3087,'Product Line Lookup'!$A$2:$B$9,2,FALSE)</f>
        <v>AB20</v>
      </c>
      <c r="J3087" s="1">
        <v>4.4089999999999998</v>
      </c>
      <c r="K3087" s="1">
        <v>1</v>
      </c>
      <c r="L3087" s="1">
        <v>2000</v>
      </c>
      <c r="M3087" s="1">
        <v>8818</v>
      </c>
      <c r="N3087" s="8">
        <f t="shared" si="90"/>
        <v>4.4089999999999998</v>
      </c>
      <c r="O3087" s="1" t="s">
        <v>814</v>
      </c>
      <c r="P3087" s="1" t="s">
        <v>815</v>
      </c>
      <c r="Q3087" s="31" t="str">
        <f>VLOOKUP(P3087,Vlookup!$A$2:$D$142,2,FALSE)</f>
        <v>Hanford</v>
      </c>
      <c r="R3087" s="1" t="str">
        <f>VLOOKUP(P3087,Vlookup!$A$2:$D$142,3,FALSE)</f>
        <v>CA</v>
      </c>
      <c r="S3087" s="49">
        <f>VLOOKUP(P3087,Vlookup!$A$2:$D$781,4,FALSE)</f>
        <v>93230</v>
      </c>
    </row>
    <row r="3088" spans="1:19" ht="14.4" x14ac:dyDescent="0.3">
      <c r="A3088" s="12">
        <v>23</v>
      </c>
      <c r="B3088" s="1" t="s">
        <v>928</v>
      </c>
      <c r="D3088" s="20">
        <v>44872</v>
      </c>
      <c r="E3088" s="2" t="s">
        <v>340</v>
      </c>
      <c r="F3088" s="1" t="s">
        <v>366</v>
      </c>
      <c r="G3088" s="1" t="s">
        <v>340</v>
      </c>
      <c r="H3088" s="1" t="s">
        <v>366</v>
      </c>
      <c r="I3088" t="str">
        <f>VLOOKUP(H3088,'Product Line Lookup'!$A$2:$B$9,2,FALSE)</f>
        <v>AB20</v>
      </c>
      <c r="J3088" s="1">
        <v>2.2050000000000001</v>
      </c>
      <c r="K3088" s="1">
        <v>1</v>
      </c>
      <c r="L3088" s="1">
        <v>2000</v>
      </c>
      <c r="M3088" s="1">
        <v>4410</v>
      </c>
      <c r="N3088" s="8">
        <f t="shared" si="90"/>
        <v>2.2050000000000001</v>
      </c>
      <c r="O3088" s="1" t="s">
        <v>1154</v>
      </c>
      <c r="P3088" s="1" t="s">
        <v>1155</v>
      </c>
      <c r="Q3088" s="31" t="str">
        <f>VLOOKUP(P3088,Vlookup!$A$2:$D$142,2,FALSE)</f>
        <v>Merced</v>
      </c>
      <c r="R3088" s="1" t="str">
        <f>VLOOKUP(P3088,Vlookup!$A$2:$D$142,3,FALSE)</f>
        <v>CA</v>
      </c>
      <c r="S3088" s="49">
        <f>VLOOKUP(P3088,Vlookup!$A$2:$D$781,4,FALSE)</f>
        <v>95341</v>
      </c>
    </row>
    <row r="3089" spans="1:19" ht="14.4" x14ac:dyDescent="0.3">
      <c r="A3089" s="12">
        <v>23</v>
      </c>
      <c r="B3089" s="1" t="s">
        <v>928</v>
      </c>
      <c r="D3089" s="20">
        <v>44875</v>
      </c>
      <c r="E3089" s="2" t="s">
        <v>340</v>
      </c>
      <c r="F3089" s="1" t="s">
        <v>366</v>
      </c>
      <c r="G3089" s="1" t="s">
        <v>340</v>
      </c>
      <c r="H3089" s="1" t="s">
        <v>366</v>
      </c>
      <c r="I3089" t="str">
        <f>VLOOKUP(H3089,'Product Line Lookup'!$A$2:$B$9,2,FALSE)</f>
        <v>AB20</v>
      </c>
      <c r="J3089" s="1">
        <v>3.3069999999999999</v>
      </c>
      <c r="K3089" s="1">
        <v>1</v>
      </c>
      <c r="L3089" s="1">
        <v>2000</v>
      </c>
      <c r="M3089" s="1">
        <v>6614</v>
      </c>
      <c r="N3089" s="8">
        <f t="shared" si="90"/>
        <v>3.3069999999999999</v>
      </c>
      <c r="O3089" s="1" t="s">
        <v>408</v>
      </c>
      <c r="P3089" s="1" t="s">
        <v>409</v>
      </c>
      <c r="Q3089" s="31" t="str">
        <f>VLOOKUP(P3089,Vlookup!$A$2:$D$142,2,FALSE)</f>
        <v xml:space="preserve">Marion </v>
      </c>
      <c r="R3089" s="1" t="str">
        <f>VLOOKUP(P3089,Vlookup!$A$2:$D$142,3,FALSE)</f>
        <v xml:space="preserve">SD </v>
      </c>
      <c r="S3089" s="49">
        <f>VLOOKUP(P3089,Vlookup!$A$2:$D$781,4,FALSE)</f>
        <v>57043</v>
      </c>
    </row>
    <row r="3090" spans="1:19" ht="14.4" x14ac:dyDescent="0.3">
      <c r="A3090" s="12">
        <v>23</v>
      </c>
      <c r="B3090" s="1" t="s">
        <v>928</v>
      </c>
      <c r="D3090" s="20">
        <v>44887</v>
      </c>
      <c r="E3090" s="2" t="s">
        <v>340</v>
      </c>
      <c r="F3090" s="1" t="s">
        <v>366</v>
      </c>
      <c r="G3090" s="1" t="s">
        <v>340</v>
      </c>
      <c r="H3090" s="1" t="s">
        <v>366</v>
      </c>
      <c r="I3090" t="str">
        <f>VLOOKUP(H3090,'Product Line Lookup'!$A$2:$B$9,2,FALSE)</f>
        <v>AB20</v>
      </c>
      <c r="J3090" s="1">
        <v>1.1020000000000001</v>
      </c>
      <c r="K3090" s="1">
        <v>1</v>
      </c>
      <c r="L3090" s="1">
        <v>2000</v>
      </c>
      <c r="M3090" s="1">
        <v>2204</v>
      </c>
      <c r="N3090" s="8">
        <f t="shared" si="90"/>
        <v>1.1020000000000001</v>
      </c>
      <c r="O3090" s="1" t="s">
        <v>450</v>
      </c>
      <c r="P3090" s="1" t="s">
        <v>1183</v>
      </c>
      <c r="Q3090" s="31" t="str">
        <f>VLOOKUP(P3090,Vlookup!$A$2:$D$142,2,FALSE)</f>
        <v>Turlock</v>
      </c>
      <c r="R3090" s="1" t="str">
        <f>VLOOKUP(P3090,Vlookup!$A$2:$D$142,3,FALSE)</f>
        <v>CA</v>
      </c>
      <c r="S3090" s="49">
        <f>VLOOKUP(P3090,Vlookup!$A$2:$D$781,4,FALSE)</f>
        <v>95380</v>
      </c>
    </row>
    <row r="3091" spans="1:19" ht="14.4" x14ac:dyDescent="0.3">
      <c r="A3091" s="12">
        <v>23</v>
      </c>
      <c r="B3091" s="1" t="s">
        <v>928</v>
      </c>
      <c r="D3091" s="20">
        <v>44887</v>
      </c>
      <c r="E3091" s="2" t="s">
        <v>340</v>
      </c>
      <c r="F3091" s="1" t="s">
        <v>366</v>
      </c>
      <c r="G3091" s="1" t="s">
        <v>340</v>
      </c>
      <c r="H3091" s="1" t="s">
        <v>366</v>
      </c>
      <c r="I3091" t="str">
        <f>VLOOKUP(H3091,'Product Line Lookup'!$A$2:$B$9,2,FALSE)</f>
        <v>AB20</v>
      </c>
      <c r="J3091" s="1">
        <v>6.6139999999999999</v>
      </c>
      <c r="K3091" s="1">
        <v>1</v>
      </c>
      <c r="L3091" s="1">
        <v>2000</v>
      </c>
      <c r="M3091" s="1">
        <v>13228</v>
      </c>
      <c r="N3091" s="8">
        <f t="shared" si="90"/>
        <v>6.6139999999999999</v>
      </c>
      <c r="O3091" s="1" t="s">
        <v>424</v>
      </c>
      <c r="P3091" s="1" t="s">
        <v>425</v>
      </c>
      <c r="Q3091" s="31" t="str">
        <f>VLOOKUP(P3091,Vlookup!$A$2:$D$142,2,FALSE)</f>
        <v>Bakersfield</v>
      </c>
      <c r="R3091" s="1" t="str">
        <f>VLOOKUP(P3091,Vlookup!$A$2:$D$142,3,FALSE)</f>
        <v>CA</v>
      </c>
      <c r="S3091" s="49">
        <f>VLOOKUP(P3091,Vlookup!$A$2:$D$781,4,FALSE)</f>
        <v>93311</v>
      </c>
    </row>
    <row r="3092" spans="1:19" ht="14.4" x14ac:dyDescent="0.3">
      <c r="A3092" s="12">
        <v>23</v>
      </c>
      <c r="B3092" s="1" t="s">
        <v>928</v>
      </c>
      <c r="D3092" s="20">
        <v>44893</v>
      </c>
      <c r="E3092" s="2" t="s">
        <v>340</v>
      </c>
      <c r="F3092" s="1" t="s">
        <v>366</v>
      </c>
      <c r="G3092" s="1" t="s">
        <v>340</v>
      </c>
      <c r="H3092" s="1" t="s">
        <v>366</v>
      </c>
      <c r="I3092" t="str">
        <f>VLOOKUP(H3092,'Product Line Lookup'!$A$2:$B$9,2,FALSE)</f>
        <v>AB20</v>
      </c>
      <c r="J3092" s="1">
        <v>2.2050000000000001</v>
      </c>
      <c r="K3092" s="1">
        <v>1</v>
      </c>
      <c r="L3092" s="1">
        <v>2000</v>
      </c>
      <c r="M3092" s="1">
        <v>4410</v>
      </c>
      <c r="N3092" s="8">
        <f t="shared" si="90"/>
        <v>2.2050000000000001</v>
      </c>
      <c r="O3092" s="1" t="s">
        <v>1154</v>
      </c>
      <c r="P3092" s="1" t="s">
        <v>1155</v>
      </c>
      <c r="Q3092" s="31" t="str">
        <f>VLOOKUP(P3092,Vlookup!$A$2:$D$142,2,FALSE)</f>
        <v>Merced</v>
      </c>
      <c r="R3092" s="1" t="str">
        <f>VLOOKUP(P3092,Vlookup!$A$2:$D$142,3,FALSE)</f>
        <v>CA</v>
      </c>
      <c r="S3092" s="49">
        <f>VLOOKUP(P3092,Vlookup!$A$2:$D$781,4,FALSE)</f>
        <v>95341</v>
      </c>
    </row>
    <row r="3093" spans="1:19" ht="14.4" x14ac:dyDescent="0.3">
      <c r="A3093" s="12">
        <v>23</v>
      </c>
      <c r="B3093" s="1" t="s">
        <v>928</v>
      </c>
      <c r="D3093" s="20">
        <v>44894</v>
      </c>
      <c r="E3093" s="2" t="s">
        <v>340</v>
      </c>
      <c r="F3093" s="1" t="s">
        <v>366</v>
      </c>
      <c r="G3093" s="1" t="s">
        <v>340</v>
      </c>
      <c r="H3093" s="1" t="s">
        <v>366</v>
      </c>
      <c r="I3093" t="str">
        <f>VLOOKUP(H3093,'Product Line Lookup'!$A$2:$B$9,2,FALSE)</f>
        <v>AB20</v>
      </c>
      <c r="J3093" s="1">
        <v>2.2050000000000001</v>
      </c>
      <c r="K3093" s="1">
        <v>1</v>
      </c>
      <c r="L3093" s="1">
        <v>2000</v>
      </c>
      <c r="M3093" s="1">
        <v>4410</v>
      </c>
      <c r="N3093" s="8">
        <f t="shared" si="90"/>
        <v>2.2050000000000001</v>
      </c>
      <c r="O3093" s="1" t="s">
        <v>1280</v>
      </c>
      <c r="P3093" s="1" t="s">
        <v>1281</v>
      </c>
      <c r="Q3093" s="31" t="str">
        <f>VLOOKUP(P3093,Vlookup!$A$2:$D$142,2,FALSE)</f>
        <v>Timpson</v>
      </c>
      <c r="R3093" s="1" t="str">
        <f>VLOOKUP(P3093,Vlookup!$A$2:$D$142,3,FALSE)</f>
        <v>TX</v>
      </c>
      <c r="S3093" s="49">
        <f>VLOOKUP(P3093,Vlookup!$A$2:$D$781,4,FALSE)</f>
        <v>75975</v>
      </c>
    </row>
    <row r="3094" spans="1:19" ht="14.4" x14ac:dyDescent="0.3">
      <c r="A3094" s="12">
        <v>23</v>
      </c>
      <c r="B3094" s="1" t="s">
        <v>928</v>
      </c>
      <c r="D3094" s="20">
        <v>44887</v>
      </c>
      <c r="E3094" s="2" t="s">
        <v>340</v>
      </c>
      <c r="F3094" s="1" t="s">
        <v>366</v>
      </c>
      <c r="G3094" s="1" t="s">
        <v>340</v>
      </c>
      <c r="H3094" s="1" t="s">
        <v>366</v>
      </c>
      <c r="I3094" t="str">
        <f>VLOOKUP(H3094,'Product Line Lookup'!$A$2:$B$9,2,FALSE)</f>
        <v>AB20</v>
      </c>
      <c r="J3094" s="1">
        <v>2.2050000000000001</v>
      </c>
      <c r="K3094" s="1">
        <v>1</v>
      </c>
      <c r="L3094" s="1">
        <v>2000</v>
      </c>
      <c r="M3094" s="1">
        <v>4410</v>
      </c>
      <c r="N3094" s="8">
        <f t="shared" si="90"/>
        <v>2.2050000000000001</v>
      </c>
      <c r="O3094" s="1" t="s">
        <v>1170</v>
      </c>
      <c r="P3094" s="1" t="s">
        <v>1171</v>
      </c>
      <c r="Q3094" s="31" t="str">
        <f>VLOOKUP(P3094,Vlookup!$A$2:$D$142,2,FALSE)</f>
        <v>Hereford</v>
      </c>
      <c r="R3094" s="1" t="str">
        <f>VLOOKUP(P3094,Vlookup!$A$2:$D$142,3,FALSE)</f>
        <v>TX</v>
      </c>
      <c r="S3094" s="49">
        <f>VLOOKUP(P3094,Vlookup!$A$2:$D$781,4,FALSE)</f>
        <v>79045</v>
      </c>
    </row>
    <row r="3095" spans="1:19" ht="14.4" x14ac:dyDescent="0.3">
      <c r="A3095" s="12">
        <v>23</v>
      </c>
      <c r="B3095" s="1" t="s">
        <v>928</v>
      </c>
      <c r="D3095" s="20">
        <v>44888</v>
      </c>
      <c r="E3095" s="2" t="s">
        <v>340</v>
      </c>
      <c r="F3095" s="1" t="s">
        <v>366</v>
      </c>
      <c r="G3095" s="1" t="s">
        <v>340</v>
      </c>
      <c r="H3095" s="1" t="s">
        <v>366</v>
      </c>
      <c r="I3095" t="str">
        <f>VLOOKUP(H3095,'Product Line Lookup'!$A$2:$B$9,2,FALSE)</f>
        <v>AB20</v>
      </c>
      <c r="J3095" s="1">
        <v>2.2050000000000001</v>
      </c>
      <c r="K3095" s="1">
        <v>1</v>
      </c>
      <c r="L3095" s="1">
        <v>2000</v>
      </c>
      <c r="M3095" s="1">
        <v>4410</v>
      </c>
      <c r="N3095" s="8">
        <f t="shared" si="90"/>
        <v>2.2050000000000001</v>
      </c>
      <c r="O3095" s="1" t="s">
        <v>1170</v>
      </c>
      <c r="P3095" s="1" t="s">
        <v>1171</v>
      </c>
      <c r="Q3095" s="31" t="str">
        <f>VLOOKUP(P3095,Vlookup!$A$2:$D$142,2,FALSE)</f>
        <v>Hereford</v>
      </c>
      <c r="R3095" s="1" t="str">
        <f>VLOOKUP(P3095,Vlookup!$A$2:$D$142,3,FALSE)</f>
        <v>TX</v>
      </c>
      <c r="S3095" s="49">
        <f>VLOOKUP(P3095,Vlookup!$A$2:$D$781,4,FALSE)</f>
        <v>79045</v>
      </c>
    </row>
    <row r="3096" spans="1:19" ht="14.4" x14ac:dyDescent="0.3">
      <c r="A3096" s="12">
        <v>23</v>
      </c>
      <c r="B3096" s="1" t="s">
        <v>928</v>
      </c>
      <c r="D3096" s="20">
        <v>44866</v>
      </c>
      <c r="E3096" s="2" t="s">
        <v>1258</v>
      </c>
      <c r="F3096" s="1" t="s">
        <v>1259</v>
      </c>
      <c r="G3096" s="1" t="s">
        <v>340</v>
      </c>
      <c r="H3096" s="1" t="s">
        <v>366</v>
      </c>
      <c r="I3096" t="str">
        <f>VLOOKUP(H3096,'Product Line Lookup'!$A$2:$B$9,2,FALSE)</f>
        <v>AB20</v>
      </c>
      <c r="J3096" s="1">
        <v>24.56</v>
      </c>
      <c r="K3096" s="1">
        <v>6.9400000000000003E-2</v>
      </c>
      <c r="L3096" s="1">
        <v>138.80000000000001</v>
      </c>
      <c r="M3096" s="1">
        <v>3408.9279999999999</v>
      </c>
      <c r="N3096" s="8">
        <f t="shared" si="90"/>
        <v>1.704464</v>
      </c>
      <c r="O3096" s="1" t="s">
        <v>1260</v>
      </c>
      <c r="P3096" s="1" t="s">
        <v>1261</v>
      </c>
      <c r="Q3096" s="31" t="str">
        <f>VLOOKUP(P3096,Vlookup!$A$2:$D$142,2,FALSE)</f>
        <v>Syracuse</v>
      </c>
      <c r="R3096" s="1" t="str">
        <f>VLOOKUP(P3096,Vlookup!$A$2:$D$142,3,FALSE)</f>
        <v>KS</v>
      </c>
      <c r="S3096" s="49">
        <f>VLOOKUP(P3096,Vlookup!$A$2:$D$781,4,FALSE)</f>
        <v>67878</v>
      </c>
    </row>
    <row r="3097" spans="1:19" ht="14.4" x14ac:dyDescent="0.3">
      <c r="A3097" s="12">
        <v>23</v>
      </c>
      <c r="B3097" s="1" t="s">
        <v>928</v>
      </c>
      <c r="D3097" s="20">
        <v>44868</v>
      </c>
      <c r="E3097" s="2" t="s">
        <v>1258</v>
      </c>
      <c r="F3097" s="1" t="s">
        <v>1259</v>
      </c>
      <c r="G3097" s="1" t="s">
        <v>340</v>
      </c>
      <c r="H3097" s="1" t="s">
        <v>366</v>
      </c>
      <c r="I3097" t="str">
        <f>VLOOKUP(H3097,'Product Line Lookup'!$A$2:$B$9,2,FALSE)</f>
        <v>AB20</v>
      </c>
      <c r="J3097" s="1">
        <v>24.08</v>
      </c>
      <c r="K3097" s="1">
        <v>6.9400000000000003E-2</v>
      </c>
      <c r="L3097" s="1">
        <v>138.80000000000001</v>
      </c>
      <c r="M3097" s="1">
        <v>3342.3040000000001</v>
      </c>
      <c r="N3097" s="8">
        <f t="shared" si="90"/>
        <v>1.671152</v>
      </c>
      <c r="O3097" s="1" t="s">
        <v>1260</v>
      </c>
      <c r="P3097" s="1" t="s">
        <v>1261</v>
      </c>
      <c r="Q3097" s="31" t="str">
        <f>VLOOKUP(P3097,Vlookup!$A$2:$D$142,2,FALSE)</f>
        <v>Syracuse</v>
      </c>
      <c r="R3097" s="1" t="str">
        <f>VLOOKUP(P3097,Vlookup!$A$2:$D$142,3,FALSE)</f>
        <v>KS</v>
      </c>
      <c r="S3097" s="49">
        <f>VLOOKUP(P3097,Vlookup!$A$2:$D$781,4,FALSE)</f>
        <v>67878</v>
      </c>
    </row>
    <row r="3098" spans="1:19" ht="14.4" x14ac:dyDescent="0.3">
      <c r="A3098" s="12">
        <v>23</v>
      </c>
      <c r="B3098" s="1" t="s">
        <v>928</v>
      </c>
      <c r="D3098" s="20">
        <v>44874</v>
      </c>
      <c r="E3098" s="2" t="s">
        <v>1258</v>
      </c>
      <c r="F3098" s="1" t="s">
        <v>1259</v>
      </c>
      <c r="G3098" s="1" t="s">
        <v>340</v>
      </c>
      <c r="H3098" s="1" t="s">
        <v>366</v>
      </c>
      <c r="I3098" t="str">
        <f>VLOOKUP(H3098,'Product Line Lookup'!$A$2:$B$9,2,FALSE)</f>
        <v>AB20</v>
      </c>
      <c r="J3098" s="1">
        <v>24.26</v>
      </c>
      <c r="K3098" s="1">
        <v>6.9400000000000003E-2</v>
      </c>
      <c r="L3098" s="1">
        <v>138.80000000000001</v>
      </c>
      <c r="M3098" s="1">
        <v>3367.288</v>
      </c>
      <c r="N3098" s="8">
        <f t="shared" si="90"/>
        <v>1.6836439999999999</v>
      </c>
      <c r="O3098" s="1" t="s">
        <v>1260</v>
      </c>
      <c r="P3098" s="1" t="s">
        <v>1261</v>
      </c>
      <c r="Q3098" s="31" t="str">
        <f>VLOOKUP(P3098,Vlookup!$A$2:$D$142,2,FALSE)</f>
        <v>Syracuse</v>
      </c>
      <c r="R3098" s="1" t="str">
        <f>VLOOKUP(P3098,Vlookup!$A$2:$D$142,3,FALSE)</f>
        <v>KS</v>
      </c>
      <c r="S3098" s="49">
        <f>VLOOKUP(P3098,Vlookup!$A$2:$D$781,4,FALSE)</f>
        <v>67878</v>
      </c>
    </row>
    <row r="3099" spans="1:19" ht="14.4" x14ac:dyDescent="0.3">
      <c r="A3099" s="12">
        <v>23</v>
      </c>
      <c r="B3099" s="1" t="s">
        <v>928</v>
      </c>
      <c r="D3099" s="20">
        <v>44879</v>
      </c>
      <c r="E3099" s="2" t="s">
        <v>1258</v>
      </c>
      <c r="F3099" s="1" t="s">
        <v>1259</v>
      </c>
      <c r="G3099" s="1" t="s">
        <v>340</v>
      </c>
      <c r="H3099" s="1" t="s">
        <v>366</v>
      </c>
      <c r="I3099" t="str">
        <f>VLOOKUP(H3099,'Product Line Lookup'!$A$2:$B$9,2,FALSE)</f>
        <v>AB20</v>
      </c>
      <c r="J3099" s="1">
        <v>23.99</v>
      </c>
      <c r="K3099" s="1">
        <v>6.9400000000000003E-2</v>
      </c>
      <c r="L3099" s="1">
        <v>138.80000000000001</v>
      </c>
      <c r="M3099" s="1">
        <v>3329.8119999999999</v>
      </c>
      <c r="N3099" s="8">
        <f t="shared" si="90"/>
        <v>1.664906</v>
      </c>
      <c r="O3099" s="1" t="s">
        <v>1260</v>
      </c>
      <c r="P3099" s="1" t="s">
        <v>1261</v>
      </c>
      <c r="Q3099" s="31" t="str">
        <f>VLOOKUP(P3099,Vlookup!$A$2:$D$142,2,FALSE)</f>
        <v>Syracuse</v>
      </c>
      <c r="R3099" s="1" t="str">
        <f>VLOOKUP(P3099,Vlookup!$A$2:$D$142,3,FALSE)</f>
        <v>KS</v>
      </c>
      <c r="S3099" s="49">
        <f>VLOOKUP(P3099,Vlookup!$A$2:$D$781,4,FALSE)</f>
        <v>67878</v>
      </c>
    </row>
    <row r="3100" spans="1:19" ht="14.4" x14ac:dyDescent="0.3">
      <c r="A3100" s="12">
        <v>23</v>
      </c>
      <c r="B3100" s="1" t="s">
        <v>928</v>
      </c>
      <c r="D3100" s="20">
        <v>44881</v>
      </c>
      <c r="E3100" s="2" t="s">
        <v>1258</v>
      </c>
      <c r="F3100" s="1" t="s">
        <v>1259</v>
      </c>
      <c r="G3100" s="1" t="s">
        <v>340</v>
      </c>
      <c r="H3100" s="1" t="s">
        <v>366</v>
      </c>
      <c r="I3100" t="str">
        <f>VLOOKUP(H3100,'Product Line Lookup'!$A$2:$B$9,2,FALSE)</f>
        <v>AB20</v>
      </c>
      <c r="J3100" s="1">
        <v>24.04</v>
      </c>
      <c r="K3100" s="1">
        <v>6.9400000000000003E-2</v>
      </c>
      <c r="L3100" s="1">
        <v>138.80000000000001</v>
      </c>
      <c r="M3100" s="1">
        <v>3336.752</v>
      </c>
      <c r="N3100" s="8">
        <f t="shared" si="90"/>
        <v>1.6683760000000001</v>
      </c>
      <c r="O3100" s="1" t="s">
        <v>1260</v>
      </c>
      <c r="P3100" s="1" t="s">
        <v>1261</v>
      </c>
      <c r="Q3100" s="31" t="str">
        <f>VLOOKUP(P3100,Vlookup!$A$2:$D$142,2,FALSE)</f>
        <v>Syracuse</v>
      </c>
      <c r="R3100" s="1" t="str">
        <f>VLOOKUP(P3100,Vlookup!$A$2:$D$142,3,FALSE)</f>
        <v>KS</v>
      </c>
      <c r="S3100" s="49">
        <f>VLOOKUP(P3100,Vlookup!$A$2:$D$781,4,FALSE)</f>
        <v>67878</v>
      </c>
    </row>
    <row r="3101" spans="1:19" ht="14.4" x14ac:dyDescent="0.3">
      <c r="A3101" s="12">
        <v>23</v>
      </c>
      <c r="B3101" s="1" t="s">
        <v>928</v>
      </c>
      <c r="D3101" s="20">
        <v>44882</v>
      </c>
      <c r="E3101" s="2" t="s">
        <v>1258</v>
      </c>
      <c r="F3101" s="1" t="s">
        <v>1259</v>
      </c>
      <c r="G3101" s="1" t="s">
        <v>340</v>
      </c>
      <c r="H3101" s="1" t="s">
        <v>366</v>
      </c>
      <c r="I3101" t="str">
        <f>VLOOKUP(H3101,'Product Line Lookup'!$A$2:$B$9,2,FALSE)</f>
        <v>AB20</v>
      </c>
      <c r="J3101" s="1">
        <v>23.64</v>
      </c>
      <c r="K3101" s="1">
        <v>6.9400000000000003E-2</v>
      </c>
      <c r="L3101" s="1">
        <v>138.80000000000001</v>
      </c>
      <c r="M3101" s="1">
        <v>3281.232</v>
      </c>
      <c r="N3101" s="8">
        <f t="shared" si="90"/>
        <v>1.6406160000000001</v>
      </c>
      <c r="O3101" s="1" t="s">
        <v>1260</v>
      </c>
      <c r="P3101" s="1" t="s">
        <v>1261</v>
      </c>
      <c r="Q3101" s="31" t="str">
        <f>VLOOKUP(P3101,Vlookup!$A$2:$D$142,2,FALSE)</f>
        <v>Syracuse</v>
      </c>
      <c r="R3101" s="1" t="str">
        <f>VLOOKUP(P3101,Vlookup!$A$2:$D$142,3,FALSE)</f>
        <v>KS</v>
      </c>
      <c r="S3101" s="49">
        <f>VLOOKUP(P3101,Vlookup!$A$2:$D$781,4,FALSE)</f>
        <v>67878</v>
      </c>
    </row>
    <row r="3102" spans="1:19" ht="14.4" x14ac:dyDescent="0.3">
      <c r="A3102" s="12">
        <v>23</v>
      </c>
      <c r="B3102" s="1" t="s">
        <v>928</v>
      </c>
      <c r="D3102" s="20">
        <v>44887</v>
      </c>
      <c r="E3102" s="2" t="s">
        <v>1258</v>
      </c>
      <c r="F3102" s="1" t="s">
        <v>1259</v>
      </c>
      <c r="G3102" s="1" t="s">
        <v>340</v>
      </c>
      <c r="H3102" s="1" t="s">
        <v>366</v>
      </c>
      <c r="I3102" t="str">
        <f>VLOOKUP(H3102,'Product Line Lookup'!$A$2:$B$9,2,FALSE)</f>
        <v>AB20</v>
      </c>
      <c r="J3102" s="1">
        <v>24.08</v>
      </c>
      <c r="K3102" s="1">
        <v>6.9400000000000003E-2</v>
      </c>
      <c r="L3102" s="1">
        <v>138.80000000000001</v>
      </c>
      <c r="M3102" s="1">
        <v>3342.3040000000001</v>
      </c>
      <c r="N3102" s="8">
        <f t="shared" si="90"/>
        <v>1.671152</v>
      </c>
      <c r="O3102" s="1" t="s">
        <v>1260</v>
      </c>
      <c r="P3102" s="1" t="s">
        <v>1261</v>
      </c>
      <c r="Q3102" s="31" t="str">
        <f>VLOOKUP(P3102,Vlookup!$A$2:$D$142,2,FALSE)</f>
        <v>Syracuse</v>
      </c>
      <c r="R3102" s="1" t="str">
        <f>VLOOKUP(P3102,Vlookup!$A$2:$D$142,3,FALSE)</f>
        <v>KS</v>
      </c>
      <c r="S3102" s="49">
        <f>VLOOKUP(P3102,Vlookup!$A$2:$D$781,4,FALSE)</f>
        <v>67878</v>
      </c>
    </row>
    <row r="3103" spans="1:19" ht="14.4" x14ac:dyDescent="0.3">
      <c r="A3103" s="12">
        <v>23</v>
      </c>
      <c r="B3103" s="1" t="s">
        <v>928</v>
      </c>
      <c r="D3103" s="20">
        <v>44888</v>
      </c>
      <c r="E3103" s="2" t="s">
        <v>1258</v>
      </c>
      <c r="F3103" s="1" t="s">
        <v>1259</v>
      </c>
      <c r="G3103" s="1" t="s">
        <v>340</v>
      </c>
      <c r="H3103" s="1" t="s">
        <v>366</v>
      </c>
      <c r="I3103" t="str">
        <f>VLOOKUP(H3103,'Product Line Lookup'!$A$2:$B$9,2,FALSE)</f>
        <v>AB20</v>
      </c>
      <c r="J3103" s="1">
        <v>22.73</v>
      </c>
      <c r="K3103" s="1">
        <v>0.10639999999999999</v>
      </c>
      <c r="L3103" s="1">
        <v>212.8</v>
      </c>
      <c r="M3103" s="1">
        <v>4836.9440000000004</v>
      </c>
      <c r="N3103" s="8">
        <f t="shared" si="90"/>
        <v>2.4184720000000004</v>
      </c>
      <c r="O3103" s="1" t="s">
        <v>1260</v>
      </c>
      <c r="P3103" s="1" t="s">
        <v>1261</v>
      </c>
      <c r="Q3103" s="31" t="str">
        <f>VLOOKUP(P3103,Vlookup!$A$2:$D$142,2,FALSE)</f>
        <v>Syracuse</v>
      </c>
      <c r="R3103" s="1" t="str">
        <f>VLOOKUP(P3103,Vlookup!$A$2:$D$142,3,FALSE)</f>
        <v>KS</v>
      </c>
      <c r="S3103" s="49">
        <f>VLOOKUP(P3103,Vlookup!$A$2:$D$781,4,FALSE)</f>
        <v>67878</v>
      </c>
    </row>
    <row r="3104" spans="1:19" ht="14.4" x14ac:dyDescent="0.3">
      <c r="A3104" s="12">
        <v>23</v>
      </c>
      <c r="B3104" s="1" t="s">
        <v>928</v>
      </c>
      <c r="D3104" s="20">
        <v>44890</v>
      </c>
      <c r="E3104" s="2" t="s">
        <v>1258</v>
      </c>
      <c r="F3104" s="1" t="s">
        <v>1259</v>
      </c>
      <c r="G3104" s="1" t="s">
        <v>340</v>
      </c>
      <c r="H3104" s="1" t="s">
        <v>366</v>
      </c>
      <c r="I3104" t="str">
        <f>VLOOKUP(H3104,'Product Line Lookup'!$A$2:$B$9,2,FALSE)</f>
        <v>AB20</v>
      </c>
      <c r="J3104" s="1">
        <v>24.2</v>
      </c>
      <c r="K3104" s="1">
        <v>0.10639999999999999</v>
      </c>
      <c r="L3104" s="1">
        <v>212.8</v>
      </c>
      <c r="M3104" s="1">
        <v>5149.76</v>
      </c>
      <c r="N3104" s="8">
        <f t="shared" si="90"/>
        <v>2.5748800000000003</v>
      </c>
      <c r="O3104" s="1" t="s">
        <v>1260</v>
      </c>
      <c r="P3104" s="1" t="s">
        <v>1261</v>
      </c>
      <c r="Q3104" s="31" t="str">
        <f>VLOOKUP(P3104,Vlookup!$A$2:$D$142,2,FALSE)</f>
        <v>Syracuse</v>
      </c>
      <c r="R3104" s="1" t="str">
        <f>VLOOKUP(P3104,Vlookup!$A$2:$D$142,3,FALSE)</f>
        <v>KS</v>
      </c>
      <c r="S3104" s="49">
        <f>VLOOKUP(P3104,Vlookup!$A$2:$D$781,4,FALSE)</f>
        <v>67878</v>
      </c>
    </row>
    <row r="3105" spans="1:19" ht="14.4" x14ac:dyDescent="0.3">
      <c r="A3105" s="12">
        <v>23</v>
      </c>
      <c r="B3105" s="1" t="s">
        <v>928</v>
      </c>
      <c r="D3105" s="20">
        <v>44875</v>
      </c>
      <c r="E3105" s="2" t="s">
        <v>1149</v>
      </c>
      <c r="F3105" s="1" t="s">
        <v>1282</v>
      </c>
      <c r="G3105" s="1" t="s">
        <v>340</v>
      </c>
      <c r="H3105" s="1" t="s">
        <v>366</v>
      </c>
      <c r="I3105" t="str">
        <f>VLOOKUP(H3105,'Product Line Lookup'!$A$2:$B$9,2,FALSE)</f>
        <v>AB20</v>
      </c>
      <c r="J3105" s="1">
        <v>25</v>
      </c>
      <c r="K3105" s="1">
        <v>4.1300000000000003E-2</v>
      </c>
      <c r="L3105" s="1">
        <v>82.6</v>
      </c>
      <c r="M3105" s="1">
        <v>2065</v>
      </c>
      <c r="N3105" s="8">
        <f t="shared" si="90"/>
        <v>1.0325</v>
      </c>
      <c r="O3105" s="1" t="s">
        <v>1154</v>
      </c>
      <c r="P3105" s="1" t="s">
        <v>1155</v>
      </c>
      <c r="Q3105" s="31" t="str">
        <f>VLOOKUP(P3105,Vlookup!$A$2:$D$142,2,FALSE)</f>
        <v>Merced</v>
      </c>
      <c r="R3105" s="1" t="str">
        <f>VLOOKUP(P3105,Vlookup!$A$2:$D$142,3,FALSE)</f>
        <v>CA</v>
      </c>
      <c r="S3105" s="49">
        <f>VLOOKUP(P3105,Vlookup!$A$2:$D$781,4,FALSE)</f>
        <v>95341</v>
      </c>
    </row>
    <row r="3106" spans="1:19" ht="14.4" x14ac:dyDescent="0.3">
      <c r="A3106" s="12">
        <v>23</v>
      </c>
      <c r="B3106" s="1" t="s">
        <v>928</v>
      </c>
      <c r="D3106" s="20">
        <v>44868</v>
      </c>
      <c r="E3106" s="2" t="s">
        <v>1283</v>
      </c>
      <c r="F3106" s="1" t="s">
        <v>1284</v>
      </c>
      <c r="G3106" s="1" t="s">
        <v>340</v>
      </c>
      <c r="H3106" s="1" t="s">
        <v>366</v>
      </c>
      <c r="I3106" t="str">
        <f>VLOOKUP(H3106,'Product Line Lookup'!$A$2:$B$9,2,FALSE)</f>
        <v>AB20</v>
      </c>
      <c r="J3106" s="1">
        <v>24.56</v>
      </c>
      <c r="K3106" s="1">
        <v>3.09E-2</v>
      </c>
      <c r="L3106" s="1">
        <v>61.8</v>
      </c>
      <c r="M3106" s="1">
        <v>1517.808</v>
      </c>
      <c r="N3106" s="8">
        <f t="shared" si="90"/>
        <v>0.75890400000000002</v>
      </c>
      <c r="O3106" s="1" t="s">
        <v>1285</v>
      </c>
      <c r="P3106" s="1" t="s">
        <v>1286</v>
      </c>
      <c r="Q3106" s="31" t="str">
        <f>VLOOKUP(P3106,Vlookup!$A$2:$D$142,2,FALSE)</f>
        <v>Pixley</v>
      </c>
      <c r="R3106" s="1" t="str">
        <f>VLOOKUP(P3106,Vlookup!$A$2:$D$142,3,FALSE)</f>
        <v>CA</v>
      </c>
      <c r="S3106" s="49">
        <f>VLOOKUP(P3106,Vlookup!$A$2:$D$781,4,FALSE)</f>
        <v>93256</v>
      </c>
    </row>
    <row r="3107" spans="1:19" ht="14.4" x14ac:dyDescent="0.3">
      <c r="A3107" s="12">
        <v>23</v>
      </c>
      <c r="B3107" s="1" t="s">
        <v>928</v>
      </c>
      <c r="D3107" s="20">
        <v>44886</v>
      </c>
      <c r="E3107" s="2" t="s">
        <v>949</v>
      </c>
      <c r="F3107" s="1" t="s">
        <v>950</v>
      </c>
      <c r="G3107" s="1" t="s">
        <v>340</v>
      </c>
      <c r="H3107" s="1" t="s">
        <v>366</v>
      </c>
      <c r="I3107" t="str">
        <f>VLOOKUP(H3107,'Product Line Lookup'!$A$2:$B$9,2,FALSE)</f>
        <v>AB20</v>
      </c>
      <c r="J3107" s="1">
        <v>24.24</v>
      </c>
      <c r="K3107" s="1">
        <v>3.065E-2</v>
      </c>
      <c r="L3107" s="1">
        <v>61.3</v>
      </c>
      <c r="M3107" s="1">
        <v>1485.912</v>
      </c>
      <c r="N3107" s="8">
        <f t="shared" si="90"/>
        <v>0.74295600000000006</v>
      </c>
      <c r="O3107" s="1" t="s">
        <v>953</v>
      </c>
      <c r="P3107" s="1" t="s">
        <v>1242</v>
      </c>
      <c r="Q3107" s="31" t="str">
        <f>VLOOKUP(P3107,Vlookup!$A$2:$D$142,2,FALSE)</f>
        <v>Bakersfield</v>
      </c>
      <c r="R3107" s="1" t="str">
        <f>VLOOKUP(P3107,Vlookup!$A$2:$D$142,3,FALSE)</f>
        <v>CA</v>
      </c>
      <c r="S3107" s="49">
        <f>VLOOKUP(P3107,Vlookup!$A$2:$D$781,4,FALSE)</f>
        <v>93311</v>
      </c>
    </row>
    <row r="3108" spans="1:19" ht="14.4" x14ac:dyDescent="0.3">
      <c r="A3108" s="12">
        <v>23</v>
      </c>
      <c r="B3108" s="1" t="s">
        <v>928</v>
      </c>
      <c r="D3108" s="20">
        <v>44872</v>
      </c>
      <c r="E3108" s="2" t="s">
        <v>345</v>
      </c>
      <c r="F3108" s="1" t="s">
        <v>1263</v>
      </c>
      <c r="G3108" s="1" t="s">
        <v>340</v>
      </c>
      <c r="H3108" s="1" t="s">
        <v>366</v>
      </c>
      <c r="I3108" t="str">
        <f>VLOOKUP(H3108,'Product Line Lookup'!$A$2:$B$9,2,FALSE)</f>
        <v>AB20</v>
      </c>
      <c r="J3108" s="1">
        <v>24.99</v>
      </c>
      <c r="K3108" s="1">
        <v>6.3500000000000001E-2</v>
      </c>
      <c r="L3108" s="1">
        <v>127</v>
      </c>
      <c r="M3108" s="1">
        <v>3173.73</v>
      </c>
      <c r="N3108" s="8">
        <f t="shared" si="90"/>
        <v>1.586865</v>
      </c>
      <c r="O3108" s="1" t="s">
        <v>1264</v>
      </c>
      <c r="P3108" s="1" t="s">
        <v>1265</v>
      </c>
      <c r="Q3108" s="31" t="str">
        <f>VLOOKUP(P3108,Vlookup!$A$2:$D$142,2,FALSE)</f>
        <v>Merced</v>
      </c>
      <c r="R3108" s="1" t="str">
        <f>VLOOKUP(P3108,Vlookup!$A$2:$D$142,3,FALSE)</f>
        <v>CA</v>
      </c>
      <c r="S3108" s="49">
        <f>VLOOKUP(P3108,Vlookup!$A$2:$D$781,4,FALSE)</f>
        <v>95341</v>
      </c>
    </row>
    <row r="3109" spans="1:19" ht="14.4" x14ac:dyDescent="0.3">
      <c r="A3109" s="12">
        <v>23</v>
      </c>
      <c r="B3109" s="1" t="s">
        <v>928</v>
      </c>
      <c r="D3109" s="20">
        <v>44886</v>
      </c>
      <c r="E3109" s="2" t="s">
        <v>345</v>
      </c>
      <c r="F3109" s="1" t="s">
        <v>1263</v>
      </c>
      <c r="G3109" s="1" t="s">
        <v>340</v>
      </c>
      <c r="H3109" s="1" t="s">
        <v>366</v>
      </c>
      <c r="I3109" t="str">
        <f>VLOOKUP(H3109,'Product Line Lookup'!$A$2:$B$9,2,FALSE)</f>
        <v>AB20</v>
      </c>
      <c r="J3109" s="1">
        <v>24.14</v>
      </c>
      <c r="K3109" s="1">
        <v>6.3500000000000001E-2</v>
      </c>
      <c r="L3109" s="1">
        <v>127</v>
      </c>
      <c r="M3109" s="1">
        <v>3065.78</v>
      </c>
      <c r="N3109" s="8">
        <f t="shared" si="90"/>
        <v>1.5328900000000001</v>
      </c>
      <c r="O3109" s="1" t="s">
        <v>1264</v>
      </c>
      <c r="P3109" s="1" t="s">
        <v>1265</v>
      </c>
      <c r="Q3109" s="31" t="str">
        <f>VLOOKUP(P3109,Vlookup!$A$2:$D$142,2,FALSE)</f>
        <v>Merced</v>
      </c>
      <c r="R3109" s="1" t="str">
        <f>VLOOKUP(P3109,Vlookup!$A$2:$D$142,3,FALSE)</f>
        <v>CA</v>
      </c>
      <c r="S3109" s="49">
        <f>VLOOKUP(P3109,Vlookup!$A$2:$D$781,4,FALSE)</f>
        <v>95341</v>
      </c>
    </row>
    <row r="3110" spans="1:19" ht="14.4" x14ac:dyDescent="0.3">
      <c r="A3110" s="12">
        <v>23</v>
      </c>
      <c r="B3110" s="1" t="s">
        <v>928</v>
      </c>
      <c r="D3110" s="20">
        <v>44888</v>
      </c>
      <c r="E3110" s="2" t="s">
        <v>1029</v>
      </c>
      <c r="F3110" s="1" t="s">
        <v>1035</v>
      </c>
      <c r="G3110" s="1" t="s">
        <v>340</v>
      </c>
      <c r="H3110" s="1" t="s">
        <v>366</v>
      </c>
      <c r="I3110" t="str">
        <f>VLOOKUP(H3110,'Product Line Lookup'!$A$2:$B$9,2,FALSE)</f>
        <v>AB20</v>
      </c>
      <c r="J3110" s="1">
        <v>10.7</v>
      </c>
      <c r="K3110" s="1">
        <v>0.214285</v>
      </c>
      <c r="L3110" s="1">
        <v>428.57</v>
      </c>
      <c r="M3110" s="1">
        <v>4585.6989999999996</v>
      </c>
      <c r="N3110" s="8">
        <f t="shared" si="90"/>
        <v>2.2928495</v>
      </c>
      <c r="O3110" s="1" t="s">
        <v>1040</v>
      </c>
      <c r="P3110" s="1" t="s">
        <v>1047</v>
      </c>
      <c r="Q3110" s="31" t="str">
        <f>VLOOKUP(P3110,Vlookup!$A$2:$D$142,2,FALSE)</f>
        <v>Hilmar</v>
      </c>
      <c r="R3110" s="1" t="str">
        <f>VLOOKUP(P3110,Vlookup!$A$2:$D$142,3,FALSE)</f>
        <v>CA</v>
      </c>
      <c r="S3110" s="49" t="str">
        <f>VLOOKUP(P3110,Vlookup!$A$2:$D$781,4,FALSE)</f>
        <v> 95324</v>
      </c>
    </row>
    <row r="3111" spans="1:19" ht="14.4" x14ac:dyDescent="0.3">
      <c r="A3111" s="12">
        <v>23</v>
      </c>
      <c r="B3111" s="1" t="s">
        <v>928</v>
      </c>
      <c r="D3111" s="20">
        <v>44879</v>
      </c>
      <c r="E3111" s="2" t="s">
        <v>1007</v>
      </c>
      <c r="F3111" s="1" t="s">
        <v>1134</v>
      </c>
      <c r="G3111" s="1" t="s">
        <v>340</v>
      </c>
      <c r="H3111" s="1" t="s">
        <v>366</v>
      </c>
      <c r="I3111" t="str">
        <f>VLOOKUP(H3111,'Product Line Lookup'!$A$2:$B$9,2,FALSE)</f>
        <v>AB20</v>
      </c>
      <c r="J3111" s="1">
        <v>24.79</v>
      </c>
      <c r="K3111" s="1">
        <v>9.3900000000000008E-3</v>
      </c>
      <c r="L3111" s="1">
        <v>18.78</v>
      </c>
      <c r="M3111" s="1">
        <v>465.55599999999998</v>
      </c>
      <c r="N3111" s="8">
        <f t="shared" si="90"/>
        <v>0.23277799999999998</v>
      </c>
      <c r="O3111" s="1" t="s">
        <v>1015</v>
      </c>
      <c r="P3111" s="1" t="s">
        <v>1016</v>
      </c>
      <c r="Q3111" s="31" t="str">
        <f>VLOOKUP(P3111,Vlookup!$A$2:$D$142,2,FALSE)</f>
        <v>Modesto</v>
      </c>
      <c r="R3111" s="1" t="str">
        <f>VLOOKUP(P3111,Vlookup!$A$2:$D$142,3,FALSE)</f>
        <v>CA</v>
      </c>
      <c r="S3111" s="49">
        <f>VLOOKUP(P3111,Vlookup!$A$2:$D$781,4,FALSE)</f>
        <v>95358</v>
      </c>
    </row>
    <row r="3112" spans="1:19" ht="14.4" x14ac:dyDescent="0.3">
      <c r="A3112" s="12">
        <v>23</v>
      </c>
      <c r="B3112" s="1" t="s">
        <v>928</v>
      </c>
      <c r="D3112" s="20">
        <v>44879</v>
      </c>
      <c r="E3112" s="2" t="s">
        <v>354</v>
      </c>
      <c r="F3112" s="1" t="s">
        <v>1266</v>
      </c>
      <c r="G3112" s="1" t="s">
        <v>340</v>
      </c>
      <c r="H3112" s="1" t="s">
        <v>366</v>
      </c>
      <c r="I3112" t="str">
        <f>VLOOKUP(H3112,'Product Line Lookup'!$A$2:$B$9,2,FALSE)</f>
        <v>AB20</v>
      </c>
      <c r="J3112" s="1">
        <v>24.06</v>
      </c>
      <c r="K3112" s="1">
        <v>1.54E-2</v>
      </c>
      <c r="L3112" s="1">
        <v>30.8</v>
      </c>
      <c r="M3112" s="1">
        <v>741.048</v>
      </c>
      <c r="N3112" s="8">
        <f t="shared" si="90"/>
        <v>0.37052400000000002</v>
      </c>
      <c r="O3112" s="1" t="s">
        <v>422</v>
      </c>
      <c r="P3112" s="1" t="s">
        <v>423</v>
      </c>
      <c r="Q3112" s="31" t="str">
        <f>VLOOKUP(P3112,Vlookup!$A$2:$D$142,2,FALSE)</f>
        <v>Modesto</v>
      </c>
      <c r="R3112" s="1" t="str">
        <f>VLOOKUP(P3112,Vlookup!$A$2:$D$142,3,FALSE)</f>
        <v>CA</v>
      </c>
      <c r="S3112" s="49">
        <f>VLOOKUP(P3112,Vlookup!$A$2:$D$781,4,FALSE)</f>
        <v>95358</v>
      </c>
    </row>
    <row r="3113" spans="1:19" ht="14.4" x14ac:dyDescent="0.3">
      <c r="A3113" s="12">
        <v>23</v>
      </c>
      <c r="B3113" s="1" t="s">
        <v>928</v>
      </c>
      <c r="D3113" s="20">
        <v>44873</v>
      </c>
      <c r="E3113" s="2" t="s">
        <v>15</v>
      </c>
      <c r="F3113" s="1" t="s">
        <v>1267</v>
      </c>
      <c r="G3113" s="1" t="s">
        <v>921</v>
      </c>
      <c r="H3113" s="1" t="s">
        <v>922</v>
      </c>
      <c r="I3113" t="str">
        <f>VLOOKUP(H3113,'Product Line Lookup'!$A$2:$B$9,2,FALSE)</f>
        <v>Animate</v>
      </c>
      <c r="J3113" s="1">
        <v>8</v>
      </c>
      <c r="K3113" s="1">
        <v>0.28542499999999998</v>
      </c>
      <c r="L3113" s="1">
        <v>570.85</v>
      </c>
      <c r="M3113" s="1">
        <v>4566.8</v>
      </c>
      <c r="N3113" s="8">
        <f t="shared" si="90"/>
        <v>2.2833999999999999</v>
      </c>
      <c r="O3113" s="1" t="s">
        <v>7</v>
      </c>
      <c r="P3113" s="1" t="s">
        <v>8</v>
      </c>
      <c r="Q3113" s="31" t="str">
        <f>VLOOKUP(P3113,Vlookup!$A$2:$D$142,2,FALSE)</f>
        <v>Muleshoe</v>
      </c>
      <c r="R3113" s="1" t="str">
        <f>VLOOKUP(P3113,Vlookup!$A$2:$D$142,3,FALSE)</f>
        <v>TX</v>
      </c>
      <c r="S3113" s="49">
        <f>VLOOKUP(P3113,Vlookup!$A$2:$D$781,4,FALSE)</f>
        <v>79347</v>
      </c>
    </row>
    <row r="3114" spans="1:19" ht="14.4" x14ac:dyDescent="0.3">
      <c r="A3114" s="12">
        <v>23</v>
      </c>
      <c r="B3114" s="1" t="s">
        <v>928</v>
      </c>
      <c r="D3114" s="20">
        <v>44873</v>
      </c>
      <c r="E3114" s="2" t="s">
        <v>15</v>
      </c>
      <c r="F3114" s="1" t="s">
        <v>1267</v>
      </c>
      <c r="G3114" s="1" t="s">
        <v>921</v>
      </c>
      <c r="H3114" s="1" t="s">
        <v>922</v>
      </c>
      <c r="I3114" t="str">
        <f>VLOOKUP(H3114,'Product Line Lookup'!$A$2:$B$9,2,FALSE)</f>
        <v>Animate</v>
      </c>
      <c r="J3114" s="1">
        <v>4.25</v>
      </c>
      <c r="K3114" s="1">
        <v>0.28542499999999998</v>
      </c>
      <c r="L3114" s="1">
        <v>570.85</v>
      </c>
      <c r="M3114" s="1">
        <v>2426.1129999999998</v>
      </c>
      <c r="N3114" s="8">
        <f t="shared" si="90"/>
        <v>1.2130565</v>
      </c>
      <c r="O3114" s="1" t="s">
        <v>38</v>
      </c>
      <c r="P3114" s="1" t="s">
        <v>39</v>
      </c>
      <c r="Q3114" s="31" t="str">
        <f>VLOOKUP(P3114,Vlookup!$A$2:$D$142,2,FALSE)</f>
        <v>Klamath Falls</v>
      </c>
      <c r="R3114" s="1" t="str">
        <f>VLOOKUP(P3114,Vlookup!$A$2:$D$142,3,FALSE)</f>
        <v>OR</v>
      </c>
      <c r="S3114" s="49">
        <f>VLOOKUP(P3114,Vlookup!$A$2:$D$781,4,FALSE)</f>
        <v>97901</v>
      </c>
    </row>
    <row r="3115" spans="1:19" ht="14.4" x14ac:dyDescent="0.3">
      <c r="A3115" s="12">
        <v>23</v>
      </c>
      <c r="B3115" s="1" t="s">
        <v>928</v>
      </c>
      <c r="D3115" s="20">
        <v>44890</v>
      </c>
      <c r="E3115" s="2" t="s">
        <v>15</v>
      </c>
      <c r="F3115" s="1" t="s">
        <v>1267</v>
      </c>
      <c r="G3115" s="1" t="s">
        <v>921</v>
      </c>
      <c r="H3115" s="1" t="s">
        <v>922</v>
      </c>
      <c r="I3115" t="str">
        <f>VLOOKUP(H3115,'Product Line Lookup'!$A$2:$B$9,2,FALSE)</f>
        <v>Animate</v>
      </c>
      <c r="J3115" s="1">
        <v>4.2249999999999996</v>
      </c>
      <c r="K3115" s="1">
        <v>0.28542499999999998</v>
      </c>
      <c r="L3115" s="1">
        <v>570.85</v>
      </c>
      <c r="M3115" s="1">
        <v>2411.8409999999999</v>
      </c>
      <c r="N3115" s="8">
        <f t="shared" si="90"/>
        <v>1.2059205</v>
      </c>
      <c r="O3115" s="1" t="s">
        <v>17</v>
      </c>
      <c r="P3115" s="1" t="s">
        <v>18</v>
      </c>
      <c r="Q3115" s="31" t="str">
        <f>VLOOKUP(P3115,Vlookup!$A$2:$D$142,2,FALSE)</f>
        <v>Farwell</v>
      </c>
      <c r="R3115" s="1" t="str">
        <f>VLOOKUP(P3115,Vlookup!$A$2:$D$142,3,FALSE)</f>
        <v>TX</v>
      </c>
      <c r="S3115" s="49">
        <f>VLOOKUP(P3115,Vlookup!$A$2:$D$781,4,FALSE)</f>
        <v>79325</v>
      </c>
    </row>
    <row r="3116" spans="1:19" ht="14.4" x14ac:dyDescent="0.3">
      <c r="A3116" s="12">
        <v>23</v>
      </c>
      <c r="B3116" s="1" t="s">
        <v>928</v>
      </c>
      <c r="D3116" s="20">
        <v>44874</v>
      </c>
      <c r="E3116" s="2" t="s">
        <v>357</v>
      </c>
      <c r="F3116" s="1" t="s">
        <v>1019</v>
      </c>
      <c r="G3116" s="1" t="s">
        <v>921</v>
      </c>
      <c r="H3116" s="1" t="s">
        <v>922</v>
      </c>
      <c r="I3116" t="str">
        <f>VLOOKUP(H3116,'Product Line Lookup'!$A$2:$B$9,2,FALSE)</f>
        <v>Animate</v>
      </c>
      <c r="J3116" s="1">
        <v>10</v>
      </c>
      <c r="K3116" s="1">
        <v>0.24218000000000001</v>
      </c>
      <c r="L3116" s="1">
        <v>484.36</v>
      </c>
      <c r="M3116" s="1">
        <v>4843.6000000000004</v>
      </c>
      <c r="N3116" s="8">
        <f t="shared" si="90"/>
        <v>2.4218000000000002</v>
      </c>
      <c r="O3116" s="1" t="s">
        <v>432</v>
      </c>
      <c r="P3116" s="1" t="s">
        <v>433</v>
      </c>
      <c r="Q3116" s="31" t="str">
        <f>VLOOKUP(P3116,Vlookup!$A$2:$D$142,2,FALSE)</f>
        <v>Dimmitt</v>
      </c>
      <c r="R3116" s="1" t="str">
        <f>VLOOKUP(P3116,Vlookup!$A$2:$D$142,3,FALSE)</f>
        <v>TX</v>
      </c>
      <c r="S3116" s="49">
        <f>VLOOKUP(P3116,Vlookup!$A$2:$D$781,4,FALSE)</f>
        <v>79027</v>
      </c>
    </row>
    <row r="3117" spans="1:19" ht="14.4" x14ac:dyDescent="0.3">
      <c r="A3117" s="12">
        <v>23</v>
      </c>
      <c r="B3117" s="1" t="s">
        <v>928</v>
      </c>
      <c r="D3117" s="20">
        <v>44867</v>
      </c>
      <c r="E3117" s="2" t="s">
        <v>969</v>
      </c>
      <c r="F3117" s="1" t="s">
        <v>1196</v>
      </c>
      <c r="G3117" s="1" t="s">
        <v>921</v>
      </c>
      <c r="H3117" s="1" t="s">
        <v>922</v>
      </c>
      <c r="I3117" t="str">
        <f>VLOOKUP(H3117,'Product Line Lookup'!$A$2:$B$9,2,FALSE)</f>
        <v>Animate</v>
      </c>
      <c r="J3117" s="1">
        <v>2.0249999999999999</v>
      </c>
      <c r="K3117" s="1">
        <v>0.29049999999999998</v>
      </c>
      <c r="L3117" s="1">
        <v>581</v>
      </c>
      <c r="M3117" s="1">
        <v>1176.5250000000001</v>
      </c>
      <c r="N3117" s="8">
        <f t="shared" si="90"/>
        <v>0.58826250000000002</v>
      </c>
      <c r="O3117" s="1" t="s">
        <v>1194</v>
      </c>
      <c r="P3117" s="1" t="s">
        <v>1195</v>
      </c>
      <c r="Q3117" s="31" t="str">
        <f>VLOOKUP(P3117,Vlookup!$A$2:$D$142,2,FALSE)</f>
        <v>Golden City</v>
      </c>
      <c r="R3117" s="1" t="str">
        <f>VLOOKUP(P3117,Vlookup!$A$2:$D$142,3,FALSE)</f>
        <v>MO</v>
      </c>
      <c r="S3117" s="49">
        <f>VLOOKUP(P3117,Vlookup!$A$2:$D$781,4,FALSE)</f>
        <v>64748</v>
      </c>
    </row>
    <row r="3118" spans="1:19" ht="14.4" x14ac:dyDescent="0.3">
      <c r="A3118" s="12">
        <v>23</v>
      </c>
      <c r="B3118" s="1" t="s">
        <v>928</v>
      </c>
      <c r="D3118" s="20">
        <v>44886</v>
      </c>
      <c r="E3118" s="2" t="s">
        <v>969</v>
      </c>
      <c r="F3118" s="1" t="s">
        <v>1287</v>
      </c>
      <c r="G3118" s="1" t="s">
        <v>921</v>
      </c>
      <c r="H3118" s="1" t="s">
        <v>922</v>
      </c>
      <c r="I3118" t="str">
        <f>VLOOKUP(H3118,'Product Line Lookup'!$A$2:$B$9,2,FALSE)</f>
        <v>Animate</v>
      </c>
      <c r="J3118" s="1">
        <v>2.0499999999999998</v>
      </c>
      <c r="K3118" s="1">
        <v>0.32040000000000002</v>
      </c>
      <c r="L3118" s="1">
        <v>640.79999999999995</v>
      </c>
      <c r="M3118" s="1">
        <v>1313.64</v>
      </c>
      <c r="N3118" s="8">
        <f t="shared" si="90"/>
        <v>0.65682000000000007</v>
      </c>
      <c r="O3118" s="1" t="s">
        <v>1194</v>
      </c>
      <c r="P3118" s="1" t="s">
        <v>1195</v>
      </c>
      <c r="Q3118" s="31" t="str">
        <f>VLOOKUP(P3118,Vlookup!$A$2:$D$142,2,FALSE)</f>
        <v>Golden City</v>
      </c>
      <c r="R3118" s="1" t="str">
        <f>VLOOKUP(P3118,Vlookup!$A$2:$D$142,3,FALSE)</f>
        <v>MO</v>
      </c>
      <c r="S3118" s="49">
        <f>VLOOKUP(P3118,Vlookup!$A$2:$D$781,4,FALSE)</f>
        <v>64748</v>
      </c>
    </row>
    <row r="3119" spans="1:19" ht="14.4" x14ac:dyDescent="0.3">
      <c r="A3119" s="12">
        <v>23</v>
      </c>
      <c r="B3119" s="1" t="s">
        <v>928</v>
      </c>
      <c r="D3119" s="20">
        <v>44879</v>
      </c>
      <c r="E3119" s="2" t="s">
        <v>1179</v>
      </c>
      <c r="F3119" s="1" t="s">
        <v>1180</v>
      </c>
      <c r="G3119" s="1" t="s">
        <v>921</v>
      </c>
      <c r="H3119" s="1" t="s">
        <v>922</v>
      </c>
      <c r="I3119" t="str">
        <f>VLOOKUP(H3119,'Product Line Lookup'!$A$2:$B$9,2,FALSE)</f>
        <v>Animate</v>
      </c>
      <c r="J3119" s="1">
        <v>25.11</v>
      </c>
      <c r="K3119" s="1">
        <v>0.21249999999999999</v>
      </c>
      <c r="L3119" s="1">
        <v>425</v>
      </c>
      <c r="M3119" s="1">
        <v>10671.75</v>
      </c>
      <c r="N3119" s="8">
        <f t="shared" si="90"/>
        <v>5.3358749999999997</v>
      </c>
      <c r="O3119" s="1" t="s">
        <v>1181</v>
      </c>
      <c r="P3119" s="1" t="s">
        <v>1182</v>
      </c>
      <c r="Q3119" s="31" t="str">
        <f>VLOOKUP(P3119,Vlookup!$A$2:$D$142,2,FALSE)</f>
        <v>Lindsay</v>
      </c>
      <c r="R3119" s="1" t="str">
        <f>VLOOKUP(P3119,Vlookup!$A$2:$D$142,3,FALSE)</f>
        <v>CA</v>
      </c>
      <c r="S3119" s="49">
        <f>VLOOKUP(P3119,Vlookup!$A$2:$D$781,4,FALSE)</f>
        <v>93247</v>
      </c>
    </row>
    <row r="3120" spans="1:19" ht="14.4" x14ac:dyDescent="0.3">
      <c r="A3120" s="12">
        <v>23</v>
      </c>
      <c r="B3120" s="1" t="s">
        <v>928</v>
      </c>
      <c r="D3120" s="20">
        <v>44877</v>
      </c>
      <c r="E3120" s="2" t="s">
        <v>1288</v>
      </c>
      <c r="F3120" s="1" t="s">
        <v>1289</v>
      </c>
      <c r="G3120" s="1" t="s">
        <v>921</v>
      </c>
      <c r="H3120" s="1" t="s">
        <v>922</v>
      </c>
      <c r="I3120" t="str">
        <f>VLOOKUP(H3120,'Product Line Lookup'!$A$2:$B$9,2,FALSE)</f>
        <v>Animate</v>
      </c>
      <c r="J3120" s="1">
        <v>2.95</v>
      </c>
      <c r="K3120" s="1">
        <v>0.34639999999999999</v>
      </c>
      <c r="L3120" s="1">
        <v>692.8</v>
      </c>
      <c r="M3120" s="1">
        <v>2043.76</v>
      </c>
      <c r="N3120" s="8">
        <f t="shared" si="90"/>
        <v>1.0218799999999999</v>
      </c>
      <c r="O3120" s="1" t="s">
        <v>1137</v>
      </c>
      <c r="P3120" s="1" t="s">
        <v>1139</v>
      </c>
      <c r="Q3120" s="31" t="str">
        <f>VLOOKUP(P3120,Vlookup!$A$2:$D$142,2,FALSE)</f>
        <v>Tulare</v>
      </c>
      <c r="R3120" s="1" t="str">
        <f>VLOOKUP(P3120,Vlookup!$A$2:$D$142,3,FALSE)</f>
        <v>CA</v>
      </c>
      <c r="S3120" s="49">
        <f>VLOOKUP(P3120,Vlookup!$A$2:$D$781,4,FALSE)</f>
        <v>93274</v>
      </c>
    </row>
    <row r="3121" spans="1:19" ht="14.4" x14ac:dyDescent="0.3">
      <c r="A3121" s="12">
        <v>23</v>
      </c>
      <c r="B3121" s="1" t="s">
        <v>928</v>
      </c>
      <c r="D3121" s="20">
        <v>44893</v>
      </c>
      <c r="E3121" s="2" t="s">
        <v>1288</v>
      </c>
      <c r="F3121" s="1" t="s">
        <v>1289</v>
      </c>
      <c r="G3121" s="1" t="s">
        <v>921</v>
      </c>
      <c r="H3121" s="1" t="s">
        <v>922</v>
      </c>
      <c r="I3121" t="str">
        <f>VLOOKUP(H3121,'Product Line Lookup'!$A$2:$B$9,2,FALSE)</f>
        <v>Animate</v>
      </c>
      <c r="J3121" s="1">
        <v>2.9249999999999998</v>
      </c>
      <c r="K3121" s="1">
        <v>0.34639999999999999</v>
      </c>
      <c r="L3121" s="1">
        <v>692.8</v>
      </c>
      <c r="M3121" s="1">
        <v>2026.44</v>
      </c>
      <c r="N3121" s="8">
        <f t="shared" si="90"/>
        <v>1.01322</v>
      </c>
      <c r="O3121" s="1" t="s">
        <v>1137</v>
      </c>
      <c r="P3121" s="1" t="s">
        <v>1139</v>
      </c>
      <c r="Q3121" s="31" t="str">
        <f>VLOOKUP(P3121,Vlookup!$A$2:$D$142,2,FALSE)</f>
        <v>Tulare</v>
      </c>
      <c r="R3121" s="1" t="str">
        <f>VLOOKUP(P3121,Vlookup!$A$2:$D$142,3,FALSE)</f>
        <v>CA</v>
      </c>
      <c r="S3121" s="49">
        <f>VLOOKUP(P3121,Vlookup!$A$2:$D$781,4,FALSE)</f>
        <v>93274</v>
      </c>
    </row>
    <row r="3122" spans="1:19" ht="14.4" x14ac:dyDescent="0.3">
      <c r="A3122" s="12">
        <v>23</v>
      </c>
      <c r="B3122" s="1" t="s">
        <v>928</v>
      </c>
      <c r="D3122" s="20">
        <v>44887</v>
      </c>
      <c r="E3122" s="2" t="s">
        <v>1268</v>
      </c>
      <c r="F3122" s="1" t="s">
        <v>1269</v>
      </c>
      <c r="G3122" s="1" t="s">
        <v>921</v>
      </c>
      <c r="H3122" s="1" t="s">
        <v>922</v>
      </c>
      <c r="I3122" t="str">
        <f>VLOOKUP(H3122,'Product Line Lookup'!$A$2:$B$9,2,FALSE)</f>
        <v>Animate</v>
      </c>
      <c r="J3122" s="1">
        <v>3</v>
      </c>
      <c r="K3122" s="1">
        <v>0.41249999999999998</v>
      </c>
      <c r="L3122" s="1">
        <v>825</v>
      </c>
      <c r="M3122" s="1">
        <v>2475</v>
      </c>
      <c r="N3122" s="8">
        <f t="shared" si="90"/>
        <v>1.2375</v>
      </c>
      <c r="O3122" s="1" t="s">
        <v>1290</v>
      </c>
      <c r="P3122" s="1" t="s">
        <v>1291</v>
      </c>
      <c r="Q3122" s="31" t="str">
        <f>VLOOKUP(P3122,Vlookup!$A$2:$D$142,2,FALSE)</f>
        <v>Hanford</v>
      </c>
      <c r="R3122" s="1" t="str">
        <f>VLOOKUP(P3122,Vlookup!$A$2:$D$142,3,FALSE)</f>
        <v>CA</v>
      </c>
      <c r="S3122" s="49">
        <f>VLOOKUP(P3122,Vlookup!$A$2:$D$781,4,FALSE)</f>
        <v>93230</v>
      </c>
    </row>
    <row r="3123" spans="1:19" ht="14.4" x14ac:dyDescent="0.3">
      <c r="A3123" s="12">
        <v>23</v>
      </c>
      <c r="B3123" s="1" t="s">
        <v>928</v>
      </c>
      <c r="D3123" s="20">
        <v>44869</v>
      </c>
      <c r="E3123" s="2" t="s">
        <v>919</v>
      </c>
      <c r="F3123" s="1" t="s">
        <v>920</v>
      </c>
      <c r="G3123" s="1" t="s">
        <v>921</v>
      </c>
      <c r="H3123" s="1" t="s">
        <v>922</v>
      </c>
      <c r="I3123" t="str">
        <f>VLOOKUP(H3123,'Product Line Lookup'!$A$2:$B$9,2,FALSE)</f>
        <v>Animate</v>
      </c>
      <c r="J3123" s="1">
        <v>2.125</v>
      </c>
      <c r="K3123" s="1">
        <v>0.24535000000000001</v>
      </c>
      <c r="L3123" s="1">
        <v>490.7</v>
      </c>
      <c r="M3123" s="1">
        <v>1042.7380000000001</v>
      </c>
      <c r="N3123" s="8">
        <f t="shared" si="90"/>
        <v>0.52136900000000008</v>
      </c>
      <c r="O3123" s="1" t="s">
        <v>1095</v>
      </c>
      <c r="P3123" s="1" t="s">
        <v>1197</v>
      </c>
      <c r="Q3123" s="31" t="str">
        <f>VLOOKUP(P3123,Vlookup!$A$2:$D$142,2,FALSE)</f>
        <v>Turlock</v>
      </c>
      <c r="R3123" s="1" t="str">
        <f>VLOOKUP(P3123,Vlookup!$A$2:$D$142,3,FALSE)</f>
        <v>CA</v>
      </c>
      <c r="S3123" s="49">
        <f>VLOOKUP(P3123,Vlookup!$A$2:$D$781,4,FALSE)</f>
        <v>95380</v>
      </c>
    </row>
    <row r="3124" spans="1:19" ht="14.4" x14ac:dyDescent="0.3">
      <c r="A3124" s="12">
        <v>23</v>
      </c>
      <c r="B3124" s="1" t="s">
        <v>928</v>
      </c>
      <c r="D3124" s="20">
        <v>44879</v>
      </c>
      <c r="E3124" s="2" t="s">
        <v>919</v>
      </c>
      <c r="F3124" s="1" t="s">
        <v>920</v>
      </c>
      <c r="G3124" s="1" t="s">
        <v>921</v>
      </c>
      <c r="H3124" s="1" t="s">
        <v>922</v>
      </c>
      <c r="I3124" t="str">
        <f>VLOOKUP(H3124,'Product Line Lookup'!$A$2:$B$9,2,FALSE)</f>
        <v>Animate</v>
      </c>
      <c r="J3124" s="1">
        <v>4.95</v>
      </c>
      <c r="K3124" s="1">
        <v>0.24535000000000001</v>
      </c>
      <c r="L3124" s="1">
        <v>490.7</v>
      </c>
      <c r="M3124" s="1">
        <v>2428.9650000000001</v>
      </c>
      <c r="N3124" s="8">
        <f t="shared" si="90"/>
        <v>1.2144825000000001</v>
      </c>
      <c r="O3124" s="1" t="s">
        <v>1095</v>
      </c>
      <c r="P3124" s="1" t="s">
        <v>1197</v>
      </c>
      <c r="Q3124" s="31" t="str">
        <f>VLOOKUP(P3124,Vlookup!$A$2:$D$142,2,FALSE)</f>
        <v>Turlock</v>
      </c>
      <c r="R3124" s="1" t="str">
        <f>VLOOKUP(P3124,Vlookup!$A$2:$D$142,3,FALSE)</f>
        <v>CA</v>
      </c>
      <c r="S3124" s="49">
        <f>VLOOKUP(P3124,Vlookup!$A$2:$D$781,4,FALSE)</f>
        <v>95380</v>
      </c>
    </row>
    <row r="3125" spans="1:19" ht="14.4" x14ac:dyDescent="0.3">
      <c r="A3125" s="12">
        <v>23</v>
      </c>
      <c r="B3125" s="1" t="s">
        <v>928</v>
      </c>
      <c r="D3125" s="20">
        <v>44867</v>
      </c>
      <c r="E3125" s="2" t="s">
        <v>348</v>
      </c>
      <c r="F3125" s="1" t="s">
        <v>1153</v>
      </c>
      <c r="G3125" s="1" t="s">
        <v>342</v>
      </c>
      <c r="H3125" s="1" t="s">
        <v>368</v>
      </c>
      <c r="I3125" t="str">
        <f>VLOOKUP(H3125,'Product Line Lookup'!$A$2:$B$9,2,FALSE)</f>
        <v>Animate</v>
      </c>
      <c r="J3125" s="1">
        <v>5.9749999999999996</v>
      </c>
      <c r="K3125" s="1">
        <v>0.16189999999999999</v>
      </c>
      <c r="L3125" s="1">
        <v>323.8</v>
      </c>
      <c r="M3125" s="1">
        <v>1934.7049999999999</v>
      </c>
      <c r="N3125" s="8">
        <f t="shared" si="90"/>
        <v>0.96735249999999995</v>
      </c>
      <c r="O3125" s="1" t="s">
        <v>412</v>
      </c>
      <c r="P3125" s="1" t="s">
        <v>413</v>
      </c>
      <c r="Q3125" s="31" t="str">
        <f>VLOOKUP(P3125,Vlookup!$A$2:$D$142,2,FALSE)</f>
        <v>Hereford</v>
      </c>
      <c r="R3125" s="1" t="str">
        <f>VLOOKUP(P3125,Vlookup!$A$2:$D$142,3,FALSE)</f>
        <v>TX</v>
      </c>
      <c r="S3125" s="49">
        <f>VLOOKUP(P3125,Vlookup!$A$2:$D$781,4,FALSE)</f>
        <v>79045</v>
      </c>
    </row>
    <row r="3126" spans="1:19" ht="14.4" x14ac:dyDescent="0.3">
      <c r="A3126" s="12">
        <v>23</v>
      </c>
      <c r="B3126" s="1" t="s">
        <v>928</v>
      </c>
      <c r="D3126" s="20">
        <v>44883</v>
      </c>
      <c r="E3126" s="2" t="s">
        <v>29</v>
      </c>
      <c r="F3126" s="1" t="s">
        <v>692</v>
      </c>
      <c r="G3126" s="1" t="s">
        <v>342</v>
      </c>
      <c r="H3126" s="1" t="s">
        <v>368</v>
      </c>
      <c r="I3126" t="str">
        <f>VLOOKUP(H3126,'Product Line Lookup'!$A$2:$B$9,2,FALSE)</f>
        <v>Animate</v>
      </c>
      <c r="J3126" s="1">
        <v>10.15</v>
      </c>
      <c r="K3126" s="1">
        <v>0.14990000000000001</v>
      </c>
      <c r="L3126" s="1">
        <v>299.8</v>
      </c>
      <c r="M3126" s="1">
        <v>3042.97</v>
      </c>
      <c r="N3126" s="8">
        <f t="shared" si="90"/>
        <v>1.521485</v>
      </c>
      <c r="O3126" s="1" t="s">
        <v>31</v>
      </c>
      <c r="P3126" s="1" t="s">
        <v>32</v>
      </c>
      <c r="Q3126" s="31" t="str">
        <f>VLOOKUP(P3126,Vlookup!$A$2:$D$142,2,FALSE)</f>
        <v>Chowchilla</v>
      </c>
      <c r="R3126" s="1" t="str">
        <f>VLOOKUP(P3126,Vlookup!$A$2:$D$142,3,FALSE)</f>
        <v>CA</v>
      </c>
      <c r="S3126" s="49">
        <f>VLOOKUP(P3126,Vlookup!$A$2:$D$781,4,FALSE)</f>
        <v>93610</v>
      </c>
    </row>
    <row r="3127" spans="1:19" ht="14.4" x14ac:dyDescent="0.3">
      <c r="A3127" s="12">
        <v>23</v>
      </c>
      <c r="B3127" s="1" t="s">
        <v>928</v>
      </c>
      <c r="D3127" s="20">
        <v>44895</v>
      </c>
      <c r="E3127" s="2" t="s">
        <v>360</v>
      </c>
      <c r="F3127" s="1" t="s">
        <v>386</v>
      </c>
      <c r="G3127" s="1" t="s">
        <v>342</v>
      </c>
      <c r="H3127" s="1" t="s">
        <v>368</v>
      </c>
      <c r="I3127" t="str">
        <f>VLOOKUP(H3127,'Product Line Lookup'!$A$2:$B$9,2,FALSE)</f>
        <v>Animate</v>
      </c>
      <c r="J3127" s="1">
        <v>4.0250000000000004</v>
      </c>
      <c r="K3127" s="1">
        <v>0.3</v>
      </c>
      <c r="L3127" s="1">
        <v>600</v>
      </c>
      <c r="M3127" s="1">
        <v>2415</v>
      </c>
      <c r="N3127" s="8">
        <f t="shared" si="90"/>
        <v>1.2075</v>
      </c>
      <c r="O3127" s="1" t="s">
        <v>438</v>
      </c>
      <c r="P3127" s="1" t="s">
        <v>439</v>
      </c>
      <c r="Q3127" s="31" t="str">
        <f>VLOOKUP(P3127,Vlookup!$A$2:$D$142,2,FALSE)</f>
        <v>Ballico</v>
      </c>
      <c r="R3127" s="1" t="str">
        <f>VLOOKUP(P3127,Vlookup!$A$2:$D$142,3,FALSE)</f>
        <v>CA</v>
      </c>
      <c r="S3127" s="49">
        <f>VLOOKUP(P3127,Vlookup!$A$2:$D$781,4,FALSE)</f>
        <v>95303</v>
      </c>
    </row>
    <row r="3128" spans="1:19" ht="14.4" x14ac:dyDescent="0.3">
      <c r="A3128" s="12">
        <v>23</v>
      </c>
      <c r="B3128" s="1" t="s">
        <v>928</v>
      </c>
      <c r="D3128" s="20">
        <v>44874</v>
      </c>
      <c r="E3128" s="2" t="s">
        <v>980</v>
      </c>
      <c r="F3128" s="1" t="s">
        <v>981</v>
      </c>
      <c r="G3128" s="1" t="s">
        <v>342</v>
      </c>
      <c r="H3128" s="1" t="s">
        <v>368</v>
      </c>
      <c r="I3128" t="str">
        <f>VLOOKUP(H3128,'Product Line Lookup'!$A$2:$B$9,2,FALSE)</f>
        <v>Animate</v>
      </c>
      <c r="J3128" s="1">
        <v>10</v>
      </c>
      <c r="K3128" s="1">
        <v>0.183</v>
      </c>
      <c r="L3128" s="1">
        <v>366</v>
      </c>
      <c r="M3128" s="1">
        <v>3660</v>
      </c>
      <c r="N3128" s="8">
        <f t="shared" si="90"/>
        <v>1.83</v>
      </c>
      <c r="O3128" s="1" t="s">
        <v>989</v>
      </c>
      <c r="P3128" s="1" t="s">
        <v>990</v>
      </c>
      <c r="Q3128" s="31" t="str">
        <f>VLOOKUP(P3128,Vlookup!$A$2:$D$142,2,FALSE)</f>
        <v>Madera</v>
      </c>
      <c r="R3128" s="1" t="str">
        <f>VLOOKUP(P3128,Vlookup!$A$2:$D$142,3,FALSE)</f>
        <v>CA</v>
      </c>
      <c r="S3128" s="49">
        <f>VLOOKUP(P3128,Vlookup!$A$2:$D$781,4,FALSE)</f>
        <v>93637</v>
      </c>
    </row>
    <row r="3129" spans="1:19" ht="14.4" x14ac:dyDescent="0.3">
      <c r="A3129" s="12">
        <v>23</v>
      </c>
      <c r="B3129" s="1" t="s">
        <v>928</v>
      </c>
      <c r="D3129" s="20">
        <v>44876</v>
      </c>
      <c r="E3129" s="2" t="s">
        <v>982</v>
      </c>
      <c r="F3129" s="1" t="s">
        <v>983</v>
      </c>
      <c r="G3129" s="1" t="s">
        <v>342</v>
      </c>
      <c r="H3129" s="1" t="s">
        <v>368</v>
      </c>
      <c r="I3129" t="str">
        <f>VLOOKUP(H3129,'Product Line Lookup'!$A$2:$B$9,2,FALSE)</f>
        <v>Animate</v>
      </c>
      <c r="J3129" s="1">
        <v>9</v>
      </c>
      <c r="K3129" s="1">
        <v>0.1875</v>
      </c>
      <c r="L3129" s="1">
        <v>375</v>
      </c>
      <c r="M3129" s="1">
        <v>3375</v>
      </c>
      <c r="N3129" s="8">
        <f t="shared" si="90"/>
        <v>1.6875</v>
      </c>
      <c r="O3129" s="1" t="s">
        <v>991</v>
      </c>
      <c r="P3129" s="1" t="s">
        <v>992</v>
      </c>
      <c r="Q3129" s="31" t="str">
        <f>VLOOKUP(P3129,Vlookup!$A$2:$D$142,2,FALSE)</f>
        <v>Madera</v>
      </c>
      <c r="R3129" s="1" t="str">
        <f>VLOOKUP(P3129,Vlookup!$A$2:$D$142,3,FALSE)</f>
        <v>CA</v>
      </c>
      <c r="S3129" s="49">
        <f>VLOOKUP(P3129,Vlookup!$A$2:$D$781,4,FALSE)</f>
        <v>93637</v>
      </c>
    </row>
    <row r="3130" spans="1:19" ht="14.4" x14ac:dyDescent="0.3">
      <c r="A3130" s="12">
        <v>23</v>
      </c>
      <c r="B3130" s="1" t="s">
        <v>928</v>
      </c>
      <c r="D3130" s="20">
        <v>44888</v>
      </c>
      <c r="E3130" s="2" t="s">
        <v>809</v>
      </c>
      <c r="F3130" s="1" t="s">
        <v>810</v>
      </c>
      <c r="G3130" s="1" t="s">
        <v>342</v>
      </c>
      <c r="H3130" s="1" t="s">
        <v>368</v>
      </c>
      <c r="I3130" t="str">
        <f>VLOOKUP(H3130,'Product Line Lookup'!$A$2:$B$9,2,FALSE)</f>
        <v>Animate</v>
      </c>
      <c r="J3130" s="1">
        <v>3</v>
      </c>
      <c r="K3130" s="1">
        <v>0.26666499999999999</v>
      </c>
      <c r="L3130" s="1">
        <v>533.33000000000004</v>
      </c>
      <c r="M3130" s="1">
        <v>1599.99</v>
      </c>
      <c r="N3130" s="8">
        <f t="shared" si="90"/>
        <v>0.79999500000000001</v>
      </c>
      <c r="O3130" s="1" t="s">
        <v>812</v>
      </c>
      <c r="P3130" s="1" t="s">
        <v>813</v>
      </c>
      <c r="Q3130" s="31" t="str">
        <f>VLOOKUP(P3130,Vlookup!$A$2:$D$142,2,FALSE)</f>
        <v>Stevinso</v>
      </c>
      <c r="R3130" s="1" t="str">
        <f>VLOOKUP(P3130,Vlookup!$A$2:$D$142,3,FALSE)</f>
        <v>CA</v>
      </c>
      <c r="S3130" s="49">
        <f>VLOOKUP(P3130,Vlookup!$A$2:$D$781,4,FALSE)</f>
        <v>95374</v>
      </c>
    </row>
    <row r="3131" spans="1:19" ht="14.4" x14ac:dyDescent="0.3">
      <c r="A3131" s="12">
        <v>23</v>
      </c>
      <c r="B3131" s="1" t="s">
        <v>928</v>
      </c>
      <c r="D3131" s="20">
        <v>44869</v>
      </c>
      <c r="E3131" s="2" t="s">
        <v>705</v>
      </c>
      <c r="F3131" s="1" t="s">
        <v>706</v>
      </c>
      <c r="G3131" s="1" t="s">
        <v>342</v>
      </c>
      <c r="H3131" s="1" t="s">
        <v>368</v>
      </c>
      <c r="I3131" t="str">
        <f>VLOOKUP(H3131,'Product Line Lookup'!$A$2:$B$9,2,FALSE)</f>
        <v>Animate</v>
      </c>
      <c r="J3131" s="1">
        <v>2.0499999999999998</v>
      </c>
      <c r="K3131" s="1">
        <v>0.157</v>
      </c>
      <c r="L3131" s="1">
        <v>314</v>
      </c>
      <c r="M3131" s="1">
        <v>643.70000000000005</v>
      </c>
      <c r="N3131" s="8">
        <f t="shared" si="90"/>
        <v>0.32185000000000002</v>
      </c>
      <c r="O3131" s="1" t="s">
        <v>707</v>
      </c>
      <c r="P3131" s="1" t="s">
        <v>708</v>
      </c>
      <c r="Q3131" s="31" t="str">
        <f>VLOOKUP(P3131,Vlookup!$A$2:$D$142,2,FALSE)</f>
        <v>Fallon</v>
      </c>
      <c r="R3131" s="1" t="str">
        <f>VLOOKUP(P3131,Vlookup!$A$2:$D$142,3,FALSE)</f>
        <v>NV</v>
      </c>
      <c r="S3131" s="49">
        <f>VLOOKUP(P3131,Vlookup!$A$2:$D$781,4,FALSE)</f>
        <v>89406</v>
      </c>
    </row>
    <row r="3132" spans="1:19" ht="14.4" x14ac:dyDescent="0.3">
      <c r="A3132" s="12">
        <v>23</v>
      </c>
      <c r="B3132" s="1" t="s">
        <v>928</v>
      </c>
      <c r="D3132" s="20">
        <v>44867</v>
      </c>
      <c r="E3132" s="2" t="s">
        <v>930</v>
      </c>
      <c r="F3132" s="1" t="s">
        <v>1244</v>
      </c>
      <c r="G3132" s="1" t="s">
        <v>342</v>
      </c>
      <c r="H3132" s="1" t="s">
        <v>368</v>
      </c>
      <c r="I3132" t="str">
        <f>VLOOKUP(H3132,'Product Line Lookup'!$A$2:$B$9,2,FALSE)</f>
        <v>Animate</v>
      </c>
      <c r="J3132" s="1">
        <v>11.72</v>
      </c>
      <c r="K3132" s="1">
        <v>0.11947000000000001</v>
      </c>
      <c r="L3132" s="1">
        <v>238.94</v>
      </c>
      <c r="M3132" s="1">
        <v>2800.377</v>
      </c>
      <c r="N3132" s="8">
        <f t="shared" si="90"/>
        <v>1.4001885000000001</v>
      </c>
      <c r="O3132" s="1" t="s">
        <v>901</v>
      </c>
      <c r="P3132" s="1" t="s">
        <v>902</v>
      </c>
      <c r="Q3132" s="31" t="str">
        <f>VLOOKUP(P3132,Vlookup!$A$2:$D$142,2,FALSE)</f>
        <v>Hanford</v>
      </c>
      <c r="R3132" s="1" t="str">
        <f>VLOOKUP(P3132,Vlookup!$A$2:$D$142,3,FALSE)</f>
        <v>CA</v>
      </c>
      <c r="S3132" s="49">
        <f>VLOOKUP(P3132,Vlookup!$A$2:$D$781,4,FALSE)</f>
        <v>93230</v>
      </c>
    </row>
    <row r="3133" spans="1:19" ht="14.4" x14ac:dyDescent="0.3">
      <c r="A3133" s="12">
        <v>23</v>
      </c>
      <c r="B3133" s="1" t="s">
        <v>928</v>
      </c>
      <c r="D3133" s="20">
        <v>44887</v>
      </c>
      <c r="E3133" s="2" t="s">
        <v>930</v>
      </c>
      <c r="F3133" s="1" t="s">
        <v>1244</v>
      </c>
      <c r="G3133" s="1" t="s">
        <v>342</v>
      </c>
      <c r="H3133" s="1" t="s">
        <v>368</v>
      </c>
      <c r="I3133" t="str">
        <f>VLOOKUP(H3133,'Product Line Lookup'!$A$2:$B$9,2,FALSE)</f>
        <v>Animate</v>
      </c>
      <c r="J3133" s="1">
        <v>12.38</v>
      </c>
      <c r="K3133" s="1">
        <v>0.11947000000000001</v>
      </c>
      <c r="L3133" s="1">
        <v>238.94</v>
      </c>
      <c r="M3133" s="1">
        <v>2958.0770000000002</v>
      </c>
      <c r="N3133" s="8">
        <f t="shared" si="90"/>
        <v>1.4790385000000001</v>
      </c>
      <c r="O3133" s="1" t="s">
        <v>901</v>
      </c>
      <c r="P3133" s="1" t="s">
        <v>902</v>
      </c>
      <c r="Q3133" s="31" t="str">
        <f>VLOOKUP(P3133,Vlookup!$A$2:$D$142,2,FALSE)</f>
        <v>Hanford</v>
      </c>
      <c r="R3133" s="1" t="str">
        <f>VLOOKUP(P3133,Vlookup!$A$2:$D$142,3,FALSE)</f>
        <v>CA</v>
      </c>
      <c r="S3133" s="49">
        <f>VLOOKUP(P3133,Vlookup!$A$2:$D$781,4,FALSE)</f>
        <v>93230</v>
      </c>
    </row>
    <row r="3134" spans="1:19" ht="14.4" x14ac:dyDescent="0.3">
      <c r="A3134" s="12">
        <v>23</v>
      </c>
      <c r="B3134" s="1" t="s">
        <v>928</v>
      </c>
      <c r="D3134" s="20">
        <v>44882</v>
      </c>
      <c r="E3134" s="2" t="s">
        <v>907</v>
      </c>
      <c r="F3134" s="1" t="s">
        <v>936</v>
      </c>
      <c r="G3134" s="1" t="s">
        <v>342</v>
      </c>
      <c r="H3134" s="1" t="s">
        <v>368</v>
      </c>
      <c r="I3134" t="str">
        <f>VLOOKUP(H3134,'Product Line Lookup'!$A$2:$B$9,2,FALSE)</f>
        <v>Animate</v>
      </c>
      <c r="J3134" s="1">
        <v>9</v>
      </c>
      <c r="K3134" s="1">
        <v>0.1426</v>
      </c>
      <c r="L3134" s="1">
        <v>285.2</v>
      </c>
      <c r="M3134" s="1">
        <v>2566.8000000000002</v>
      </c>
      <c r="N3134" s="8">
        <f t="shared" si="90"/>
        <v>1.2834000000000001</v>
      </c>
      <c r="O3134" s="1" t="s">
        <v>744</v>
      </c>
      <c r="P3134" s="1" t="s">
        <v>745</v>
      </c>
      <c r="Q3134" s="31" t="str">
        <f>VLOOKUP(P3134,Vlookup!$A$2:$D$142,2,FALSE)</f>
        <v>Five Points</v>
      </c>
      <c r="R3134" s="1" t="str">
        <f>VLOOKUP(P3134,Vlookup!$A$2:$D$142,3,FALSE)</f>
        <v>CA</v>
      </c>
      <c r="S3134" s="49">
        <f>VLOOKUP(P3134,Vlookup!$A$2:$D$781,4,FALSE)</f>
        <v>93624</v>
      </c>
    </row>
    <row r="3135" spans="1:19" ht="14.4" x14ac:dyDescent="0.3">
      <c r="A3135" s="12">
        <v>23</v>
      </c>
      <c r="B3135" s="1" t="s">
        <v>928</v>
      </c>
      <c r="D3135" s="20">
        <v>44866</v>
      </c>
      <c r="E3135" s="2" t="s">
        <v>342</v>
      </c>
      <c r="F3135" s="1" t="s">
        <v>368</v>
      </c>
      <c r="G3135" s="1" t="s">
        <v>342</v>
      </c>
      <c r="H3135" s="1" t="s">
        <v>368</v>
      </c>
      <c r="I3135" t="str">
        <f>VLOOKUP(H3135,'Product Line Lookup'!$A$2:$B$9,2,FALSE)</f>
        <v>Animate</v>
      </c>
      <c r="J3135" s="1">
        <v>4.4089999999999998</v>
      </c>
      <c r="K3135" s="1">
        <v>1</v>
      </c>
      <c r="L3135" s="1">
        <v>2000</v>
      </c>
      <c r="M3135" s="1">
        <v>8818</v>
      </c>
      <c r="N3135" s="8">
        <f t="shared" si="90"/>
        <v>4.4089999999999998</v>
      </c>
      <c r="O3135" s="1" t="s">
        <v>420</v>
      </c>
      <c r="P3135" s="1" t="s">
        <v>421</v>
      </c>
      <c r="Q3135" s="31" t="str">
        <f>VLOOKUP(P3135,Vlookup!$A$2:$D$142,2,FALSE)</f>
        <v>Tipton</v>
      </c>
      <c r="R3135" s="1" t="str">
        <f>VLOOKUP(P3135,Vlookup!$A$2:$D$142,3,FALSE)</f>
        <v>CA</v>
      </c>
      <c r="S3135" s="49">
        <f>VLOOKUP(P3135,Vlookup!$A$2:$D$781,4,FALSE)</f>
        <v>93272</v>
      </c>
    </row>
    <row r="3136" spans="1:19" ht="14.4" x14ac:dyDescent="0.3">
      <c r="A3136" s="12">
        <v>23</v>
      </c>
      <c r="B3136" s="1" t="s">
        <v>928</v>
      </c>
      <c r="D3136" s="20">
        <v>44867</v>
      </c>
      <c r="E3136" s="2" t="s">
        <v>342</v>
      </c>
      <c r="F3136" s="1" t="s">
        <v>368</v>
      </c>
      <c r="G3136" s="1" t="s">
        <v>342</v>
      </c>
      <c r="H3136" s="1" t="s">
        <v>368</v>
      </c>
      <c r="I3136" t="str">
        <f>VLOOKUP(H3136,'Product Line Lookup'!$A$2:$B$9,2,FALSE)</f>
        <v>Animate</v>
      </c>
      <c r="J3136" s="1">
        <v>1.1020000000000001</v>
      </c>
      <c r="K3136" s="1">
        <v>1</v>
      </c>
      <c r="L3136" s="1">
        <v>2000</v>
      </c>
      <c r="M3136" s="1">
        <v>2204</v>
      </c>
      <c r="N3136" s="8">
        <f t="shared" si="90"/>
        <v>1.1020000000000001</v>
      </c>
      <c r="O3136" s="1" t="s">
        <v>446</v>
      </c>
      <c r="P3136" s="1" t="s">
        <v>447</v>
      </c>
      <c r="Q3136" s="31" t="str">
        <f>VLOOKUP(P3136,Vlookup!$A$2:$D$142,2,FALSE)</f>
        <v>Corcoran</v>
      </c>
      <c r="R3136" s="1" t="str">
        <f>VLOOKUP(P3136,Vlookup!$A$2:$D$142,3,FALSE)</f>
        <v>CA</v>
      </c>
      <c r="S3136" s="49">
        <f>VLOOKUP(P3136,Vlookup!$A$2:$D$781,4,FALSE)</f>
        <v>93212</v>
      </c>
    </row>
    <row r="3137" spans="1:19" ht="14.4" x14ac:dyDescent="0.3">
      <c r="A3137" s="12">
        <v>23</v>
      </c>
      <c r="B3137" s="1" t="s">
        <v>928</v>
      </c>
      <c r="D3137" s="20">
        <v>44867</v>
      </c>
      <c r="E3137" s="2" t="s">
        <v>342</v>
      </c>
      <c r="F3137" s="1" t="s">
        <v>368</v>
      </c>
      <c r="G3137" s="1" t="s">
        <v>342</v>
      </c>
      <c r="H3137" s="1" t="s">
        <v>368</v>
      </c>
      <c r="I3137" t="str">
        <f>VLOOKUP(H3137,'Product Line Lookup'!$A$2:$B$9,2,FALSE)</f>
        <v>Animate</v>
      </c>
      <c r="J3137" s="1">
        <v>1.1020000000000001</v>
      </c>
      <c r="K3137" s="1">
        <v>1</v>
      </c>
      <c r="L3137" s="1">
        <v>2000</v>
      </c>
      <c r="M3137" s="1">
        <v>2204</v>
      </c>
      <c r="N3137" s="8">
        <f t="shared" si="90"/>
        <v>1.1020000000000001</v>
      </c>
      <c r="O3137" s="1" t="s">
        <v>457</v>
      </c>
      <c r="P3137" s="1" t="s">
        <v>458</v>
      </c>
      <c r="Q3137" s="31" t="str">
        <f>VLOOKUP(P3137,Vlookup!$A$2:$D$142,2,FALSE)</f>
        <v>Corcoran</v>
      </c>
      <c r="R3137" s="1" t="str">
        <f>VLOOKUP(P3137,Vlookup!$A$2:$D$142,3,FALSE)</f>
        <v>CA</v>
      </c>
      <c r="S3137" s="49">
        <f>VLOOKUP(P3137,Vlookup!$A$2:$D$781,4,FALSE)</f>
        <v>93212</v>
      </c>
    </row>
    <row r="3138" spans="1:19" ht="14.4" x14ac:dyDescent="0.3">
      <c r="A3138" s="12">
        <v>23</v>
      </c>
      <c r="B3138" s="1" t="s">
        <v>928</v>
      </c>
      <c r="D3138" s="20">
        <v>44873</v>
      </c>
      <c r="E3138" s="2" t="s">
        <v>342</v>
      </c>
      <c r="F3138" s="1" t="s">
        <v>368</v>
      </c>
      <c r="G3138" s="1" t="s">
        <v>342</v>
      </c>
      <c r="H3138" s="1" t="s">
        <v>368</v>
      </c>
      <c r="I3138" t="str">
        <f>VLOOKUP(H3138,'Product Line Lookup'!$A$2:$B$9,2,FALSE)</f>
        <v>Animate</v>
      </c>
      <c r="J3138" s="1">
        <v>1.1020000000000001</v>
      </c>
      <c r="K3138" s="1">
        <v>1</v>
      </c>
      <c r="L3138" s="1">
        <v>2000</v>
      </c>
      <c r="M3138" s="1">
        <v>2204</v>
      </c>
      <c r="N3138" s="8">
        <f t="shared" ref="N3138:N3202" si="91">M3138/2000</f>
        <v>1.1020000000000001</v>
      </c>
      <c r="O3138" s="1" t="s">
        <v>1137</v>
      </c>
      <c r="P3138" s="1" t="s">
        <v>1139</v>
      </c>
      <c r="Q3138" s="31" t="str">
        <f>VLOOKUP(P3138,Vlookup!$A$2:$D$142,2,FALSE)</f>
        <v>Tulare</v>
      </c>
      <c r="R3138" s="1" t="str">
        <f>VLOOKUP(P3138,Vlookup!$A$2:$D$142,3,FALSE)</f>
        <v>CA</v>
      </c>
      <c r="S3138" s="49">
        <f>VLOOKUP(P3138,Vlookup!$A$2:$D$781,4,FALSE)</f>
        <v>93274</v>
      </c>
    </row>
    <row r="3139" spans="1:19" ht="14.4" x14ac:dyDescent="0.3">
      <c r="A3139" s="12">
        <v>23</v>
      </c>
      <c r="B3139" s="1" t="s">
        <v>928</v>
      </c>
      <c r="D3139" s="20">
        <v>44872</v>
      </c>
      <c r="E3139" s="2" t="s">
        <v>342</v>
      </c>
      <c r="F3139" s="1" t="s">
        <v>368</v>
      </c>
      <c r="G3139" s="1" t="s">
        <v>342</v>
      </c>
      <c r="H3139" s="1" t="s">
        <v>368</v>
      </c>
      <c r="I3139" t="str">
        <f>VLOOKUP(H3139,'Product Line Lookup'!$A$2:$B$9,2,FALSE)</f>
        <v>Animate</v>
      </c>
      <c r="J3139" s="1">
        <v>0.33100000000000002</v>
      </c>
      <c r="K3139" s="1">
        <v>1</v>
      </c>
      <c r="L3139" s="1">
        <v>2000</v>
      </c>
      <c r="M3139" s="1">
        <v>662</v>
      </c>
      <c r="N3139" s="8">
        <f t="shared" si="91"/>
        <v>0.33100000000000002</v>
      </c>
      <c r="O3139" s="1" t="s">
        <v>1137</v>
      </c>
      <c r="P3139" s="1" t="s">
        <v>1139</v>
      </c>
      <c r="Q3139" s="31" t="str">
        <f>VLOOKUP(P3139,Vlookup!$A$2:$D$142,2,FALSE)</f>
        <v>Tulare</v>
      </c>
      <c r="R3139" s="1" t="str">
        <f>VLOOKUP(P3139,Vlookup!$A$2:$D$142,3,FALSE)</f>
        <v>CA</v>
      </c>
      <c r="S3139" s="49">
        <f>VLOOKUP(P3139,Vlookup!$A$2:$D$781,4,FALSE)</f>
        <v>93274</v>
      </c>
    </row>
    <row r="3140" spans="1:19" ht="14.4" x14ac:dyDescent="0.3">
      <c r="A3140" s="12">
        <v>23</v>
      </c>
      <c r="B3140" s="1" t="s">
        <v>928</v>
      </c>
      <c r="D3140" s="20">
        <v>44883</v>
      </c>
      <c r="E3140" s="2" t="s">
        <v>342</v>
      </c>
      <c r="F3140" s="1" t="s">
        <v>368</v>
      </c>
      <c r="G3140" s="1" t="s">
        <v>342</v>
      </c>
      <c r="H3140" s="1" t="s">
        <v>368</v>
      </c>
      <c r="I3140" t="str">
        <f>VLOOKUP(H3140,'Product Line Lookup'!$A$2:$B$9,2,FALSE)</f>
        <v>Animate</v>
      </c>
      <c r="J3140" s="1">
        <v>1.1020000000000001</v>
      </c>
      <c r="K3140" s="1">
        <v>1</v>
      </c>
      <c r="L3140" s="1">
        <v>2000</v>
      </c>
      <c r="M3140" s="1">
        <v>2204</v>
      </c>
      <c r="N3140" s="8">
        <f t="shared" si="91"/>
        <v>1.1020000000000001</v>
      </c>
      <c r="O3140" s="1" t="s">
        <v>20</v>
      </c>
      <c r="P3140" s="1" t="s">
        <v>21</v>
      </c>
      <c r="Q3140" s="31" t="str">
        <f>VLOOKUP(P3140,Vlookup!$A$2:$D$142,2,FALSE)</f>
        <v>Escalon</v>
      </c>
      <c r="R3140" s="1" t="str">
        <f>VLOOKUP(P3140,Vlookup!$A$2:$D$142,3,FALSE)</f>
        <v>CA</v>
      </c>
      <c r="S3140" s="49">
        <f>VLOOKUP(P3140,Vlookup!$A$2:$D$781,4,FALSE)</f>
        <v>95320</v>
      </c>
    </row>
    <row r="3141" spans="1:19" ht="14.4" x14ac:dyDescent="0.3">
      <c r="A3141" s="12">
        <v>23</v>
      </c>
      <c r="B3141" s="1" t="s">
        <v>928</v>
      </c>
      <c r="D3141" s="20">
        <v>44883</v>
      </c>
      <c r="E3141" s="2" t="s">
        <v>342</v>
      </c>
      <c r="F3141" s="1" t="s">
        <v>368</v>
      </c>
      <c r="G3141" s="1" t="s">
        <v>342</v>
      </c>
      <c r="H3141" s="1" t="s">
        <v>368</v>
      </c>
      <c r="I3141" t="str">
        <f>VLOOKUP(H3141,'Product Line Lookup'!$A$2:$B$9,2,FALSE)</f>
        <v>Animate</v>
      </c>
      <c r="J3141" s="1">
        <v>3.3069999999999999</v>
      </c>
      <c r="K3141" s="1">
        <v>1</v>
      </c>
      <c r="L3141" s="1">
        <v>2000</v>
      </c>
      <c r="M3141" s="1">
        <v>6614</v>
      </c>
      <c r="N3141" s="8">
        <f t="shared" si="91"/>
        <v>3.3069999999999999</v>
      </c>
      <c r="O3141" s="1" t="s">
        <v>31</v>
      </c>
      <c r="P3141" s="1" t="s">
        <v>32</v>
      </c>
      <c r="Q3141" s="31" t="str">
        <f>VLOOKUP(P3141,Vlookup!$A$2:$D$142,2,FALSE)</f>
        <v>Chowchilla</v>
      </c>
      <c r="R3141" s="1" t="str">
        <f>VLOOKUP(P3141,Vlookup!$A$2:$D$142,3,FALSE)</f>
        <v>CA</v>
      </c>
      <c r="S3141" s="49">
        <f>VLOOKUP(P3141,Vlookup!$A$2:$D$781,4,FALSE)</f>
        <v>93610</v>
      </c>
    </row>
    <row r="3142" spans="1:19" ht="14.4" x14ac:dyDescent="0.3">
      <c r="A3142" s="12">
        <v>23</v>
      </c>
      <c r="B3142" s="1" t="s">
        <v>928</v>
      </c>
      <c r="D3142" s="20">
        <v>44886</v>
      </c>
      <c r="E3142" s="2" t="s">
        <v>342</v>
      </c>
      <c r="F3142" s="1" t="s">
        <v>368</v>
      </c>
      <c r="G3142" s="1" t="s">
        <v>342</v>
      </c>
      <c r="H3142" s="1" t="s">
        <v>368</v>
      </c>
      <c r="I3142" t="str">
        <f>VLOOKUP(H3142,'Product Line Lookup'!$A$2:$B$9,2,FALSE)</f>
        <v>Animate</v>
      </c>
      <c r="J3142" s="1">
        <v>2.2050000000000001</v>
      </c>
      <c r="K3142" s="1">
        <v>1</v>
      </c>
      <c r="L3142" s="1">
        <v>2000</v>
      </c>
      <c r="M3142" s="1">
        <v>4410</v>
      </c>
      <c r="N3142" s="8">
        <f t="shared" si="91"/>
        <v>2.2050000000000001</v>
      </c>
      <c r="O3142" s="1" t="s">
        <v>20</v>
      </c>
      <c r="P3142" s="1" t="s">
        <v>21</v>
      </c>
      <c r="Q3142" s="31" t="str">
        <f>VLOOKUP(P3142,Vlookup!$A$2:$D$142,2,FALSE)</f>
        <v>Escalon</v>
      </c>
      <c r="R3142" s="1" t="str">
        <f>VLOOKUP(P3142,Vlookup!$A$2:$D$142,3,FALSE)</f>
        <v>CA</v>
      </c>
      <c r="S3142" s="49">
        <f>VLOOKUP(P3142,Vlookup!$A$2:$D$781,4,FALSE)</f>
        <v>95320</v>
      </c>
    </row>
    <row r="3143" spans="1:19" ht="14.4" x14ac:dyDescent="0.3">
      <c r="A3143" s="12">
        <v>23</v>
      </c>
      <c r="B3143" s="1" t="s">
        <v>928</v>
      </c>
      <c r="D3143" s="20">
        <v>44888</v>
      </c>
      <c r="E3143" s="2" t="s">
        <v>342</v>
      </c>
      <c r="F3143" s="1" t="s">
        <v>368</v>
      </c>
      <c r="G3143" s="1" t="s">
        <v>342</v>
      </c>
      <c r="H3143" s="1" t="s">
        <v>368</v>
      </c>
      <c r="I3143" t="str">
        <f>VLOOKUP(H3143,'Product Line Lookup'!$A$2:$B$9,2,FALSE)</f>
        <v>Animate</v>
      </c>
      <c r="J3143" s="1">
        <v>1.1020000000000001</v>
      </c>
      <c r="K3143" s="1">
        <v>1</v>
      </c>
      <c r="L3143" s="1">
        <v>2000</v>
      </c>
      <c r="M3143" s="1">
        <v>2204</v>
      </c>
      <c r="N3143" s="8">
        <f t="shared" si="91"/>
        <v>1.1020000000000001</v>
      </c>
      <c r="O3143" s="1" t="s">
        <v>1292</v>
      </c>
      <c r="P3143" s="1" t="s">
        <v>1293</v>
      </c>
      <c r="Q3143" s="31" t="str">
        <f>VLOOKUP(P3143,Vlookup!$A$2:$D$142,2,FALSE)</f>
        <v>Amherst</v>
      </c>
      <c r="R3143" s="1" t="str">
        <f>VLOOKUP(P3143,Vlookup!$A$2:$D$142,3,FALSE)</f>
        <v>TX</v>
      </c>
      <c r="S3143" s="49">
        <f>VLOOKUP(P3143,Vlookup!$A$2:$D$781,4,FALSE)</f>
        <v>79312</v>
      </c>
    </row>
    <row r="3144" spans="1:19" ht="14.4" x14ac:dyDescent="0.3">
      <c r="A3144" s="12">
        <v>23</v>
      </c>
      <c r="B3144" s="1" t="s">
        <v>928</v>
      </c>
      <c r="D3144" s="20">
        <v>44888</v>
      </c>
      <c r="E3144" s="2" t="s">
        <v>342</v>
      </c>
      <c r="F3144" s="1" t="s">
        <v>368</v>
      </c>
      <c r="G3144" s="1" t="s">
        <v>342</v>
      </c>
      <c r="H3144" s="1" t="s">
        <v>368</v>
      </c>
      <c r="I3144" t="str">
        <f>VLOOKUP(H3144,'Product Line Lookup'!$A$2:$B$9,2,FALSE)</f>
        <v>Animate</v>
      </c>
      <c r="J3144" s="1">
        <v>1.1020000000000001</v>
      </c>
      <c r="K3144" s="1">
        <v>1</v>
      </c>
      <c r="L3144" s="1">
        <v>2000</v>
      </c>
      <c r="M3144" s="1">
        <v>2204</v>
      </c>
      <c r="N3144" s="8">
        <f t="shared" si="91"/>
        <v>1.1020000000000001</v>
      </c>
      <c r="O3144" s="1" t="s">
        <v>1292</v>
      </c>
      <c r="P3144" s="1" t="s">
        <v>1293</v>
      </c>
      <c r="Q3144" s="31" t="str">
        <f>VLOOKUP(P3144,Vlookup!$A$2:$D$142,2,FALSE)</f>
        <v>Amherst</v>
      </c>
      <c r="R3144" s="1" t="str">
        <f>VLOOKUP(P3144,Vlookup!$A$2:$D$142,3,FALSE)</f>
        <v>TX</v>
      </c>
      <c r="S3144" s="49">
        <f>VLOOKUP(P3144,Vlookup!$A$2:$D$781,4,FALSE)</f>
        <v>79312</v>
      </c>
    </row>
    <row r="3145" spans="1:19" ht="14.4" x14ac:dyDescent="0.3">
      <c r="A3145" s="12">
        <v>23</v>
      </c>
      <c r="B3145" s="1" t="s">
        <v>928</v>
      </c>
      <c r="D3145" s="20">
        <v>44893</v>
      </c>
      <c r="E3145" s="2" t="s">
        <v>342</v>
      </c>
      <c r="F3145" s="1" t="s">
        <v>368</v>
      </c>
      <c r="G3145" s="1" t="s">
        <v>342</v>
      </c>
      <c r="H3145" s="1" t="s">
        <v>368</v>
      </c>
      <c r="I3145" t="str">
        <f>VLOOKUP(H3145,'Product Line Lookup'!$A$2:$B$9,2,FALSE)</f>
        <v>Animate</v>
      </c>
      <c r="J3145" s="1">
        <v>1.1020000000000001</v>
      </c>
      <c r="K3145" s="1">
        <v>1</v>
      </c>
      <c r="L3145" s="1">
        <v>2000</v>
      </c>
      <c r="M3145" s="1">
        <v>2204</v>
      </c>
      <c r="N3145" s="8">
        <f t="shared" si="91"/>
        <v>1.1020000000000001</v>
      </c>
      <c r="O3145" s="1" t="s">
        <v>1137</v>
      </c>
      <c r="P3145" s="1" t="s">
        <v>1139</v>
      </c>
      <c r="Q3145" s="31" t="str">
        <f>VLOOKUP(P3145,Vlookup!$A$2:$D$142,2,FALSE)</f>
        <v>Tulare</v>
      </c>
      <c r="R3145" s="1" t="str">
        <f>VLOOKUP(P3145,Vlookup!$A$2:$D$142,3,FALSE)</f>
        <v>CA</v>
      </c>
      <c r="S3145" s="49">
        <f>VLOOKUP(P3145,Vlookup!$A$2:$D$781,4,FALSE)</f>
        <v>93274</v>
      </c>
    </row>
    <row r="3146" spans="1:19" ht="14.4" x14ac:dyDescent="0.3">
      <c r="A3146" s="12">
        <v>23</v>
      </c>
      <c r="B3146" s="1" t="s">
        <v>928</v>
      </c>
      <c r="D3146" s="20">
        <v>44877</v>
      </c>
      <c r="E3146" s="2" t="s">
        <v>342</v>
      </c>
      <c r="F3146" s="1" t="s">
        <v>368</v>
      </c>
      <c r="G3146" s="1" t="s">
        <v>342</v>
      </c>
      <c r="H3146" s="1" t="s">
        <v>368</v>
      </c>
      <c r="I3146" t="str">
        <f>VLOOKUP(H3146,'Product Line Lookup'!$A$2:$B$9,2,FALSE)</f>
        <v>Animate</v>
      </c>
      <c r="J3146" s="1">
        <v>1.1020000000000001</v>
      </c>
      <c r="K3146" s="1">
        <v>1</v>
      </c>
      <c r="L3146" s="1">
        <v>2000</v>
      </c>
      <c r="M3146" s="1">
        <v>2204</v>
      </c>
      <c r="N3146" s="8">
        <f t="shared" si="91"/>
        <v>1.1020000000000001</v>
      </c>
      <c r="O3146" s="1" t="s">
        <v>1137</v>
      </c>
      <c r="P3146" s="1" t="s">
        <v>1139</v>
      </c>
      <c r="Q3146" s="31" t="str">
        <f>VLOOKUP(P3146,Vlookup!$A$2:$D$142,2,FALSE)</f>
        <v>Tulare</v>
      </c>
      <c r="R3146" s="1" t="str">
        <f>VLOOKUP(P3146,Vlookup!$A$2:$D$142,3,FALSE)</f>
        <v>CA</v>
      </c>
      <c r="S3146" s="49">
        <f>VLOOKUP(P3146,Vlookup!$A$2:$D$781,4,FALSE)</f>
        <v>93274</v>
      </c>
    </row>
    <row r="3147" spans="1:19" ht="14.4" x14ac:dyDescent="0.3">
      <c r="A3147" s="12">
        <v>23</v>
      </c>
      <c r="B3147" s="1" t="s">
        <v>928</v>
      </c>
      <c r="D3147" s="20">
        <v>44875</v>
      </c>
      <c r="E3147" s="2" t="s">
        <v>342</v>
      </c>
      <c r="F3147" s="1" t="s">
        <v>368</v>
      </c>
      <c r="G3147" s="1" t="s">
        <v>342</v>
      </c>
      <c r="H3147" s="1" t="s">
        <v>368</v>
      </c>
      <c r="I3147" t="str">
        <f>VLOOKUP(H3147,'Product Line Lookup'!$A$2:$B$9,2,FALSE)</f>
        <v>Animate</v>
      </c>
      <c r="J3147" s="1">
        <v>0.55100000000000005</v>
      </c>
      <c r="K3147" s="1">
        <v>1</v>
      </c>
      <c r="L3147" s="1">
        <v>2000</v>
      </c>
      <c r="M3147" s="1">
        <v>1102</v>
      </c>
      <c r="N3147" s="8">
        <f t="shared" si="91"/>
        <v>0.55100000000000005</v>
      </c>
      <c r="O3147" s="1" t="s">
        <v>744</v>
      </c>
      <c r="P3147" s="1" t="s">
        <v>745</v>
      </c>
      <c r="Q3147" s="31" t="str">
        <f>VLOOKUP(P3147,Vlookup!$A$2:$D$142,2,FALSE)</f>
        <v>Five Points</v>
      </c>
      <c r="R3147" s="1" t="str">
        <f>VLOOKUP(P3147,Vlookup!$A$2:$D$142,3,FALSE)</f>
        <v>CA</v>
      </c>
      <c r="S3147" s="49">
        <f>VLOOKUP(P3147,Vlookup!$A$2:$D$781,4,FALSE)</f>
        <v>93624</v>
      </c>
    </row>
    <row r="3148" spans="1:19" ht="14.4" x14ac:dyDescent="0.3">
      <c r="A3148" s="12">
        <v>23</v>
      </c>
      <c r="B3148" s="1" t="s">
        <v>928</v>
      </c>
      <c r="D3148" s="20">
        <v>44874</v>
      </c>
      <c r="E3148" s="2" t="s">
        <v>1208</v>
      </c>
      <c r="F3148" s="1" t="s">
        <v>1209</v>
      </c>
      <c r="G3148" s="1" t="s">
        <v>1206</v>
      </c>
      <c r="H3148" s="1" t="s">
        <v>1207</v>
      </c>
      <c r="I3148" t="str">
        <f>VLOOKUP(H3148,'Product Line Lookup'!$A$2:$B$9,2,FALSE)</f>
        <v>Hy-D 100</v>
      </c>
      <c r="J3148" s="1">
        <v>5.9</v>
      </c>
      <c r="K3148" s="1">
        <v>1.9722E-2</v>
      </c>
      <c r="L3148" s="1">
        <v>39.444000000000003</v>
      </c>
      <c r="M3148" s="1">
        <v>232.72</v>
      </c>
      <c r="N3148" s="8">
        <f t="shared" si="91"/>
        <v>0.11636000000000001</v>
      </c>
      <c r="O3148" s="1" t="s">
        <v>440</v>
      </c>
      <c r="P3148" s="1" t="s">
        <v>441</v>
      </c>
      <c r="Q3148" s="31" t="str">
        <f>VLOOKUP(P3148,Vlookup!$A$2:$D$142,2,FALSE)</f>
        <v>Tipton</v>
      </c>
      <c r="R3148" s="1" t="str">
        <f>VLOOKUP(P3148,Vlookup!$A$2:$D$142,3,FALSE)</f>
        <v>CA</v>
      </c>
      <c r="S3148" s="49">
        <f>VLOOKUP(P3148,Vlookup!$A$2:$D$781,4,FALSE)</f>
        <v>93272</v>
      </c>
    </row>
    <row r="3149" spans="1:19" ht="14.4" x14ac:dyDescent="0.3">
      <c r="A3149" s="12">
        <v>23</v>
      </c>
      <c r="B3149" s="1" t="s">
        <v>928</v>
      </c>
      <c r="D3149" s="20">
        <v>44867</v>
      </c>
      <c r="E3149" s="2" t="s">
        <v>1210</v>
      </c>
      <c r="F3149" s="1" t="s">
        <v>1211</v>
      </c>
      <c r="G3149" s="1" t="s">
        <v>1206</v>
      </c>
      <c r="H3149" s="1" t="s">
        <v>1207</v>
      </c>
      <c r="I3149" t="str">
        <f>VLOOKUP(H3149,'Product Line Lookup'!$A$2:$B$9,2,FALSE)</f>
        <v>Hy-D 100</v>
      </c>
      <c r="J3149" s="1">
        <v>3.7749999999999999</v>
      </c>
      <c r="K3149" s="1">
        <v>2.1595E-2</v>
      </c>
      <c r="L3149" s="1">
        <v>43.19</v>
      </c>
      <c r="M3149" s="1">
        <v>163.042</v>
      </c>
      <c r="N3149" s="8">
        <f t="shared" si="91"/>
        <v>8.1520999999999996E-2</v>
      </c>
      <c r="O3149" s="1" t="s">
        <v>1212</v>
      </c>
      <c r="P3149" s="1" t="s">
        <v>1213</v>
      </c>
      <c r="Q3149" s="31" t="str">
        <f>VLOOKUP(P3149,Vlookup!$A$2:$D$142,2,FALSE)</f>
        <v>Tipton</v>
      </c>
      <c r="R3149" s="1" t="str">
        <f>VLOOKUP(P3149,Vlookup!$A$2:$D$142,3,FALSE)</f>
        <v>CA</v>
      </c>
      <c r="S3149" s="49">
        <f>VLOOKUP(P3149,Vlookup!$A$2:$D$781,4,FALSE)</f>
        <v>93272</v>
      </c>
    </row>
    <row r="3150" spans="1:19" ht="14.4" x14ac:dyDescent="0.3">
      <c r="A3150" s="12">
        <v>23</v>
      </c>
      <c r="B3150" s="1" t="s">
        <v>928</v>
      </c>
      <c r="D3150" s="20">
        <v>44879</v>
      </c>
      <c r="E3150" s="2" t="s">
        <v>1214</v>
      </c>
      <c r="F3150" s="1" t="s">
        <v>1215</v>
      </c>
      <c r="G3150" s="1" t="s">
        <v>1206</v>
      </c>
      <c r="H3150" s="1" t="s">
        <v>1207</v>
      </c>
      <c r="I3150" t="str">
        <f>VLOOKUP(H3150,'Product Line Lookup'!$A$2:$B$9,2,FALSE)</f>
        <v>Hy-D 100</v>
      </c>
      <c r="J3150" s="1">
        <v>5.75</v>
      </c>
      <c r="K3150" s="1">
        <v>2.0709999999999999E-2</v>
      </c>
      <c r="L3150" s="1">
        <v>41.42</v>
      </c>
      <c r="M3150" s="1">
        <v>238.16499999999999</v>
      </c>
      <c r="N3150" s="8">
        <f t="shared" si="91"/>
        <v>0.11908249999999999</v>
      </c>
      <c r="O3150" s="1" t="s">
        <v>1022</v>
      </c>
      <c r="P3150" s="1" t="s">
        <v>1024</v>
      </c>
      <c r="Q3150" s="31" t="str">
        <f>VLOOKUP(P3150,Vlookup!$A$2:$D$142,2,FALSE)</f>
        <v>Pixley</v>
      </c>
      <c r="R3150" s="1" t="str">
        <f>VLOOKUP(P3150,Vlookup!$A$2:$D$142,3,FALSE)</f>
        <v>CA</v>
      </c>
      <c r="S3150" s="49">
        <f>VLOOKUP(P3150,Vlookup!$A$2:$D$781,4,FALSE)</f>
        <v>93256</v>
      </c>
    </row>
    <row r="3151" spans="1:19" ht="14.4" x14ac:dyDescent="0.3">
      <c r="A3151" s="12">
        <v>23</v>
      </c>
      <c r="B3151" s="1" t="s">
        <v>928</v>
      </c>
      <c r="D3151" s="20">
        <v>44866</v>
      </c>
      <c r="E3151" s="2" t="s">
        <v>1245</v>
      </c>
      <c r="F3151" s="1" t="s">
        <v>1246</v>
      </c>
      <c r="G3151" s="1" t="s">
        <v>1206</v>
      </c>
      <c r="H3151" s="1" t="s">
        <v>1207</v>
      </c>
      <c r="I3151" t="str">
        <f>VLOOKUP(H3151,'Product Line Lookup'!$A$2:$B$9,2,FALSE)</f>
        <v>Hy-D 100</v>
      </c>
      <c r="J3151" s="1">
        <v>2.4</v>
      </c>
      <c r="K3151" s="1">
        <v>1.9E-2</v>
      </c>
      <c r="L3151" s="1">
        <v>38</v>
      </c>
      <c r="M3151" s="1">
        <v>91.2</v>
      </c>
      <c r="N3151" s="8">
        <f t="shared" si="91"/>
        <v>4.5600000000000002E-2</v>
      </c>
      <c r="O3151" s="1" t="s">
        <v>1044</v>
      </c>
      <c r="P3151" s="1" t="s">
        <v>1051</v>
      </c>
      <c r="Q3151" s="31" t="str">
        <f>VLOOKUP(P3151,Vlookup!$A$2:$D$142,2,FALSE)</f>
        <v>Visalia</v>
      </c>
      <c r="R3151" s="1" t="str">
        <f>VLOOKUP(P3151,Vlookup!$A$2:$D$142,3,FALSE)</f>
        <v>CA</v>
      </c>
      <c r="S3151" s="49">
        <f>VLOOKUP(P3151,Vlookup!$A$2:$D$781,4,FALSE)</f>
        <v>93292</v>
      </c>
    </row>
    <row r="3152" spans="1:19" ht="14.4" x14ac:dyDescent="0.3">
      <c r="A3152" s="12">
        <v>23</v>
      </c>
      <c r="B3152" s="1" t="s">
        <v>928</v>
      </c>
      <c r="D3152" s="20">
        <v>44872</v>
      </c>
      <c r="E3152" s="2" t="s">
        <v>1216</v>
      </c>
      <c r="F3152" s="1" t="s">
        <v>1217</v>
      </c>
      <c r="G3152" s="1" t="s">
        <v>1206</v>
      </c>
      <c r="H3152" s="1" t="s">
        <v>1207</v>
      </c>
      <c r="I3152" t="str">
        <f>VLOOKUP(H3152,'Product Line Lookup'!$A$2:$B$9,2,FALSE)</f>
        <v>Hy-D 100</v>
      </c>
      <c r="J3152" s="1">
        <v>13.33</v>
      </c>
      <c r="K3152" s="1">
        <v>0.03</v>
      </c>
      <c r="L3152" s="1">
        <v>60</v>
      </c>
      <c r="M3152" s="1">
        <v>799.8</v>
      </c>
      <c r="N3152" s="8">
        <f t="shared" si="91"/>
        <v>0.39989999999999998</v>
      </c>
      <c r="O3152" s="1" t="s">
        <v>1218</v>
      </c>
      <c r="P3152" s="1" t="s">
        <v>1219</v>
      </c>
      <c r="Q3152" s="31" t="str">
        <f>VLOOKUP(P3152,Vlookup!$A$2:$D$142,2,FALSE)</f>
        <v>Madera</v>
      </c>
      <c r="R3152" s="1" t="str">
        <f>VLOOKUP(P3152,Vlookup!$A$2:$D$142,3,FALSE)</f>
        <v>CA</v>
      </c>
      <c r="S3152" s="49">
        <f>VLOOKUP(P3152,Vlookup!$A$2:$D$781,4,FALSE)</f>
        <v>93637</v>
      </c>
    </row>
    <row r="3153" spans="1:19" ht="14.4" x14ac:dyDescent="0.3">
      <c r="A3153" s="12">
        <v>23</v>
      </c>
      <c r="B3153" s="1" t="s">
        <v>928</v>
      </c>
      <c r="D3153" s="20">
        <v>44867</v>
      </c>
      <c r="E3153" s="2" t="s">
        <v>930</v>
      </c>
      <c r="F3153" s="1" t="s">
        <v>1244</v>
      </c>
      <c r="G3153" s="1" t="s">
        <v>1206</v>
      </c>
      <c r="H3153" s="1" t="s">
        <v>1207</v>
      </c>
      <c r="I3153" t="str">
        <f>VLOOKUP(H3153,'Product Line Lookup'!$A$2:$B$9,2,FALSE)</f>
        <v>Hy-D 100</v>
      </c>
      <c r="J3153" s="1">
        <v>11.72</v>
      </c>
      <c r="K3153" s="1">
        <v>2.1798000000000001E-2</v>
      </c>
      <c r="L3153" s="1">
        <v>43.595999999999997</v>
      </c>
      <c r="M3153" s="1">
        <v>510.94499999999999</v>
      </c>
      <c r="N3153" s="8">
        <f t="shared" si="91"/>
        <v>0.25547249999999999</v>
      </c>
      <c r="O3153" s="1" t="s">
        <v>901</v>
      </c>
      <c r="P3153" s="1" t="s">
        <v>902</v>
      </c>
      <c r="Q3153" s="31" t="str">
        <f>VLOOKUP(P3153,Vlookup!$A$2:$D$142,2,FALSE)</f>
        <v>Hanford</v>
      </c>
      <c r="R3153" s="1" t="str">
        <f>VLOOKUP(P3153,Vlookup!$A$2:$D$142,3,FALSE)</f>
        <v>CA</v>
      </c>
      <c r="S3153" s="49">
        <f>VLOOKUP(P3153,Vlookup!$A$2:$D$781,4,FALSE)</f>
        <v>93230</v>
      </c>
    </row>
    <row r="3154" spans="1:19" ht="14.4" x14ac:dyDescent="0.3">
      <c r="A3154" s="12">
        <v>23</v>
      </c>
      <c r="B3154" s="1" t="s">
        <v>928</v>
      </c>
      <c r="D3154" s="20">
        <v>44887</v>
      </c>
      <c r="E3154" s="2" t="s">
        <v>930</v>
      </c>
      <c r="F3154" s="1" t="s">
        <v>1244</v>
      </c>
      <c r="G3154" s="1" t="s">
        <v>1206</v>
      </c>
      <c r="H3154" s="1" t="s">
        <v>1207</v>
      </c>
      <c r="I3154" t="str">
        <f>VLOOKUP(H3154,'Product Line Lookup'!$A$2:$B$9,2,FALSE)</f>
        <v>Hy-D 100</v>
      </c>
      <c r="J3154" s="1">
        <v>12.38</v>
      </c>
      <c r="K3154" s="1">
        <v>2.1798000000000001E-2</v>
      </c>
      <c r="L3154" s="1">
        <v>43.595999999999997</v>
      </c>
      <c r="M3154" s="1">
        <v>539.71799999999996</v>
      </c>
      <c r="N3154" s="8">
        <f t="shared" si="91"/>
        <v>0.26985899999999996</v>
      </c>
      <c r="O3154" s="1" t="s">
        <v>901</v>
      </c>
      <c r="P3154" s="1" t="s">
        <v>902</v>
      </c>
      <c r="Q3154" s="31" t="str">
        <f>VLOOKUP(P3154,Vlookup!$A$2:$D$142,2,FALSE)</f>
        <v>Hanford</v>
      </c>
      <c r="R3154" s="1" t="str">
        <f>VLOOKUP(P3154,Vlookup!$A$2:$D$142,3,FALSE)</f>
        <v>CA</v>
      </c>
      <c r="S3154" s="49">
        <f>VLOOKUP(P3154,Vlookup!$A$2:$D$781,4,FALSE)</f>
        <v>93230</v>
      </c>
    </row>
    <row r="3155" spans="1:19" ht="14.4" x14ac:dyDescent="0.3">
      <c r="A3155" s="12">
        <v>23</v>
      </c>
      <c r="B3155" s="1" t="s">
        <v>928</v>
      </c>
      <c r="D3155" s="20">
        <v>44881</v>
      </c>
      <c r="E3155" s="2" t="s">
        <v>1220</v>
      </c>
      <c r="F3155" s="1" t="s">
        <v>1221</v>
      </c>
      <c r="G3155" s="1" t="s">
        <v>1206</v>
      </c>
      <c r="H3155" s="1" t="s">
        <v>1207</v>
      </c>
      <c r="I3155" t="str">
        <f>VLOOKUP(H3155,'Product Line Lookup'!$A$2:$B$9,2,FALSE)</f>
        <v>Hy-D 100</v>
      </c>
      <c r="J3155" s="1">
        <v>5.8250000000000002</v>
      </c>
      <c r="K3155" s="1">
        <v>2.0385E-2</v>
      </c>
      <c r="L3155" s="1">
        <v>40.770000000000003</v>
      </c>
      <c r="M3155" s="1">
        <v>237.48500000000001</v>
      </c>
      <c r="N3155" s="8">
        <f t="shared" si="91"/>
        <v>0.1187425</v>
      </c>
      <c r="O3155" s="1" t="s">
        <v>1222</v>
      </c>
      <c r="P3155" s="1" t="s">
        <v>1223</v>
      </c>
      <c r="Q3155" s="31" t="str">
        <f>VLOOKUP(P3155,Vlookup!$A$2:$D$142,2,FALSE)</f>
        <v>Wsco</v>
      </c>
      <c r="R3155" s="1" t="str">
        <f>VLOOKUP(P3155,Vlookup!$A$2:$D$142,3,FALSE)</f>
        <v>CA</v>
      </c>
      <c r="S3155" s="49">
        <f>VLOOKUP(P3155,Vlookup!$A$2:$D$781,4,FALSE)</f>
        <v>93280</v>
      </c>
    </row>
    <row r="3156" spans="1:19" ht="14.4" x14ac:dyDescent="0.3">
      <c r="A3156" s="12">
        <v>23</v>
      </c>
      <c r="B3156" s="1" t="s">
        <v>928</v>
      </c>
      <c r="D3156" s="20">
        <v>44875</v>
      </c>
      <c r="E3156" s="2" t="s">
        <v>1270</v>
      </c>
      <c r="F3156" s="1" t="s">
        <v>1271</v>
      </c>
      <c r="G3156" s="1" t="s">
        <v>1206</v>
      </c>
      <c r="H3156" s="1" t="s">
        <v>1207</v>
      </c>
      <c r="I3156" t="str">
        <f>VLOOKUP(H3156,'Product Line Lookup'!$A$2:$B$9,2,FALSE)</f>
        <v>Hy-D 100</v>
      </c>
      <c r="J3156" s="1">
        <v>3.9</v>
      </c>
      <c r="K3156" s="1">
        <v>1.8445E-2</v>
      </c>
      <c r="L3156" s="1">
        <v>36.89</v>
      </c>
      <c r="M3156" s="1">
        <v>143.87100000000001</v>
      </c>
      <c r="N3156" s="8">
        <f t="shared" si="91"/>
        <v>7.1935499999999999E-2</v>
      </c>
      <c r="O3156" s="1" t="s">
        <v>1272</v>
      </c>
      <c r="P3156" s="1" t="s">
        <v>1273</v>
      </c>
      <c r="Q3156" s="31" t="str">
        <f>VLOOKUP(P3156,Vlookup!$A$2:$D$142,2,FALSE)</f>
        <v>Tipton</v>
      </c>
      <c r="R3156" s="1" t="str">
        <f>VLOOKUP(P3156,Vlookup!$A$2:$D$142,3,FALSE)</f>
        <v>CA</v>
      </c>
      <c r="S3156" s="49">
        <f>VLOOKUP(P3156,Vlookup!$A$2:$D$781,4,FALSE)</f>
        <v>93272</v>
      </c>
    </row>
    <row r="3157" spans="1:19" ht="14.4" x14ac:dyDescent="0.3">
      <c r="A3157" s="12">
        <v>23</v>
      </c>
      <c r="B3157" s="1" t="s">
        <v>928</v>
      </c>
      <c r="D3157" s="20">
        <v>44869</v>
      </c>
      <c r="E3157" s="2" t="s">
        <v>1228</v>
      </c>
      <c r="F3157" s="1" t="s">
        <v>1229</v>
      </c>
      <c r="G3157" s="1" t="s">
        <v>889</v>
      </c>
      <c r="H3157" s="1" t="s">
        <v>890</v>
      </c>
      <c r="I3157" t="str">
        <f>VLOOKUP(H3157,'Product Line Lookup'!$A$2:$B$9,2,FALSE)</f>
        <v>OmniGen Pro</v>
      </c>
      <c r="J3157" s="1">
        <v>24.19</v>
      </c>
      <c r="K3157" s="1">
        <v>2.5440000000000001E-2</v>
      </c>
      <c r="L3157" s="1">
        <v>50.88</v>
      </c>
      <c r="M3157" s="1">
        <v>1230.787</v>
      </c>
      <c r="N3157" s="8">
        <f t="shared" si="91"/>
        <v>0.61539350000000004</v>
      </c>
      <c r="O3157" s="1" t="s">
        <v>1194</v>
      </c>
      <c r="P3157" s="1" t="s">
        <v>1195</v>
      </c>
      <c r="Q3157" s="31" t="str">
        <f>VLOOKUP(P3157,Vlookup!$A$2:$D$142,2,FALSE)</f>
        <v>Golden City</v>
      </c>
      <c r="R3157" s="1" t="str">
        <f>VLOOKUP(P3157,Vlookup!$A$2:$D$142,3,FALSE)</f>
        <v>MO</v>
      </c>
      <c r="S3157" s="49">
        <f>VLOOKUP(P3157,Vlookup!$A$2:$D$781,4,FALSE)</f>
        <v>64748</v>
      </c>
    </row>
    <row r="3158" spans="1:19" ht="14.4" x14ac:dyDescent="0.3">
      <c r="A3158" s="12">
        <v>23</v>
      </c>
      <c r="B3158" s="1" t="s">
        <v>928</v>
      </c>
      <c r="D3158" s="20">
        <v>44888</v>
      </c>
      <c r="E3158" s="2" t="s">
        <v>1228</v>
      </c>
      <c r="F3158" s="1" t="s">
        <v>1294</v>
      </c>
      <c r="G3158" s="1" t="s">
        <v>889</v>
      </c>
      <c r="H3158" s="1" t="s">
        <v>890</v>
      </c>
      <c r="I3158" t="str">
        <f>VLOOKUP(H3158,'Product Line Lookup'!$A$2:$B$9,2,FALSE)</f>
        <v>OmniGen Pro</v>
      </c>
      <c r="J3158" s="1">
        <v>24.5</v>
      </c>
      <c r="K3158" s="1">
        <v>2.6599999999999999E-2</v>
      </c>
      <c r="L3158" s="1">
        <v>53.2</v>
      </c>
      <c r="M3158" s="1">
        <v>1303.4000000000001</v>
      </c>
      <c r="N3158" s="8">
        <f t="shared" si="91"/>
        <v>0.65170000000000006</v>
      </c>
      <c r="O3158" s="1" t="s">
        <v>1194</v>
      </c>
      <c r="P3158" s="1" t="s">
        <v>1195</v>
      </c>
      <c r="Q3158" s="31" t="str">
        <f>VLOOKUP(P3158,Vlookup!$A$2:$D$142,2,FALSE)</f>
        <v>Golden City</v>
      </c>
      <c r="R3158" s="1" t="str">
        <f>VLOOKUP(P3158,Vlookup!$A$2:$D$142,3,FALSE)</f>
        <v>MO</v>
      </c>
      <c r="S3158" s="49">
        <f>VLOOKUP(P3158,Vlookup!$A$2:$D$781,4,FALSE)</f>
        <v>64748</v>
      </c>
    </row>
    <row r="3159" spans="1:19" ht="14.4" x14ac:dyDescent="0.3">
      <c r="A3159" s="12">
        <v>23</v>
      </c>
      <c r="B3159" s="1" t="s">
        <v>928</v>
      </c>
      <c r="D3159" s="20">
        <v>44867</v>
      </c>
      <c r="E3159" s="2" t="s">
        <v>969</v>
      </c>
      <c r="F3159" s="1" t="s">
        <v>1196</v>
      </c>
      <c r="G3159" s="1" t="s">
        <v>889</v>
      </c>
      <c r="H3159" s="1" t="s">
        <v>890</v>
      </c>
      <c r="I3159" t="str">
        <f>VLOOKUP(H3159,'Product Line Lookup'!$A$2:$B$9,2,FALSE)</f>
        <v>OmniGen Pro</v>
      </c>
      <c r="J3159" s="1">
        <v>2.0249999999999999</v>
      </c>
      <c r="K3159" s="1">
        <v>3.3616E-2</v>
      </c>
      <c r="L3159" s="1">
        <v>67.231999999999999</v>
      </c>
      <c r="M3159" s="1">
        <v>136.14500000000001</v>
      </c>
      <c r="N3159" s="8">
        <f t="shared" si="91"/>
        <v>6.8072500000000008E-2</v>
      </c>
      <c r="O3159" s="1" t="s">
        <v>1194</v>
      </c>
      <c r="P3159" s="1" t="s">
        <v>1195</v>
      </c>
      <c r="Q3159" s="31" t="str">
        <f>VLOOKUP(P3159,Vlookup!$A$2:$D$142,2,FALSE)</f>
        <v>Golden City</v>
      </c>
      <c r="R3159" s="1" t="str">
        <f>VLOOKUP(P3159,Vlookup!$A$2:$D$142,3,FALSE)</f>
        <v>MO</v>
      </c>
      <c r="S3159" s="49">
        <f>VLOOKUP(P3159,Vlookup!$A$2:$D$781,4,FALSE)</f>
        <v>64748</v>
      </c>
    </row>
    <row r="3160" spans="1:19" ht="14.4" x14ac:dyDescent="0.3">
      <c r="A3160" s="12">
        <v>23</v>
      </c>
      <c r="B3160" s="1" t="s">
        <v>928</v>
      </c>
      <c r="D3160" s="20">
        <v>44886</v>
      </c>
      <c r="E3160" s="2" t="s">
        <v>969</v>
      </c>
      <c r="F3160" s="1" t="s">
        <v>1287</v>
      </c>
      <c r="G3160" s="1" t="s">
        <v>889</v>
      </c>
      <c r="H3160" s="1" t="s">
        <v>890</v>
      </c>
      <c r="I3160" t="str">
        <f>VLOOKUP(H3160,'Product Line Lookup'!$A$2:$B$9,2,FALSE)</f>
        <v>OmniGen Pro</v>
      </c>
      <c r="J3160" s="1">
        <v>2.0499999999999998</v>
      </c>
      <c r="K3160" s="1">
        <v>3.2599999999999997E-2</v>
      </c>
      <c r="L3160" s="1">
        <v>65.2</v>
      </c>
      <c r="M3160" s="1">
        <v>133.66</v>
      </c>
      <c r="N3160" s="8">
        <f t="shared" si="91"/>
        <v>6.6830000000000001E-2</v>
      </c>
      <c r="O3160" s="1" t="s">
        <v>1194</v>
      </c>
      <c r="P3160" s="1" t="s">
        <v>1195</v>
      </c>
      <c r="Q3160" s="31" t="str">
        <f>VLOOKUP(P3160,Vlookup!$A$2:$D$142,2,FALSE)</f>
        <v>Golden City</v>
      </c>
      <c r="R3160" s="1" t="str">
        <f>VLOOKUP(P3160,Vlookup!$A$2:$D$142,3,FALSE)</f>
        <v>MO</v>
      </c>
      <c r="S3160" s="49">
        <f>VLOOKUP(P3160,Vlookup!$A$2:$D$781,4,FALSE)</f>
        <v>64748</v>
      </c>
    </row>
    <row r="3161" spans="1:19" ht="14.4" x14ac:dyDescent="0.3">
      <c r="A3161" s="12">
        <v>23</v>
      </c>
      <c r="B3161" s="1" t="s">
        <v>928</v>
      </c>
      <c r="D3161" s="20">
        <v>44867</v>
      </c>
      <c r="E3161" s="2" t="s">
        <v>1249</v>
      </c>
      <c r="F3161" s="1" t="s">
        <v>1250</v>
      </c>
      <c r="G3161" s="1" t="s">
        <v>889</v>
      </c>
      <c r="H3161" s="1" t="s">
        <v>890</v>
      </c>
      <c r="I3161" t="str">
        <f>VLOOKUP(H3161,'Product Line Lookup'!$A$2:$B$9,2,FALSE)</f>
        <v>OmniGen Pro</v>
      </c>
      <c r="J3161" s="1">
        <v>6</v>
      </c>
      <c r="K3161" s="1">
        <v>4.02E-2</v>
      </c>
      <c r="L3161" s="1">
        <v>80.400000000000006</v>
      </c>
      <c r="M3161" s="1">
        <v>482.4</v>
      </c>
      <c r="N3161" s="8">
        <f t="shared" si="91"/>
        <v>0.2412</v>
      </c>
      <c r="O3161" s="1" t="s">
        <v>1194</v>
      </c>
      <c r="P3161" s="1" t="s">
        <v>1195</v>
      </c>
      <c r="Q3161" s="31" t="str">
        <f>VLOOKUP(P3161,Vlookup!$A$2:$D$142,2,FALSE)</f>
        <v>Golden City</v>
      </c>
      <c r="R3161" s="1" t="str">
        <f>VLOOKUP(P3161,Vlookup!$A$2:$D$142,3,FALSE)</f>
        <v>MO</v>
      </c>
      <c r="S3161" s="49">
        <f>VLOOKUP(P3161,Vlookup!$A$2:$D$781,4,FALSE)</f>
        <v>64748</v>
      </c>
    </row>
    <row r="3162" spans="1:19" ht="14.4" x14ac:dyDescent="0.3">
      <c r="A3162" s="12">
        <v>23</v>
      </c>
      <c r="B3162" s="1" t="s">
        <v>928</v>
      </c>
      <c r="D3162" s="20">
        <v>44866</v>
      </c>
      <c r="E3162" s="2" t="s">
        <v>1258</v>
      </c>
      <c r="F3162" s="1" t="s">
        <v>1259</v>
      </c>
      <c r="G3162" s="1" t="s">
        <v>889</v>
      </c>
      <c r="H3162" s="1" t="s">
        <v>890</v>
      </c>
      <c r="I3162" t="str">
        <f>VLOOKUP(H3162,'Product Line Lookup'!$A$2:$B$9,2,FALSE)</f>
        <v>OmniGen Pro</v>
      </c>
      <c r="J3162" s="1">
        <v>24.56</v>
      </c>
      <c r="K3162" s="1">
        <v>6.9000000000000006E-2</v>
      </c>
      <c r="L3162" s="1">
        <v>138</v>
      </c>
      <c r="M3162" s="1">
        <v>3389.28</v>
      </c>
      <c r="N3162" s="8">
        <f t="shared" si="91"/>
        <v>1.6946400000000001</v>
      </c>
      <c r="O3162" s="1" t="s">
        <v>1260</v>
      </c>
      <c r="P3162" s="1" t="s">
        <v>1261</v>
      </c>
      <c r="Q3162" s="31" t="str">
        <f>VLOOKUP(P3162,Vlookup!$A$2:$D$142,2,FALSE)</f>
        <v>Syracuse</v>
      </c>
      <c r="R3162" s="1" t="str">
        <f>VLOOKUP(P3162,Vlookup!$A$2:$D$142,3,FALSE)</f>
        <v>KS</v>
      </c>
      <c r="S3162" s="49">
        <f>VLOOKUP(P3162,Vlookup!$A$2:$D$781,4,FALSE)</f>
        <v>67878</v>
      </c>
    </row>
    <row r="3163" spans="1:19" ht="14.4" x14ac:dyDescent="0.3">
      <c r="A3163" s="12">
        <v>23</v>
      </c>
      <c r="B3163" s="1" t="s">
        <v>928</v>
      </c>
      <c r="D3163" s="20">
        <v>44868</v>
      </c>
      <c r="E3163" s="2" t="s">
        <v>1258</v>
      </c>
      <c r="F3163" s="1" t="s">
        <v>1259</v>
      </c>
      <c r="G3163" s="1" t="s">
        <v>889</v>
      </c>
      <c r="H3163" s="1" t="s">
        <v>890</v>
      </c>
      <c r="I3163" t="str">
        <f>VLOOKUP(H3163,'Product Line Lookup'!$A$2:$B$9,2,FALSE)</f>
        <v>OmniGen Pro</v>
      </c>
      <c r="J3163" s="1">
        <v>24.08</v>
      </c>
      <c r="K3163" s="1">
        <v>6.9000000000000006E-2</v>
      </c>
      <c r="L3163" s="1">
        <v>138</v>
      </c>
      <c r="M3163" s="1">
        <v>3323.04</v>
      </c>
      <c r="N3163" s="8">
        <f t="shared" si="91"/>
        <v>1.6615199999999999</v>
      </c>
      <c r="O3163" s="1" t="s">
        <v>1260</v>
      </c>
      <c r="P3163" s="1" t="s">
        <v>1261</v>
      </c>
      <c r="Q3163" s="31" t="str">
        <f>VLOOKUP(P3163,Vlookup!$A$2:$D$142,2,FALSE)</f>
        <v>Syracuse</v>
      </c>
      <c r="R3163" s="1" t="str">
        <f>VLOOKUP(P3163,Vlookup!$A$2:$D$142,3,FALSE)</f>
        <v>KS</v>
      </c>
      <c r="S3163" s="49">
        <f>VLOOKUP(P3163,Vlookup!$A$2:$D$781,4,FALSE)</f>
        <v>67878</v>
      </c>
    </row>
    <row r="3164" spans="1:19" ht="14.4" x14ac:dyDescent="0.3">
      <c r="A3164" s="12">
        <v>23</v>
      </c>
      <c r="B3164" s="1" t="s">
        <v>928</v>
      </c>
      <c r="D3164" s="20">
        <v>44874</v>
      </c>
      <c r="E3164" s="2" t="s">
        <v>1258</v>
      </c>
      <c r="F3164" s="1" t="s">
        <v>1259</v>
      </c>
      <c r="G3164" s="1" t="s">
        <v>889</v>
      </c>
      <c r="H3164" s="1" t="s">
        <v>890</v>
      </c>
      <c r="I3164" t="str">
        <f>VLOOKUP(H3164,'Product Line Lookup'!$A$2:$B$9,2,FALSE)</f>
        <v>OmniGen Pro</v>
      </c>
      <c r="J3164" s="1">
        <v>24.26</v>
      </c>
      <c r="K3164" s="1">
        <v>6.9000000000000006E-2</v>
      </c>
      <c r="L3164" s="1">
        <v>138</v>
      </c>
      <c r="M3164" s="1">
        <v>3347.88</v>
      </c>
      <c r="N3164" s="8">
        <f t="shared" si="91"/>
        <v>1.67394</v>
      </c>
      <c r="O3164" s="1" t="s">
        <v>1260</v>
      </c>
      <c r="P3164" s="1" t="s">
        <v>1261</v>
      </c>
      <c r="Q3164" s="31" t="str">
        <f>VLOOKUP(P3164,Vlookup!$A$2:$D$142,2,FALSE)</f>
        <v>Syracuse</v>
      </c>
      <c r="R3164" s="1" t="str">
        <f>VLOOKUP(P3164,Vlookup!$A$2:$D$142,3,FALSE)</f>
        <v>KS</v>
      </c>
      <c r="S3164" s="49">
        <f>VLOOKUP(P3164,Vlookup!$A$2:$D$781,4,FALSE)</f>
        <v>67878</v>
      </c>
    </row>
    <row r="3165" spans="1:19" ht="14.4" x14ac:dyDescent="0.3">
      <c r="A3165" s="12">
        <v>23</v>
      </c>
      <c r="B3165" s="1" t="s">
        <v>928</v>
      </c>
      <c r="D3165" s="20">
        <v>44879</v>
      </c>
      <c r="E3165" s="2" t="s">
        <v>1258</v>
      </c>
      <c r="F3165" s="1" t="s">
        <v>1259</v>
      </c>
      <c r="G3165" s="1" t="s">
        <v>889</v>
      </c>
      <c r="H3165" s="1" t="s">
        <v>890</v>
      </c>
      <c r="I3165" t="str">
        <f>VLOOKUP(H3165,'Product Line Lookup'!$A$2:$B$9,2,FALSE)</f>
        <v>OmniGen Pro</v>
      </c>
      <c r="J3165" s="1">
        <v>23.99</v>
      </c>
      <c r="K3165" s="1">
        <v>6.9000000000000006E-2</v>
      </c>
      <c r="L3165" s="1">
        <v>138</v>
      </c>
      <c r="M3165" s="1">
        <v>3310.62</v>
      </c>
      <c r="N3165" s="8">
        <f t="shared" si="91"/>
        <v>1.6553099999999998</v>
      </c>
      <c r="O3165" s="1" t="s">
        <v>1260</v>
      </c>
      <c r="P3165" s="1" t="s">
        <v>1261</v>
      </c>
      <c r="Q3165" s="31" t="str">
        <f>VLOOKUP(P3165,Vlookup!$A$2:$D$142,2,FALSE)</f>
        <v>Syracuse</v>
      </c>
      <c r="R3165" s="1" t="str">
        <f>VLOOKUP(P3165,Vlookup!$A$2:$D$142,3,FALSE)</f>
        <v>KS</v>
      </c>
      <c r="S3165" s="49">
        <f>VLOOKUP(P3165,Vlookup!$A$2:$D$781,4,FALSE)</f>
        <v>67878</v>
      </c>
    </row>
    <row r="3166" spans="1:19" ht="14.4" x14ac:dyDescent="0.3">
      <c r="A3166" s="12">
        <v>23</v>
      </c>
      <c r="B3166" s="1" t="s">
        <v>928</v>
      </c>
      <c r="D3166" s="20">
        <v>44881</v>
      </c>
      <c r="E3166" s="2" t="s">
        <v>1258</v>
      </c>
      <c r="F3166" s="1" t="s">
        <v>1259</v>
      </c>
      <c r="G3166" s="1" t="s">
        <v>889</v>
      </c>
      <c r="H3166" s="1" t="s">
        <v>890</v>
      </c>
      <c r="I3166" t="str">
        <f>VLOOKUP(H3166,'Product Line Lookup'!$A$2:$B$9,2,FALSE)</f>
        <v>OmniGen Pro</v>
      </c>
      <c r="J3166" s="1">
        <v>24.04</v>
      </c>
      <c r="K3166" s="1">
        <v>6.9000000000000006E-2</v>
      </c>
      <c r="L3166" s="1">
        <v>138</v>
      </c>
      <c r="M3166" s="1">
        <v>3317.52</v>
      </c>
      <c r="N3166" s="8">
        <f t="shared" si="91"/>
        <v>1.65876</v>
      </c>
      <c r="O3166" s="1" t="s">
        <v>1260</v>
      </c>
      <c r="P3166" s="1" t="s">
        <v>1261</v>
      </c>
      <c r="Q3166" s="31" t="str">
        <f>VLOOKUP(P3166,Vlookup!$A$2:$D$142,2,FALSE)</f>
        <v>Syracuse</v>
      </c>
      <c r="R3166" s="1" t="str">
        <f>VLOOKUP(P3166,Vlookup!$A$2:$D$142,3,FALSE)</f>
        <v>KS</v>
      </c>
      <c r="S3166" s="49">
        <f>VLOOKUP(P3166,Vlookup!$A$2:$D$781,4,FALSE)</f>
        <v>67878</v>
      </c>
    </row>
    <row r="3167" spans="1:19" ht="14.4" x14ac:dyDescent="0.3">
      <c r="A3167" s="12">
        <v>23</v>
      </c>
      <c r="B3167" s="1" t="s">
        <v>928</v>
      </c>
      <c r="D3167" s="20">
        <v>44882</v>
      </c>
      <c r="E3167" s="2" t="s">
        <v>1258</v>
      </c>
      <c r="F3167" s="1" t="s">
        <v>1259</v>
      </c>
      <c r="G3167" s="1" t="s">
        <v>889</v>
      </c>
      <c r="H3167" s="1" t="s">
        <v>890</v>
      </c>
      <c r="I3167" t="str">
        <f>VLOOKUP(H3167,'Product Line Lookup'!$A$2:$B$9,2,FALSE)</f>
        <v>OmniGen Pro</v>
      </c>
      <c r="J3167" s="1">
        <v>23.64</v>
      </c>
      <c r="K3167" s="1">
        <v>6.9000000000000006E-2</v>
      </c>
      <c r="L3167" s="1">
        <v>138</v>
      </c>
      <c r="M3167" s="1">
        <v>3262.32</v>
      </c>
      <c r="N3167" s="8">
        <f t="shared" si="91"/>
        <v>1.6311600000000002</v>
      </c>
      <c r="O3167" s="1" t="s">
        <v>1260</v>
      </c>
      <c r="P3167" s="1" t="s">
        <v>1261</v>
      </c>
      <c r="Q3167" s="31" t="str">
        <f>VLOOKUP(P3167,Vlookup!$A$2:$D$142,2,FALSE)</f>
        <v>Syracuse</v>
      </c>
      <c r="R3167" s="1" t="str">
        <f>VLOOKUP(P3167,Vlookup!$A$2:$D$142,3,FALSE)</f>
        <v>KS</v>
      </c>
      <c r="S3167" s="49">
        <f>VLOOKUP(P3167,Vlookup!$A$2:$D$781,4,FALSE)</f>
        <v>67878</v>
      </c>
    </row>
    <row r="3168" spans="1:19" ht="14.4" x14ac:dyDescent="0.3">
      <c r="A3168" s="12">
        <v>23</v>
      </c>
      <c r="B3168" s="1" t="s">
        <v>928</v>
      </c>
      <c r="D3168" s="20">
        <v>44887</v>
      </c>
      <c r="E3168" s="2" t="s">
        <v>1258</v>
      </c>
      <c r="F3168" s="1" t="s">
        <v>1259</v>
      </c>
      <c r="G3168" s="1" t="s">
        <v>889</v>
      </c>
      <c r="H3168" s="1" t="s">
        <v>890</v>
      </c>
      <c r="I3168" t="str">
        <f>VLOOKUP(H3168,'Product Line Lookup'!$A$2:$B$9,2,FALSE)</f>
        <v>OmniGen Pro</v>
      </c>
      <c r="J3168" s="1">
        <v>24.08</v>
      </c>
      <c r="K3168" s="1">
        <v>6.9000000000000006E-2</v>
      </c>
      <c r="L3168" s="1">
        <v>138</v>
      </c>
      <c r="M3168" s="1">
        <v>3323.04</v>
      </c>
      <c r="N3168" s="8">
        <f t="shared" si="91"/>
        <v>1.6615199999999999</v>
      </c>
      <c r="O3168" s="1" t="s">
        <v>1260</v>
      </c>
      <c r="P3168" s="1" t="s">
        <v>1261</v>
      </c>
      <c r="Q3168" s="31" t="str">
        <f>VLOOKUP(P3168,Vlookup!$A$2:$D$142,2,FALSE)</f>
        <v>Syracuse</v>
      </c>
      <c r="R3168" s="1" t="str">
        <f>VLOOKUP(P3168,Vlookup!$A$2:$D$142,3,FALSE)</f>
        <v>KS</v>
      </c>
      <c r="S3168" s="49">
        <f>VLOOKUP(P3168,Vlookup!$A$2:$D$781,4,FALSE)</f>
        <v>67878</v>
      </c>
    </row>
    <row r="3169" spans="1:19" ht="14.4" x14ac:dyDescent="0.3">
      <c r="A3169" s="12">
        <v>23</v>
      </c>
      <c r="B3169" s="1" t="s">
        <v>928</v>
      </c>
      <c r="D3169" s="20">
        <v>44879</v>
      </c>
      <c r="E3169" s="2" t="s">
        <v>1179</v>
      </c>
      <c r="F3169" s="1" t="s">
        <v>1180</v>
      </c>
      <c r="G3169" s="1" t="s">
        <v>889</v>
      </c>
      <c r="H3169" s="1" t="s">
        <v>890</v>
      </c>
      <c r="I3169" t="str">
        <f>VLOOKUP(H3169,'Product Line Lookup'!$A$2:$B$9,2,FALSE)</f>
        <v>OmniGen Pro</v>
      </c>
      <c r="J3169" s="1">
        <v>25.11</v>
      </c>
      <c r="K3169" s="1">
        <v>6.7000000000000004E-2</v>
      </c>
      <c r="L3169" s="1">
        <v>134</v>
      </c>
      <c r="M3169" s="1">
        <v>3364.74</v>
      </c>
      <c r="N3169" s="8">
        <f t="shared" si="91"/>
        <v>1.6823699999999999</v>
      </c>
      <c r="O3169" s="1" t="s">
        <v>1181</v>
      </c>
      <c r="P3169" s="1" t="s">
        <v>1182</v>
      </c>
      <c r="Q3169" s="31" t="str">
        <f>VLOOKUP(P3169,Vlookup!$A$2:$D$142,2,FALSE)</f>
        <v>Lindsay</v>
      </c>
      <c r="R3169" s="1" t="str">
        <f>VLOOKUP(P3169,Vlookup!$A$2:$D$142,3,FALSE)</f>
        <v>CA</v>
      </c>
      <c r="S3169" s="49">
        <f>VLOOKUP(P3169,Vlookup!$A$2:$D$781,4,FALSE)</f>
        <v>93247</v>
      </c>
    </row>
    <row r="3170" spans="1:19" ht="14.4" x14ac:dyDescent="0.3">
      <c r="A3170" s="12">
        <v>23</v>
      </c>
      <c r="B3170" s="1" t="s">
        <v>928</v>
      </c>
      <c r="D3170" s="20">
        <v>44873</v>
      </c>
      <c r="E3170" s="2" t="s">
        <v>1274</v>
      </c>
      <c r="F3170" s="1" t="s">
        <v>1275</v>
      </c>
      <c r="G3170" s="1" t="s">
        <v>889</v>
      </c>
      <c r="H3170" s="1" t="s">
        <v>890</v>
      </c>
      <c r="I3170" t="str">
        <f>VLOOKUP(H3170,'Product Line Lookup'!$A$2:$B$9,2,FALSE)</f>
        <v>OmniGen Pro</v>
      </c>
      <c r="J3170" s="1">
        <v>24.48</v>
      </c>
      <c r="K3170" s="1">
        <v>9.1649999999999995E-2</v>
      </c>
      <c r="L3170" s="1">
        <v>183.3</v>
      </c>
      <c r="M3170" s="1">
        <v>4487.1840000000002</v>
      </c>
      <c r="N3170" s="8">
        <f t="shared" si="91"/>
        <v>2.243592</v>
      </c>
      <c r="O3170" s="1" t="s">
        <v>1253</v>
      </c>
      <c r="P3170" s="1" t="s">
        <v>1254</v>
      </c>
      <c r="Q3170" s="31" t="str">
        <f>VLOOKUP(P3170,Vlookup!$A$2:$D$142,2,FALSE)</f>
        <v>Stratford</v>
      </c>
      <c r="R3170" s="1" t="str">
        <f>VLOOKUP(P3170,Vlookup!$A$2:$D$142,3,FALSE)</f>
        <v>CA</v>
      </c>
      <c r="S3170" s="49">
        <f>VLOOKUP(P3170,Vlookup!$A$2:$D$781,4,FALSE)</f>
        <v>93266</v>
      </c>
    </row>
    <row r="3171" spans="1:19" ht="14.4" x14ac:dyDescent="0.3">
      <c r="A3171" s="12">
        <v>23</v>
      </c>
      <c r="B3171" s="1" t="s">
        <v>928</v>
      </c>
      <c r="D3171" s="20">
        <v>44882</v>
      </c>
      <c r="E3171" s="2" t="s">
        <v>1274</v>
      </c>
      <c r="F3171" s="1" t="s">
        <v>1275</v>
      </c>
      <c r="G3171" s="1" t="s">
        <v>889</v>
      </c>
      <c r="H3171" s="1" t="s">
        <v>890</v>
      </c>
      <c r="I3171" t="str">
        <f>VLOOKUP(H3171,'Product Line Lookup'!$A$2:$B$9,2,FALSE)</f>
        <v>OmniGen Pro</v>
      </c>
      <c r="J3171" s="1">
        <v>24.82</v>
      </c>
      <c r="K3171" s="1">
        <v>9.1649999999999995E-2</v>
      </c>
      <c r="L3171" s="1">
        <v>183.3</v>
      </c>
      <c r="M3171" s="1">
        <v>4549.5060000000003</v>
      </c>
      <c r="N3171" s="8">
        <f t="shared" si="91"/>
        <v>2.274753</v>
      </c>
      <c r="O3171" s="1" t="s">
        <v>1253</v>
      </c>
      <c r="P3171" s="1" t="s">
        <v>1254</v>
      </c>
      <c r="Q3171" s="31" t="str">
        <f>VLOOKUP(P3171,Vlookup!$A$2:$D$142,2,FALSE)</f>
        <v>Stratford</v>
      </c>
      <c r="R3171" s="1" t="str">
        <f>VLOOKUP(P3171,Vlookup!$A$2:$D$142,3,FALSE)</f>
        <v>CA</v>
      </c>
      <c r="S3171" s="49">
        <f>VLOOKUP(P3171,Vlookup!$A$2:$D$781,4,FALSE)</f>
        <v>93266</v>
      </c>
    </row>
    <row r="3172" spans="1:19" ht="14.4" x14ac:dyDescent="0.3">
      <c r="A3172" s="12">
        <v>23</v>
      </c>
      <c r="B3172" s="1" t="s">
        <v>928</v>
      </c>
      <c r="D3172" s="20">
        <v>44888</v>
      </c>
      <c r="E3172" s="2" t="s">
        <v>1274</v>
      </c>
      <c r="F3172" s="1" t="s">
        <v>1275</v>
      </c>
      <c r="G3172" s="1" t="s">
        <v>889</v>
      </c>
      <c r="H3172" s="1" t="s">
        <v>890</v>
      </c>
      <c r="I3172" t="str">
        <f>VLOOKUP(H3172,'Product Line Lookup'!$A$2:$B$9,2,FALSE)</f>
        <v>OmniGen Pro</v>
      </c>
      <c r="J3172" s="1">
        <v>24.64</v>
      </c>
      <c r="K3172" s="1">
        <v>9.1649999999999995E-2</v>
      </c>
      <c r="L3172" s="1">
        <v>183.3</v>
      </c>
      <c r="M3172" s="1">
        <v>4516.5119999999997</v>
      </c>
      <c r="N3172" s="8">
        <f t="shared" si="91"/>
        <v>2.2582559999999998</v>
      </c>
      <c r="O3172" s="1" t="s">
        <v>1253</v>
      </c>
      <c r="P3172" s="1" t="s">
        <v>1254</v>
      </c>
      <c r="Q3172" s="31" t="str">
        <f>VLOOKUP(P3172,Vlookup!$A$2:$D$142,2,FALSE)</f>
        <v>Stratford</v>
      </c>
      <c r="R3172" s="1" t="str">
        <f>VLOOKUP(P3172,Vlookup!$A$2:$D$142,3,FALSE)</f>
        <v>CA</v>
      </c>
      <c r="S3172" s="49">
        <f>VLOOKUP(P3172,Vlookup!$A$2:$D$781,4,FALSE)</f>
        <v>93266</v>
      </c>
    </row>
    <row r="3173" spans="1:19" ht="14.4" x14ac:dyDescent="0.3">
      <c r="A3173" s="12">
        <v>23</v>
      </c>
      <c r="B3173" s="1" t="s">
        <v>928</v>
      </c>
      <c r="D3173" s="20">
        <v>44867</v>
      </c>
      <c r="E3173" s="2" t="s">
        <v>1027</v>
      </c>
      <c r="F3173" s="1" t="s">
        <v>1136</v>
      </c>
      <c r="G3173" s="1" t="s">
        <v>889</v>
      </c>
      <c r="H3173" s="1" t="s">
        <v>890</v>
      </c>
      <c r="I3173" t="str">
        <f>VLOOKUP(H3173,'Product Line Lookup'!$A$2:$B$9,2,FALSE)</f>
        <v>OmniGen Pro</v>
      </c>
      <c r="J3173" s="1">
        <v>24.64</v>
      </c>
      <c r="K3173" s="1">
        <v>9.8250000000000004E-2</v>
      </c>
      <c r="L3173" s="1">
        <v>196.5</v>
      </c>
      <c r="M3173" s="1">
        <v>4841.76</v>
      </c>
      <c r="N3173" s="8">
        <f t="shared" si="91"/>
        <v>2.4208799999999999</v>
      </c>
      <c r="O3173" s="1" t="s">
        <v>1038</v>
      </c>
      <c r="P3173" s="1" t="s">
        <v>1045</v>
      </c>
      <c r="Q3173" s="31" t="str">
        <f>VLOOKUP(P3173,Vlookup!$A$2:$D$142,2,FALSE)</f>
        <v>Tipton</v>
      </c>
      <c r="R3173" s="1" t="str">
        <f>VLOOKUP(P3173,Vlookup!$A$2:$D$142,3,FALSE)</f>
        <v>CA</v>
      </c>
      <c r="S3173" s="49">
        <f>VLOOKUP(P3173,Vlookup!$A$2:$D$781,4,FALSE)</f>
        <v>93272</v>
      </c>
    </row>
    <row r="3174" spans="1:19" ht="14.4" x14ac:dyDescent="0.3">
      <c r="A3174" s="12">
        <v>23</v>
      </c>
      <c r="B3174" s="1" t="s">
        <v>928</v>
      </c>
      <c r="D3174" s="20">
        <v>44869</v>
      </c>
      <c r="E3174" s="2" t="s">
        <v>1027</v>
      </c>
      <c r="F3174" s="1" t="s">
        <v>1136</v>
      </c>
      <c r="G3174" s="1" t="s">
        <v>889</v>
      </c>
      <c r="H3174" s="1" t="s">
        <v>890</v>
      </c>
      <c r="I3174" t="str">
        <f>VLOOKUP(H3174,'Product Line Lookup'!$A$2:$B$9,2,FALSE)</f>
        <v>OmniGen Pro</v>
      </c>
      <c r="J3174" s="1">
        <v>24.49</v>
      </c>
      <c r="K3174" s="1">
        <v>9.4450000000000006E-2</v>
      </c>
      <c r="L3174" s="1">
        <v>188.9</v>
      </c>
      <c r="M3174" s="1">
        <v>4626.1610000000001</v>
      </c>
      <c r="N3174" s="8">
        <f t="shared" si="91"/>
        <v>2.3130804999999999</v>
      </c>
      <c r="O3174" s="1" t="s">
        <v>1038</v>
      </c>
      <c r="P3174" s="1" t="s">
        <v>1045</v>
      </c>
      <c r="Q3174" s="31" t="str">
        <f>VLOOKUP(P3174,Vlookup!$A$2:$D$142,2,FALSE)</f>
        <v>Tipton</v>
      </c>
      <c r="R3174" s="1" t="str">
        <f>VLOOKUP(P3174,Vlookup!$A$2:$D$142,3,FALSE)</f>
        <v>CA</v>
      </c>
      <c r="S3174" s="49">
        <f>VLOOKUP(P3174,Vlookup!$A$2:$D$781,4,FALSE)</f>
        <v>93272</v>
      </c>
    </row>
    <row r="3175" spans="1:19" ht="14.4" x14ac:dyDescent="0.3">
      <c r="A3175" s="12">
        <v>23</v>
      </c>
      <c r="B3175" s="1" t="s">
        <v>928</v>
      </c>
      <c r="D3175" s="20">
        <v>44872</v>
      </c>
      <c r="E3175" s="2" t="s">
        <v>1027</v>
      </c>
      <c r="F3175" s="1" t="s">
        <v>1136</v>
      </c>
      <c r="G3175" s="1" t="s">
        <v>889</v>
      </c>
      <c r="H3175" s="1" t="s">
        <v>890</v>
      </c>
      <c r="I3175" t="str">
        <f>VLOOKUP(H3175,'Product Line Lookup'!$A$2:$B$9,2,FALSE)</f>
        <v>OmniGen Pro</v>
      </c>
      <c r="J3175" s="1">
        <v>24.52</v>
      </c>
      <c r="K3175" s="1">
        <v>9.4450000000000006E-2</v>
      </c>
      <c r="L3175" s="1">
        <v>188.9</v>
      </c>
      <c r="M3175" s="1">
        <v>4631.8280000000004</v>
      </c>
      <c r="N3175" s="8">
        <f t="shared" si="91"/>
        <v>2.3159140000000003</v>
      </c>
      <c r="O3175" s="1" t="s">
        <v>1038</v>
      </c>
      <c r="P3175" s="1" t="s">
        <v>1045</v>
      </c>
      <c r="Q3175" s="31" t="str">
        <f>VLOOKUP(P3175,Vlookup!$A$2:$D$142,2,FALSE)</f>
        <v>Tipton</v>
      </c>
      <c r="R3175" s="1" t="str">
        <f>VLOOKUP(P3175,Vlookup!$A$2:$D$142,3,FALSE)</f>
        <v>CA</v>
      </c>
      <c r="S3175" s="49">
        <f>VLOOKUP(P3175,Vlookup!$A$2:$D$781,4,FALSE)</f>
        <v>93272</v>
      </c>
    </row>
    <row r="3176" spans="1:19" ht="14.4" x14ac:dyDescent="0.3">
      <c r="A3176" s="12">
        <v>23</v>
      </c>
      <c r="B3176" s="1" t="s">
        <v>928</v>
      </c>
      <c r="D3176" s="20">
        <v>44875</v>
      </c>
      <c r="E3176" s="2" t="s">
        <v>1027</v>
      </c>
      <c r="F3176" s="1" t="s">
        <v>1136</v>
      </c>
      <c r="G3176" s="1" t="s">
        <v>889</v>
      </c>
      <c r="H3176" s="1" t="s">
        <v>890</v>
      </c>
      <c r="I3176" t="str">
        <f>VLOOKUP(H3176,'Product Line Lookup'!$A$2:$B$9,2,FALSE)</f>
        <v>OmniGen Pro</v>
      </c>
      <c r="J3176" s="1">
        <v>24.44</v>
      </c>
      <c r="K3176" s="1">
        <v>9.4450000000000006E-2</v>
      </c>
      <c r="L3176" s="1">
        <v>188.9</v>
      </c>
      <c r="M3176" s="1">
        <v>4616.7160000000003</v>
      </c>
      <c r="N3176" s="8">
        <f t="shared" si="91"/>
        <v>2.3083580000000001</v>
      </c>
      <c r="O3176" s="1" t="s">
        <v>1038</v>
      </c>
      <c r="P3176" s="1" t="s">
        <v>1045</v>
      </c>
      <c r="Q3176" s="31" t="str">
        <f>VLOOKUP(P3176,Vlookup!$A$2:$D$142,2,FALSE)</f>
        <v>Tipton</v>
      </c>
      <c r="R3176" s="1" t="str">
        <f>VLOOKUP(P3176,Vlookup!$A$2:$D$142,3,FALSE)</f>
        <v>CA</v>
      </c>
      <c r="S3176" s="49">
        <f>VLOOKUP(P3176,Vlookup!$A$2:$D$781,4,FALSE)</f>
        <v>93272</v>
      </c>
    </row>
    <row r="3177" spans="1:19" ht="14.4" x14ac:dyDescent="0.3">
      <c r="A3177" s="12">
        <v>23</v>
      </c>
      <c r="B3177" s="1" t="s">
        <v>928</v>
      </c>
      <c r="D3177" s="20">
        <v>44881</v>
      </c>
      <c r="E3177" s="2" t="s">
        <v>1027</v>
      </c>
      <c r="F3177" s="1" t="s">
        <v>1136</v>
      </c>
      <c r="G3177" s="1" t="s">
        <v>889</v>
      </c>
      <c r="H3177" s="1" t="s">
        <v>890</v>
      </c>
      <c r="I3177" t="str">
        <f>VLOOKUP(H3177,'Product Line Lookup'!$A$2:$B$9,2,FALSE)</f>
        <v>OmniGen Pro</v>
      </c>
      <c r="J3177" s="1">
        <v>25.16</v>
      </c>
      <c r="K3177" s="1">
        <v>9.4450000000000006E-2</v>
      </c>
      <c r="L3177" s="1">
        <v>188.9</v>
      </c>
      <c r="M3177" s="1">
        <v>4752.7240000000002</v>
      </c>
      <c r="N3177" s="8">
        <f t="shared" si="91"/>
        <v>2.3763619999999999</v>
      </c>
      <c r="O3177" s="1" t="s">
        <v>1038</v>
      </c>
      <c r="P3177" s="1" t="s">
        <v>1045</v>
      </c>
      <c r="Q3177" s="31" t="str">
        <f>VLOOKUP(P3177,Vlookup!$A$2:$D$142,2,FALSE)</f>
        <v>Tipton</v>
      </c>
      <c r="R3177" s="1" t="str">
        <f>VLOOKUP(P3177,Vlookup!$A$2:$D$142,3,FALSE)</f>
        <v>CA</v>
      </c>
      <c r="S3177" s="49">
        <f>VLOOKUP(P3177,Vlookup!$A$2:$D$781,4,FALSE)</f>
        <v>93272</v>
      </c>
    </row>
    <row r="3178" spans="1:19" ht="14.4" x14ac:dyDescent="0.3">
      <c r="A3178" s="12">
        <v>23</v>
      </c>
      <c r="B3178" s="1" t="s">
        <v>928</v>
      </c>
      <c r="D3178" s="20">
        <v>44883</v>
      </c>
      <c r="E3178" s="2" t="s">
        <v>1027</v>
      </c>
      <c r="F3178" s="1" t="s">
        <v>1136</v>
      </c>
      <c r="G3178" s="1" t="s">
        <v>889</v>
      </c>
      <c r="H3178" s="1" t="s">
        <v>890</v>
      </c>
      <c r="I3178" t="str">
        <f>VLOOKUP(H3178,'Product Line Lookup'!$A$2:$B$9,2,FALSE)</f>
        <v>OmniGen Pro</v>
      </c>
      <c r="J3178" s="1">
        <v>24.8</v>
      </c>
      <c r="K3178" s="1">
        <v>9.4450000000000006E-2</v>
      </c>
      <c r="L3178" s="1">
        <v>188.9</v>
      </c>
      <c r="M3178" s="1">
        <v>4684.72</v>
      </c>
      <c r="N3178" s="8">
        <f t="shared" si="91"/>
        <v>2.3423600000000002</v>
      </c>
      <c r="O3178" s="1" t="s">
        <v>1038</v>
      </c>
      <c r="P3178" s="1" t="s">
        <v>1045</v>
      </c>
      <c r="Q3178" s="31" t="str">
        <f>VLOOKUP(P3178,Vlookup!$A$2:$D$142,2,FALSE)</f>
        <v>Tipton</v>
      </c>
      <c r="R3178" s="1" t="str">
        <f>VLOOKUP(P3178,Vlookup!$A$2:$D$142,3,FALSE)</f>
        <v>CA</v>
      </c>
      <c r="S3178" s="49">
        <f>VLOOKUP(P3178,Vlookup!$A$2:$D$781,4,FALSE)</f>
        <v>93272</v>
      </c>
    </row>
    <row r="3179" spans="1:19" ht="14.4" x14ac:dyDescent="0.3">
      <c r="A3179" s="12">
        <v>23</v>
      </c>
      <c r="B3179" s="1" t="s">
        <v>928</v>
      </c>
      <c r="D3179" s="20">
        <v>44894</v>
      </c>
      <c r="E3179" s="2" t="s">
        <v>1027</v>
      </c>
      <c r="F3179" s="1" t="s">
        <v>1136</v>
      </c>
      <c r="G3179" s="1" t="s">
        <v>889</v>
      </c>
      <c r="H3179" s="1" t="s">
        <v>890</v>
      </c>
      <c r="I3179" t="str">
        <f>VLOOKUP(H3179,'Product Line Lookup'!$A$2:$B$9,2,FALSE)</f>
        <v>OmniGen Pro</v>
      </c>
      <c r="J3179" s="1">
        <v>24.59</v>
      </c>
      <c r="K3179" s="1">
        <v>9.4450000000000006E-2</v>
      </c>
      <c r="L3179" s="1">
        <v>188.9</v>
      </c>
      <c r="M3179" s="1">
        <v>4645.0510000000004</v>
      </c>
      <c r="N3179" s="8">
        <f t="shared" si="91"/>
        <v>2.3225255000000002</v>
      </c>
      <c r="O3179" s="1" t="s">
        <v>1038</v>
      </c>
      <c r="P3179" s="1" t="s">
        <v>1045</v>
      </c>
      <c r="Q3179" s="31" t="str">
        <f>VLOOKUP(P3179,Vlookup!$A$2:$D$142,2,FALSE)</f>
        <v>Tipton</v>
      </c>
      <c r="R3179" s="1" t="str">
        <f>VLOOKUP(P3179,Vlookup!$A$2:$D$142,3,FALSE)</f>
        <v>CA</v>
      </c>
      <c r="S3179" s="49">
        <f>VLOOKUP(P3179,Vlookup!$A$2:$D$781,4,FALSE)</f>
        <v>93272</v>
      </c>
    </row>
    <row r="3180" spans="1:19" ht="14.4" x14ac:dyDescent="0.3">
      <c r="A3180" s="12">
        <v>23</v>
      </c>
      <c r="B3180" s="1" t="s">
        <v>928</v>
      </c>
      <c r="D3180" s="20">
        <v>44872</v>
      </c>
      <c r="E3180" s="2" t="s">
        <v>889</v>
      </c>
      <c r="F3180" s="1" t="s">
        <v>890</v>
      </c>
      <c r="G3180" s="1" t="s">
        <v>889</v>
      </c>
      <c r="H3180" s="1" t="s">
        <v>890</v>
      </c>
      <c r="I3180" t="str">
        <f>VLOOKUP(H3180,'Product Line Lookup'!$A$2:$B$9,2,FALSE)</f>
        <v>OmniGen Pro</v>
      </c>
      <c r="J3180" s="1">
        <v>2.2050000000000001</v>
      </c>
      <c r="K3180" s="1">
        <v>1</v>
      </c>
      <c r="L3180" s="1">
        <v>2000</v>
      </c>
      <c r="M3180" s="1">
        <v>4410</v>
      </c>
      <c r="N3180" s="8">
        <f t="shared" si="91"/>
        <v>2.2050000000000001</v>
      </c>
      <c r="O3180" s="1" t="s">
        <v>440</v>
      </c>
      <c r="P3180" s="1" t="s">
        <v>441</v>
      </c>
      <c r="Q3180" s="31" t="str">
        <f>VLOOKUP(P3180,Vlookup!$A$2:$D$142,2,FALSE)</f>
        <v>Tipton</v>
      </c>
      <c r="R3180" s="1" t="str">
        <f>VLOOKUP(P3180,Vlookup!$A$2:$D$142,3,FALSE)</f>
        <v>CA</v>
      </c>
      <c r="S3180" s="49">
        <f>VLOOKUP(P3180,Vlookup!$A$2:$D$781,4,FALSE)</f>
        <v>93272</v>
      </c>
    </row>
    <row r="3181" spans="1:19" ht="14.4" x14ac:dyDescent="0.3">
      <c r="A3181" s="12">
        <v>23</v>
      </c>
      <c r="B3181" s="1" t="s">
        <v>928</v>
      </c>
      <c r="D3181" s="20">
        <v>44883</v>
      </c>
      <c r="E3181" s="2" t="s">
        <v>1100</v>
      </c>
      <c r="F3181" s="1" t="s">
        <v>1101</v>
      </c>
      <c r="G3181" s="1" t="s">
        <v>340</v>
      </c>
      <c r="H3181" s="1" t="s">
        <v>366</v>
      </c>
      <c r="I3181" t="str">
        <f>VLOOKUP(H3181,'Product Line Lookup'!$A$2:$B$9,2,FALSE)</f>
        <v>AB20</v>
      </c>
      <c r="J3181" s="1">
        <v>8.77</v>
      </c>
      <c r="K3181" s="1">
        <v>7.3400000000000002E-3</v>
      </c>
      <c r="L3181" s="1">
        <v>14.68</v>
      </c>
      <c r="M3181" s="1">
        <v>128.744</v>
      </c>
      <c r="N3181" s="8">
        <f t="shared" si="91"/>
        <v>6.4371999999999999E-2</v>
      </c>
      <c r="O3181" s="1" t="s">
        <v>1141</v>
      </c>
      <c r="P3181" s="1" t="s">
        <v>1142</v>
      </c>
      <c r="Q3181" s="31">
        <f>VLOOKUP(P3181,Vlookup!$A$2:$D$142,2,FALSE)</f>
        <v>0</v>
      </c>
      <c r="R3181" s="1" t="str">
        <f>VLOOKUP(P3181,Vlookup!$A$2:$D$142,3,FALSE)</f>
        <v>CA</v>
      </c>
      <c r="S3181" s="49">
        <f>VLOOKUP(P3181,Vlookup!$A$2:$D$781,4,FALSE)</f>
        <v>0</v>
      </c>
    </row>
    <row r="3182" spans="1:19" ht="14.4" x14ac:dyDescent="0.3">
      <c r="A3182" s="12">
        <v>23</v>
      </c>
      <c r="B3182" s="1" t="s">
        <v>928</v>
      </c>
      <c r="D3182" s="20">
        <v>44873</v>
      </c>
      <c r="E3182" s="2" t="s">
        <v>1172</v>
      </c>
      <c r="F3182" s="1" t="s">
        <v>1173</v>
      </c>
      <c r="G3182" s="1" t="s">
        <v>340</v>
      </c>
      <c r="H3182" s="1" t="s">
        <v>366</v>
      </c>
      <c r="I3182" t="str">
        <f>VLOOKUP(H3182,'Product Line Lookup'!$A$2:$B$9,2,FALSE)</f>
        <v>AB20</v>
      </c>
      <c r="J3182" s="1">
        <v>1</v>
      </c>
      <c r="K3182" s="1">
        <v>2.7224999999999999E-2</v>
      </c>
      <c r="L3182" s="1">
        <v>54.45</v>
      </c>
      <c r="M3182" s="1">
        <v>54.45</v>
      </c>
      <c r="N3182" s="8">
        <f t="shared" si="91"/>
        <v>2.7225000000000003E-2</v>
      </c>
      <c r="O3182" s="1" t="s">
        <v>715</v>
      </c>
      <c r="P3182" s="1" t="s">
        <v>716</v>
      </c>
      <c r="Q3182" s="31" t="str">
        <f>VLOOKUP(P3182,Vlookup!$A$2:$D$142,2,FALSE)</f>
        <v>Chowchilla</v>
      </c>
      <c r="R3182" s="1" t="str">
        <f>VLOOKUP(P3182,Vlookup!$A$2:$D$142,3,FALSE)</f>
        <v>CA</v>
      </c>
      <c r="S3182" s="49">
        <f>VLOOKUP(P3182,Vlookup!$A$2:$D$781,4,FALSE)</f>
        <v>93610</v>
      </c>
    </row>
    <row r="3183" spans="1:19" ht="14.4" x14ac:dyDescent="0.3">
      <c r="A3183" s="12">
        <v>23</v>
      </c>
      <c r="B3183" s="1" t="s">
        <v>928</v>
      </c>
      <c r="D3183" s="20">
        <v>44873</v>
      </c>
      <c r="E3183" s="2" t="s">
        <v>1172</v>
      </c>
      <c r="F3183" s="1" t="s">
        <v>1173</v>
      </c>
      <c r="G3183" s="1" t="s">
        <v>340</v>
      </c>
      <c r="H3183" s="1" t="s">
        <v>366</v>
      </c>
      <c r="I3183" t="str">
        <f>VLOOKUP(H3183,'Product Line Lookup'!$A$2:$B$9,2,FALSE)</f>
        <v>AB20</v>
      </c>
      <c r="J3183" s="1">
        <v>1.7</v>
      </c>
      <c r="K3183" s="1">
        <v>2.7224999999999999E-2</v>
      </c>
      <c r="L3183" s="1">
        <v>54.45</v>
      </c>
      <c r="M3183" s="1">
        <v>92.564999999999998</v>
      </c>
      <c r="N3183" s="8">
        <f t="shared" si="91"/>
        <v>4.6282499999999997E-2</v>
      </c>
      <c r="O3183" s="1" t="s">
        <v>1174</v>
      </c>
      <c r="P3183" s="1" t="s">
        <v>1176</v>
      </c>
      <c r="Q3183" s="31" t="str">
        <f>VLOOKUP(P3183,Vlookup!$A$2:$D$142,2,FALSE)</f>
        <v>Hilmar</v>
      </c>
      <c r="R3183" s="1" t="str">
        <f>VLOOKUP(P3183,Vlookup!$A$2:$D$142,3,FALSE)</f>
        <v>CA</v>
      </c>
      <c r="S3183" s="49">
        <f>VLOOKUP(P3183,Vlookup!$A$2:$D$781,4,FALSE)</f>
        <v>95324</v>
      </c>
    </row>
    <row r="3184" spans="1:19" ht="14.4" x14ac:dyDescent="0.3">
      <c r="A3184" s="12">
        <v>23</v>
      </c>
      <c r="B3184" s="1" t="s">
        <v>928</v>
      </c>
      <c r="D3184" s="20">
        <v>44882</v>
      </c>
      <c r="E3184" s="2" t="s">
        <v>1172</v>
      </c>
      <c r="F3184" s="1" t="s">
        <v>1173</v>
      </c>
      <c r="G3184" s="1" t="s">
        <v>340</v>
      </c>
      <c r="H3184" s="1" t="s">
        <v>366</v>
      </c>
      <c r="I3184" t="str">
        <f>VLOOKUP(H3184,'Product Line Lookup'!$A$2:$B$9,2,FALSE)</f>
        <v>AB20</v>
      </c>
      <c r="J3184" s="1">
        <v>4.2750000000000004</v>
      </c>
      <c r="K3184" s="1">
        <v>2.7224999999999999E-2</v>
      </c>
      <c r="L3184" s="1">
        <v>54.45</v>
      </c>
      <c r="M3184" s="1">
        <v>232.774</v>
      </c>
      <c r="N3184" s="8">
        <f t="shared" si="91"/>
        <v>0.116387</v>
      </c>
      <c r="O3184" s="1" t="s">
        <v>1174</v>
      </c>
      <c r="P3184" s="1" t="s">
        <v>1176</v>
      </c>
      <c r="Q3184" s="31" t="str">
        <f>VLOOKUP(P3184,Vlookup!$A$2:$D$142,2,FALSE)</f>
        <v>Hilmar</v>
      </c>
      <c r="R3184" s="1" t="str">
        <f>VLOOKUP(P3184,Vlookup!$A$2:$D$142,3,FALSE)</f>
        <v>CA</v>
      </c>
      <c r="S3184" s="49">
        <f>VLOOKUP(P3184,Vlookup!$A$2:$D$781,4,FALSE)</f>
        <v>95324</v>
      </c>
    </row>
    <row r="3185" spans="1:19" ht="14.4" x14ac:dyDescent="0.3">
      <c r="A3185" s="12">
        <v>23</v>
      </c>
      <c r="B3185" s="1" t="s">
        <v>928</v>
      </c>
      <c r="D3185" s="20">
        <v>44890</v>
      </c>
      <c r="E3185" s="2" t="s">
        <v>1172</v>
      </c>
      <c r="F3185" s="1" t="s">
        <v>1173</v>
      </c>
      <c r="G3185" s="1" t="s">
        <v>340</v>
      </c>
      <c r="H3185" s="1" t="s">
        <v>366</v>
      </c>
      <c r="I3185" t="str">
        <f>VLOOKUP(H3185,'Product Line Lookup'!$A$2:$B$9,2,FALSE)</f>
        <v>AB20</v>
      </c>
      <c r="J3185" s="1">
        <v>1.925</v>
      </c>
      <c r="K3185" s="1">
        <v>2.7224999999999999E-2</v>
      </c>
      <c r="L3185" s="1">
        <v>54.45</v>
      </c>
      <c r="M3185" s="1">
        <v>104.816</v>
      </c>
      <c r="N3185" s="8">
        <f t="shared" si="91"/>
        <v>5.2408000000000003E-2</v>
      </c>
      <c r="O3185" s="1" t="s">
        <v>715</v>
      </c>
      <c r="P3185" s="1" t="s">
        <v>716</v>
      </c>
      <c r="Q3185" s="31" t="str">
        <f>VLOOKUP(P3185,Vlookup!$A$2:$D$142,2,FALSE)</f>
        <v>Chowchilla</v>
      </c>
      <c r="R3185" s="1" t="str">
        <f>VLOOKUP(P3185,Vlookup!$A$2:$D$142,3,FALSE)</f>
        <v>CA</v>
      </c>
      <c r="S3185" s="49">
        <f>VLOOKUP(P3185,Vlookup!$A$2:$D$781,4,FALSE)</f>
        <v>93610</v>
      </c>
    </row>
    <row r="3186" spans="1:19" ht="14.4" x14ac:dyDescent="0.3">
      <c r="A3186" s="12">
        <v>23</v>
      </c>
      <c r="B3186" s="1" t="s">
        <v>928</v>
      </c>
      <c r="D3186" s="20">
        <v>44876</v>
      </c>
      <c r="E3186" s="2" t="s">
        <v>1232</v>
      </c>
      <c r="F3186" s="1" t="s">
        <v>1233</v>
      </c>
      <c r="G3186" s="1" t="s">
        <v>340</v>
      </c>
      <c r="H3186" s="1" t="s">
        <v>366</v>
      </c>
      <c r="I3186" t="str">
        <f>VLOOKUP(H3186,'Product Line Lookup'!$A$2:$B$9,2,FALSE)</f>
        <v>AB20</v>
      </c>
      <c r="J3186" s="1">
        <v>1</v>
      </c>
      <c r="K3186" s="1">
        <v>7.9664999999999996E-3</v>
      </c>
      <c r="L3186" s="1">
        <v>15.933</v>
      </c>
      <c r="M3186" s="1">
        <v>15.933</v>
      </c>
      <c r="N3186" s="8">
        <f t="shared" si="91"/>
        <v>7.9664999999999996E-3</v>
      </c>
      <c r="O3186" s="1" t="s">
        <v>1234</v>
      </c>
      <c r="P3186" s="1" t="s">
        <v>1235</v>
      </c>
      <c r="Q3186" s="31" t="str">
        <f>VLOOKUP(P3186,Vlookup!$A$2:$D$142,2,FALSE)</f>
        <v>Hilmar</v>
      </c>
      <c r="R3186" s="1" t="str">
        <f>VLOOKUP(P3186,Vlookup!$A$2:$D$142,3,FALSE)</f>
        <v>CA</v>
      </c>
      <c r="S3186" s="49">
        <f>VLOOKUP(P3186,Vlookup!$A$2:$D$781,4,FALSE)</f>
        <v>95324</v>
      </c>
    </row>
    <row r="3187" spans="1:19" ht="14.4" x14ac:dyDescent="0.3">
      <c r="A3187" s="12">
        <v>23</v>
      </c>
      <c r="B3187" s="1" t="s">
        <v>928</v>
      </c>
      <c r="D3187" s="20">
        <v>44880</v>
      </c>
      <c r="E3187" s="2" t="s">
        <v>1232</v>
      </c>
      <c r="F3187" s="1" t="s">
        <v>1233</v>
      </c>
      <c r="G3187" s="1" t="s">
        <v>340</v>
      </c>
      <c r="H3187" s="1" t="s">
        <v>366</v>
      </c>
      <c r="I3187" t="str">
        <f>VLOOKUP(H3187,'Product Line Lookup'!$A$2:$B$9,2,FALSE)</f>
        <v>AB20</v>
      </c>
      <c r="J3187" s="1">
        <v>0.77500000000000002</v>
      </c>
      <c r="K3187" s="1">
        <v>7.9664999999999996E-3</v>
      </c>
      <c r="L3187" s="1">
        <v>15.933</v>
      </c>
      <c r="M3187" s="1">
        <v>12.348000000000001</v>
      </c>
      <c r="N3187" s="8">
        <f t="shared" si="91"/>
        <v>6.1740000000000007E-3</v>
      </c>
      <c r="O3187" s="1" t="s">
        <v>1234</v>
      </c>
      <c r="P3187" s="1" t="s">
        <v>1235</v>
      </c>
      <c r="Q3187" s="31" t="str">
        <f>VLOOKUP(P3187,Vlookup!$A$2:$D$142,2,FALSE)</f>
        <v>Hilmar</v>
      </c>
      <c r="R3187" s="1" t="str">
        <f>VLOOKUP(P3187,Vlookup!$A$2:$D$142,3,FALSE)</f>
        <v>CA</v>
      </c>
      <c r="S3187" s="49">
        <f>VLOOKUP(P3187,Vlookup!$A$2:$D$781,4,FALSE)</f>
        <v>95324</v>
      </c>
    </row>
    <row r="3188" spans="1:19" ht="14.4" x14ac:dyDescent="0.3">
      <c r="A3188" s="12">
        <v>23</v>
      </c>
      <c r="B3188" s="1" t="s">
        <v>928</v>
      </c>
      <c r="D3188" s="20">
        <v>44887</v>
      </c>
      <c r="E3188" s="2" t="s">
        <v>1232</v>
      </c>
      <c r="F3188" s="1" t="s">
        <v>1233</v>
      </c>
      <c r="G3188" s="1" t="s">
        <v>340</v>
      </c>
      <c r="H3188" s="1" t="s">
        <v>366</v>
      </c>
      <c r="I3188" t="str">
        <f>VLOOKUP(H3188,'Product Line Lookup'!$A$2:$B$9,2,FALSE)</f>
        <v>AB20</v>
      </c>
      <c r="J3188" s="1">
        <v>3.7749999999999999</v>
      </c>
      <c r="K3188" s="1">
        <v>7.9614999999999998E-3</v>
      </c>
      <c r="L3188" s="1">
        <v>15.923</v>
      </c>
      <c r="M3188" s="1">
        <v>60.109000000000002</v>
      </c>
      <c r="N3188" s="8">
        <f t="shared" si="91"/>
        <v>3.0054500000000001E-2</v>
      </c>
      <c r="O3188" s="1" t="s">
        <v>1234</v>
      </c>
      <c r="P3188" s="1" t="s">
        <v>1235</v>
      </c>
      <c r="Q3188" s="31" t="str">
        <f>VLOOKUP(P3188,Vlookup!$A$2:$D$142,2,FALSE)</f>
        <v>Hilmar</v>
      </c>
      <c r="R3188" s="1" t="str">
        <f>VLOOKUP(P3188,Vlookup!$A$2:$D$142,3,FALSE)</f>
        <v>CA</v>
      </c>
      <c r="S3188" s="49">
        <f>VLOOKUP(P3188,Vlookup!$A$2:$D$781,4,FALSE)</f>
        <v>95324</v>
      </c>
    </row>
    <row r="3189" spans="1:19" ht="14.4" x14ac:dyDescent="0.3">
      <c r="A3189" s="12">
        <v>23</v>
      </c>
      <c r="B3189" s="1" t="s">
        <v>928</v>
      </c>
      <c r="D3189" s="20">
        <v>44874</v>
      </c>
      <c r="E3189" s="2" t="s">
        <v>1162</v>
      </c>
      <c r="F3189" s="1" t="s">
        <v>1276</v>
      </c>
      <c r="G3189" s="1" t="s">
        <v>340</v>
      </c>
      <c r="H3189" s="1" t="s">
        <v>366</v>
      </c>
      <c r="I3189" t="str">
        <f>VLOOKUP(H3189,'Product Line Lookup'!$A$2:$B$9,2,FALSE)</f>
        <v>AB20</v>
      </c>
      <c r="J3189" s="1">
        <v>24.04</v>
      </c>
      <c r="K3189" s="1">
        <v>1.18E-2</v>
      </c>
      <c r="L3189" s="1">
        <v>23.6</v>
      </c>
      <c r="M3189" s="1">
        <v>567.34400000000005</v>
      </c>
      <c r="N3189" s="8">
        <f t="shared" si="91"/>
        <v>0.28367200000000004</v>
      </c>
      <c r="O3189" s="1" t="s">
        <v>1164</v>
      </c>
      <c r="P3189" s="1" t="s">
        <v>1165</v>
      </c>
      <c r="Q3189" s="31" t="str">
        <f>VLOOKUP(P3189,Vlookup!$A$2:$D$142,2,FALSE)</f>
        <v>Tracy</v>
      </c>
      <c r="R3189" s="1" t="str">
        <f>VLOOKUP(P3189,Vlookup!$A$2:$D$142,3,FALSE)</f>
        <v>CA</v>
      </c>
      <c r="S3189" s="49">
        <f>VLOOKUP(P3189,Vlookup!$A$2:$D$781,4,FALSE)</f>
        <v>95304</v>
      </c>
    </row>
    <row r="3190" spans="1:19" ht="14.4" x14ac:dyDescent="0.3">
      <c r="A3190" s="12">
        <v>23</v>
      </c>
      <c r="B3190" s="1" t="s">
        <v>928</v>
      </c>
      <c r="D3190" s="20">
        <v>44883</v>
      </c>
      <c r="E3190" s="2" t="s">
        <v>1162</v>
      </c>
      <c r="F3190" s="1" t="s">
        <v>1276</v>
      </c>
      <c r="G3190" s="1" t="s">
        <v>340</v>
      </c>
      <c r="H3190" s="1" t="s">
        <v>366</v>
      </c>
      <c r="I3190" t="str">
        <f>VLOOKUP(H3190,'Product Line Lookup'!$A$2:$B$9,2,FALSE)</f>
        <v>AB20</v>
      </c>
      <c r="J3190" s="1">
        <v>23.97</v>
      </c>
      <c r="K3190" s="1">
        <v>1.18E-2</v>
      </c>
      <c r="L3190" s="1">
        <v>23.6</v>
      </c>
      <c r="M3190" s="1">
        <v>565.69200000000001</v>
      </c>
      <c r="N3190" s="8">
        <f t="shared" si="91"/>
        <v>0.28284599999999999</v>
      </c>
      <c r="O3190" s="1" t="s">
        <v>1164</v>
      </c>
      <c r="P3190" s="1" t="s">
        <v>1165</v>
      </c>
      <c r="Q3190" s="31" t="str">
        <f>VLOOKUP(P3190,Vlookup!$A$2:$D$142,2,FALSE)</f>
        <v>Tracy</v>
      </c>
      <c r="R3190" s="1" t="str">
        <f>VLOOKUP(P3190,Vlookup!$A$2:$D$142,3,FALSE)</f>
        <v>CA</v>
      </c>
      <c r="S3190" s="49">
        <f>VLOOKUP(P3190,Vlookup!$A$2:$D$781,4,FALSE)</f>
        <v>95304</v>
      </c>
    </row>
    <row r="3191" spans="1:19" ht="14.4" x14ac:dyDescent="0.3">
      <c r="A3191" s="12">
        <v>23</v>
      </c>
      <c r="B3191" s="1" t="s">
        <v>928</v>
      </c>
      <c r="D3191" s="20">
        <v>44879</v>
      </c>
      <c r="E3191" s="2" t="s">
        <v>1104</v>
      </c>
      <c r="F3191" s="1" t="s">
        <v>1105</v>
      </c>
      <c r="G3191" s="1" t="s">
        <v>342</v>
      </c>
      <c r="H3191" s="1" t="s">
        <v>368</v>
      </c>
      <c r="I3191" t="str">
        <f>VLOOKUP(H3191,'Product Line Lookup'!$A$2:$B$9,2,FALSE)</f>
        <v>Animate</v>
      </c>
      <c r="J3191" s="1">
        <v>4.875</v>
      </c>
      <c r="K3191" s="1">
        <v>6.2770000000000006E-2</v>
      </c>
      <c r="L3191" s="1">
        <v>125.54</v>
      </c>
      <c r="M3191" s="1">
        <v>612.00800000000004</v>
      </c>
      <c r="N3191" s="8">
        <f t="shared" si="91"/>
        <v>0.306004</v>
      </c>
      <c r="O3191" s="1" t="s">
        <v>1114</v>
      </c>
      <c r="P3191" s="1" t="s">
        <v>1115</v>
      </c>
      <c r="Q3191" s="31" t="str">
        <f>VLOOKUP(P3191,Vlookup!$A$2:$D$142,2,FALSE)</f>
        <v>Kingsburg</v>
      </c>
      <c r="R3191" s="1" t="str">
        <f>VLOOKUP(P3191,Vlookup!$A$2:$D$142,3,FALSE)</f>
        <v>CA</v>
      </c>
      <c r="S3191" s="49">
        <f>VLOOKUP(P3191,Vlookup!$A$2:$D$781,4,FALSE)</f>
        <v>93631</v>
      </c>
    </row>
    <row r="3192" spans="1:19" ht="14.4" x14ac:dyDescent="0.3">
      <c r="A3192" s="12">
        <v>23</v>
      </c>
      <c r="B3192" s="1" t="s">
        <v>928</v>
      </c>
      <c r="D3192" s="20">
        <v>44869</v>
      </c>
      <c r="E3192" s="2" t="s">
        <v>1106</v>
      </c>
      <c r="F3192" s="1" t="s">
        <v>1107</v>
      </c>
      <c r="G3192" s="1" t="s">
        <v>342</v>
      </c>
      <c r="H3192" s="1" t="s">
        <v>368</v>
      </c>
      <c r="I3192" t="str">
        <f>VLOOKUP(H3192,'Product Line Lookup'!$A$2:$B$9,2,FALSE)</f>
        <v>Animate</v>
      </c>
      <c r="J3192" s="1">
        <v>12.05</v>
      </c>
      <c r="K3192" s="1">
        <v>3.7499999999999999E-2</v>
      </c>
      <c r="L3192" s="1">
        <v>75</v>
      </c>
      <c r="M3192" s="1">
        <v>903.75</v>
      </c>
      <c r="N3192" s="8">
        <f t="shared" si="91"/>
        <v>0.45187500000000003</v>
      </c>
      <c r="O3192" s="1" t="s">
        <v>1116</v>
      </c>
      <c r="P3192" s="1" t="s">
        <v>1117</v>
      </c>
      <c r="Q3192" s="31" t="str">
        <f>VLOOKUP(P3192,Vlookup!$A$2:$D$142,2,FALSE)</f>
        <v>Chowchilla</v>
      </c>
      <c r="R3192" s="1" t="str">
        <f>VLOOKUP(P3192,Vlookup!$A$2:$D$142,3,FALSE)</f>
        <v>CA</v>
      </c>
      <c r="S3192" s="49">
        <f>VLOOKUP(P3192,Vlookup!$A$2:$D$781,4,FALSE)</f>
        <v>93610</v>
      </c>
    </row>
    <row r="3193" spans="1:19" ht="14.4" x14ac:dyDescent="0.3">
      <c r="A3193" s="12">
        <v>23</v>
      </c>
      <c r="B3193" s="1" t="s">
        <v>928</v>
      </c>
      <c r="D3193" s="20">
        <v>44876</v>
      </c>
      <c r="E3193" s="2" t="s">
        <v>1108</v>
      </c>
      <c r="F3193" s="1" t="s">
        <v>1109</v>
      </c>
      <c r="G3193" s="1" t="s">
        <v>342</v>
      </c>
      <c r="H3193" s="1" t="s">
        <v>368</v>
      </c>
      <c r="I3193" t="str">
        <f>VLOOKUP(H3193,'Product Line Lookup'!$A$2:$B$9,2,FALSE)</f>
        <v>Animate</v>
      </c>
      <c r="J3193" s="1">
        <v>3.07</v>
      </c>
      <c r="K3193" s="1">
        <v>7.4645000000000003E-2</v>
      </c>
      <c r="L3193" s="1">
        <v>149.29</v>
      </c>
      <c r="M3193" s="1">
        <v>458.32</v>
      </c>
      <c r="N3193" s="8">
        <f t="shared" si="91"/>
        <v>0.22916</v>
      </c>
      <c r="O3193" s="1" t="s">
        <v>1118</v>
      </c>
      <c r="P3193" s="1" t="s">
        <v>1119</v>
      </c>
      <c r="Q3193" s="31" t="str">
        <f>VLOOKUP(P3193,Vlookup!$A$2:$D$142,2,FALSE)</f>
        <v>Tracy</v>
      </c>
      <c r="R3193" s="1" t="str">
        <f>VLOOKUP(P3193,Vlookup!$A$2:$D$142,3,FALSE)</f>
        <v>CA</v>
      </c>
      <c r="S3193" s="49">
        <f>VLOOKUP(P3193,Vlookup!$A$2:$D$781,4,FALSE)</f>
        <v>95304</v>
      </c>
    </row>
    <row r="3194" spans="1:19" ht="14.4" x14ac:dyDescent="0.3">
      <c r="A3194" s="12">
        <v>23</v>
      </c>
      <c r="B3194" s="1" t="s">
        <v>928</v>
      </c>
      <c r="D3194" s="20">
        <v>44875</v>
      </c>
      <c r="E3194" s="2" t="s">
        <v>1110</v>
      </c>
      <c r="F3194" s="1" t="s">
        <v>1111</v>
      </c>
      <c r="G3194" s="1" t="s">
        <v>342</v>
      </c>
      <c r="H3194" s="1" t="s">
        <v>368</v>
      </c>
      <c r="I3194" t="str">
        <f>VLOOKUP(H3194,'Product Line Lookup'!$A$2:$B$9,2,FALSE)</f>
        <v>Animate</v>
      </c>
      <c r="J3194" s="1">
        <v>5.71</v>
      </c>
      <c r="K3194" s="1">
        <v>9.1670000000000001E-2</v>
      </c>
      <c r="L3194" s="1">
        <v>183.34</v>
      </c>
      <c r="M3194" s="1">
        <v>1046.8710000000001</v>
      </c>
      <c r="N3194" s="8">
        <f t="shared" si="91"/>
        <v>0.52343550000000005</v>
      </c>
      <c r="O3194" s="1" t="s">
        <v>1120</v>
      </c>
      <c r="P3194" s="1" t="s">
        <v>1184</v>
      </c>
      <c r="Q3194" s="31" t="str">
        <f>VLOOKUP(P3194,Vlookup!$A$2:$D$142,2,FALSE)</f>
        <v>Patterson</v>
      </c>
      <c r="R3194" s="1" t="str">
        <f>VLOOKUP(P3194,Vlookup!$A$2:$D$142,3,FALSE)</f>
        <v>CA</v>
      </c>
      <c r="S3194" s="49">
        <f>VLOOKUP(P3194,Vlookup!$A$2:$D$781,4,FALSE)</f>
        <v>95363</v>
      </c>
    </row>
    <row r="3195" spans="1:19" ht="14.4" x14ac:dyDescent="0.3">
      <c r="A3195" s="12">
        <v>23</v>
      </c>
      <c r="B3195" s="1" t="s">
        <v>928</v>
      </c>
      <c r="D3195" s="20">
        <v>44890</v>
      </c>
      <c r="E3195" s="2" t="s">
        <v>1110</v>
      </c>
      <c r="F3195" s="1" t="s">
        <v>1111</v>
      </c>
      <c r="G3195" s="1" t="s">
        <v>342</v>
      </c>
      <c r="H3195" s="1" t="s">
        <v>368</v>
      </c>
      <c r="I3195" t="str">
        <f>VLOOKUP(H3195,'Product Line Lookup'!$A$2:$B$9,2,FALSE)</f>
        <v>Animate</v>
      </c>
      <c r="J3195" s="1">
        <v>6.23</v>
      </c>
      <c r="K3195" s="1">
        <v>9.1670000000000001E-2</v>
      </c>
      <c r="L3195" s="1">
        <v>183.34</v>
      </c>
      <c r="M3195" s="1">
        <v>1142.2080000000001</v>
      </c>
      <c r="N3195" s="8">
        <f t="shared" si="91"/>
        <v>0.57110400000000006</v>
      </c>
      <c r="O3195" s="1" t="s">
        <v>1120</v>
      </c>
      <c r="P3195" s="1" t="s">
        <v>1184</v>
      </c>
      <c r="Q3195" s="31" t="str">
        <f>VLOOKUP(P3195,Vlookup!$A$2:$D$142,2,FALSE)</f>
        <v>Patterson</v>
      </c>
      <c r="R3195" s="1" t="str">
        <f>VLOOKUP(P3195,Vlookup!$A$2:$D$142,3,FALSE)</f>
        <v>CA</v>
      </c>
      <c r="S3195" s="49">
        <f>VLOOKUP(P3195,Vlookup!$A$2:$D$781,4,FALSE)</f>
        <v>95363</v>
      </c>
    </row>
    <row r="3196" spans="1:19" ht="14.4" x14ac:dyDescent="0.3">
      <c r="A3196" s="12">
        <v>23</v>
      </c>
      <c r="B3196" s="1" t="s">
        <v>928</v>
      </c>
      <c r="D3196" s="20">
        <v>44868</v>
      </c>
      <c r="E3196" s="2" t="s">
        <v>1297</v>
      </c>
      <c r="F3196" s="1" t="s">
        <v>1298</v>
      </c>
      <c r="G3196" s="1" t="s">
        <v>342</v>
      </c>
      <c r="H3196" s="1" t="s">
        <v>368</v>
      </c>
      <c r="I3196" t="str">
        <f>VLOOKUP(H3196,'Product Line Lookup'!$A$2:$B$9,2,FALSE)</f>
        <v>Animate</v>
      </c>
      <c r="J3196" s="1">
        <v>24.2</v>
      </c>
      <c r="K3196" s="1">
        <v>0.15770000000000001</v>
      </c>
      <c r="L3196" s="1">
        <v>315.39999999999998</v>
      </c>
      <c r="M3196" s="1">
        <v>7632.68</v>
      </c>
      <c r="N3196" s="8">
        <f t="shared" si="91"/>
        <v>3.8163400000000003</v>
      </c>
      <c r="O3196" s="1" t="s">
        <v>1186</v>
      </c>
      <c r="P3196" s="1" t="s">
        <v>1187</v>
      </c>
      <c r="Q3196" s="31" t="str">
        <f>VLOOKUP(P3196,Vlookup!$A$2:$D$142,2,FALSE)</f>
        <v>Galt</v>
      </c>
      <c r="R3196" s="1" t="str">
        <f>VLOOKUP(P3196,Vlookup!$A$2:$D$142,3,FALSE)</f>
        <v>CA</v>
      </c>
      <c r="S3196" s="49">
        <f>VLOOKUP(P3196,Vlookup!$A$2:$D$781,4,FALSE)</f>
        <v>95632</v>
      </c>
    </row>
    <row r="3197" spans="1:19" ht="14.4" x14ac:dyDescent="0.3">
      <c r="A3197" s="12">
        <v>23</v>
      </c>
      <c r="B3197" s="1" t="s">
        <v>928</v>
      </c>
      <c r="D3197" s="20">
        <v>44893</v>
      </c>
      <c r="E3197" s="2" t="s">
        <v>1297</v>
      </c>
      <c r="F3197" s="1" t="s">
        <v>1298</v>
      </c>
      <c r="G3197" s="1" t="s">
        <v>342</v>
      </c>
      <c r="H3197" s="1" t="s">
        <v>368</v>
      </c>
      <c r="I3197" t="str">
        <f>VLOOKUP(H3197,'Product Line Lookup'!$A$2:$B$9,2,FALSE)</f>
        <v>Animate</v>
      </c>
      <c r="J3197" s="1">
        <v>15.47</v>
      </c>
      <c r="K3197" s="1">
        <v>0.15770000000000001</v>
      </c>
      <c r="L3197" s="1">
        <v>315.39999999999998</v>
      </c>
      <c r="M3197" s="1">
        <v>4879.2380000000003</v>
      </c>
      <c r="N3197" s="8">
        <f t="shared" si="91"/>
        <v>2.439619</v>
      </c>
      <c r="O3197" s="1" t="s">
        <v>1186</v>
      </c>
      <c r="P3197" s="1" t="s">
        <v>1187</v>
      </c>
      <c r="Q3197" s="31" t="str">
        <f>VLOOKUP(P3197,Vlookup!$A$2:$D$142,2,FALSE)</f>
        <v>Galt</v>
      </c>
      <c r="R3197" s="1" t="str">
        <f>VLOOKUP(P3197,Vlookup!$A$2:$D$142,3,FALSE)</f>
        <v>CA</v>
      </c>
      <c r="S3197" s="49">
        <f>VLOOKUP(P3197,Vlookup!$A$2:$D$781,4,FALSE)</f>
        <v>95632</v>
      </c>
    </row>
    <row r="3198" spans="1:19" ht="14.4" x14ac:dyDescent="0.3">
      <c r="A3198" s="12">
        <v>23</v>
      </c>
      <c r="B3198" s="1" t="s">
        <v>928</v>
      </c>
      <c r="D3198" s="20">
        <v>44875</v>
      </c>
      <c r="E3198" s="2" t="s">
        <v>1236</v>
      </c>
      <c r="F3198" s="1" t="s">
        <v>1237</v>
      </c>
      <c r="G3198" s="1" t="s">
        <v>1206</v>
      </c>
      <c r="H3198" s="1" t="s">
        <v>1207</v>
      </c>
      <c r="I3198" t="str">
        <f>VLOOKUP(H3198,'Product Line Lookup'!$A$2:$B$9,2,FALSE)</f>
        <v>Hy-D 100</v>
      </c>
      <c r="J3198" s="1">
        <v>23.96</v>
      </c>
      <c r="K3198" s="1">
        <v>5.4704999999999997E-3</v>
      </c>
      <c r="L3198" s="1">
        <v>10.941000000000001</v>
      </c>
      <c r="M3198" s="1">
        <v>262.14600000000002</v>
      </c>
      <c r="N3198" s="8">
        <f t="shared" si="91"/>
        <v>0.131073</v>
      </c>
      <c r="O3198" s="1" t="s">
        <v>1114</v>
      </c>
      <c r="P3198" s="1" t="s">
        <v>1115</v>
      </c>
      <c r="Q3198" s="31" t="str">
        <f>VLOOKUP(P3198,Vlookup!$A$2:$D$142,2,FALSE)</f>
        <v>Kingsburg</v>
      </c>
      <c r="R3198" s="1" t="str">
        <f>VLOOKUP(P3198,Vlookup!$A$2:$D$142,3,FALSE)</f>
        <v>CA</v>
      </c>
      <c r="S3198" s="49">
        <f>VLOOKUP(P3198,Vlookup!$A$2:$D$781,4,FALSE)</f>
        <v>93631</v>
      </c>
    </row>
    <row r="3199" spans="1:19" ht="14.4" x14ac:dyDescent="0.3">
      <c r="A3199" s="12">
        <v>23</v>
      </c>
      <c r="B3199" s="1" t="s">
        <v>928</v>
      </c>
      <c r="D3199" s="20">
        <v>44869</v>
      </c>
      <c r="E3199" s="2" t="s">
        <v>1277</v>
      </c>
      <c r="F3199" s="1" t="s">
        <v>1278</v>
      </c>
      <c r="G3199" s="1" t="s">
        <v>1206</v>
      </c>
      <c r="H3199" s="1" t="s">
        <v>1207</v>
      </c>
      <c r="I3199" t="str">
        <f>VLOOKUP(H3199,'Product Line Lookup'!$A$2:$B$9,2,FALSE)</f>
        <v>Hy-D 100</v>
      </c>
      <c r="J3199" s="1">
        <v>15.01</v>
      </c>
      <c r="K3199" s="1">
        <v>4.7835000000000004E-3</v>
      </c>
      <c r="L3199" s="1">
        <v>9.5670000000000002</v>
      </c>
      <c r="M3199" s="1">
        <v>143.601</v>
      </c>
      <c r="N3199" s="8">
        <f t="shared" si="91"/>
        <v>7.1800500000000003E-2</v>
      </c>
      <c r="O3199" s="1" t="s">
        <v>1114</v>
      </c>
      <c r="P3199" s="1" t="s">
        <v>1115</v>
      </c>
      <c r="Q3199" s="31" t="str">
        <f>VLOOKUP(P3199,Vlookup!$A$2:$D$142,2,FALSE)</f>
        <v>Kingsburg</v>
      </c>
      <c r="R3199" s="1" t="str">
        <f>VLOOKUP(P3199,Vlookup!$A$2:$D$142,3,FALSE)</f>
        <v>CA</v>
      </c>
      <c r="S3199" s="49">
        <f>VLOOKUP(P3199,Vlookup!$A$2:$D$781,4,FALSE)</f>
        <v>93631</v>
      </c>
    </row>
    <row r="3200" spans="1:19" ht="14.4" x14ac:dyDescent="0.3">
      <c r="A3200" s="12">
        <v>23</v>
      </c>
      <c r="B3200" s="1" t="s">
        <v>928</v>
      </c>
      <c r="D3200" s="20">
        <v>44882</v>
      </c>
      <c r="E3200" s="2" t="s">
        <v>1277</v>
      </c>
      <c r="F3200" s="1" t="s">
        <v>1278</v>
      </c>
      <c r="G3200" s="1" t="s">
        <v>1206</v>
      </c>
      <c r="H3200" s="1" t="s">
        <v>1207</v>
      </c>
      <c r="I3200" t="str">
        <f>VLOOKUP(H3200,'Product Line Lookup'!$A$2:$B$9,2,FALSE)</f>
        <v>Hy-D 100</v>
      </c>
      <c r="J3200" s="1">
        <v>15.23</v>
      </c>
      <c r="K3200" s="1">
        <v>4.7835000000000004E-3</v>
      </c>
      <c r="L3200" s="1">
        <v>9.5670000000000002</v>
      </c>
      <c r="M3200" s="1">
        <v>145.70500000000001</v>
      </c>
      <c r="N3200" s="8">
        <f t="shared" si="91"/>
        <v>7.2852500000000001E-2</v>
      </c>
      <c r="O3200" s="1" t="s">
        <v>1114</v>
      </c>
      <c r="P3200" s="1" t="s">
        <v>1115</v>
      </c>
      <c r="Q3200" s="31" t="str">
        <f>VLOOKUP(P3200,Vlookup!$A$2:$D$142,2,FALSE)</f>
        <v>Kingsburg</v>
      </c>
      <c r="R3200" s="1" t="str">
        <f>VLOOKUP(P3200,Vlookup!$A$2:$D$142,3,FALSE)</f>
        <v>CA</v>
      </c>
      <c r="S3200" s="49">
        <f>VLOOKUP(P3200,Vlookup!$A$2:$D$781,4,FALSE)</f>
        <v>93631</v>
      </c>
    </row>
    <row r="3201" spans="1:19" ht="14.4" x14ac:dyDescent="0.3">
      <c r="A3201" s="12">
        <v>23</v>
      </c>
      <c r="B3201" s="1" t="s">
        <v>928</v>
      </c>
      <c r="D3201" s="20">
        <v>44888</v>
      </c>
      <c r="E3201" s="2" t="s">
        <v>1277</v>
      </c>
      <c r="F3201" s="1" t="s">
        <v>1278</v>
      </c>
      <c r="G3201" s="1" t="s">
        <v>1206</v>
      </c>
      <c r="H3201" s="1" t="s">
        <v>1207</v>
      </c>
      <c r="I3201" t="str">
        <f>VLOOKUP(H3201,'Product Line Lookup'!$A$2:$B$9,2,FALSE)</f>
        <v>Hy-D 100</v>
      </c>
      <c r="J3201" s="1">
        <v>23.84</v>
      </c>
      <c r="K3201" s="1">
        <v>4.7835000000000004E-3</v>
      </c>
      <c r="L3201" s="1">
        <v>9.5670000000000002</v>
      </c>
      <c r="M3201" s="1">
        <v>228.077</v>
      </c>
      <c r="N3201" s="8">
        <f t="shared" si="91"/>
        <v>0.1140385</v>
      </c>
      <c r="O3201" s="1" t="s">
        <v>1114</v>
      </c>
      <c r="P3201" s="1" t="s">
        <v>1115</v>
      </c>
      <c r="Q3201" s="31" t="str">
        <f>VLOOKUP(P3201,Vlookup!$A$2:$D$142,2,FALSE)</f>
        <v>Kingsburg</v>
      </c>
      <c r="R3201" s="1" t="str">
        <f>VLOOKUP(P3201,Vlookup!$A$2:$D$142,3,FALSE)</f>
        <v>CA</v>
      </c>
      <c r="S3201" s="49">
        <f>VLOOKUP(P3201,Vlookup!$A$2:$D$781,4,FALSE)</f>
        <v>93631</v>
      </c>
    </row>
    <row r="3202" spans="1:19" ht="14.4" x14ac:dyDescent="0.3">
      <c r="A3202" s="12">
        <v>23</v>
      </c>
      <c r="B3202" s="1" t="s">
        <v>948</v>
      </c>
      <c r="D3202" s="20">
        <v>44903</v>
      </c>
      <c r="E3202" s="2" t="s">
        <v>340</v>
      </c>
      <c r="F3202" s="1" t="s">
        <v>366</v>
      </c>
      <c r="G3202" s="1" t="s">
        <v>340</v>
      </c>
      <c r="H3202" s="1" t="s">
        <v>366</v>
      </c>
      <c r="I3202" t="str">
        <f>VLOOKUP(H3202,'Product Line Lookup'!$A$2:$B$9,2,FALSE)</f>
        <v>AB20</v>
      </c>
      <c r="J3202" s="1">
        <v>2.2050000000000001</v>
      </c>
      <c r="K3202" s="1">
        <v>1</v>
      </c>
      <c r="L3202" s="1">
        <v>2000</v>
      </c>
      <c r="M3202" s="1">
        <v>4410</v>
      </c>
      <c r="N3202" s="8">
        <f t="shared" si="91"/>
        <v>2.2050000000000001</v>
      </c>
      <c r="O3202" s="9" t="s">
        <v>1154</v>
      </c>
      <c r="P3202" s="1" t="s">
        <v>1155</v>
      </c>
      <c r="Q3202" s="31" t="str">
        <f>VLOOKUP(P3202,Vlookup!$A$2:$D$142,2,FALSE)</f>
        <v>Merced</v>
      </c>
      <c r="R3202" s="1" t="str">
        <f>VLOOKUP(P3202,Vlookup!$A$2:$D$142,3,FALSE)</f>
        <v>CA</v>
      </c>
      <c r="S3202" s="49">
        <f>VLOOKUP(P3202,Vlookup!$A$2:$D$781,4,FALSE)</f>
        <v>95341</v>
      </c>
    </row>
    <row r="3203" spans="1:19" ht="14.4" x14ac:dyDescent="0.3">
      <c r="A3203" s="12">
        <v>23</v>
      </c>
      <c r="B3203" s="1" t="s">
        <v>948</v>
      </c>
      <c r="D3203" s="20">
        <v>44904</v>
      </c>
      <c r="E3203" s="2" t="s">
        <v>340</v>
      </c>
      <c r="F3203" s="1" t="s">
        <v>366</v>
      </c>
      <c r="G3203" s="1" t="s">
        <v>340</v>
      </c>
      <c r="H3203" s="1" t="s">
        <v>366</v>
      </c>
      <c r="I3203" t="str">
        <f>VLOOKUP(H3203,'Product Line Lookup'!$A$2:$B$9,2,FALSE)</f>
        <v>AB20</v>
      </c>
      <c r="J3203" s="1">
        <v>1.1020000000000001</v>
      </c>
      <c r="K3203" s="1">
        <v>1</v>
      </c>
      <c r="L3203" s="1">
        <v>2000</v>
      </c>
      <c r="M3203" s="1">
        <v>2204</v>
      </c>
      <c r="N3203" s="8">
        <f t="shared" ref="N3203:N3266" si="92">M3203/2000</f>
        <v>1.1020000000000001</v>
      </c>
      <c r="O3203" s="9" t="s">
        <v>408</v>
      </c>
      <c r="P3203" s="1" t="s">
        <v>409</v>
      </c>
      <c r="Q3203" s="31" t="str">
        <f>VLOOKUP(P3203,Vlookup!$A$2:$D$142,2,FALSE)</f>
        <v xml:space="preserve">Marion </v>
      </c>
      <c r="R3203" s="1" t="str">
        <f>VLOOKUP(P3203,Vlookup!$A$2:$D$142,3,FALSE)</f>
        <v xml:space="preserve">SD </v>
      </c>
      <c r="S3203" s="49">
        <f>VLOOKUP(P3203,Vlookup!$A$2:$D$781,4,FALSE)</f>
        <v>57043</v>
      </c>
    </row>
    <row r="3204" spans="1:19" ht="14.4" x14ac:dyDescent="0.3">
      <c r="A3204" s="12">
        <v>23</v>
      </c>
      <c r="B3204" s="1" t="s">
        <v>948</v>
      </c>
      <c r="D3204" s="20">
        <v>44904</v>
      </c>
      <c r="E3204" s="2" t="s">
        <v>340</v>
      </c>
      <c r="F3204" s="1" t="s">
        <v>366</v>
      </c>
      <c r="G3204" s="1" t="s">
        <v>340</v>
      </c>
      <c r="H3204" s="1" t="s">
        <v>366</v>
      </c>
      <c r="I3204" t="str">
        <f>VLOOKUP(H3204,'Product Line Lookup'!$A$2:$B$9,2,FALSE)</f>
        <v>AB20</v>
      </c>
      <c r="J3204" s="1">
        <v>4.4089999999999998</v>
      </c>
      <c r="K3204" s="1">
        <v>1</v>
      </c>
      <c r="L3204" s="1">
        <v>2000</v>
      </c>
      <c r="M3204" s="1">
        <v>8818</v>
      </c>
      <c r="N3204" s="8">
        <f t="shared" si="92"/>
        <v>4.4089999999999998</v>
      </c>
      <c r="O3204" s="9" t="s">
        <v>436</v>
      </c>
      <c r="P3204" s="1" t="s">
        <v>437</v>
      </c>
      <c r="Q3204" s="31" t="str">
        <f>VLOOKUP(P3204,Vlookup!$A$2:$D$142,2,FALSE)</f>
        <v>Hanford</v>
      </c>
      <c r="R3204" s="1" t="str">
        <f>VLOOKUP(P3204,Vlookup!$A$2:$D$142,3,FALSE)</f>
        <v>CA</v>
      </c>
      <c r="S3204" s="49">
        <f>VLOOKUP(P3204,Vlookup!$A$2:$D$781,4,FALSE)</f>
        <v>93230</v>
      </c>
    </row>
    <row r="3205" spans="1:19" ht="14.4" x14ac:dyDescent="0.3">
      <c r="A3205" s="12">
        <v>23</v>
      </c>
      <c r="B3205" s="1" t="s">
        <v>948</v>
      </c>
      <c r="D3205" s="20">
        <v>44907</v>
      </c>
      <c r="E3205" s="2" t="s">
        <v>340</v>
      </c>
      <c r="F3205" s="1" t="s">
        <v>366</v>
      </c>
      <c r="G3205" s="1" t="s">
        <v>340</v>
      </c>
      <c r="H3205" s="1" t="s">
        <v>366</v>
      </c>
      <c r="I3205" t="str">
        <f>VLOOKUP(H3205,'Product Line Lookup'!$A$2:$B$9,2,FALSE)</f>
        <v>AB20</v>
      </c>
      <c r="J3205" s="1">
        <v>11.023</v>
      </c>
      <c r="K3205" s="1">
        <v>1</v>
      </c>
      <c r="L3205" s="1">
        <v>2000</v>
      </c>
      <c r="M3205" s="1">
        <v>22046</v>
      </c>
      <c r="N3205" s="8">
        <f t="shared" si="92"/>
        <v>11.023</v>
      </c>
      <c r="O3205" s="9" t="s">
        <v>424</v>
      </c>
      <c r="P3205" s="1" t="s">
        <v>425</v>
      </c>
      <c r="Q3205" s="31" t="str">
        <f>VLOOKUP(P3205,Vlookup!$A$2:$D$142,2,FALSE)</f>
        <v>Bakersfield</v>
      </c>
      <c r="R3205" s="1" t="str">
        <f>VLOOKUP(P3205,Vlookup!$A$2:$D$142,3,FALSE)</f>
        <v>CA</v>
      </c>
      <c r="S3205" s="49">
        <f>VLOOKUP(P3205,Vlookup!$A$2:$D$781,4,FALSE)</f>
        <v>93311</v>
      </c>
    </row>
    <row r="3206" spans="1:19" ht="14.4" x14ac:dyDescent="0.3">
      <c r="A3206" s="12">
        <v>23</v>
      </c>
      <c r="B3206" s="1" t="s">
        <v>948</v>
      </c>
      <c r="D3206" s="20">
        <v>44910</v>
      </c>
      <c r="E3206" s="2" t="s">
        <v>340</v>
      </c>
      <c r="F3206" s="1" t="s">
        <v>366</v>
      </c>
      <c r="G3206" s="1" t="s">
        <v>340</v>
      </c>
      <c r="H3206" s="1" t="s">
        <v>366</v>
      </c>
      <c r="I3206" t="str">
        <f>VLOOKUP(H3206,'Product Line Lookup'!$A$2:$B$9,2,FALSE)</f>
        <v>AB20</v>
      </c>
      <c r="J3206" s="1">
        <v>4.4089999999999998</v>
      </c>
      <c r="K3206" s="1">
        <v>1</v>
      </c>
      <c r="L3206" s="1">
        <v>2000</v>
      </c>
      <c r="M3206" s="1">
        <v>8818</v>
      </c>
      <c r="N3206" s="8">
        <f t="shared" si="92"/>
        <v>4.4089999999999998</v>
      </c>
      <c r="O3206" s="9" t="s">
        <v>814</v>
      </c>
      <c r="P3206" s="1" t="s">
        <v>815</v>
      </c>
      <c r="Q3206" s="31" t="str">
        <f>VLOOKUP(P3206,Vlookup!$A$2:$D$142,2,FALSE)</f>
        <v>Hanford</v>
      </c>
      <c r="R3206" s="1" t="str">
        <f>VLOOKUP(P3206,Vlookup!$A$2:$D$142,3,FALSE)</f>
        <v>CA</v>
      </c>
      <c r="S3206" s="49">
        <f>VLOOKUP(P3206,Vlookup!$A$2:$D$781,4,FALSE)</f>
        <v>93230</v>
      </c>
    </row>
    <row r="3207" spans="1:19" ht="14.4" x14ac:dyDescent="0.3">
      <c r="A3207" s="12">
        <v>23</v>
      </c>
      <c r="B3207" s="1" t="s">
        <v>948</v>
      </c>
      <c r="D3207" s="20">
        <v>44910</v>
      </c>
      <c r="E3207" s="2" t="s">
        <v>340</v>
      </c>
      <c r="F3207" s="1" t="s">
        <v>366</v>
      </c>
      <c r="G3207" s="1" t="s">
        <v>340</v>
      </c>
      <c r="H3207" s="1" t="s">
        <v>366</v>
      </c>
      <c r="I3207" t="str">
        <f>VLOOKUP(H3207,'Product Line Lookup'!$A$2:$B$9,2,FALSE)</f>
        <v>AB20</v>
      </c>
      <c r="J3207" s="1">
        <v>1.1020000000000001</v>
      </c>
      <c r="K3207" s="1">
        <v>1</v>
      </c>
      <c r="L3207" s="1">
        <v>2000</v>
      </c>
      <c r="M3207" s="1">
        <v>2204</v>
      </c>
      <c r="N3207" s="8">
        <f t="shared" si="92"/>
        <v>1.1020000000000001</v>
      </c>
      <c r="O3207" s="9" t="s">
        <v>450</v>
      </c>
      <c r="P3207" s="1" t="s">
        <v>1183</v>
      </c>
      <c r="Q3207" s="31" t="str">
        <f>VLOOKUP(P3207,Vlookup!$A$2:$D$142,2,FALSE)</f>
        <v>Turlock</v>
      </c>
      <c r="R3207" s="1" t="str">
        <f>VLOOKUP(P3207,Vlookup!$A$2:$D$142,3,FALSE)</f>
        <v>CA</v>
      </c>
      <c r="S3207" s="49">
        <f>VLOOKUP(P3207,Vlookup!$A$2:$D$781,4,FALSE)</f>
        <v>95380</v>
      </c>
    </row>
    <row r="3208" spans="1:19" ht="14.4" x14ac:dyDescent="0.3">
      <c r="A3208" s="12">
        <v>23</v>
      </c>
      <c r="B3208" s="1" t="s">
        <v>948</v>
      </c>
      <c r="D3208" s="20">
        <v>44907</v>
      </c>
      <c r="E3208" s="2" t="s">
        <v>340</v>
      </c>
      <c r="F3208" s="1" t="s">
        <v>366</v>
      </c>
      <c r="G3208" s="1" t="s">
        <v>340</v>
      </c>
      <c r="H3208" s="1" t="s">
        <v>366</v>
      </c>
      <c r="I3208" t="str">
        <f>VLOOKUP(H3208,'Product Line Lookup'!$A$2:$B$9,2,FALSE)</f>
        <v>AB20</v>
      </c>
      <c r="J3208" s="1">
        <v>2.2050000000000001</v>
      </c>
      <c r="K3208" s="1">
        <v>1</v>
      </c>
      <c r="L3208" s="1">
        <v>2000</v>
      </c>
      <c r="M3208" s="1">
        <v>4410</v>
      </c>
      <c r="N3208" s="8">
        <f t="shared" si="92"/>
        <v>2.2050000000000001</v>
      </c>
      <c r="O3208" s="9" t="s">
        <v>1170</v>
      </c>
      <c r="P3208" s="1" t="s">
        <v>1171</v>
      </c>
      <c r="Q3208" s="31" t="str">
        <f>VLOOKUP(P3208,Vlookup!$A$2:$D$142,2,FALSE)</f>
        <v>Hereford</v>
      </c>
      <c r="R3208" s="1" t="str">
        <f>VLOOKUP(P3208,Vlookup!$A$2:$D$142,3,FALSE)</f>
        <v>TX</v>
      </c>
      <c r="S3208" s="49">
        <f>VLOOKUP(P3208,Vlookup!$A$2:$D$781,4,FALSE)</f>
        <v>79045</v>
      </c>
    </row>
    <row r="3209" spans="1:19" ht="14.4" x14ac:dyDescent="0.3">
      <c r="A3209" s="12">
        <v>23</v>
      </c>
      <c r="B3209" s="1" t="s">
        <v>948</v>
      </c>
      <c r="D3209" s="20">
        <v>44907</v>
      </c>
      <c r="E3209" s="2" t="s">
        <v>340</v>
      </c>
      <c r="F3209" s="1" t="s">
        <v>366</v>
      </c>
      <c r="G3209" s="1" t="s">
        <v>340</v>
      </c>
      <c r="H3209" s="1" t="s">
        <v>366</v>
      </c>
      <c r="I3209" t="str">
        <f>VLOOKUP(H3209,'Product Line Lookup'!$A$2:$B$9,2,FALSE)</f>
        <v>AB20</v>
      </c>
      <c r="J3209" s="1">
        <v>2.2050000000000001</v>
      </c>
      <c r="K3209" s="1">
        <v>1</v>
      </c>
      <c r="L3209" s="1">
        <v>2000</v>
      </c>
      <c r="M3209" s="1">
        <v>4410</v>
      </c>
      <c r="N3209" s="8">
        <f t="shared" si="92"/>
        <v>2.2050000000000001</v>
      </c>
      <c r="O3209" s="9" t="s">
        <v>1170</v>
      </c>
      <c r="P3209" s="1" t="s">
        <v>1171</v>
      </c>
      <c r="Q3209" s="31" t="str">
        <f>VLOOKUP(P3209,Vlookup!$A$2:$D$142,2,FALSE)</f>
        <v>Hereford</v>
      </c>
      <c r="R3209" s="1" t="str">
        <f>VLOOKUP(P3209,Vlookup!$A$2:$D$142,3,FALSE)</f>
        <v>TX</v>
      </c>
      <c r="S3209" s="49">
        <f>VLOOKUP(P3209,Vlookup!$A$2:$D$781,4,FALSE)</f>
        <v>79045</v>
      </c>
    </row>
    <row r="3210" spans="1:19" ht="14.4" x14ac:dyDescent="0.3">
      <c r="A3210" s="12">
        <v>23</v>
      </c>
      <c r="B3210" s="1" t="s">
        <v>948</v>
      </c>
      <c r="D3210" s="20">
        <v>44922</v>
      </c>
      <c r="E3210" s="2" t="s">
        <v>340</v>
      </c>
      <c r="F3210" s="1" t="s">
        <v>366</v>
      </c>
      <c r="G3210" s="1" t="s">
        <v>340</v>
      </c>
      <c r="H3210" s="1" t="s">
        <v>366</v>
      </c>
      <c r="I3210" t="str">
        <f>VLOOKUP(H3210,'Product Line Lookup'!$A$2:$B$9,2,FALSE)</f>
        <v>AB20</v>
      </c>
      <c r="J3210" s="1">
        <v>1.1020000000000001</v>
      </c>
      <c r="K3210" s="1">
        <v>1</v>
      </c>
      <c r="L3210" s="1">
        <v>2000</v>
      </c>
      <c r="M3210" s="1">
        <v>2204</v>
      </c>
      <c r="N3210" s="8">
        <f t="shared" si="92"/>
        <v>1.1020000000000001</v>
      </c>
      <c r="O3210" s="9" t="s">
        <v>1075</v>
      </c>
      <c r="P3210" s="1" t="s">
        <v>1076</v>
      </c>
      <c r="Q3210" s="31" t="str">
        <f>VLOOKUP(P3210,Vlookup!$A$2:$D$142,2,FALSE)</f>
        <v>Corcoran</v>
      </c>
      <c r="R3210" s="1" t="str">
        <f>VLOOKUP(P3210,Vlookup!$A$2:$D$142,3,FALSE)</f>
        <v>CA</v>
      </c>
      <c r="S3210" s="49">
        <f>VLOOKUP(P3210,Vlookup!$A$2:$D$781,4,FALSE)</f>
        <v>93212</v>
      </c>
    </row>
    <row r="3211" spans="1:19" ht="14.4" x14ac:dyDescent="0.3">
      <c r="A3211" s="12">
        <v>23</v>
      </c>
      <c r="B3211" s="1" t="s">
        <v>948</v>
      </c>
      <c r="D3211" s="20">
        <v>44923</v>
      </c>
      <c r="E3211" s="2" t="s">
        <v>340</v>
      </c>
      <c r="F3211" s="1" t="s">
        <v>366</v>
      </c>
      <c r="G3211" s="1" t="s">
        <v>340</v>
      </c>
      <c r="H3211" s="1" t="s">
        <v>366</v>
      </c>
      <c r="I3211" t="str">
        <f>VLOOKUP(H3211,'Product Line Lookup'!$A$2:$B$9,2,FALSE)</f>
        <v>AB20</v>
      </c>
      <c r="J3211" s="1">
        <v>7.7160000000000002</v>
      </c>
      <c r="K3211" s="1">
        <v>1</v>
      </c>
      <c r="L3211" s="1">
        <v>2000</v>
      </c>
      <c r="M3211" s="1">
        <v>15432</v>
      </c>
      <c r="N3211" s="8">
        <f t="shared" si="92"/>
        <v>7.7160000000000002</v>
      </c>
      <c r="O3211" s="9" t="s">
        <v>1075</v>
      </c>
      <c r="P3211" s="1" t="s">
        <v>1076</v>
      </c>
      <c r="Q3211" s="31" t="str">
        <f>VLOOKUP(P3211,Vlookup!$A$2:$D$142,2,FALSE)</f>
        <v>Corcoran</v>
      </c>
      <c r="R3211" s="1" t="str">
        <f>VLOOKUP(P3211,Vlookup!$A$2:$D$142,3,FALSE)</f>
        <v>CA</v>
      </c>
      <c r="S3211" s="49">
        <f>VLOOKUP(P3211,Vlookup!$A$2:$D$781,4,FALSE)</f>
        <v>93212</v>
      </c>
    </row>
    <row r="3212" spans="1:19" ht="14.4" x14ac:dyDescent="0.3">
      <c r="A3212" s="12">
        <v>23</v>
      </c>
      <c r="B3212" s="1" t="s">
        <v>948</v>
      </c>
      <c r="D3212" s="20">
        <v>44897</v>
      </c>
      <c r="E3212" s="2" t="s">
        <v>1258</v>
      </c>
      <c r="F3212" s="1" t="s">
        <v>1259</v>
      </c>
      <c r="G3212" s="1" t="s">
        <v>340</v>
      </c>
      <c r="H3212" s="1" t="s">
        <v>366</v>
      </c>
      <c r="I3212" t="str">
        <f>VLOOKUP(H3212,'Product Line Lookup'!$A$2:$B$9,2,FALSE)</f>
        <v>AB20</v>
      </c>
      <c r="J3212" s="1">
        <v>24.05</v>
      </c>
      <c r="K3212" s="1">
        <v>0.10639999999999999</v>
      </c>
      <c r="L3212" s="1">
        <v>212.8</v>
      </c>
      <c r="M3212" s="1">
        <v>5117.84</v>
      </c>
      <c r="N3212" s="8">
        <f t="shared" si="92"/>
        <v>2.5589200000000001</v>
      </c>
      <c r="O3212" s="9" t="s">
        <v>1260</v>
      </c>
      <c r="P3212" s="1" t="s">
        <v>1261</v>
      </c>
      <c r="Q3212" s="31" t="str">
        <f>VLOOKUP(P3212,Vlookup!$A$2:$D$142,2,FALSE)</f>
        <v>Syracuse</v>
      </c>
      <c r="R3212" s="1" t="str">
        <f>VLOOKUP(P3212,Vlookup!$A$2:$D$142,3,FALSE)</f>
        <v>KS</v>
      </c>
      <c r="S3212" s="49">
        <f>VLOOKUP(P3212,Vlookup!$A$2:$D$781,4,FALSE)</f>
        <v>67878</v>
      </c>
    </row>
    <row r="3213" spans="1:19" ht="14.4" x14ac:dyDescent="0.3">
      <c r="A3213" s="12">
        <v>23</v>
      </c>
      <c r="B3213" s="1" t="s">
        <v>948</v>
      </c>
      <c r="D3213" s="20">
        <v>44901</v>
      </c>
      <c r="E3213" s="2" t="s">
        <v>1258</v>
      </c>
      <c r="F3213" s="1" t="s">
        <v>1259</v>
      </c>
      <c r="G3213" s="1" t="s">
        <v>340</v>
      </c>
      <c r="H3213" s="1" t="s">
        <v>366</v>
      </c>
      <c r="I3213" t="str">
        <f>VLOOKUP(H3213,'Product Line Lookup'!$A$2:$B$9,2,FALSE)</f>
        <v>AB20</v>
      </c>
      <c r="J3213" s="1">
        <v>24.06</v>
      </c>
      <c r="K3213" s="1">
        <v>0.10639999999999999</v>
      </c>
      <c r="L3213" s="1">
        <v>212.8</v>
      </c>
      <c r="M3213" s="1">
        <v>5119.9679999999998</v>
      </c>
      <c r="N3213" s="8">
        <f t="shared" si="92"/>
        <v>2.559984</v>
      </c>
      <c r="O3213" s="9" t="s">
        <v>1260</v>
      </c>
      <c r="P3213" s="1" t="s">
        <v>1261</v>
      </c>
      <c r="Q3213" s="31" t="str">
        <f>VLOOKUP(P3213,Vlookup!$A$2:$D$142,2,FALSE)</f>
        <v>Syracuse</v>
      </c>
      <c r="R3213" s="1" t="str">
        <f>VLOOKUP(P3213,Vlookup!$A$2:$D$142,3,FALSE)</f>
        <v>KS</v>
      </c>
      <c r="S3213" s="49">
        <f>VLOOKUP(P3213,Vlookup!$A$2:$D$781,4,FALSE)</f>
        <v>67878</v>
      </c>
    </row>
    <row r="3214" spans="1:19" ht="14.4" x14ac:dyDescent="0.3">
      <c r="A3214" s="12">
        <v>23</v>
      </c>
      <c r="B3214" s="1" t="s">
        <v>948</v>
      </c>
      <c r="D3214" s="20">
        <v>44903</v>
      </c>
      <c r="E3214" s="2" t="s">
        <v>1258</v>
      </c>
      <c r="F3214" s="1" t="s">
        <v>1259</v>
      </c>
      <c r="G3214" s="1" t="s">
        <v>340</v>
      </c>
      <c r="H3214" s="1" t="s">
        <v>366</v>
      </c>
      <c r="I3214" t="str">
        <f>VLOOKUP(H3214,'Product Line Lookup'!$A$2:$B$9,2,FALSE)</f>
        <v>AB20</v>
      </c>
      <c r="J3214" s="1">
        <v>23.97</v>
      </c>
      <c r="K3214" s="1">
        <v>0.10639999999999999</v>
      </c>
      <c r="L3214" s="1">
        <v>212.8</v>
      </c>
      <c r="M3214" s="1">
        <v>5100.8159999999998</v>
      </c>
      <c r="N3214" s="8">
        <f t="shared" si="92"/>
        <v>2.550408</v>
      </c>
      <c r="O3214" s="9" t="s">
        <v>1260</v>
      </c>
      <c r="P3214" s="1" t="s">
        <v>1261</v>
      </c>
      <c r="Q3214" s="31" t="str">
        <f>VLOOKUP(P3214,Vlookup!$A$2:$D$142,2,FALSE)</f>
        <v>Syracuse</v>
      </c>
      <c r="R3214" s="1" t="str">
        <f>VLOOKUP(P3214,Vlookup!$A$2:$D$142,3,FALSE)</f>
        <v>KS</v>
      </c>
      <c r="S3214" s="49">
        <f>VLOOKUP(P3214,Vlookup!$A$2:$D$781,4,FALSE)</f>
        <v>67878</v>
      </c>
    </row>
    <row r="3215" spans="1:19" ht="14.4" x14ac:dyDescent="0.3">
      <c r="A3215" s="12">
        <v>23</v>
      </c>
      <c r="B3215" s="1" t="s">
        <v>948</v>
      </c>
      <c r="D3215" s="20">
        <v>44909</v>
      </c>
      <c r="E3215" s="2" t="s">
        <v>1258</v>
      </c>
      <c r="F3215" s="1" t="s">
        <v>1259</v>
      </c>
      <c r="G3215" s="1" t="s">
        <v>340</v>
      </c>
      <c r="H3215" s="1" t="s">
        <v>366</v>
      </c>
      <c r="I3215" t="str">
        <f>VLOOKUP(H3215,'Product Line Lookup'!$A$2:$B$9,2,FALSE)</f>
        <v>AB20</v>
      </c>
      <c r="J3215" s="1">
        <v>24.08</v>
      </c>
      <c r="K3215" s="1">
        <v>0.10639999999999999</v>
      </c>
      <c r="L3215" s="1">
        <v>212.8</v>
      </c>
      <c r="M3215" s="1">
        <v>5124.2240000000002</v>
      </c>
      <c r="N3215" s="8">
        <f t="shared" si="92"/>
        <v>2.5621119999999999</v>
      </c>
      <c r="O3215" s="9" t="s">
        <v>1260</v>
      </c>
      <c r="P3215" s="1" t="s">
        <v>1261</v>
      </c>
      <c r="Q3215" s="31" t="str">
        <f>VLOOKUP(P3215,Vlookup!$A$2:$D$142,2,FALSE)</f>
        <v>Syracuse</v>
      </c>
      <c r="R3215" s="1" t="str">
        <f>VLOOKUP(P3215,Vlookup!$A$2:$D$142,3,FALSE)</f>
        <v>KS</v>
      </c>
      <c r="S3215" s="49">
        <f>VLOOKUP(P3215,Vlookup!$A$2:$D$781,4,FALSE)</f>
        <v>67878</v>
      </c>
    </row>
    <row r="3216" spans="1:19" ht="14.4" x14ac:dyDescent="0.3">
      <c r="A3216" s="12">
        <v>23</v>
      </c>
      <c r="B3216" s="1" t="s">
        <v>948</v>
      </c>
      <c r="D3216" s="20">
        <v>44911</v>
      </c>
      <c r="E3216" s="2" t="s">
        <v>1258</v>
      </c>
      <c r="F3216" s="1" t="s">
        <v>1259</v>
      </c>
      <c r="G3216" s="1" t="s">
        <v>340</v>
      </c>
      <c r="H3216" s="1" t="s">
        <v>366</v>
      </c>
      <c r="I3216" t="str">
        <f>VLOOKUP(H3216,'Product Line Lookup'!$A$2:$B$9,2,FALSE)</f>
        <v>AB20</v>
      </c>
      <c r="J3216" s="1">
        <v>23.81</v>
      </c>
      <c r="K3216" s="1">
        <v>0.10639999999999999</v>
      </c>
      <c r="L3216" s="1">
        <v>212.8</v>
      </c>
      <c r="M3216" s="1">
        <v>5066.768</v>
      </c>
      <c r="N3216" s="8">
        <f t="shared" si="92"/>
        <v>2.5333839999999999</v>
      </c>
      <c r="O3216" s="9" t="s">
        <v>1260</v>
      </c>
      <c r="P3216" s="1" t="s">
        <v>1261</v>
      </c>
      <c r="Q3216" s="31" t="str">
        <f>VLOOKUP(P3216,Vlookup!$A$2:$D$142,2,FALSE)</f>
        <v>Syracuse</v>
      </c>
      <c r="R3216" s="1" t="str">
        <f>VLOOKUP(P3216,Vlookup!$A$2:$D$142,3,FALSE)</f>
        <v>KS</v>
      </c>
      <c r="S3216" s="49">
        <f>VLOOKUP(P3216,Vlookup!$A$2:$D$781,4,FALSE)</f>
        <v>67878</v>
      </c>
    </row>
    <row r="3217" spans="1:19" ht="14.4" x14ac:dyDescent="0.3">
      <c r="A3217" s="12">
        <v>23</v>
      </c>
      <c r="B3217" s="1" t="s">
        <v>948</v>
      </c>
      <c r="D3217" s="20">
        <v>44916</v>
      </c>
      <c r="E3217" s="2" t="s">
        <v>1258</v>
      </c>
      <c r="F3217" s="1" t="s">
        <v>1259</v>
      </c>
      <c r="G3217" s="1" t="s">
        <v>340</v>
      </c>
      <c r="H3217" s="1" t="s">
        <v>366</v>
      </c>
      <c r="I3217" t="str">
        <f>VLOOKUP(H3217,'Product Line Lookup'!$A$2:$B$9,2,FALSE)</f>
        <v>AB20</v>
      </c>
      <c r="J3217" s="1">
        <v>24.24</v>
      </c>
      <c r="K3217" s="1">
        <v>0.10639999999999999</v>
      </c>
      <c r="L3217" s="1">
        <v>212.8</v>
      </c>
      <c r="M3217" s="1">
        <v>5158.2719999999999</v>
      </c>
      <c r="N3217" s="8">
        <f t="shared" si="92"/>
        <v>2.5791360000000001</v>
      </c>
      <c r="O3217" s="9" t="s">
        <v>1260</v>
      </c>
      <c r="P3217" s="1" t="s">
        <v>1261</v>
      </c>
      <c r="Q3217" s="31" t="str">
        <f>VLOOKUP(P3217,Vlookup!$A$2:$D$142,2,FALSE)</f>
        <v>Syracuse</v>
      </c>
      <c r="R3217" s="1" t="str">
        <f>VLOOKUP(P3217,Vlookup!$A$2:$D$142,3,FALSE)</f>
        <v>KS</v>
      </c>
      <c r="S3217" s="49">
        <f>VLOOKUP(P3217,Vlookup!$A$2:$D$781,4,FALSE)</f>
        <v>67878</v>
      </c>
    </row>
    <row r="3218" spans="1:19" ht="14.4" x14ac:dyDescent="0.3">
      <c r="A3218" s="12">
        <v>23</v>
      </c>
      <c r="B3218" s="1" t="s">
        <v>948</v>
      </c>
      <c r="D3218" s="20">
        <v>44918</v>
      </c>
      <c r="E3218" s="2" t="s">
        <v>1258</v>
      </c>
      <c r="F3218" s="1" t="s">
        <v>1259</v>
      </c>
      <c r="G3218" s="1" t="s">
        <v>340</v>
      </c>
      <c r="H3218" s="1" t="s">
        <v>366</v>
      </c>
      <c r="I3218" t="str">
        <f>VLOOKUP(H3218,'Product Line Lookup'!$A$2:$B$9,2,FALSE)</f>
        <v>AB20</v>
      </c>
      <c r="J3218" s="1">
        <v>24.96</v>
      </c>
      <c r="K3218" s="1">
        <v>0.10639999999999999</v>
      </c>
      <c r="L3218" s="1">
        <v>212.8</v>
      </c>
      <c r="M3218" s="1">
        <v>5311.4880000000003</v>
      </c>
      <c r="N3218" s="8">
        <f t="shared" si="92"/>
        <v>2.6557440000000003</v>
      </c>
      <c r="O3218" s="9" t="s">
        <v>1260</v>
      </c>
      <c r="P3218" s="1" t="s">
        <v>1261</v>
      </c>
      <c r="Q3218" s="31" t="str">
        <f>VLOOKUP(P3218,Vlookup!$A$2:$D$142,2,FALSE)</f>
        <v>Syracuse</v>
      </c>
      <c r="R3218" s="1" t="str">
        <f>VLOOKUP(P3218,Vlookup!$A$2:$D$142,3,FALSE)</f>
        <v>KS</v>
      </c>
      <c r="S3218" s="49">
        <f>VLOOKUP(P3218,Vlookup!$A$2:$D$781,4,FALSE)</f>
        <v>67878</v>
      </c>
    </row>
    <row r="3219" spans="1:19" ht="14.4" x14ac:dyDescent="0.3">
      <c r="A3219" s="12">
        <v>23</v>
      </c>
      <c r="B3219" s="1" t="s">
        <v>948</v>
      </c>
      <c r="D3219" s="20">
        <v>44923</v>
      </c>
      <c r="E3219" s="2" t="s">
        <v>1258</v>
      </c>
      <c r="F3219" s="1" t="s">
        <v>1259</v>
      </c>
      <c r="G3219" s="1" t="s">
        <v>340</v>
      </c>
      <c r="H3219" s="1" t="s">
        <v>366</v>
      </c>
      <c r="I3219" t="str">
        <f>VLOOKUP(H3219,'Product Line Lookup'!$A$2:$B$9,2,FALSE)</f>
        <v>AB20</v>
      </c>
      <c r="J3219" s="1">
        <v>23.85</v>
      </c>
      <c r="K3219" s="1">
        <v>0.10639999999999999</v>
      </c>
      <c r="L3219" s="1">
        <v>212.8</v>
      </c>
      <c r="M3219" s="1">
        <v>5075.28</v>
      </c>
      <c r="N3219" s="8">
        <f t="shared" si="92"/>
        <v>2.5376399999999997</v>
      </c>
      <c r="O3219" s="9" t="s">
        <v>1260</v>
      </c>
      <c r="P3219" s="1" t="s">
        <v>1261</v>
      </c>
      <c r="Q3219" s="31" t="str">
        <f>VLOOKUP(P3219,Vlookup!$A$2:$D$142,2,FALSE)</f>
        <v>Syracuse</v>
      </c>
      <c r="R3219" s="1" t="str">
        <f>VLOOKUP(P3219,Vlookup!$A$2:$D$142,3,FALSE)</f>
        <v>KS</v>
      </c>
      <c r="S3219" s="49">
        <f>VLOOKUP(P3219,Vlookup!$A$2:$D$781,4,FALSE)</f>
        <v>67878</v>
      </c>
    </row>
    <row r="3220" spans="1:19" ht="14.4" x14ac:dyDescent="0.3">
      <c r="A3220" s="12">
        <v>23</v>
      </c>
      <c r="B3220" s="1" t="s">
        <v>948</v>
      </c>
      <c r="D3220" s="20">
        <v>44924</v>
      </c>
      <c r="E3220" s="2" t="s">
        <v>1258</v>
      </c>
      <c r="F3220" s="1" t="s">
        <v>1259</v>
      </c>
      <c r="G3220" s="1" t="s">
        <v>340</v>
      </c>
      <c r="H3220" s="1" t="s">
        <v>366</v>
      </c>
      <c r="I3220" t="str">
        <f>VLOOKUP(H3220,'Product Line Lookup'!$A$2:$B$9,2,FALSE)</f>
        <v>AB20</v>
      </c>
      <c r="J3220" s="1">
        <v>24.12</v>
      </c>
      <c r="K3220" s="1">
        <v>0.10639999999999999</v>
      </c>
      <c r="L3220" s="1">
        <v>212.8</v>
      </c>
      <c r="M3220" s="1">
        <v>5132.7359999999999</v>
      </c>
      <c r="N3220" s="8">
        <f t="shared" si="92"/>
        <v>2.5663679999999998</v>
      </c>
      <c r="O3220" s="9" t="s">
        <v>1260</v>
      </c>
      <c r="P3220" s="1" t="s">
        <v>1261</v>
      </c>
      <c r="Q3220" s="31" t="str">
        <f>VLOOKUP(P3220,Vlookup!$A$2:$D$142,2,FALSE)</f>
        <v>Syracuse</v>
      </c>
      <c r="R3220" s="1" t="str">
        <f>VLOOKUP(P3220,Vlookup!$A$2:$D$142,3,FALSE)</f>
        <v>KS</v>
      </c>
      <c r="S3220" s="49">
        <f>VLOOKUP(P3220,Vlookup!$A$2:$D$781,4,FALSE)</f>
        <v>67878</v>
      </c>
    </row>
    <row r="3221" spans="1:19" ht="14.4" x14ac:dyDescent="0.3">
      <c r="A3221" s="12">
        <v>23</v>
      </c>
      <c r="B3221" s="1" t="s">
        <v>948</v>
      </c>
      <c r="D3221" s="20">
        <v>44908</v>
      </c>
      <c r="E3221" s="2" t="s">
        <v>1149</v>
      </c>
      <c r="F3221" s="1" t="s">
        <v>1282</v>
      </c>
      <c r="G3221" s="1" t="s">
        <v>340</v>
      </c>
      <c r="H3221" s="1" t="s">
        <v>366</v>
      </c>
      <c r="I3221" t="str">
        <f>VLOOKUP(H3221,'Product Line Lookup'!$A$2:$B$9,2,FALSE)</f>
        <v>AB20</v>
      </c>
      <c r="J3221" s="1">
        <v>24.39</v>
      </c>
      <c r="K3221" s="1">
        <v>4.1300000000000003E-2</v>
      </c>
      <c r="L3221" s="1">
        <v>82.6</v>
      </c>
      <c r="M3221" s="1">
        <v>2014.614</v>
      </c>
      <c r="N3221" s="8">
        <f t="shared" si="92"/>
        <v>1.007307</v>
      </c>
      <c r="O3221" s="9" t="s">
        <v>1154</v>
      </c>
      <c r="P3221" s="1" t="s">
        <v>1155</v>
      </c>
      <c r="Q3221" s="31" t="str">
        <f>VLOOKUP(P3221,Vlookup!$A$2:$D$142,2,FALSE)</f>
        <v>Merced</v>
      </c>
      <c r="R3221" s="1" t="str">
        <f>VLOOKUP(P3221,Vlookup!$A$2:$D$142,3,FALSE)</f>
        <v>CA</v>
      </c>
      <c r="S3221" s="49">
        <f>VLOOKUP(P3221,Vlookup!$A$2:$D$781,4,FALSE)</f>
        <v>95341</v>
      </c>
    </row>
    <row r="3222" spans="1:19" ht="14.4" x14ac:dyDescent="0.3">
      <c r="A3222" s="12">
        <v>23</v>
      </c>
      <c r="B3222" s="1" t="s">
        <v>948</v>
      </c>
      <c r="D3222" s="20">
        <v>44896</v>
      </c>
      <c r="E3222" s="2" t="s">
        <v>1283</v>
      </c>
      <c r="F3222" s="1" t="s">
        <v>1284</v>
      </c>
      <c r="G3222" s="1" t="s">
        <v>340</v>
      </c>
      <c r="H3222" s="1" t="s">
        <v>366</v>
      </c>
      <c r="I3222" t="str">
        <f>VLOOKUP(H3222,'Product Line Lookup'!$A$2:$B$9,2,FALSE)</f>
        <v>AB20</v>
      </c>
      <c r="J3222" s="1">
        <v>24.91</v>
      </c>
      <c r="K3222" s="1">
        <v>3.09E-2</v>
      </c>
      <c r="L3222" s="1">
        <v>61.8</v>
      </c>
      <c r="M3222" s="1">
        <v>1539.4380000000001</v>
      </c>
      <c r="N3222" s="8">
        <f t="shared" si="92"/>
        <v>0.76971900000000004</v>
      </c>
      <c r="O3222" s="9" t="s">
        <v>1285</v>
      </c>
      <c r="P3222" s="1" t="s">
        <v>1286</v>
      </c>
      <c r="Q3222" s="31" t="str">
        <f>VLOOKUP(P3222,Vlookup!$A$2:$D$142,2,FALSE)</f>
        <v>Pixley</v>
      </c>
      <c r="R3222" s="1" t="str">
        <f>VLOOKUP(P3222,Vlookup!$A$2:$D$142,3,FALSE)</f>
        <v>CA</v>
      </c>
      <c r="S3222" s="49">
        <f>VLOOKUP(P3222,Vlookup!$A$2:$D$781,4,FALSE)</f>
        <v>93256</v>
      </c>
    </row>
    <row r="3223" spans="1:19" ht="14.4" x14ac:dyDescent="0.3">
      <c r="A3223" s="12">
        <v>23</v>
      </c>
      <c r="B3223" s="1" t="s">
        <v>948</v>
      </c>
      <c r="D3223" s="20">
        <v>44903</v>
      </c>
      <c r="E3223" s="2" t="s">
        <v>949</v>
      </c>
      <c r="F3223" s="1" t="s">
        <v>950</v>
      </c>
      <c r="G3223" s="1" t="s">
        <v>340</v>
      </c>
      <c r="H3223" s="1" t="s">
        <v>366</v>
      </c>
      <c r="I3223" t="str">
        <f>VLOOKUP(H3223,'Product Line Lookup'!$A$2:$B$9,2,FALSE)</f>
        <v>AB20</v>
      </c>
      <c r="J3223" s="1">
        <v>23.99</v>
      </c>
      <c r="K3223" s="1">
        <v>3.065E-2</v>
      </c>
      <c r="L3223" s="1">
        <v>61.3</v>
      </c>
      <c r="M3223" s="1">
        <v>1470.587</v>
      </c>
      <c r="N3223" s="8">
        <f t="shared" si="92"/>
        <v>0.73529350000000004</v>
      </c>
      <c r="O3223" s="9" t="s">
        <v>953</v>
      </c>
      <c r="P3223" s="1" t="s">
        <v>1242</v>
      </c>
      <c r="Q3223" s="31" t="str">
        <f>VLOOKUP(P3223,Vlookup!$A$2:$D$142,2,FALSE)</f>
        <v>Bakersfield</v>
      </c>
      <c r="R3223" s="1" t="str">
        <f>VLOOKUP(P3223,Vlookup!$A$2:$D$142,3,FALSE)</f>
        <v>CA</v>
      </c>
      <c r="S3223" s="49">
        <f>VLOOKUP(P3223,Vlookup!$A$2:$D$781,4,FALSE)</f>
        <v>93311</v>
      </c>
    </row>
    <row r="3224" spans="1:19" ht="14.4" x14ac:dyDescent="0.3">
      <c r="A3224" s="12">
        <v>23</v>
      </c>
      <c r="B3224" s="1" t="s">
        <v>948</v>
      </c>
      <c r="D3224" s="20">
        <v>44918</v>
      </c>
      <c r="E3224" s="2" t="s">
        <v>1299</v>
      </c>
      <c r="F3224" s="1" t="s">
        <v>1300</v>
      </c>
      <c r="G3224" s="1" t="s">
        <v>340</v>
      </c>
      <c r="H3224" s="1" t="s">
        <v>366</v>
      </c>
      <c r="I3224" t="str">
        <f>VLOOKUP(H3224,'Product Line Lookup'!$A$2:$B$9,2,FALSE)</f>
        <v>AB20</v>
      </c>
      <c r="J3224" s="1">
        <v>24.49</v>
      </c>
      <c r="K3224" s="1">
        <v>7.5149999999999995E-2</v>
      </c>
      <c r="L3224" s="1">
        <v>150.30000000000001</v>
      </c>
      <c r="M3224" s="1">
        <v>3680.8470000000002</v>
      </c>
      <c r="N3224" s="8">
        <f t="shared" si="92"/>
        <v>1.8404235000000002</v>
      </c>
      <c r="O3224" s="9" t="s">
        <v>1022</v>
      </c>
      <c r="P3224" s="1" t="s">
        <v>1024</v>
      </c>
      <c r="Q3224" s="31" t="str">
        <f>VLOOKUP(P3224,Vlookup!$A$2:$D$142,2,FALSE)</f>
        <v>Pixley</v>
      </c>
      <c r="R3224" s="1" t="str">
        <f>VLOOKUP(P3224,Vlookup!$A$2:$D$142,3,FALSE)</f>
        <v>CA</v>
      </c>
      <c r="S3224" s="49">
        <f>VLOOKUP(P3224,Vlookup!$A$2:$D$781,4,FALSE)</f>
        <v>93256</v>
      </c>
    </row>
    <row r="3225" spans="1:19" ht="14.4" x14ac:dyDescent="0.3">
      <c r="A3225" s="12">
        <v>23</v>
      </c>
      <c r="B3225" s="1" t="s">
        <v>948</v>
      </c>
      <c r="D3225" s="20">
        <v>44918</v>
      </c>
      <c r="E3225" s="2" t="s">
        <v>46</v>
      </c>
      <c r="F3225" s="1" t="s">
        <v>1204</v>
      </c>
      <c r="G3225" s="1" t="s">
        <v>340</v>
      </c>
      <c r="H3225" s="1" t="s">
        <v>366</v>
      </c>
      <c r="I3225" t="str">
        <f>VLOOKUP(H3225,'Product Line Lookup'!$A$2:$B$9,2,FALSE)</f>
        <v>AB20</v>
      </c>
      <c r="J3225" s="1">
        <v>8</v>
      </c>
      <c r="K3225" s="1">
        <v>4.5150000000000003E-2</v>
      </c>
      <c r="L3225" s="1">
        <v>90.3</v>
      </c>
      <c r="M3225" s="1">
        <v>722.4</v>
      </c>
      <c r="N3225" s="8">
        <f t="shared" si="92"/>
        <v>0.36119999999999997</v>
      </c>
      <c r="O3225" s="9" t="s">
        <v>40</v>
      </c>
      <c r="P3225" s="1" t="s">
        <v>41</v>
      </c>
      <c r="Q3225" s="31" t="str">
        <f>VLOOKUP(P3225,Vlookup!$A$2:$D$142,2,FALSE)</f>
        <v>Galt</v>
      </c>
      <c r="R3225" s="1" t="str">
        <f>VLOOKUP(P3225,Vlookup!$A$2:$D$142,3,FALSE)</f>
        <v>CA</v>
      </c>
      <c r="S3225" s="49">
        <f>VLOOKUP(P3225,Vlookup!$A$2:$D$781,4,FALSE)</f>
        <v>95632</v>
      </c>
    </row>
    <row r="3226" spans="1:19" ht="14.4" x14ac:dyDescent="0.3">
      <c r="A3226" s="12">
        <v>23</v>
      </c>
      <c r="B3226" s="1" t="s">
        <v>948</v>
      </c>
      <c r="D3226" s="20">
        <v>44900</v>
      </c>
      <c r="E3226" s="2" t="s">
        <v>345</v>
      </c>
      <c r="F3226" s="1" t="s">
        <v>1263</v>
      </c>
      <c r="G3226" s="1" t="s">
        <v>340</v>
      </c>
      <c r="H3226" s="1" t="s">
        <v>366</v>
      </c>
      <c r="I3226" t="str">
        <f>VLOOKUP(H3226,'Product Line Lookup'!$A$2:$B$9,2,FALSE)</f>
        <v>AB20</v>
      </c>
      <c r="J3226" s="1">
        <v>24.01</v>
      </c>
      <c r="K3226" s="1">
        <v>6.3500000000000001E-2</v>
      </c>
      <c r="L3226" s="1">
        <v>127</v>
      </c>
      <c r="M3226" s="1">
        <v>3049.27</v>
      </c>
      <c r="N3226" s="8">
        <f t="shared" si="92"/>
        <v>1.524635</v>
      </c>
      <c r="O3226" s="9" t="s">
        <v>1264</v>
      </c>
      <c r="P3226" s="1" t="s">
        <v>1265</v>
      </c>
      <c r="Q3226" s="31" t="str">
        <f>VLOOKUP(P3226,Vlookup!$A$2:$D$142,2,FALSE)</f>
        <v>Merced</v>
      </c>
      <c r="R3226" s="1" t="str">
        <f>VLOOKUP(P3226,Vlookup!$A$2:$D$142,3,FALSE)</f>
        <v>CA</v>
      </c>
      <c r="S3226" s="49">
        <f>VLOOKUP(P3226,Vlookup!$A$2:$D$781,4,FALSE)</f>
        <v>95341</v>
      </c>
    </row>
    <row r="3227" spans="1:19" ht="14.4" x14ac:dyDescent="0.3">
      <c r="A3227" s="12">
        <v>23</v>
      </c>
      <c r="B3227" s="1" t="s">
        <v>948</v>
      </c>
      <c r="D3227" s="20">
        <v>44909</v>
      </c>
      <c r="E3227" s="2" t="s">
        <v>345</v>
      </c>
      <c r="F3227" s="1" t="s">
        <v>1263</v>
      </c>
      <c r="G3227" s="1" t="s">
        <v>340</v>
      </c>
      <c r="H3227" s="1" t="s">
        <v>366</v>
      </c>
      <c r="I3227" t="str">
        <f>VLOOKUP(H3227,'Product Line Lookup'!$A$2:$B$9,2,FALSE)</f>
        <v>AB20</v>
      </c>
      <c r="J3227" s="1">
        <v>25.39</v>
      </c>
      <c r="K3227" s="1">
        <v>6.3500000000000001E-2</v>
      </c>
      <c r="L3227" s="1">
        <v>127</v>
      </c>
      <c r="M3227" s="1">
        <v>3224.53</v>
      </c>
      <c r="N3227" s="8">
        <f t="shared" si="92"/>
        <v>1.6122650000000001</v>
      </c>
      <c r="O3227" s="9" t="s">
        <v>1264</v>
      </c>
      <c r="P3227" s="1" t="s">
        <v>1265</v>
      </c>
      <c r="Q3227" s="31" t="str">
        <f>VLOOKUP(P3227,Vlookup!$A$2:$D$142,2,FALSE)</f>
        <v>Merced</v>
      </c>
      <c r="R3227" s="1" t="str">
        <f>VLOOKUP(P3227,Vlookup!$A$2:$D$142,3,FALSE)</f>
        <v>CA</v>
      </c>
      <c r="S3227" s="49">
        <f>VLOOKUP(P3227,Vlookup!$A$2:$D$781,4,FALSE)</f>
        <v>95341</v>
      </c>
    </row>
    <row r="3228" spans="1:19" ht="14.4" x14ac:dyDescent="0.3">
      <c r="A3228" s="12">
        <v>23</v>
      </c>
      <c r="B3228" s="1" t="s">
        <v>948</v>
      </c>
      <c r="D3228" s="20">
        <v>44902</v>
      </c>
      <c r="E3228" s="2" t="s">
        <v>1029</v>
      </c>
      <c r="F3228" s="1" t="s">
        <v>1035</v>
      </c>
      <c r="G3228" s="1" t="s">
        <v>340</v>
      </c>
      <c r="H3228" s="1" t="s">
        <v>366</v>
      </c>
      <c r="I3228" t="str">
        <f>VLOOKUP(H3228,'Product Line Lookup'!$A$2:$B$9,2,FALSE)</f>
        <v>AB20</v>
      </c>
      <c r="J3228" s="1">
        <v>5.4249999999999998</v>
      </c>
      <c r="K3228" s="1">
        <v>0.214285</v>
      </c>
      <c r="L3228" s="1">
        <v>428.57</v>
      </c>
      <c r="M3228" s="1">
        <v>2324.9920000000002</v>
      </c>
      <c r="N3228" s="8">
        <f t="shared" si="92"/>
        <v>1.1624960000000002</v>
      </c>
      <c r="O3228" s="9" t="s">
        <v>1041</v>
      </c>
      <c r="P3228" s="1" t="s">
        <v>1048</v>
      </c>
      <c r="Q3228" s="31" t="str">
        <f>VLOOKUP(P3228,Vlookup!$A$2:$D$142,2,FALSE)</f>
        <v>Landing</v>
      </c>
      <c r="R3228" s="1" t="str">
        <f>VLOOKUP(P3228,Vlookup!$A$2:$D$142,3,FALSE)</f>
        <v>CA</v>
      </c>
      <c r="S3228" s="49">
        <f>VLOOKUP(P3228,Vlookup!$A$2:$D$781,4,FALSE)</f>
        <v>95313</v>
      </c>
    </row>
    <row r="3229" spans="1:19" ht="14.4" x14ac:dyDescent="0.3">
      <c r="A3229" s="12">
        <v>23</v>
      </c>
      <c r="B3229" s="1" t="s">
        <v>948</v>
      </c>
      <c r="D3229" s="20">
        <v>44909</v>
      </c>
      <c r="E3229" s="2" t="s">
        <v>1029</v>
      </c>
      <c r="F3229" s="1" t="s">
        <v>1035</v>
      </c>
      <c r="G3229" s="1" t="s">
        <v>340</v>
      </c>
      <c r="H3229" s="1" t="s">
        <v>366</v>
      </c>
      <c r="I3229" t="str">
        <f>VLOOKUP(H3229,'Product Line Lookup'!$A$2:$B$9,2,FALSE)</f>
        <v>AB20</v>
      </c>
      <c r="J3229" s="1">
        <v>6.125</v>
      </c>
      <c r="K3229" s="1">
        <v>0.214285</v>
      </c>
      <c r="L3229" s="1">
        <v>428.57</v>
      </c>
      <c r="M3229" s="1">
        <v>2624.991</v>
      </c>
      <c r="N3229" s="8">
        <f t="shared" si="92"/>
        <v>1.3124955</v>
      </c>
      <c r="O3229" s="9" t="s">
        <v>1040</v>
      </c>
      <c r="P3229" s="1" t="s">
        <v>1047</v>
      </c>
      <c r="Q3229" s="31" t="str">
        <f>VLOOKUP(P3229,Vlookup!$A$2:$D$142,2,FALSE)</f>
        <v>Hilmar</v>
      </c>
      <c r="R3229" s="1" t="str">
        <f>VLOOKUP(P3229,Vlookup!$A$2:$D$142,3,FALSE)</f>
        <v>CA</v>
      </c>
      <c r="S3229" s="49" t="str">
        <f>VLOOKUP(P3229,Vlookup!$A$2:$D$781,4,FALSE)</f>
        <v> 95324</v>
      </c>
    </row>
    <row r="3230" spans="1:19" ht="14.4" x14ac:dyDescent="0.3">
      <c r="A3230" s="12">
        <v>23</v>
      </c>
      <c r="B3230" s="1" t="s">
        <v>948</v>
      </c>
      <c r="D3230" s="20">
        <v>44911</v>
      </c>
      <c r="E3230" s="2" t="s">
        <v>1029</v>
      </c>
      <c r="F3230" s="1" t="s">
        <v>1035</v>
      </c>
      <c r="G3230" s="1" t="s">
        <v>340</v>
      </c>
      <c r="H3230" s="1" t="s">
        <v>366</v>
      </c>
      <c r="I3230" t="str">
        <f>VLOOKUP(H3230,'Product Line Lookup'!$A$2:$B$9,2,FALSE)</f>
        <v>AB20</v>
      </c>
      <c r="J3230" s="1">
        <v>6</v>
      </c>
      <c r="K3230" s="1">
        <v>0.214285</v>
      </c>
      <c r="L3230" s="1">
        <v>428.57</v>
      </c>
      <c r="M3230" s="1">
        <v>2571.42</v>
      </c>
      <c r="N3230" s="8">
        <f t="shared" si="92"/>
        <v>1.2857100000000001</v>
      </c>
      <c r="O3230" s="9" t="s">
        <v>1041</v>
      </c>
      <c r="P3230" s="1" t="s">
        <v>1048</v>
      </c>
      <c r="Q3230" s="31" t="str">
        <f>VLOOKUP(P3230,Vlookup!$A$2:$D$142,2,FALSE)</f>
        <v>Landing</v>
      </c>
      <c r="R3230" s="1" t="str">
        <f>VLOOKUP(P3230,Vlookup!$A$2:$D$142,3,FALSE)</f>
        <v>CA</v>
      </c>
      <c r="S3230" s="49">
        <f>VLOOKUP(P3230,Vlookup!$A$2:$D$781,4,FALSE)</f>
        <v>95313</v>
      </c>
    </row>
    <row r="3231" spans="1:19" ht="14.4" x14ac:dyDescent="0.3">
      <c r="A3231" s="12">
        <v>23</v>
      </c>
      <c r="B3231" s="1" t="s">
        <v>948</v>
      </c>
      <c r="D3231" s="20">
        <v>44911</v>
      </c>
      <c r="E3231" s="2" t="s">
        <v>1029</v>
      </c>
      <c r="F3231" s="1" t="s">
        <v>1035</v>
      </c>
      <c r="G3231" s="1" t="s">
        <v>340</v>
      </c>
      <c r="H3231" s="1" t="s">
        <v>366</v>
      </c>
      <c r="I3231" t="str">
        <f>VLOOKUP(H3231,'Product Line Lookup'!$A$2:$B$9,2,FALSE)</f>
        <v>AB20</v>
      </c>
      <c r="J3231" s="1">
        <v>9.125</v>
      </c>
      <c r="K3231" s="1">
        <v>0.214285</v>
      </c>
      <c r="L3231" s="1">
        <v>428.57</v>
      </c>
      <c r="M3231" s="1">
        <v>3910.701</v>
      </c>
      <c r="N3231" s="8">
        <f t="shared" si="92"/>
        <v>1.9553505</v>
      </c>
      <c r="O3231" s="9" t="s">
        <v>1040</v>
      </c>
      <c r="P3231" s="1" t="s">
        <v>1047</v>
      </c>
      <c r="Q3231" s="31" t="str">
        <f>VLOOKUP(P3231,Vlookup!$A$2:$D$142,2,FALSE)</f>
        <v>Hilmar</v>
      </c>
      <c r="R3231" s="1" t="str">
        <f>VLOOKUP(P3231,Vlookup!$A$2:$D$142,3,FALSE)</f>
        <v>CA</v>
      </c>
      <c r="S3231" s="49" t="str">
        <f>VLOOKUP(P3231,Vlookup!$A$2:$D$781,4,FALSE)</f>
        <v> 95324</v>
      </c>
    </row>
    <row r="3232" spans="1:19" ht="14.4" x14ac:dyDescent="0.3">
      <c r="A3232" s="12">
        <v>23</v>
      </c>
      <c r="B3232" s="1" t="s">
        <v>948</v>
      </c>
      <c r="D3232" s="20">
        <v>44925</v>
      </c>
      <c r="E3232" s="2" t="s">
        <v>1007</v>
      </c>
      <c r="F3232" s="1" t="s">
        <v>1134</v>
      </c>
      <c r="G3232" s="1" t="s">
        <v>340</v>
      </c>
      <c r="H3232" s="1" t="s">
        <v>366</v>
      </c>
      <c r="I3232" t="str">
        <f>VLOOKUP(H3232,'Product Line Lookup'!$A$2:$B$9,2,FALSE)</f>
        <v>AB20</v>
      </c>
      <c r="J3232" s="1">
        <v>24.86</v>
      </c>
      <c r="K3232" s="1">
        <v>9.3900000000000008E-3</v>
      </c>
      <c r="L3232" s="1">
        <v>18.78</v>
      </c>
      <c r="M3232" s="1">
        <v>466.87099999999998</v>
      </c>
      <c r="N3232" s="8">
        <f t="shared" si="92"/>
        <v>0.23343549999999999</v>
      </c>
      <c r="O3232" s="9" t="s">
        <v>1015</v>
      </c>
      <c r="P3232" s="1" t="s">
        <v>1016</v>
      </c>
      <c r="Q3232" s="31" t="str">
        <f>VLOOKUP(P3232,Vlookup!$A$2:$D$142,2,FALSE)</f>
        <v>Modesto</v>
      </c>
      <c r="R3232" s="1" t="str">
        <f>VLOOKUP(P3232,Vlookup!$A$2:$D$142,3,FALSE)</f>
        <v>CA</v>
      </c>
      <c r="S3232" s="49">
        <f>VLOOKUP(P3232,Vlookup!$A$2:$D$781,4,FALSE)</f>
        <v>95358</v>
      </c>
    </row>
    <row r="3233" spans="1:19" ht="14.4" x14ac:dyDescent="0.3">
      <c r="A3233" s="12">
        <v>23</v>
      </c>
      <c r="B3233" s="1" t="s">
        <v>948</v>
      </c>
      <c r="D3233" s="20">
        <v>44918</v>
      </c>
      <c r="E3233" s="2" t="s">
        <v>354</v>
      </c>
      <c r="F3233" s="1" t="s">
        <v>1301</v>
      </c>
      <c r="G3233" s="1" t="s">
        <v>340</v>
      </c>
      <c r="H3233" s="1" t="s">
        <v>366</v>
      </c>
      <c r="I3233" t="str">
        <f>VLOOKUP(H3233,'Product Line Lookup'!$A$2:$B$9,2,FALSE)</f>
        <v>AB20</v>
      </c>
      <c r="J3233" s="1">
        <v>25.19</v>
      </c>
      <c r="K3233" s="1">
        <v>1.41E-2</v>
      </c>
      <c r="L3233" s="1">
        <v>28.2</v>
      </c>
      <c r="M3233" s="1">
        <v>710.35799999999995</v>
      </c>
      <c r="N3233" s="8">
        <f t="shared" si="92"/>
        <v>0.35517899999999997</v>
      </c>
      <c r="O3233" s="9" t="s">
        <v>422</v>
      </c>
      <c r="P3233" s="1" t="s">
        <v>423</v>
      </c>
      <c r="Q3233" s="31" t="str">
        <f>VLOOKUP(P3233,Vlookup!$A$2:$D$142,2,FALSE)</f>
        <v>Modesto</v>
      </c>
      <c r="R3233" s="1" t="str">
        <f>VLOOKUP(P3233,Vlookup!$A$2:$D$142,3,FALSE)</f>
        <v>CA</v>
      </c>
      <c r="S3233" s="49">
        <f>VLOOKUP(P3233,Vlookup!$A$2:$D$781,4,FALSE)</f>
        <v>95358</v>
      </c>
    </row>
    <row r="3234" spans="1:19" ht="14.4" x14ac:dyDescent="0.3">
      <c r="A3234" s="12">
        <v>23</v>
      </c>
      <c r="B3234" s="1" t="s">
        <v>948</v>
      </c>
      <c r="D3234" s="20">
        <v>44903</v>
      </c>
      <c r="E3234" s="2" t="s">
        <v>15</v>
      </c>
      <c r="F3234" s="1" t="s">
        <v>1267</v>
      </c>
      <c r="G3234" s="1" t="s">
        <v>921</v>
      </c>
      <c r="H3234" s="1" t="s">
        <v>922</v>
      </c>
      <c r="I3234" t="str">
        <f>VLOOKUP(H3234,'Product Line Lookup'!$A$2:$B$9,2,FALSE)</f>
        <v>Animate</v>
      </c>
      <c r="J3234" s="1">
        <v>8.2249999999999996</v>
      </c>
      <c r="K3234" s="1">
        <v>0.28542499999999998</v>
      </c>
      <c r="L3234" s="1">
        <v>570.85</v>
      </c>
      <c r="M3234" s="1">
        <v>4695.241</v>
      </c>
      <c r="N3234" s="8">
        <f t="shared" si="92"/>
        <v>2.3476205000000001</v>
      </c>
      <c r="O3234" s="9" t="s">
        <v>35</v>
      </c>
      <c r="P3234" s="1" t="s">
        <v>36</v>
      </c>
      <c r="Q3234" s="31" t="str">
        <f>VLOOKUP(P3234,Vlookup!$A$2:$D$142,2,FALSE)</f>
        <v>Muleshoe</v>
      </c>
      <c r="R3234" s="1" t="str">
        <f>VLOOKUP(P3234,Vlookup!$A$2:$D$142,3,FALSE)</f>
        <v>TX</v>
      </c>
      <c r="S3234" s="49">
        <f>VLOOKUP(P3234,Vlookup!$A$2:$D$781,4,FALSE)</f>
        <v>79347</v>
      </c>
    </row>
    <row r="3235" spans="1:19" ht="14.4" x14ac:dyDescent="0.3">
      <c r="A3235" s="12">
        <v>23</v>
      </c>
      <c r="B3235" s="1" t="s">
        <v>948</v>
      </c>
      <c r="D3235" s="20">
        <v>44911</v>
      </c>
      <c r="E3235" s="2" t="s">
        <v>15</v>
      </c>
      <c r="F3235" s="1" t="s">
        <v>1267</v>
      </c>
      <c r="G3235" s="1" t="s">
        <v>921</v>
      </c>
      <c r="H3235" s="1" t="s">
        <v>922</v>
      </c>
      <c r="I3235" t="str">
        <f>VLOOKUP(H3235,'Product Line Lookup'!$A$2:$B$9,2,FALSE)</f>
        <v>Animate</v>
      </c>
      <c r="J3235" s="1">
        <v>4.05</v>
      </c>
      <c r="K3235" s="1">
        <v>0.28542499999999998</v>
      </c>
      <c r="L3235" s="1">
        <v>570.85</v>
      </c>
      <c r="M3235" s="1">
        <v>2311.9430000000002</v>
      </c>
      <c r="N3235" s="8">
        <f t="shared" si="92"/>
        <v>1.1559715000000002</v>
      </c>
      <c r="O3235" s="9" t="s">
        <v>17</v>
      </c>
      <c r="P3235" s="1" t="s">
        <v>18</v>
      </c>
      <c r="Q3235" s="31" t="str">
        <f>VLOOKUP(P3235,Vlookup!$A$2:$D$142,2,FALSE)</f>
        <v>Farwell</v>
      </c>
      <c r="R3235" s="1" t="str">
        <f>VLOOKUP(P3235,Vlookup!$A$2:$D$142,3,FALSE)</f>
        <v>TX</v>
      </c>
      <c r="S3235" s="49">
        <f>VLOOKUP(P3235,Vlookup!$A$2:$D$781,4,FALSE)</f>
        <v>79325</v>
      </c>
    </row>
    <row r="3236" spans="1:19" ht="14.4" x14ac:dyDescent="0.3">
      <c r="A3236" s="12">
        <v>23</v>
      </c>
      <c r="B3236" s="1" t="s">
        <v>948</v>
      </c>
      <c r="D3236" s="20">
        <v>44907</v>
      </c>
      <c r="E3236" s="2" t="s">
        <v>357</v>
      </c>
      <c r="F3236" s="1" t="s">
        <v>1302</v>
      </c>
      <c r="G3236" s="1" t="s">
        <v>921</v>
      </c>
      <c r="H3236" s="1" t="s">
        <v>922</v>
      </c>
      <c r="I3236" t="str">
        <f>VLOOKUP(H3236,'Product Line Lookup'!$A$2:$B$9,2,FALSE)</f>
        <v>Animate</v>
      </c>
      <c r="J3236" s="1">
        <v>10.225</v>
      </c>
      <c r="K3236" s="1">
        <v>0.24218000000000001</v>
      </c>
      <c r="L3236" s="1">
        <v>484.36</v>
      </c>
      <c r="M3236" s="1">
        <v>4952.5810000000001</v>
      </c>
      <c r="N3236" s="8">
        <f t="shared" si="92"/>
        <v>2.4762905000000002</v>
      </c>
      <c r="O3236" s="9" t="s">
        <v>432</v>
      </c>
      <c r="P3236" s="1" t="s">
        <v>433</v>
      </c>
      <c r="Q3236" s="31" t="str">
        <f>VLOOKUP(P3236,Vlookup!$A$2:$D$142,2,FALSE)</f>
        <v>Dimmitt</v>
      </c>
      <c r="R3236" s="1" t="str">
        <f>VLOOKUP(P3236,Vlookup!$A$2:$D$142,3,FALSE)</f>
        <v>TX</v>
      </c>
      <c r="S3236" s="49">
        <f>VLOOKUP(P3236,Vlookup!$A$2:$D$781,4,FALSE)</f>
        <v>79027</v>
      </c>
    </row>
    <row r="3237" spans="1:19" ht="14.4" x14ac:dyDescent="0.3">
      <c r="A3237" s="12">
        <v>23</v>
      </c>
      <c r="B3237" s="1" t="s">
        <v>948</v>
      </c>
      <c r="D3237" s="20">
        <v>44907</v>
      </c>
      <c r="E3237" s="2" t="s">
        <v>357</v>
      </c>
      <c r="F3237" s="1" t="s">
        <v>1302</v>
      </c>
      <c r="G3237" s="1" t="s">
        <v>921</v>
      </c>
      <c r="H3237" s="1" t="s">
        <v>922</v>
      </c>
      <c r="I3237" t="str">
        <f>VLOOKUP(H3237,'Product Line Lookup'!$A$2:$B$9,2,FALSE)</f>
        <v>Animate</v>
      </c>
      <c r="J3237" s="1">
        <v>10</v>
      </c>
      <c r="K3237" s="1">
        <v>0.24218000000000001</v>
      </c>
      <c r="L3237" s="1">
        <v>484.36</v>
      </c>
      <c r="M3237" s="1">
        <v>4843.6000000000004</v>
      </c>
      <c r="N3237" s="8">
        <f t="shared" si="92"/>
        <v>2.4218000000000002</v>
      </c>
      <c r="O3237" s="9" t="s">
        <v>430</v>
      </c>
      <c r="P3237" s="1" t="s">
        <v>431</v>
      </c>
      <c r="Q3237" s="31" t="str">
        <f>VLOOKUP(P3237,Vlookup!$A$2:$D$142,2,FALSE)</f>
        <v>Muleshoe</v>
      </c>
      <c r="R3237" s="1" t="str">
        <f>VLOOKUP(P3237,Vlookup!$A$2:$D$142,3,FALSE)</f>
        <v>TX</v>
      </c>
      <c r="S3237" s="49">
        <f>VLOOKUP(P3237,Vlookup!$A$2:$D$781,4,FALSE)</f>
        <v>79347</v>
      </c>
    </row>
    <row r="3238" spans="1:19" ht="14.4" x14ac:dyDescent="0.3">
      <c r="A3238" s="12">
        <v>23</v>
      </c>
      <c r="B3238" s="1" t="s">
        <v>948</v>
      </c>
      <c r="D3238" s="20">
        <v>44922</v>
      </c>
      <c r="E3238" s="2" t="s">
        <v>357</v>
      </c>
      <c r="F3238" s="1" t="s">
        <v>1302</v>
      </c>
      <c r="G3238" s="1" t="s">
        <v>921</v>
      </c>
      <c r="H3238" s="1" t="s">
        <v>922</v>
      </c>
      <c r="I3238" t="str">
        <f>VLOOKUP(H3238,'Product Line Lookup'!$A$2:$B$9,2,FALSE)</f>
        <v>Animate</v>
      </c>
      <c r="J3238" s="1">
        <v>6.2</v>
      </c>
      <c r="K3238" s="1">
        <v>0.24218000000000001</v>
      </c>
      <c r="L3238" s="1">
        <v>484.36</v>
      </c>
      <c r="M3238" s="1">
        <v>3003.0320000000002</v>
      </c>
      <c r="N3238" s="8">
        <f t="shared" si="92"/>
        <v>1.5015160000000001</v>
      </c>
      <c r="O3238" s="9" t="s">
        <v>432</v>
      </c>
      <c r="P3238" s="1" t="s">
        <v>433</v>
      </c>
      <c r="Q3238" s="31" t="str">
        <f>VLOOKUP(P3238,Vlookup!$A$2:$D$142,2,FALSE)</f>
        <v>Dimmitt</v>
      </c>
      <c r="R3238" s="1" t="str">
        <f>VLOOKUP(P3238,Vlookup!$A$2:$D$142,3,FALSE)</f>
        <v>TX</v>
      </c>
      <c r="S3238" s="49">
        <f>VLOOKUP(P3238,Vlookup!$A$2:$D$781,4,FALSE)</f>
        <v>79027</v>
      </c>
    </row>
    <row r="3239" spans="1:19" ht="14.4" x14ac:dyDescent="0.3">
      <c r="A3239" s="12">
        <v>23</v>
      </c>
      <c r="B3239" s="1" t="s">
        <v>948</v>
      </c>
      <c r="D3239" s="20">
        <v>44915</v>
      </c>
      <c r="E3239" s="2" t="s">
        <v>348</v>
      </c>
      <c r="F3239" s="1" t="s">
        <v>1153</v>
      </c>
      <c r="G3239" s="1" t="s">
        <v>921</v>
      </c>
      <c r="H3239" s="1" t="s">
        <v>922</v>
      </c>
      <c r="I3239" t="str">
        <f>VLOOKUP(H3239,'Product Line Lookup'!$A$2:$B$9,2,FALSE)</f>
        <v>Animate</v>
      </c>
      <c r="J3239" s="1">
        <v>6</v>
      </c>
      <c r="K3239" s="1">
        <v>0.16189999999999999</v>
      </c>
      <c r="L3239" s="1">
        <v>323.8</v>
      </c>
      <c r="M3239" s="1">
        <v>1942.8</v>
      </c>
      <c r="N3239" s="8">
        <f t="shared" si="92"/>
        <v>0.97139999999999993</v>
      </c>
      <c r="O3239" s="9" t="s">
        <v>412</v>
      </c>
      <c r="P3239" s="1" t="s">
        <v>413</v>
      </c>
      <c r="Q3239" s="31" t="str">
        <f>VLOOKUP(P3239,Vlookup!$A$2:$D$142,2,FALSE)</f>
        <v>Hereford</v>
      </c>
      <c r="R3239" s="1" t="str">
        <f>VLOOKUP(P3239,Vlookup!$A$2:$D$142,3,FALSE)</f>
        <v>TX</v>
      </c>
      <c r="S3239" s="49">
        <f>VLOOKUP(P3239,Vlookup!$A$2:$D$781,4,FALSE)</f>
        <v>79045</v>
      </c>
    </row>
    <row r="3240" spans="1:19" ht="14.4" x14ac:dyDescent="0.3">
      <c r="A3240" s="12">
        <v>23</v>
      </c>
      <c r="B3240" s="1" t="s">
        <v>948</v>
      </c>
      <c r="D3240" s="20">
        <v>44900</v>
      </c>
      <c r="E3240" s="2" t="s">
        <v>1179</v>
      </c>
      <c r="F3240" s="1" t="s">
        <v>1180</v>
      </c>
      <c r="G3240" s="1" t="s">
        <v>921</v>
      </c>
      <c r="H3240" s="1" t="s">
        <v>922</v>
      </c>
      <c r="I3240" t="str">
        <f>VLOOKUP(H3240,'Product Line Lookup'!$A$2:$B$9,2,FALSE)</f>
        <v>Animate</v>
      </c>
      <c r="J3240" s="1">
        <v>25.3</v>
      </c>
      <c r="K3240" s="1">
        <v>0.21249999999999999</v>
      </c>
      <c r="L3240" s="1">
        <v>425</v>
      </c>
      <c r="M3240" s="1">
        <v>10752.5</v>
      </c>
      <c r="N3240" s="8">
        <f t="shared" si="92"/>
        <v>5.3762499999999998</v>
      </c>
      <c r="O3240" s="9" t="s">
        <v>1181</v>
      </c>
      <c r="P3240" s="1" t="s">
        <v>1182</v>
      </c>
      <c r="Q3240" s="31" t="str">
        <f>VLOOKUP(P3240,Vlookup!$A$2:$D$142,2,FALSE)</f>
        <v>Lindsay</v>
      </c>
      <c r="R3240" s="1" t="str">
        <f>VLOOKUP(P3240,Vlookup!$A$2:$D$142,3,FALSE)</f>
        <v>CA</v>
      </c>
      <c r="S3240" s="49">
        <f>VLOOKUP(P3240,Vlookup!$A$2:$D$781,4,FALSE)</f>
        <v>93247</v>
      </c>
    </row>
    <row r="3241" spans="1:19" ht="14.4" x14ac:dyDescent="0.3">
      <c r="A3241" s="12">
        <v>23</v>
      </c>
      <c r="B3241" s="1" t="s">
        <v>948</v>
      </c>
      <c r="D3241" s="20">
        <v>44923</v>
      </c>
      <c r="E3241" s="2" t="s">
        <v>1179</v>
      </c>
      <c r="F3241" s="1" t="s">
        <v>1180</v>
      </c>
      <c r="G3241" s="1" t="s">
        <v>921</v>
      </c>
      <c r="H3241" s="1" t="s">
        <v>922</v>
      </c>
      <c r="I3241" t="str">
        <f>VLOOKUP(H3241,'Product Line Lookup'!$A$2:$B$9,2,FALSE)</f>
        <v>Animate</v>
      </c>
      <c r="J3241" s="1">
        <v>24.88</v>
      </c>
      <c r="K3241" s="1">
        <v>0.21249999999999999</v>
      </c>
      <c r="L3241" s="1">
        <v>425</v>
      </c>
      <c r="M3241" s="1">
        <v>10574</v>
      </c>
      <c r="N3241" s="8">
        <f t="shared" si="92"/>
        <v>5.2869999999999999</v>
      </c>
      <c r="O3241" s="9" t="s">
        <v>1181</v>
      </c>
      <c r="P3241" s="1" t="s">
        <v>1182</v>
      </c>
      <c r="Q3241" s="31" t="str">
        <f>VLOOKUP(P3241,Vlookup!$A$2:$D$142,2,FALSE)</f>
        <v>Lindsay</v>
      </c>
      <c r="R3241" s="1" t="str">
        <f>VLOOKUP(P3241,Vlookup!$A$2:$D$142,3,FALSE)</f>
        <v>CA</v>
      </c>
      <c r="S3241" s="49">
        <f>VLOOKUP(P3241,Vlookup!$A$2:$D$781,4,FALSE)</f>
        <v>93247</v>
      </c>
    </row>
    <row r="3242" spans="1:19" ht="14.4" x14ac:dyDescent="0.3">
      <c r="A3242" s="12">
        <v>23</v>
      </c>
      <c r="B3242" s="1" t="s">
        <v>948</v>
      </c>
      <c r="D3242" s="20">
        <v>44907</v>
      </c>
      <c r="E3242" s="2" t="s">
        <v>1288</v>
      </c>
      <c r="F3242" s="1" t="s">
        <v>1289</v>
      </c>
      <c r="G3242" s="1" t="s">
        <v>921</v>
      </c>
      <c r="H3242" s="1" t="s">
        <v>922</v>
      </c>
      <c r="I3242" t="str">
        <f>VLOOKUP(H3242,'Product Line Lookup'!$A$2:$B$9,2,FALSE)</f>
        <v>Animate</v>
      </c>
      <c r="J3242" s="1">
        <v>3.85</v>
      </c>
      <c r="K3242" s="1">
        <v>0.34639999999999999</v>
      </c>
      <c r="L3242" s="1">
        <v>692.8</v>
      </c>
      <c r="M3242" s="1">
        <v>2667.28</v>
      </c>
      <c r="N3242" s="8">
        <f t="shared" si="92"/>
        <v>1.3336400000000002</v>
      </c>
      <c r="O3242" s="9" t="s">
        <v>1137</v>
      </c>
      <c r="P3242" s="1" t="s">
        <v>1139</v>
      </c>
      <c r="Q3242" s="31" t="str">
        <f>VLOOKUP(P3242,Vlookup!$A$2:$D$142,2,FALSE)</f>
        <v>Tulare</v>
      </c>
      <c r="R3242" s="1" t="str">
        <f>VLOOKUP(P3242,Vlookup!$A$2:$D$142,3,FALSE)</f>
        <v>CA</v>
      </c>
      <c r="S3242" s="49">
        <f>VLOOKUP(P3242,Vlookup!$A$2:$D$781,4,FALSE)</f>
        <v>93274</v>
      </c>
    </row>
    <row r="3243" spans="1:19" ht="14.4" x14ac:dyDescent="0.3">
      <c r="A3243" s="12">
        <v>23</v>
      </c>
      <c r="B3243" s="1" t="s">
        <v>948</v>
      </c>
      <c r="D3243" s="20">
        <v>44909</v>
      </c>
      <c r="E3243" s="2" t="s">
        <v>1017</v>
      </c>
      <c r="F3243" s="1" t="s">
        <v>1303</v>
      </c>
      <c r="G3243" s="1" t="s">
        <v>921</v>
      </c>
      <c r="H3243" s="1" t="s">
        <v>922</v>
      </c>
      <c r="I3243" t="str">
        <f>VLOOKUP(H3243,'Product Line Lookup'!$A$2:$B$9,2,FALSE)</f>
        <v>Animate</v>
      </c>
      <c r="J3243" s="1">
        <v>10.074999999999999</v>
      </c>
      <c r="K3243" s="1">
        <v>0.3291</v>
      </c>
      <c r="L3243" s="1">
        <v>658.2</v>
      </c>
      <c r="M3243" s="1">
        <v>6631.3649999999998</v>
      </c>
      <c r="N3243" s="8">
        <f t="shared" si="92"/>
        <v>3.3156824999999999</v>
      </c>
      <c r="O3243" s="9" t="s">
        <v>416</v>
      </c>
      <c r="P3243" s="1" t="s">
        <v>417</v>
      </c>
      <c r="Q3243" s="31" t="str">
        <f>VLOOKUP(P3243,Vlookup!$A$2:$D$142,2,FALSE)</f>
        <v>Chino</v>
      </c>
      <c r="R3243" s="1" t="str">
        <f>VLOOKUP(P3243,Vlookup!$A$2:$D$142,3,FALSE)</f>
        <v>CA</v>
      </c>
      <c r="S3243" s="49">
        <f>VLOOKUP(P3243,Vlookup!$A$2:$D$781,4,FALSE)</f>
        <v>91710</v>
      </c>
    </row>
    <row r="3244" spans="1:19" ht="14.4" x14ac:dyDescent="0.3">
      <c r="A3244" s="12">
        <v>23</v>
      </c>
      <c r="B3244" s="1" t="s">
        <v>948</v>
      </c>
      <c r="D3244" s="20">
        <v>44911</v>
      </c>
      <c r="E3244" s="2" t="s">
        <v>919</v>
      </c>
      <c r="F3244" s="1" t="s">
        <v>920</v>
      </c>
      <c r="G3244" s="1" t="s">
        <v>921</v>
      </c>
      <c r="H3244" s="1" t="s">
        <v>922</v>
      </c>
      <c r="I3244" t="str">
        <f>VLOOKUP(H3244,'Product Line Lookup'!$A$2:$B$9,2,FALSE)</f>
        <v>Animate</v>
      </c>
      <c r="J3244" s="1">
        <v>5.0250000000000004</v>
      </c>
      <c r="K3244" s="1">
        <v>0.24535000000000001</v>
      </c>
      <c r="L3244" s="1">
        <v>490.7</v>
      </c>
      <c r="M3244" s="1">
        <v>2465.768</v>
      </c>
      <c r="N3244" s="8">
        <f t="shared" si="92"/>
        <v>1.2328840000000001</v>
      </c>
      <c r="O3244" s="9" t="s">
        <v>1095</v>
      </c>
      <c r="P3244" s="1" t="s">
        <v>1197</v>
      </c>
      <c r="Q3244" s="31" t="str">
        <f>VLOOKUP(P3244,Vlookup!$A$2:$D$142,2,FALSE)</f>
        <v>Turlock</v>
      </c>
      <c r="R3244" s="1" t="str">
        <f>VLOOKUP(P3244,Vlookup!$A$2:$D$142,3,FALSE)</f>
        <v>CA</v>
      </c>
      <c r="S3244" s="49">
        <f>VLOOKUP(P3244,Vlookup!$A$2:$D$781,4,FALSE)</f>
        <v>95380</v>
      </c>
    </row>
    <row r="3245" spans="1:19" ht="14.4" x14ac:dyDescent="0.3">
      <c r="A3245" s="12">
        <v>23</v>
      </c>
      <c r="B3245" s="1" t="s">
        <v>948</v>
      </c>
      <c r="D3245" s="20">
        <v>44918</v>
      </c>
      <c r="E3245" s="2" t="s">
        <v>29</v>
      </c>
      <c r="F3245" s="1" t="s">
        <v>692</v>
      </c>
      <c r="G3245" s="1" t="s">
        <v>342</v>
      </c>
      <c r="H3245" s="1" t="s">
        <v>368</v>
      </c>
      <c r="I3245" t="str">
        <f>VLOOKUP(H3245,'Product Line Lookup'!$A$2:$B$9,2,FALSE)</f>
        <v>Animate</v>
      </c>
      <c r="J3245" s="1">
        <v>7</v>
      </c>
      <c r="K3245" s="1">
        <v>0.14990000000000001</v>
      </c>
      <c r="L3245" s="1">
        <v>299.8</v>
      </c>
      <c r="M3245" s="1">
        <v>2098.6</v>
      </c>
      <c r="N3245" s="8">
        <f t="shared" si="92"/>
        <v>1.0492999999999999</v>
      </c>
      <c r="O3245" s="9" t="s">
        <v>31</v>
      </c>
      <c r="P3245" s="1" t="s">
        <v>32</v>
      </c>
      <c r="Q3245" s="31" t="str">
        <f>VLOOKUP(P3245,Vlookup!$A$2:$D$142,2,FALSE)</f>
        <v>Chowchilla</v>
      </c>
      <c r="R3245" s="1" t="str">
        <f>VLOOKUP(P3245,Vlookup!$A$2:$D$142,3,FALSE)</f>
        <v>CA</v>
      </c>
      <c r="S3245" s="49">
        <f>VLOOKUP(P3245,Vlookup!$A$2:$D$781,4,FALSE)</f>
        <v>93610</v>
      </c>
    </row>
    <row r="3246" spans="1:19" ht="14.4" x14ac:dyDescent="0.3">
      <c r="A3246" s="12">
        <v>23</v>
      </c>
      <c r="B3246" s="1" t="s">
        <v>948</v>
      </c>
      <c r="D3246" s="20">
        <v>44918</v>
      </c>
      <c r="E3246" s="2" t="s">
        <v>29</v>
      </c>
      <c r="F3246" s="1" t="s">
        <v>692</v>
      </c>
      <c r="G3246" s="1" t="s">
        <v>342</v>
      </c>
      <c r="H3246" s="1" t="s">
        <v>368</v>
      </c>
      <c r="I3246" t="str">
        <f>VLOOKUP(H3246,'Product Line Lookup'!$A$2:$B$9,2,FALSE)</f>
        <v>Animate</v>
      </c>
      <c r="J3246" s="1">
        <v>2.8</v>
      </c>
      <c r="K3246" s="1">
        <v>0.14990000000000001</v>
      </c>
      <c r="L3246" s="1">
        <v>299.8</v>
      </c>
      <c r="M3246" s="1">
        <v>839.44</v>
      </c>
      <c r="N3246" s="8">
        <f t="shared" si="92"/>
        <v>0.41972000000000004</v>
      </c>
      <c r="O3246" s="9" t="s">
        <v>31</v>
      </c>
      <c r="P3246" s="1" t="s">
        <v>32</v>
      </c>
      <c r="Q3246" s="31" t="str">
        <f>VLOOKUP(P3246,Vlookup!$A$2:$D$142,2,FALSE)</f>
        <v>Chowchilla</v>
      </c>
      <c r="R3246" s="1" t="str">
        <f>VLOOKUP(P3246,Vlookup!$A$2:$D$142,3,FALSE)</f>
        <v>CA</v>
      </c>
      <c r="S3246" s="49">
        <f>VLOOKUP(P3246,Vlookup!$A$2:$D$781,4,FALSE)</f>
        <v>93610</v>
      </c>
    </row>
    <row r="3247" spans="1:19" ht="14.4" x14ac:dyDescent="0.3">
      <c r="A3247" s="12">
        <v>23</v>
      </c>
      <c r="B3247" s="1" t="s">
        <v>948</v>
      </c>
      <c r="D3247" s="20">
        <v>44909</v>
      </c>
      <c r="E3247" s="2" t="s">
        <v>360</v>
      </c>
      <c r="F3247" s="1" t="s">
        <v>386</v>
      </c>
      <c r="G3247" s="1" t="s">
        <v>342</v>
      </c>
      <c r="H3247" s="1" t="s">
        <v>368</v>
      </c>
      <c r="I3247" t="str">
        <f>VLOOKUP(H3247,'Product Line Lookup'!$A$2:$B$9,2,FALSE)</f>
        <v>Animate</v>
      </c>
      <c r="J3247" s="1">
        <v>3.9750000000000001</v>
      </c>
      <c r="K3247" s="1">
        <v>0.3</v>
      </c>
      <c r="L3247" s="1">
        <v>600</v>
      </c>
      <c r="M3247" s="1">
        <v>2385</v>
      </c>
      <c r="N3247" s="8">
        <f t="shared" si="92"/>
        <v>1.1924999999999999</v>
      </c>
      <c r="O3247" s="9" t="s">
        <v>438</v>
      </c>
      <c r="P3247" s="1" t="s">
        <v>439</v>
      </c>
      <c r="Q3247" s="31" t="str">
        <f>VLOOKUP(P3247,Vlookup!$A$2:$D$142,2,FALSE)</f>
        <v>Ballico</v>
      </c>
      <c r="R3247" s="1" t="str">
        <f>VLOOKUP(P3247,Vlookup!$A$2:$D$142,3,FALSE)</f>
        <v>CA</v>
      </c>
      <c r="S3247" s="49">
        <f>VLOOKUP(P3247,Vlookup!$A$2:$D$781,4,FALSE)</f>
        <v>95303</v>
      </c>
    </row>
    <row r="3248" spans="1:19" ht="14.4" x14ac:dyDescent="0.3">
      <c r="A3248" s="12">
        <v>23</v>
      </c>
      <c r="B3248" s="1" t="s">
        <v>948</v>
      </c>
      <c r="D3248" s="20">
        <v>44900</v>
      </c>
      <c r="E3248" s="2" t="s">
        <v>980</v>
      </c>
      <c r="F3248" s="1" t="s">
        <v>981</v>
      </c>
      <c r="G3248" s="1" t="s">
        <v>342</v>
      </c>
      <c r="H3248" s="1" t="s">
        <v>368</v>
      </c>
      <c r="I3248" t="str">
        <f>VLOOKUP(H3248,'Product Line Lookup'!$A$2:$B$9,2,FALSE)</f>
        <v>Animate</v>
      </c>
      <c r="J3248" s="1">
        <v>11.675000000000001</v>
      </c>
      <c r="K3248" s="1">
        <v>0.183</v>
      </c>
      <c r="L3248" s="1">
        <v>366</v>
      </c>
      <c r="M3248" s="1">
        <v>4273.05</v>
      </c>
      <c r="N3248" s="8">
        <f t="shared" si="92"/>
        <v>2.1365250000000002</v>
      </c>
      <c r="O3248" s="9" t="s">
        <v>989</v>
      </c>
      <c r="P3248" s="1" t="s">
        <v>990</v>
      </c>
      <c r="Q3248" s="31" t="str">
        <f>VLOOKUP(P3248,Vlookup!$A$2:$D$142,2,FALSE)</f>
        <v>Madera</v>
      </c>
      <c r="R3248" s="1" t="str">
        <f>VLOOKUP(P3248,Vlookup!$A$2:$D$142,3,FALSE)</f>
        <v>CA</v>
      </c>
      <c r="S3248" s="49">
        <f>VLOOKUP(P3248,Vlookup!$A$2:$D$781,4,FALSE)</f>
        <v>93637</v>
      </c>
    </row>
    <row r="3249" spans="1:19" ht="14.4" x14ac:dyDescent="0.3">
      <c r="A3249" s="12">
        <v>23</v>
      </c>
      <c r="B3249" s="1" t="s">
        <v>948</v>
      </c>
      <c r="D3249" s="20">
        <v>44922</v>
      </c>
      <c r="E3249" s="2" t="s">
        <v>980</v>
      </c>
      <c r="F3249" s="1" t="s">
        <v>981</v>
      </c>
      <c r="G3249" s="1" t="s">
        <v>342</v>
      </c>
      <c r="H3249" s="1" t="s">
        <v>368</v>
      </c>
      <c r="I3249" t="str">
        <f>VLOOKUP(H3249,'Product Line Lookup'!$A$2:$B$9,2,FALSE)</f>
        <v>Animate</v>
      </c>
      <c r="J3249" s="1">
        <v>9.625</v>
      </c>
      <c r="K3249" s="1">
        <v>0.183</v>
      </c>
      <c r="L3249" s="1">
        <v>366</v>
      </c>
      <c r="M3249" s="1">
        <v>3522.75</v>
      </c>
      <c r="N3249" s="8">
        <f t="shared" si="92"/>
        <v>1.7613749999999999</v>
      </c>
      <c r="O3249" s="9" t="s">
        <v>989</v>
      </c>
      <c r="P3249" s="1" t="s">
        <v>990</v>
      </c>
      <c r="Q3249" s="31" t="str">
        <f>VLOOKUP(P3249,Vlookup!$A$2:$D$142,2,FALSE)</f>
        <v>Madera</v>
      </c>
      <c r="R3249" s="1" t="str">
        <f>VLOOKUP(P3249,Vlookup!$A$2:$D$142,3,FALSE)</f>
        <v>CA</v>
      </c>
      <c r="S3249" s="49">
        <f>VLOOKUP(P3249,Vlookup!$A$2:$D$781,4,FALSE)</f>
        <v>93637</v>
      </c>
    </row>
    <row r="3250" spans="1:19" ht="14.4" x14ac:dyDescent="0.3">
      <c r="A3250" s="12">
        <v>23</v>
      </c>
      <c r="B3250" s="1" t="s">
        <v>948</v>
      </c>
      <c r="D3250" s="20">
        <v>44922</v>
      </c>
      <c r="E3250" s="2" t="s">
        <v>982</v>
      </c>
      <c r="F3250" s="1" t="s">
        <v>983</v>
      </c>
      <c r="G3250" s="1" t="s">
        <v>342</v>
      </c>
      <c r="H3250" s="1" t="s">
        <v>368</v>
      </c>
      <c r="I3250" t="str">
        <f>VLOOKUP(H3250,'Product Line Lookup'!$A$2:$B$9,2,FALSE)</f>
        <v>Animate</v>
      </c>
      <c r="J3250" s="1">
        <v>9.5250000000000004</v>
      </c>
      <c r="K3250" s="1">
        <v>0.1875</v>
      </c>
      <c r="L3250" s="1">
        <v>375</v>
      </c>
      <c r="M3250" s="1">
        <v>3571.875</v>
      </c>
      <c r="N3250" s="8">
        <f t="shared" si="92"/>
        <v>1.7859375</v>
      </c>
      <c r="O3250" s="9" t="s">
        <v>991</v>
      </c>
      <c r="P3250" s="1" t="s">
        <v>992</v>
      </c>
      <c r="Q3250" s="31" t="str">
        <f>VLOOKUP(P3250,Vlookup!$A$2:$D$142,2,FALSE)</f>
        <v>Madera</v>
      </c>
      <c r="R3250" s="1" t="str">
        <f>VLOOKUP(P3250,Vlookup!$A$2:$D$142,3,FALSE)</f>
        <v>CA</v>
      </c>
      <c r="S3250" s="49">
        <f>VLOOKUP(P3250,Vlookup!$A$2:$D$781,4,FALSE)</f>
        <v>93637</v>
      </c>
    </row>
    <row r="3251" spans="1:19" ht="14.4" x14ac:dyDescent="0.3">
      <c r="A3251" s="12">
        <v>23</v>
      </c>
      <c r="B3251" s="1" t="s">
        <v>948</v>
      </c>
      <c r="D3251" s="20">
        <v>44908</v>
      </c>
      <c r="E3251" s="2" t="s">
        <v>809</v>
      </c>
      <c r="F3251" s="1" t="s">
        <v>810</v>
      </c>
      <c r="G3251" s="1" t="s">
        <v>342</v>
      </c>
      <c r="H3251" s="1" t="s">
        <v>368</v>
      </c>
      <c r="I3251" t="str">
        <f>VLOOKUP(H3251,'Product Line Lookup'!$A$2:$B$9,2,FALSE)</f>
        <v>Animate</v>
      </c>
      <c r="J3251" s="1">
        <v>3</v>
      </c>
      <c r="K3251" s="1">
        <v>0.26666499999999999</v>
      </c>
      <c r="L3251" s="1">
        <v>533.33000000000004</v>
      </c>
      <c r="M3251" s="1">
        <v>1599.99</v>
      </c>
      <c r="N3251" s="8">
        <f t="shared" si="92"/>
        <v>0.79999500000000001</v>
      </c>
      <c r="O3251" s="9" t="s">
        <v>812</v>
      </c>
      <c r="P3251" s="1" t="s">
        <v>813</v>
      </c>
      <c r="Q3251" s="31" t="str">
        <f>VLOOKUP(P3251,Vlookup!$A$2:$D$142,2,FALSE)</f>
        <v>Stevinso</v>
      </c>
      <c r="R3251" s="1" t="str">
        <f>VLOOKUP(P3251,Vlookup!$A$2:$D$142,3,FALSE)</f>
        <v>CA</v>
      </c>
      <c r="S3251" s="49">
        <f>VLOOKUP(P3251,Vlookup!$A$2:$D$781,4,FALSE)</f>
        <v>95374</v>
      </c>
    </row>
    <row r="3252" spans="1:19" ht="14.4" x14ac:dyDescent="0.3">
      <c r="A3252" s="12">
        <v>23</v>
      </c>
      <c r="B3252" s="1" t="s">
        <v>948</v>
      </c>
      <c r="D3252" s="20">
        <v>44910</v>
      </c>
      <c r="E3252" s="2" t="s">
        <v>809</v>
      </c>
      <c r="F3252" s="1" t="s">
        <v>810</v>
      </c>
      <c r="G3252" s="1" t="s">
        <v>342</v>
      </c>
      <c r="H3252" s="1" t="s">
        <v>368</v>
      </c>
      <c r="I3252" t="str">
        <f>VLOOKUP(H3252,'Product Line Lookup'!$A$2:$B$9,2,FALSE)</f>
        <v>Animate</v>
      </c>
      <c r="J3252" s="1">
        <v>3</v>
      </c>
      <c r="K3252" s="1">
        <v>0.26666499999999999</v>
      </c>
      <c r="L3252" s="1">
        <v>533.33000000000004</v>
      </c>
      <c r="M3252" s="1">
        <v>1599.99</v>
      </c>
      <c r="N3252" s="8">
        <f t="shared" si="92"/>
        <v>0.79999500000000001</v>
      </c>
      <c r="O3252" s="9" t="s">
        <v>812</v>
      </c>
      <c r="P3252" s="1" t="s">
        <v>813</v>
      </c>
      <c r="Q3252" s="31" t="str">
        <f>VLOOKUP(P3252,Vlookup!$A$2:$D$142,2,FALSE)</f>
        <v>Stevinso</v>
      </c>
      <c r="R3252" s="1" t="str">
        <f>VLOOKUP(P3252,Vlookup!$A$2:$D$142,3,FALSE)</f>
        <v>CA</v>
      </c>
      <c r="S3252" s="49">
        <f>VLOOKUP(P3252,Vlookup!$A$2:$D$781,4,FALSE)</f>
        <v>95374</v>
      </c>
    </row>
    <row r="3253" spans="1:19" ht="14.4" x14ac:dyDescent="0.3">
      <c r="A3253" s="12">
        <v>23</v>
      </c>
      <c r="B3253" s="1" t="s">
        <v>948</v>
      </c>
      <c r="D3253" s="20">
        <v>44902</v>
      </c>
      <c r="E3253" s="2" t="s">
        <v>705</v>
      </c>
      <c r="F3253" s="1" t="s">
        <v>706</v>
      </c>
      <c r="G3253" s="1" t="s">
        <v>342</v>
      </c>
      <c r="H3253" s="1" t="s">
        <v>368</v>
      </c>
      <c r="I3253" t="str">
        <f>VLOOKUP(H3253,'Product Line Lookup'!$A$2:$B$9,2,FALSE)</f>
        <v>Animate</v>
      </c>
      <c r="J3253" s="1">
        <v>2.0249999999999999</v>
      </c>
      <c r="K3253" s="1">
        <v>0.157</v>
      </c>
      <c r="L3253" s="1">
        <v>314</v>
      </c>
      <c r="M3253" s="1">
        <v>635.85</v>
      </c>
      <c r="N3253" s="8">
        <f t="shared" si="92"/>
        <v>0.31792500000000001</v>
      </c>
      <c r="O3253" s="9" t="s">
        <v>707</v>
      </c>
      <c r="P3253" s="1" t="s">
        <v>708</v>
      </c>
      <c r="Q3253" s="31" t="str">
        <f>VLOOKUP(P3253,Vlookup!$A$2:$D$142,2,FALSE)</f>
        <v>Fallon</v>
      </c>
      <c r="R3253" s="1" t="str">
        <f>VLOOKUP(P3253,Vlookup!$A$2:$D$142,3,FALSE)</f>
        <v>NV</v>
      </c>
      <c r="S3253" s="49">
        <f>VLOOKUP(P3253,Vlookup!$A$2:$D$781,4,FALSE)</f>
        <v>89406</v>
      </c>
    </row>
    <row r="3254" spans="1:19" ht="14.4" x14ac:dyDescent="0.3">
      <c r="A3254" s="12">
        <v>23</v>
      </c>
      <c r="B3254" s="1" t="s">
        <v>948</v>
      </c>
      <c r="D3254" s="20">
        <v>44907</v>
      </c>
      <c r="E3254" s="2" t="s">
        <v>930</v>
      </c>
      <c r="F3254" s="1" t="s">
        <v>1244</v>
      </c>
      <c r="G3254" s="1" t="s">
        <v>342</v>
      </c>
      <c r="H3254" s="1" t="s">
        <v>368</v>
      </c>
      <c r="I3254" t="str">
        <f>VLOOKUP(H3254,'Product Line Lookup'!$A$2:$B$9,2,FALSE)</f>
        <v>Animate</v>
      </c>
      <c r="J3254" s="1">
        <v>10.26</v>
      </c>
      <c r="K3254" s="1">
        <v>0.11947000000000001</v>
      </c>
      <c r="L3254" s="1">
        <v>238.94</v>
      </c>
      <c r="M3254" s="1">
        <v>2451.5239999999999</v>
      </c>
      <c r="N3254" s="8">
        <f t="shared" si="92"/>
        <v>1.225762</v>
      </c>
      <c r="O3254" s="9" t="s">
        <v>901</v>
      </c>
      <c r="P3254" s="1" t="s">
        <v>902</v>
      </c>
      <c r="Q3254" s="31" t="str">
        <f>VLOOKUP(P3254,Vlookup!$A$2:$D$142,2,FALSE)</f>
        <v>Hanford</v>
      </c>
      <c r="R3254" s="1" t="str">
        <f>VLOOKUP(P3254,Vlookup!$A$2:$D$142,3,FALSE)</f>
        <v>CA</v>
      </c>
      <c r="S3254" s="49">
        <f>VLOOKUP(P3254,Vlookup!$A$2:$D$781,4,FALSE)</f>
        <v>93230</v>
      </c>
    </row>
    <row r="3255" spans="1:19" ht="14.4" x14ac:dyDescent="0.3">
      <c r="A3255" s="12">
        <v>23</v>
      </c>
      <c r="B3255" s="1" t="s">
        <v>948</v>
      </c>
      <c r="D3255" s="20">
        <v>44896</v>
      </c>
      <c r="E3255" s="2" t="s">
        <v>24</v>
      </c>
      <c r="F3255" s="1" t="s">
        <v>1074</v>
      </c>
      <c r="G3255" s="1" t="s">
        <v>342</v>
      </c>
      <c r="H3255" s="1" t="s">
        <v>368</v>
      </c>
      <c r="I3255" t="str">
        <f>VLOOKUP(H3255,'Product Line Lookup'!$A$2:$B$9,2,FALSE)</f>
        <v>Animate</v>
      </c>
      <c r="J3255" s="1">
        <v>18.55</v>
      </c>
      <c r="K3255" s="1">
        <v>0.24149999999999999</v>
      </c>
      <c r="L3255" s="1">
        <v>483</v>
      </c>
      <c r="M3255" s="1">
        <v>8959.65</v>
      </c>
      <c r="N3255" s="8">
        <f t="shared" si="92"/>
        <v>4.4798249999999999</v>
      </c>
      <c r="O3255" s="9" t="s">
        <v>26</v>
      </c>
      <c r="P3255" s="1" t="s">
        <v>27</v>
      </c>
      <c r="Q3255" s="31" t="str">
        <f>VLOOKUP(P3255,Vlookup!$A$2:$D$142,2,FALSE)</f>
        <v>Tulare</v>
      </c>
      <c r="R3255" s="1" t="str">
        <f>VLOOKUP(P3255,Vlookup!$A$2:$D$142,3,FALSE)</f>
        <v>CA</v>
      </c>
      <c r="S3255" s="49">
        <f>VLOOKUP(P3255,Vlookup!$A$2:$D$781,4,FALSE)</f>
        <v>93274</v>
      </c>
    </row>
    <row r="3256" spans="1:19" ht="14.4" x14ac:dyDescent="0.3">
      <c r="A3256" s="12">
        <v>23</v>
      </c>
      <c r="B3256" s="1" t="s">
        <v>948</v>
      </c>
      <c r="D3256" s="20">
        <v>44901</v>
      </c>
      <c r="E3256" s="2" t="s">
        <v>713</v>
      </c>
      <c r="F3256" s="1" t="s">
        <v>714</v>
      </c>
      <c r="G3256" s="1" t="s">
        <v>342</v>
      </c>
      <c r="H3256" s="1" t="s">
        <v>368</v>
      </c>
      <c r="I3256" t="str">
        <f>VLOOKUP(H3256,'Product Line Lookup'!$A$2:$B$9,2,FALSE)</f>
        <v>Animate</v>
      </c>
      <c r="J3256" s="1">
        <v>5.75</v>
      </c>
      <c r="K3256" s="1">
        <v>0.15195</v>
      </c>
      <c r="L3256" s="1">
        <v>303.89999999999998</v>
      </c>
      <c r="M3256" s="1">
        <v>1747.425</v>
      </c>
      <c r="N3256" s="8">
        <f t="shared" si="92"/>
        <v>0.8737125</v>
      </c>
      <c r="O3256" s="9" t="s">
        <v>715</v>
      </c>
      <c r="P3256" s="1" t="s">
        <v>716</v>
      </c>
      <c r="Q3256" s="31" t="str">
        <f>VLOOKUP(P3256,Vlookup!$A$2:$D$142,2,FALSE)</f>
        <v>Chowchilla</v>
      </c>
      <c r="R3256" s="1" t="str">
        <f>VLOOKUP(P3256,Vlookup!$A$2:$D$142,3,FALSE)</f>
        <v>CA</v>
      </c>
      <c r="S3256" s="49">
        <f>VLOOKUP(P3256,Vlookup!$A$2:$D$781,4,FALSE)</f>
        <v>93610</v>
      </c>
    </row>
    <row r="3257" spans="1:19" ht="14.4" x14ac:dyDescent="0.3">
      <c r="A3257" s="12">
        <v>23</v>
      </c>
      <c r="B3257" s="1" t="s">
        <v>948</v>
      </c>
      <c r="D3257" s="20">
        <v>44916</v>
      </c>
      <c r="E3257" s="2" t="s">
        <v>907</v>
      </c>
      <c r="F3257" s="1" t="s">
        <v>936</v>
      </c>
      <c r="G3257" s="1" t="s">
        <v>342</v>
      </c>
      <c r="H3257" s="1" t="s">
        <v>368</v>
      </c>
      <c r="I3257" t="str">
        <f>VLOOKUP(H3257,'Product Line Lookup'!$A$2:$B$9,2,FALSE)</f>
        <v>Animate</v>
      </c>
      <c r="J3257" s="1">
        <v>7.45</v>
      </c>
      <c r="K3257" s="1">
        <v>0.1426</v>
      </c>
      <c r="L3257" s="1">
        <v>285.2</v>
      </c>
      <c r="M3257" s="1">
        <v>2124.7399999999998</v>
      </c>
      <c r="N3257" s="8">
        <f t="shared" si="92"/>
        <v>1.0623699999999998</v>
      </c>
      <c r="O3257" s="9" t="s">
        <v>744</v>
      </c>
      <c r="P3257" s="1" t="s">
        <v>745</v>
      </c>
      <c r="Q3257" s="31" t="str">
        <f>VLOOKUP(P3257,Vlookup!$A$2:$D$142,2,FALSE)</f>
        <v>Five Points</v>
      </c>
      <c r="R3257" s="1" t="str">
        <f>VLOOKUP(P3257,Vlookup!$A$2:$D$142,3,FALSE)</f>
        <v>CA</v>
      </c>
      <c r="S3257" s="49">
        <f>VLOOKUP(P3257,Vlookup!$A$2:$D$781,4,FALSE)</f>
        <v>93624</v>
      </c>
    </row>
    <row r="3258" spans="1:19" ht="14.4" x14ac:dyDescent="0.3">
      <c r="A3258" s="12">
        <v>23</v>
      </c>
      <c r="B3258" s="1" t="s">
        <v>948</v>
      </c>
      <c r="D3258" s="20">
        <v>44900</v>
      </c>
      <c r="E3258" s="2" t="s">
        <v>342</v>
      </c>
      <c r="F3258" s="1" t="s">
        <v>368</v>
      </c>
      <c r="G3258" s="1" t="s">
        <v>342</v>
      </c>
      <c r="H3258" s="1" t="s">
        <v>368</v>
      </c>
      <c r="I3258" t="str">
        <f>VLOOKUP(H3258,'Product Line Lookup'!$A$2:$B$9,2,FALSE)</f>
        <v>Animate</v>
      </c>
      <c r="J3258" s="1">
        <v>2.2050000000000001</v>
      </c>
      <c r="K3258" s="1">
        <v>1</v>
      </c>
      <c r="L3258" s="1">
        <v>2000</v>
      </c>
      <c r="M3258" s="1">
        <v>4410</v>
      </c>
      <c r="N3258" s="8">
        <f t="shared" si="92"/>
        <v>2.2050000000000001</v>
      </c>
      <c r="O3258" s="9" t="s">
        <v>446</v>
      </c>
      <c r="P3258" s="1" t="s">
        <v>447</v>
      </c>
      <c r="Q3258" s="31" t="str">
        <f>VLOOKUP(P3258,Vlookup!$A$2:$D$142,2,FALSE)</f>
        <v>Corcoran</v>
      </c>
      <c r="R3258" s="1" t="str">
        <f>VLOOKUP(P3258,Vlookup!$A$2:$D$142,3,FALSE)</f>
        <v>CA</v>
      </c>
      <c r="S3258" s="49">
        <f>VLOOKUP(P3258,Vlookup!$A$2:$D$781,4,FALSE)</f>
        <v>93212</v>
      </c>
    </row>
    <row r="3259" spans="1:19" ht="14.4" x14ac:dyDescent="0.3">
      <c r="A3259" s="12">
        <v>23</v>
      </c>
      <c r="B3259" s="1" t="s">
        <v>948</v>
      </c>
      <c r="D3259" s="20">
        <v>44900</v>
      </c>
      <c r="E3259" s="2" t="s">
        <v>342</v>
      </c>
      <c r="F3259" s="1" t="s">
        <v>368</v>
      </c>
      <c r="G3259" s="1" t="s">
        <v>342</v>
      </c>
      <c r="H3259" s="1" t="s">
        <v>368</v>
      </c>
      <c r="I3259" t="str">
        <f>VLOOKUP(H3259,'Product Line Lookup'!$A$2:$B$9,2,FALSE)</f>
        <v>Animate</v>
      </c>
      <c r="J3259" s="1">
        <v>4.4089999999999998</v>
      </c>
      <c r="K3259" s="1">
        <v>1</v>
      </c>
      <c r="L3259" s="1">
        <v>2000</v>
      </c>
      <c r="M3259" s="1">
        <v>8818</v>
      </c>
      <c r="N3259" s="8">
        <f t="shared" si="92"/>
        <v>4.4089999999999998</v>
      </c>
      <c r="O3259" s="9" t="s">
        <v>420</v>
      </c>
      <c r="P3259" s="1" t="s">
        <v>421</v>
      </c>
      <c r="Q3259" s="31" t="str">
        <f>VLOOKUP(P3259,Vlookup!$A$2:$D$142,2,FALSE)</f>
        <v>Tipton</v>
      </c>
      <c r="R3259" s="1" t="str">
        <f>VLOOKUP(P3259,Vlookup!$A$2:$D$142,3,FALSE)</f>
        <v>CA</v>
      </c>
      <c r="S3259" s="49">
        <f>VLOOKUP(P3259,Vlookup!$A$2:$D$781,4,FALSE)</f>
        <v>93272</v>
      </c>
    </row>
    <row r="3260" spans="1:19" ht="14.4" x14ac:dyDescent="0.3">
      <c r="A3260" s="12">
        <v>23</v>
      </c>
      <c r="B3260" s="1" t="s">
        <v>948</v>
      </c>
      <c r="D3260" s="20">
        <v>44900</v>
      </c>
      <c r="E3260" s="2" t="s">
        <v>342</v>
      </c>
      <c r="F3260" s="1" t="s">
        <v>368</v>
      </c>
      <c r="G3260" s="1" t="s">
        <v>342</v>
      </c>
      <c r="H3260" s="1" t="s">
        <v>368</v>
      </c>
      <c r="I3260" t="str">
        <f>VLOOKUP(H3260,'Product Line Lookup'!$A$2:$B$9,2,FALSE)</f>
        <v>Animate</v>
      </c>
      <c r="J3260" s="1">
        <v>1.1020000000000001</v>
      </c>
      <c r="K3260" s="1">
        <v>1</v>
      </c>
      <c r="L3260" s="1">
        <v>2000</v>
      </c>
      <c r="M3260" s="1">
        <v>2204</v>
      </c>
      <c r="N3260" s="8">
        <f t="shared" si="92"/>
        <v>1.1020000000000001</v>
      </c>
      <c r="O3260" s="9" t="s">
        <v>457</v>
      </c>
      <c r="P3260" s="1" t="s">
        <v>458</v>
      </c>
      <c r="Q3260" s="31" t="str">
        <f>VLOOKUP(P3260,Vlookup!$A$2:$D$142,2,FALSE)</f>
        <v>Corcoran</v>
      </c>
      <c r="R3260" s="1" t="str">
        <f>VLOOKUP(P3260,Vlookup!$A$2:$D$142,3,FALSE)</f>
        <v>CA</v>
      </c>
      <c r="S3260" s="49">
        <f>VLOOKUP(P3260,Vlookup!$A$2:$D$781,4,FALSE)</f>
        <v>93212</v>
      </c>
    </row>
    <row r="3261" spans="1:19" ht="14.4" x14ac:dyDescent="0.3">
      <c r="A3261" s="12">
        <v>23</v>
      </c>
      <c r="B3261" s="1" t="s">
        <v>948</v>
      </c>
      <c r="D3261" s="20">
        <v>44902</v>
      </c>
      <c r="E3261" s="2" t="s">
        <v>342</v>
      </c>
      <c r="F3261" s="1" t="s">
        <v>368</v>
      </c>
      <c r="G3261" s="1" t="s">
        <v>342</v>
      </c>
      <c r="H3261" s="1" t="s">
        <v>368</v>
      </c>
      <c r="I3261" t="str">
        <f>VLOOKUP(H3261,'Product Line Lookup'!$A$2:$B$9,2,FALSE)</f>
        <v>Animate</v>
      </c>
      <c r="J3261" s="1">
        <v>3.3069999999999999</v>
      </c>
      <c r="K3261" s="1">
        <v>1</v>
      </c>
      <c r="L3261" s="1">
        <v>2000</v>
      </c>
      <c r="M3261" s="1">
        <v>6614</v>
      </c>
      <c r="N3261" s="8">
        <f t="shared" si="92"/>
        <v>3.3069999999999999</v>
      </c>
      <c r="O3261" s="9" t="s">
        <v>20</v>
      </c>
      <c r="P3261" s="1" t="s">
        <v>21</v>
      </c>
      <c r="Q3261" s="31" t="str">
        <f>VLOOKUP(P3261,Vlookup!$A$2:$D$142,2,FALSE)</f>
        <v>Escalon</v>
      </c>
      <c r="R3261" s="1" t="str">
        <f>VLOOKUP(P3261,Vlookup!$A$2:$D$142,3,FALSE)</f>
        <v>CA</v>
      </c>
      <c r="S3261" s="49">
        <f>VLOOKUP(P3261,Vlookup!$A$2:$D$781,4,FALSE)</f>
        <v>95320</v>
      </c>
    </row>
    <row r="3262" spans="1:19" ht="14.4" x14ac:dyDescent="0.3">
      <c r="A3262" s="12">
        <v>23</v>
      </c>
      <c r="B3262" s="1" t="s">
        <v>948</v>
      </c>
      <c r="D3262" s="20">
        <v>44904</v>
      </c>
      <c r="E3262" s="2" t="s">
        <v>342</v>
      </c>
      <c r="F3262" s="1" t="s">
        <v>368</v>
      </c>
      <c r="G3262" s="1" t="s">
        <v>342</v>
      </c>
      <c r="H3262" s="1" t="s">
        <v>368</v>
      </c>
      <c r="I3262" t="str">
        <f>VLOOKUP(H3262,'Product Line Lookup'!$A$2:$B$9,2,FALSE)</f>
        <v>Animate</v>
      </c>
      <c r="J3262" s="1">
        <v>1.1020000000000001</v>
      </c>
      <c r="K3262" s="1">
        <v>1</v>
      </c>
      <c r="L3262" s="1">
        <v>2000</v>
      </c>
      <c r="M3262" s="1">
        <v>2204</v>
      </c>
      <c r="N3262" s="8">
        <f t="shared" si="92"/>
        <v>1.1020000000000001</v>
      </c>
      <c r="O3262" s="9" t="s">
        <v>1304</v>
      </c>
      <c r="P3262" s="1" t="s">
        <v>1305</v>
      </c>
      <c r="Q3262" s="31" t="str">
        <f>VLOOKUP(P3262,Vlookup!$A$2:$D$142,2,FALSE)</f>
        <v>Hanford</v>
      </c>
      <c r="R3262" s="1" t="str">
        <f>VLOOKUP(P3262,Vlookup!$A$2:$D$142,3,FALSE)</f>
        <v>CA</v>
      </c>
      <c r="S3262" s="49">
        <f>VLOOKUP(P3262,Vlookup!$A$2:$D$781,4,FALSE)</f>
        <v>93230</v>
      </c>
    </row>
    <row r="3263" spans="1:19" ht="14.4" x14ac:dyDescent="0.3">
      <c r="A3263" s="12">
        <v>23</v>
      </c>
      <c r="B3263" s="1" t="s">
        <v>948</v>
      </c>
      <c r="D3263" s="20">
        <v>44907</v>
      </c>
      <c r="E3263" s="2" t="s">
        <v>342</v>
      </c>
      <c r="F3263" s="1" t="s">
        <v>368</v>
      </c>
      <c r="G3263" s="1" t="s">
        <v>342</v>
      </c>
      <c r="H3263" s="1" t="s">
        <v>368</v>
      </c>
      <c r="I3263" t="str">
        <f>VLOOKUP(H3263,'Product Line Lookup'!$A$2:$B$9,2,FALSE)</f>
        <v>Animate</v>
      </c>
      <c r="J3263" s="1">
        <v>1.1020000000000001</v>
      </c>
      <c r="K3263" s="1">
        <v>1</v>
      </c>
      <c r="L3263" s="1">
        <v>2000</v>
      </c>
      <c r="M3263" s="1">
        <v>2204</v>
      </c>
      <c r="N3263" s="8">
        <f t="shared" si="92"/>
        <v>1.1020000000000001</v>
      </c>
      <c r="O3263" s="9" t="s">
        <v>1137</v>
      </c>
      <c r="P3263" s="1" t="s">
        <v>1139</v>
      </c>
      <c r="Q3263" s="31" t="str">
        <f>VLOOKUP(P3263,Vlookup!$A$2:$D$142,2,FALSE)</f>
        <v>Tulare</v>
      </c>
      <c r="R3263" s="1" t="str">
        <f>VLOOKUP(P3263,Vlookup!$A$2:$D$142,3,FALSE)</f>
        <v>CA</v>
      </c>
      <c r="S3263" s="49">
        <f>VLOOKUP(P3263,Vlookup!$A$2:$D$781,4,FALSE)</f>
        <v>93274</v>
      </c>
    </row>
    <row r="3264" spans="1:19" ht="14.4" x14ac:dyDescent="0.3">
      <c r="A3264" s="12">
        <v>23</v>
      </c>
      <c r="B3264" s="1" t="s">
        <v>948</v>
      </c>
      <c r="D3264" s="20">
        <v>44911</v>
      </c>
      <c r="E3264" s="2" t="s">
        <v>342</v>
      </c>
      <c r="F3264" s="1" t="s">
        <v>368</v>
      </c>
      <c r="G3264" s="1" t="s">
        <v>342</v>
      </c>
      <c r="H3264" s="1" t="s">
        <v>368</v>
      </c>
      <c r="I3264" t="str">
        <f>VLOOKUP(H3264,'Product Line Lookup'!$A$2:$B$9,2,FALSE)</f>
        <v>Animate</v>
      </c>
      <c r="J3264" s="1">
        <v>3.3069999999999999</v>
      </c>
      <c r="K3264" s="1">
        <v>1</v>
      </c>
      <c r="L3264" s="1">
        <v>2000</v>
      </c>
      <c r="M3264" s="1">
        <v>6614</v>
      </c>
      <c r="N3264" s="8">
        <f t="shared" si="92"/>
        <v>3.3069999999999999</v>
      </c>
      <c r="O3264" s="9" t="s">
        <v>20</v>
      </c>
      <c r="P3264" s="1" t="s">
        <v>21</v>
      </c>
      <c r="Q3264" s="31" t="str">
        <f>VLOOKUP(P3264,Vlookup!$A$2:$D$142,2,FALSE)</f>
        <v>Escalon</v>
      </c>
      <c r="R3264" s="1" t="str">
        <f>VLOOKUP(P3264,Vlookup!$A$2:$D$142,3,FALSE)</f>
        <v>CA</v>
      </c>
      <c r="S3264" s="49">
        <f>VLOOKUP(P3264,Vlookup!$A$2:$D$781,4,FALSE)</f>
        <v>95320</v>
      </c>
    </row>
    <row r="3265" spans="1:19" ht="14.4" x14ac:dyDescent="0.3">
      <c r="A3265" s="12">
        <v>23</v>
      </c>
      <c r="B3265" s="1" t="s">
        <v>948</v>
      </c>
      <c r="D3265" s="20">
        <v>44915</v>
      </c>
      <c r="E3265" s="2" t="s">
        <v>342</v>
      </c>
      <c r="F3265" s="1" t="s">
        <v>368</v>
      </c>
      <c r="G3265" s="1" t="s">
        <v>342</v>
      </c>
      <c r="H3265" s="1" t="s">
        <v>368</v>
      </c>
      <c r="I3265" t="str">
        <f>VLOOKUP(H3265,'Product Line Lookup'!$A$2:$B$9,2,FALSE)</f>
        <v>Animate</v>
      </c>
      <c r="J3265" s="1">
        <v>4.4089999999999998</v>
      </c>
      <c r="K3265" s="1">
        <v>1</v>
      </c>
      <c r="L3265" s="1">
        <v>2000</v>
      </c>
      <c r="M3265" s="1">
        <v>8818</v>
      </c>
      <c r="N3265" s="8">
        <f t="shared" si="92"/>
        <v>4.4089999999999998</v>
      </c>
      <c r="O3265" s="9" t="s">
        <v>1075</v>
      </c>
      <c r="P3265" s="1" t="s">
        <v>1076</v>
      </c>
      <c r="Q3265" s="31" t="str">
        <f>VLOOKUP(P3265,Vlookup!$A$2:$D$142,2,FALSE)</f>
        <v>Corcoran</v>
      </c>
      <c r="R3265" s="1" t="str">
        <f>VLOOKUP(P3265,Vlookup!$A$2:$D$142,3,FALSE)</f>
        <v>CA</v>
      </c>
      <c r="S3265" s="49">
        <f>VLOOKUP(P3265,Vlookup!$A$2:$D$781,4,FALSE)</f>
        <v>93212</v>
      </c>
    </row>
    <row r="3266" spans="1:19" ht="14.4" x14ac:dyDescent="0.3">
      <c r="A3266" s="12">
        <v>23</v>
      </c>
      <c r="B3266" s="1" t="s">
        <v>948</v>
      </c>
      <c r="D3266" s="20">
        <v>44917</v>
      </c>
      <c r="E3266" s="2" t="s">
        <v>342</v>
      </c>
      <c r="F3266" s="1" t="s">
        <v>368</v>
      </c>
      <c r="G3266" s="1" t="s">
        <v>342</v>
      </c>
      <c r="H3266" s="1" t="s">
        <v>368</v>
      </c>
      <c r="I3266" t="str">
        <f>VLOOKUP(H3266,'Product Line Lookup'!$A$2:$B$9,2,FALSE)</f>
        <v>Animate</v>
      </c>
      <c r="J3266" s="1">
        <v>9.9209999999999994</v>
      </c>
      <c r="K3266" s="1">
        <v>1</v>
      </c>
      <c r="L3266" s="1">
        <v>2000</v>
      </c>
      <c r="M3266" s="1">
        <v>19842</v>
      </c>
      <c r="N3266" s="8">
        <f t="shared" si="92"/>
        <v>9.9209999999999994</v>
      </c>
      <c r="O3266" s="9" t="s">
        <v>1075</v>
      </c>
      <c r="P3266" s="1" t="s">
        <v>1076</v>
      </c>
      <c r="Q3266" s="31" t="str">
        <f>VLOOKUP(P3266,Vlookup!$A$2:$D$142,2,FALSE)</f>
        <v>Corcoran</v>
      </c>
      <c r="R3266" s="1" t="str">
        <f>VLOOKUP(P3266,Vlookup!$A$2:$D$142,3,FALSE)</f>
        <v>CA</v>
      </c>
      <c r="S3266" s="49">
        <f>VLOOKUP(P3266,Vlookup!$A$2:$D$781,4,FALSE)</f>
        <v>93212</v>
      </c>
    </row>
    <row r="3267" spans="1:19" ht="14.4" x14ac:dyDescent="0.3">
      <c r="A3267" s="12">
        <v>23</v>
      </c>
      <c r="B3267" s="1" t="s">
        <v>948</v>
      </c>
      <c r="D3267" s="20">
        <v>44918</v>
      </c>
      <c r="E3267" s="2" t="s">
        <v>342</v>
      </c>
      <c r="F3267" s="1" t="s">
        <v>368</v>
      </c>
      <c r="G3267" s="1" t="s">
        <v>342</v>
      </c>
      <c r="H3267" s="1" t="s">
        <v>368</v>
      </c>
      <c r="I3267" t="str">
        <f>VLOOKUP(H3267,'Product Line Lookup'!$A$2:$B$9,2,FALSE)</f>
        <v>Animate</v>
      </c>
      <c r="J3267" s="1">
        <v>5.5119999999999996</v>
      </c>
      <c r="K3267" s="1">
        <v>1</v>
      </c>
      <c r="L3267" s="1">
        <v>2000</v>
      </c>
      <c r="M3267" s="1">
        <v>11024</v>
      </c>
      <c r="N3267" s="8">
        <f t="shared" ref="N3267:N3330" si="93">M3267/2000</f>
        <v>5.5119999999999996</v>
      </c>
      <c r="O3267" s="9" t="s">
        <v>1306</v>
      </c>
      <c r="P3267" s="1" t="s">
        <v>1307</v>
      </c>
      <c r="Q3267" s="31" t="str">
        <f>VLOOKUP(P3267,Vlookup!$A$2:$D$142,2,FALSE)</f>
        <v>Bakersfield</v>
      </c>
      <c r="R3267" s="1" t="str">
        <f>VLOOKUP(P3267,Vlookup!$A$2:$D$142,3,FALSE)</f>
        <v>CA</v>
      </c>
      <c r="S3267" s="49">
        <f>VLOOKUP(P3267,Vlookup!$A$2:$D$781,4,FALSE)</f>
        <v>93314</v>
      </c>
    </row>
    <row r="3268" spans="1:19" ht="14.4" x14ac:dyDescent="0.3">
      <c r="A3268" s="12">
        <v>23</v>
      </c>
      <c r="B3268" s="1" t="s">
        <v>948</v>
      </c>
      <c r="D3268" s="20">
        <v>44916</v>
      </c>
      <c r="E3268" s="2" t="s">
        <v>342</v>
      </c>
      <c r="F3268" s="1" t="s">
        <v>368</v>
      </c>
      <c r="G3268" s="1" t="s">
        <v>342</v>
      </c>
      <c r="H3268" s="1" t="s">
        <v>368</v>
      </c>
      <c r="I3268" t="str">
        <f>VLOOKUP(H3268,'Product Line Lookup'!$A$2:$B$9,2,FALSE)</f>
        <v>Animate</v>
      </c>
      <c r="J3268" s="1">
        <v>3.3069999999999999</v>
      </c>
      <c r="K3268" s="1">
        <v>1</v>
      </c>
      <c r="L3268" s="1">
        <v>2000</v>
      </c>
      <c r="M3268" s="1">
        <v>6614</v>
      </c>
      <c r="N3268" s="8">
        <f t="shared" si="93"/>
        <v>3.3069999999999999</v>
      </c>
      <c r="O3268" s="9" t="s">
        <v>20</v>
      </c>
      <c r="P3268" s="1" t="s">
        <v>21</v>
      </c>
      <c r="Q3268" s="31" t="str">
        <f>VLOOKUP(P3268,Vlookup!$A$2:$D$142,2,FALSE)</f>
        <v>Escalon</v>
      </c>
      <c r="R3268" s="1" t="str">
        <f>VLOOKUP(P3268,Vlookup!$A$2:$D$142,3,FALSE)</f>
        <v>CA</v>
      </c>
      <c r="S3268" s="49">
        <f>VLOOKUP(P3268,Vlookup!$A$2:$D$781,4,FALSE)</f>
        <v>95320</v>
      </c>
    </row>
    <row r="3269" spans="1:19" ht="14.4" x14ac:dyDescent="0.3">
      <c r="A3269" s="12">
        <v>23</v>
      </c>
      <c r="B3269" s="1" t="s">
        <v>948</v>
      </c>
      <c r="D3269" s="20">
        <v>44900</v>
      </c>
      <c r="E3269" s="2" t="s">
        <v>1208</v>
      </c>
      <c r="F3269" s="1" t="s">
        <v>1209</v>
      </c>
      <c r="G3269" s="1" t="s">
        <v>1206</v>
      </c>
      <c r="H3269" s="1" t="s">
        <v>1207</v>
      </c>
      <c r="I3269" t="str">
        <f>VLOOKUP(H3269,'Product Line Lookup'!$A$2:$B$9,2,FALSE)</f>
        <v>Hy-D 100</v>
      </c>
      <c r="J3269" s="1">
        <v>5.95</v>
      </c>
      <c r="K3269" s="1">
        <v>1.9722E-2</v>
      </c>
      <c r="L3269" s="1">
        <v>39.444000000000003</v>
      </c>
      <c r="M3269" s="1">
        <v>234.69200000000001</v>
      </c>
      <c r="N3269" s="8">
        <f t="shared" si="93"/>
        <v>0.11734600000000001</v>
      </c>
      <c r="O3269" s="9" t="s">
        <v>440</v>
      </c>
      <c r="P3269" s="1" t="s">
        <v>441</v>
      </c>
      <c r="Q3269" s="31" t="str">
        <f>VLOOKUP(P3269,Vlookup!$A$2:$D$142,2,FALSE)</f>
        <v>Tipton</v>
      </c>
      <c r="R3269" s="1" t="str">
        <f>VLOOKUP(P3269,Vlookup!$A$2:$D$142,3,FALSE)</f>
        <v>CA</v>
      </c>
      <c r="S3269" s="49">
        <f>VLOOKUP(P3269,Vlookup!$A$2:$D$781,4,FALSE)</f>
        <v>93272</v>
      </c>
    </row>
    <row r="3270" spans="1:19" ht="14.4" x14ac:dyDescent="0.3">
      <c r="A3270" s="12">
        <v>23</v>
      </c>
      <c r="B3270" s="1" t="s">
        <v>948</v>
      </c>
      <c r="D3270" s="20">
        <v>44923</v>
      </c>
      <c r="E3270" s="2" t="s">
        <v>1208</v>
      </c>
      <c r="F3270" s="1" t="s">
        <v>1209</v>
      </c>
      <c r="G3270" s="1" t="s">
        <v>1206</v>
      </c>
      <c r="H3270" s="1" t="s">
        <v>1207</v>
      </c>
      <c r="I3270" t="str">
        <f>VLOOKUP(H3270,'Product Line Lookup'!$A$2:$B$9,2,FALSE)</f>
        <v>Hy-D 100</v>
      </c>
      <c r="J3270" s="1">
        <v>5.65</v>
      </c>
      <c r="K3270" s="1">
        <v>1.9722E-2</v>
      </c>
      <c r="L3270" s="1">
        <v>39.444000000000003</v>
      </c>
      <c r="M3270" s="1">
        <v>222.85900000000001</v>
      </c>
      <c r="N3270" s="8">
        <f t="shared" si="93"/>
        <v>0.1114295</v>
      </c>
      <c r="O3270" s="9" t="s">
        <v>440</v>
      </c>
      <c r="P3270" s="1" t="s">
        <v>441</v>
      </c>
      <c r="Q3270" s="31" t="str">
        <f>VLOOKUP(P3270,Vlookup!$A$2:$D$142,2,FALSE)</f>
        <v>Tipton</v>
      </c>
      <c r="R3270" s="1" t="str">
        <f>VLOOKUP(P3270,Vlookup!$A$2:$D$142,3,FALSE)</f>
        <v>CA</v>
      </c>
      <c r="S3270" s="49">
        <f>VLOOKUP(P3270,Vlookup!$A$2:$D$781,4,FALSE)</f>
        <v>93272</v>
      </c>
    </row>
    <row r="3271" spans="1:19" ht="14.4" x14ac:dyDescent="0.3">
      <c r="A3271" s="12">
        <v>23</v>
      </c>
      <c r="B3271" s="1" t="s">
        <v>948</v>
      </c>
      <c r="D3271" s="20">
        <v>44910</v>
      </c>
      <c r="E3271" s="2" t="s">
        <v>1210</v>
      </c>
      <c r="F3271" s="1" t="s">
        <v>1211</v>
      </c>
      <c r="G3271" s="1" t="s">
        <v>1206</v>
      </c>
      <c r="H3271" s="1" t="s">
        <v>1207</v>
      </c>
      <c r="I3271" t="str">
        <f>VLOOKUP(H3271,'Product Line Lookup'!$A$2:$B$9,2,FALSE)</f>
        <v>Hy-D 100</v>
      </c>
      <c r="J3271" s="1">
        <v>4</v>
      </c>
      <c r="K3271" s="1">
        <v>2.1595E-2</v>
      </c>
      <c r="L3271" s="1">
        <v>43.19</v>
      </c>
      <c r="M3271" s="1">
        <v>172.76</v>
      </c>
      <c r="N3271" s="8">
        <f t="shared" si="93"/>
        <v>8.6379999999999998E-2</v>
      </c>
      <c r="O3271" s="9" t="s">
        <v>1212</v>
      </c>
      <c r="P3271" s="1" t="s">
        <v>1213</v>
      </c>
      <c r="Q3271" s="31" t="str">
        <f>VLOOKUP(P3271,Vlookup!$A$2:$D$142,2,FALSE)</f>
        <v>Tipton</v>
      </c>
      <c r="R3271" s="1" t="str">
        <f>VLOOKUP(P3271,Vlookup!$A$2:$D$142,3,FALSE)</f>
        <v>CA</v>
      </c>
      <c r="S3271" s="49">
        <f>VLOOKUP(P3271,Vlookup!$A$2:$D$781,4,FALSE)</f>
        <v>93272</v>
      </c>
    </row>
    <row r="3272" spans="1:19" ht="14.4" x14ac:dyDescent="0.3">
      <c r="A3272" s="12">
        <v>23</v>
      </c>
      <c r="B3272" s="1" t="s">
        <v>948</v>
      </c>
      <c r="D3272" s="20">
        <v>44901</v>
      </c>
      <c r="E3272" s="2" t="s">
        <v>1214</v>
      </c>
      <c r="F3272" s="1" t="s">
        <v>1308</v>
      </c>
      <c r="G3272" s="1" t="s">
        <v>1206</v>
      </c>
      <c r="H3272" s="1" t="s">
        <v>1207</v>
      </c>
      <c r="I3272" t="str">
        <f>VLOOKUP(H3272,'Product Line Lookup'!$A$2:$B$9,2,FALSE)</f>
        <v>Hy-D 100</v>
      </c>
      <c r="J3272" s="1">
        <v>5.8</v>
      </c>
      <c r="K3272" s="1">
        <v>2.0709999999999999E-2</v>
      </c>
      <c r="L3272" s="1">
        <v>41.42</v>
      </c>
      <c r="M3272" s="1">
        <v>240.23599999999999</v>
      </c>
      <c r="N3272" s="8">
        <f t="shared" si="93"/>
        <v>0.12011799999999999</v>
      </c>
      <c r="O3272" s="9" t="s">
        <v>1022</v>
      </c>
      <c r="P3272" s="1" t="s">
        <v>1024</v>
      </c>
      <c r="Q3272" s="31" t="str">
        <f>VLOOKUP(P3272,Vlookup!$A$2:$D$142,2,FALSE)</f>
        <v>Pixley</v>
      </c>
      <c r="R3272" s="1" t="str">
        <f>VLOOKUP(P3272,Vlookup!$A$2:$D$142,3,FALSE)</f>
        <v>CA</v>
      </c>
      <c r="S3272" s="49">
        <f>VLOOKUP(P3272,Vlookup!$A$2:$D$781,4,FALSE)</f>
        <v>93256</v>
      </c>
    </row>
    <row r="3273" spans="1:19" ht="14.4" x14ac:dyDescent="0.3">
      <c r="A3273" s="12">
        <v>23</v>
      </c>
      <c r="B3273" s="1" t="s">
        <v>948</v>
      </c>
      <c r="D3273" s="20">
        <v>44915</v>
      </c>
      <c r="E3273" s="2" t="s">
        <v>1214</v>
      </c>
      <c r="F3273" s="1" t="s">
        <v>1308</v>
      </c>
      <c r="G3273" s="1" t="s">
        <v>1206</v>
      </c>
      <c r="H3273" s="1" t="s">
        <v>1207</v>
      </c>
      <c r="I3273" t="str">
        <f>VLOOKUP(H3273,'Product Line Lookup'!$A$2:$B$9,2,FALSE)</f>
        <v>Hy-D 100</v>
      </c>
      <c r="J3273" s="1">
        <v>6.85</v>
      </c>
      <c r="K3273" s="1">
        <v>2.0709999999999999E-2</v>
      </c>
      <c r="L3273" s="1">
        <v>41.42</v>
      </c>
      <c r="M3273" s="1">
        <v>283.72699999999998</v>
      </c>
      <c r="N3273" s="8">
        <f t="shared" si="93"/>
        <v>0.14186349999999998</v>
      </c>
      <c r="O3273" s="9" t="s">
        <v>1022</v>
      </c>
      <c r="P3273" s="1" t="s">
        <v>1024</v>
      </c>
      <c r="Q3273" s="31" t="str">
        <f>VLOOKUP(P3273,Vlookup!$A$2:$D$142,2,FALSE)</f>
        <v>Pixley</v>
      </c>
      <c r="R3273" s="1" t="str">
        <f>VLOOKUP(P3273,Vlookup!$A$2:$D$142,3,FALSE)</f>
        <v>CA</v>
      </c>
      <c r="S3273" s="49">
        <f>VLOOKUP(P3273,Vlookup!$A$2:$D$781,4,FALSE)</f>
        <v>93256</v>
      </c>
    </row>
    <row r="3274" spans="1:19" ht="14.4" x14ac:dyDescent="0.3">
      <c r="A3274" s="12">
        <v>23</v>
      </c>
      <c r="B3274" s="1" t="s">
        <v>948</v>
      </c>
      <c r="D3274" s="20">
        <v>44900</v>
      </c>
      <c r="E3274" s="2" t="s">
        <v>1245</v>
      </c>
      <c r="F3274" s="1" t="s">
        <v>1246</v>
      </c>
      <c r="G3274" s="1" t="s">
        <v>1206</v>
      </c>
      <c r="H3274" s="1" t="s">
        <v>1207</v>
      </c>
      <c r="I3274" t="str">
        <f>VLOOKUP(H3274,'Product Line Lookup'!$A$2:$B$9,2,FALSE)</f>
        <v>Hy-D 100</v>
      </c>
      <c r="J3274" s="1">
        <v>3.9750000000000001</v>
      </c>
      <c r="K3274" s="1">
        <v>1.9E-2</v>
      </c>
      <c r="L3274" s="1">
        <v>38</v>
      </c>
      <c r="M3274" s="1">
        <v>151.05000000000001</v>
      </c>
      <c r="N3274" s="8">
        <f t="shared" si="93"/>
        <v>7.5525000000000009E-2</v>
      </c>
      <c r="O3274" s="9" t="s">
        <v>1043</v>
      </c>
      <c r="P3274" s="1" t="s">
        <v>1050</v>
      </c>
      <c r="Q3274" s="31" t="str">
        <f>VLOOKUP(P3274,Vlookup!$A$2:$D$142,2,FALSE)</f>
        <v>Tipton</v>
      </c>
      <c r="R3274" s="1" t="str">
        <f>VLOOKUP(P3274,Vlookup!$A$2:$D$142,3,FALSE)</f>
        <v>CA</v>
      </c>
      <c r="S3274" s="49">
        <f>VLOOKUP(P3274,Vlookup!$A$2:$D$781,4,FALSE)</f>
        <v>93272</v>
      </c>
    </row>
    <row r="3275" spans="1:19" ht="14.4" x14ac:dyDescent="0.3">
      <c r="A3275" s="12">
        <v>23</v>
      </c>
      <c r="B3275" s="1" t="s">
        <v>948</v>
      </c>
      <c r="D3275" s="20">
        <v>44901</v>
      </c>
      <c r="E3275" s="2" t="s">
        <v>1245</v>
      </c>
      <c r="F3275" s="1" t="s">
        <v>1246</v>
      </c>
      <c r="G3275" s="1" t="s">
        <v>1206</v>
      </c>
      <c r="H3275" s="1" t="s">
        <v>1207</v>
      </c>
      <c r="I3275" t="str">
        <f>VLOOKUP(H3275,'Product Line Lookup'!$A$2:$B$9,2,FALSE)</f>
        <v>Hy-D 100</v>
      </c>
      <c r="J3275" s="1">
        <v>2.9249999999999998</v>
      </c>
      <c r="K3275" s="1">
        <v>1.9E-2</v>
      </c>
      <c r="L3275" s="1">
        <v>38</v>
      </c>
      <c r="M3275" s="1">
        <v>111.15</v>
      </c>
      <c r="N3275" s="8">
        <f t="shared" si="93"/>
        <v>5.5574999999999999E-2</v>
      </c>
      <c r="O3275" s="9" t="s">
        <v>1044</v>
      </c>
      <c r="P3275" s="1" t="s">
        <v>1051</v>
      </c>
      <c r="Q3275" s="31" t="str">
        <f>VLOOKUP(P3275,Vlookup!$A$2:$D$142,2,FALSE)</f>
        <v>Visalia</v>
      </c>
      <c r="R3275" s="1" t="str">
        <f>VLOOKUP(P3275,Vlookup!$A$2:$D$142,3,FALSE)</f>
        <v>CA</v>
      </c>
      <c r="S3275" s="49">
        <f>VLOOKUP(P3275,Vlookup!$A$2:$D$781,4,FALSE)</f>
        <v>93292</v>
      </c>
    </row>
    <row r="3276" spans="1:19" ht="14.4" x14ac:dyDescent="0.3">
      <c r="A3276" s="12">
        <v>23</v>
      </c>
      <c r="B3276" s="1" t="s">
        <v>948</v>
      </c>
      <c r="D3276" s="20">
        <v>44914</v>
      </c>
      <c r="E3276" s="2" t="s">
        <v>1245</v>
      </c>
      <c r="F3276" s="1" t="s">
        <v>1246</v>
      </c>
      <c r="G3276" s="1" t="s">
        <v>1206</v>
      </c>
      <c r="H3276" s="1" t="s">
        <v>1207</v>
      </c>
      <c r="I3276" t="str">
        <f>VLOOKUP(H3276,'Product Line Lookup'!$A$2:$B$9,2,FALSE)</f>
        <v>Hy-D 100</v>
      </c>
      <c r="J3276" s="1">
        <v>4.0250000000000004</v>
      </c>
      <c r="K3276" s="1">
        <v>1.9E-2</v>
      </c>
      <c r="L3276" s="1">
        <v>38</v>
      </c>
      <c r="M3276" s="1">
        <v>152.94999999999999</v>
      </c>
      <c r="N3276" s="8">
        <f t="shared" si="93"/>
        <v>7.6474999999999987E-2</v>
      </c>
      <c r="O3276" s="9" t="s">
        <v>1043</v>
      </c>
      <c r="P3276" s="1" t="s">
        <v>1050</v>
      </c>
      <c r="Q3276" s="31" t="str">
        <f>VLOOKUP(P3276,Vlookup!$A$2:$D$142,2,FALSE)</f>
        <v>Tipton</v>
      </c>
      <c r="R3276" s="1" t="str">
        <f>VLOOKUP(P3276,Vlookup!$A$2:$D$142,3,FALSE)</f>
        <v>CA</v>
      </c>
      <c r="S3276" s="49">
        <f>VLOOKUP(P3276,Vlookup!$A$2:$D$781,4,FALSE)</f>
        <v>93272</v>
      </c>
    </row>
    <row r="3277" spans="1:19" ht="14.4" x14ac:dyDescent="0.3">
      <c r="A3277" s="12">
        <v>23</v>
      </c>
      <c r="B3277" s="1" t="s">
        <v>948</v>
      </c>
      <c r="D3277" s="20">
        <v>44909</v>
      </c>
      <c r="E3277" s="2" t="s">
        <v>1017</v>
      </c>
      <c r="F3277" s="1" t="s">
        <v>1303</v>
      </c>
      <c r="G3277" s="1" t="s">
        <v>1206</v>
      </c>
      <c r="H3277" s="1" t="s">
        <v>1207</v>
      </c>
      <c r="I3277" t="str">
        <f>VLOOKUP(H3277,'Product Line Lookup'!$A$2:$B$9,2,FALSE)</f>
        <v>Hy-D 100</v>
      </c>
      <c r="J3277" s="1">
        <v>10.074999999999999</v>
      </c>
      <c r="K3277" s="1">
        <v>1.4500000000000001E-2</v>
      </c>
      <c r="L3277" s="1">
        <v>29</v>
      </c>
      <c r="M3277" s="1">
        <v>292.17500000000001</v>
      </c>
      <c r="N3277" s="8">
        <f t="shared" si="93"/>
        <v>0.14608750000000001</v>
      </c>
      <c r="O3277" s="9" t="s">
        <v>416</v>
      </c>
      <c r="P3277" s="1" t="s">
        <v>417</v>
      </c>
      <c r="Q3277" s="31" t="str">
        <f>VLOOKUP(P3277,Vlookup!$A$2:$D$142,2,FALSE)</f>
        <v>Chino</v>
      </c>
      <c r="R3277" s="1" t="str">
        <f>VLOOKUP(P3277,Vlookup!$A$2:$D$142,3,FALSE)</f>
        <v>CA</v>
      </c>
      <c r="S3277" s="49">
        <f>VLOOKUP(P3277,Vlookup!$A$2:$D$781,4,FALSE)</f>
        <v>91710</v>
      </c>
    </row>
    <row r="3278" spans="1:19" ht="14.4" x14ac:dyDescent="0.3">
      <c r="A3278" s="12">
        <v>23</v>
      </c>
      <c r="B3278" s="1" t="s">
        <v>948</v>
      </c>
      <c r="D3278" s="20">
        <v>44907</v>
      </c>
      <c r="E3278" s="2" t="s">
        <v>930</v>
      </c>
      <c r="F3278" s="1" t="s">
        <v>1244</v>
      </c>
      <c r="G3278" s="1" t="s">
        <v>1206</v>
      </c>
      <c r="H3278" s="1" t="s">
        <v>1207</v>
      </c>
      <c r="I3278" t="str">
        <f>VLOOKUP(H3278,'Product Line Lookup'!$A$2:$B$9,2,FALSE)</f>
        <v>Hy-D 100</v>
      </c>
      <c r="J3278" s="1">
        <v>10.26</v>
      </c>
      <c r="K3278" s="1">
        <v>2.1798000000000001E-2</v>
      </c>
      <c r="L3278" s="1">
        <v>43.595999999999997</v>
      </c>
      <c r="M3278" s="1">
        <v>447.29500000000002</v>
      </c>
      <c r="N3278" s="8">
        <f t="shared" si="93"/>
        <v>0.2236475</v>
      </c>
      <c r="O3278" s="9" t="s">
        <v>901</v>
      </c>
      <c r="P3278" s="1" t="s">
        <v>902</v>
      </c>
      <c r="Q3278" s="31" t="str">
        <f>VLOOKUP(P3278,Vlookup!$A$2:$D$142,2,FALSE)</f>
        <v>Hanford</v>
      </c>
      <c r="R3278" s="1" t="str">
        <f>VLOOKUP(P3278,Vlookup!$A$2:$D$142,3,FALSE)</f>
        <v>CA</v>
      </c>
      <c r="S3278" s="49">
        <f>VLOOKUP(P3278,Vlookup!$A$2:$D$781,4,FALSE)</f>
        <v>93230</v>
      </c>
    </row>
    <row r="3279" spans="1:19" ht="14.4" x14ac:dyDescent="0.3">
      <c r="A3279" s="12">
        <v>23</v>
      </c>
      <c r="B3279" s="1" t="s">
        <v>948</v>
      </c>
      <c r="D3279" s="20">
        <v>44915</v>
      </c>
      <c r="E3279" s="2" t="s">
        <v>1220</v>
      </c>
      <c r="F3279" s="1" t="s">
        <v>1221</v>
      </c>
      <c r="G3279" s="1" t="s">
        <v>1206</v>
      </c>
      <c r="H3279" s="1" t="s">
        <v>1207</v>
      </c>
      <c r="I3279" t="str">
        <f>VLOOKUP(H3279,'Product Line Lookup'!$A$2:$B$9,2,FALSE)</f>
        <v>Hy-D 100</v>
      </c>
      <c r="J3279" s="1">
        <v>5.9</v>
      </c>
      <c r="K3279" s="1">
        <v>2.0385E-2</v>
      </c>
      <c r="L3279" s="1">
        <v>40.770000000000003</v>
      </c>
      <c r="M3279" s="1">
        <v>240.54300000000001</v>
      </c>
      <c r="N3279" s="8">
        <f t="shared" si="93"/>
        <v>0.1202715</v>
      </c>
      <c r="O3279" s="9" t="s">
        <v>1222</v>
      </c>
      <c r="P3279" s="1" t="s">
        <v>1223</v>
      </c>
      <c r="Q3279" s="31" t="str">
        <f>VLOOKUP(P3279,Vlookup!$A$2:$D$142,2,FALSE)</f>
        <v>Wsco</v>
      </c>
      <c r="R3279" s="1" t="str">
        <f>VLOOKUP(P3279,Vlookup!$A$2:$D$142,3,FALSE)</f>
        <v>CA</v>
      </c>
      <c r="S3279" s="49">
        <f>VLOOKUP(P3279,Vlookup!$A$2:$D$781,4,FALSE)</f>
        <v>93280</v>
      </c>
    </row>
    <row r="3280" spans="1:19" ht="14.4" x14ac:dyDescent="0.3">
      <c r="A3280" s="12">
        <v>23</v>
      </c>
      <c r="B3280" s="1" t="s">
        <v>948</v>
      </c>
      <c r="D3280" s="20">
        <v>44897</v>
      </c>
      <c r="E3280" s="2" t="s">
        <v>1270</v>
      </c>
      <c r="F3280" s="1" t="s">
        <v>1271</v>
      </c>
      <c r="G3280" s="1" t="s">
        <v>1206</v>
      </c>
      <c r="H3280" s="1" t="s">
        <v>1207</v>
      </c>
      <c r="I3280" t="str">
        <f>VLOOKUP(H3280,'Product Line Lookup'!$A$2:$B$9,2,FALSE)</f>
        <v>Hy-D 100</v>
      </c>
      <c r="J3280" s="1">
        <v>3.9</v>
      </c>
      <c r="K3280" s="1">
        <v>1.8445E-2</v>
      </c>
      <c r="L3280" s="1">
        <v>36.89</v>
      </c>
      <c r="M3280" s="1">
        <v>143.87100000000001</v>
      </c>
      <c r="N3280" s="8">
        <f t="shared" si="93"/>
        <v>7.1935499999999999E-2</v>
      </c>
      <c r="O3280" s="9" t="s">
        <v>1272</v>
      </c>
      <c r="P3280" s="1" t="s">
        <v>1273</v>
      </c>
      <c r="Q3280" s="31" t="str">
        <f>VLOOKUP(P3280,Vlookup!$A$2:$D$142,2,FALSE)</f>
        <v>Tipton</v>
      </c>
      <c r="R3280" s="1" t="str">
        <f>VLOOKUP(P3280,Vlookup!$A$2:$D$142,3,FALSE)</f>
        <v>CA</v>
      </c>
      <c r="S3280" s="49">
        <f>VLOOKUP(P3280,Vlookup!$A$2:$D$781,4,FALSE)</f>
        <v>93272</v>
      </c>
    </row>
    <row r="3281" spans="1:19" ht="14.4" x14ac:dyDescent="0.3">
      <c r="A3281" s="12">
        <v>23</v>
      </c>
      <c r="B3281" s="1" t="s">
        <v>948</v>
      </c>
      <c r="D3281" s="20">
        <v>44911</v>
      </c>
      <c r="E3281" s="2" t="s">
        <v>1228</v>
      </c>
      <c r="F3281" s="1" t="s">
        <v>1309</v>
      </c>
      <c r="G3281" s="1" t="s">
        <v>889</v>
      </c>
      <c r="H3281" s="1" t="s">
        <v>890</v>
      </c>
      <c r="I3281" t="str">
        <f>VLOOKUP(H3281,'Product Line Lookup'!$A$2:$B$9,2,FALSE)</f>
        <v>OmniGen Pro</v>
      </c>
      <c r="J3281" s="1">
        <v>24.65</v>
      </c>
      <c r="K3281" s="1">
        <v>2.6599999999999999E-2</v>
      </c>
      <c r="L3281" s="1">
        <v>53.2</v>
      </c>
      <c r="M3281" s="1">
        <v>1311.38</v>
      </c>
      <c r="N3281" s="8">
        <f t="shared" si="93"/>
        <v>0.65569000000000011</v>
      </c>
      <c r="O3281" s="9" t="s">
        <v>1194</v>
      </c>
      <c r="P3281" s="1" t="s">
        <v>1195</v>
      </c>
      <c r="Q3281" s="31" t="str">
        <f>VLOOKUP(P3281,Vlookup!$A$2:$D$142,2,FALSE)</f>
        <v>Golden City</v>
      </c>
      <c r="R3281" s="1" t="str">
        <f>VLOOKUP(P3281,Vlookup!$A$2:$D$142,3,FALSE)</f>
        <v>MO</v>
      </c>
      <c r="S3281" s="49">
        <f>VLOOKUP(P3281,Vlookup!$A$2:$D$781,4,FALSE)</f>
        <v>64748</v>
      </c>
    </row>
    <row r="3282" spans="1:19" ht="14.4" x14ac:dyDescent="0.3">
      <c r="A3282" s="12">
        <v>23</v>
      </c>
      <c r="B3282" s="1" t="s">
        <v>948</v>
      </c>
      <c r="D3282" s="20">
        <v>44900</v>
      </c>
      <c r="E3282" s="2" t="s">
        <v>1179</v>
      </c>
      <c r="F3282" s="1" t="s">
        <v>1180</v>
      </c>
      <c r="G3282" s="1" t="s">
        <v>889</v>
      </c>
      <c r="H3282" s="1" t="s">
        <v>890</v>
      </c>
      <c r="I3282" t="str">
        <f>VLOOKUP(H3282,'Product Line Lookup'!$A$2:$B$9,2,FALSE)</f>
        <v>OmniGen Pro</v>
      </c>
      <c r="J3282" s="1">
        <v>25.3</v>
      </c>
      <c r="K3282" s="1">
        <v>6.7000000000000004E-2</v>
      </c>
      <c r="L3282" s="1">
        <v>134</v>
      </c>
      <c r="M3282" s="1">
        <v>3390.2</v>
      </c>
      <c r="N3282" s="8">
        <f t="shared" si="93"/>
        <v>1.6950999999999998</v>
      </c>
      <c r="O3282" s="9" t="s">
        <v>1181</v>
      </c>
      <c r="P3282" s="1" t="s">
        <v>1182</v>
      </c>
      <c r="Q3282" s="31" t="str">
        <f>VLOOKUP(P3282,Vlookup!$A$2:$D$142,2,FALSE)</f>
        <v>Lindsay</v>
      </c>
      <c r="R3282" s="1" t="str">
        <f>VLOOKUP(P3282,Vlookup!$A$2:$D$142,3,FALSE)</f>
        <v>CA</v>
      </c>
      <c r="S3282" s="49">
        <f>VLOOKUP(P3282,Vlookup!$A$2:$D$781,4,FALSE)</f>
        <v>93247</v>
      </c>
    </row>
    <row r="3283" spans="1:19" ht="14.4" x14ac:dyDescent="0.3">
      <c r="A3283" s="12">
        <v>23</v>
      </c>
      <c r="B3283" s="1" t="s">
        <v>948</v>
      </c>
      <c r="D3283" s="20">
        <v>44903</v>
      </c>
      <c r="E3283" s="2" t="s">
        <v>1274</v>
      </c>
      <c r="F3283" s="1" t="s">
        <v>1275</v>
      </c>
      <c r="G3283" s="1" t="s">
        <v>889</v>
      </c>
      <c r="H3283" s="1" t="s">
        <v>890</v>
      </c>
      <c r="I3283" t="str">
        <f>VLOOKUP(H3283,'Product Line Lookup'!$A$2:$B$9,2,FALSE)</f>
        <v>OmniGen Pro</v>
      </c>
      <c r="J3283" s="1">
        <v>25.03</v>
      </c>
      <c r="K3283" s="1">
        <v>9.1649999999999995E-2</v>
      </c>
      <c r="L3283" s="1">
        <v>183.3</v>
      </c>
      <c r="M3283" s="1">
        <v>4587.9989999999998</v>
      </c>
      <c r="N3283" s="8">
        <f t="shared" si="93"/>
        <v>2.2939995</v>
      </c>
      <c r="O3283" s="9" t="s">
        <v>1253</v>
      </c>
      <c r="P3283" s="1" t="s">
        <v>1254</v>
      </c>
      <c r="Q3283" s="31" t="str">
        <f>VLOOKUP(P3283,Vlookup!$A$2:$D$142,2,FALSE)</f>
        <v>Stratford</v>
      </c>
      <c r="R3283" s="1" t="str">
        <f>VLOOKUP(P3283,Vlookup!$A$2:$D$142,3,FALSE)</f>
        <v>CA</v>
      </c>
      <c r="S3283" s="49">
        <f>VLOOKUP(P3283,Vlookup!$A$2:$D$781,4,FALSE)</f>
        <v>93266</v>
      </c>
    </row>
    <row r="3284" spans="1:19" ht="14.4" x14ac:dyDescent="0.3">
      <c r="A3284" s="12">
        <v>23</v>
      </c>
      <c r="B3284" s="1" t="s">
        <v>948</v>
      </c>
      <c r="D3284" s="20">
        <v>44912</v>
      </c>
      <c r="E3284" s="2" t="s">
        <v>1274</v>
      </c>
      <c r="F3284" s="1" t="s">
        <v>1275</v>
      </c>
      <c r="G3284" s="1" t="s">
        <v>889</v>
      </c>
      <c r="H3284" s="1" t="s">
        <v>890</v>
      </c>
      <c r="I3284" t="str">
        <f>VLOOKUP(H3284,'Product Line Lookup'!$A$2:$B$9,2,FALSE)</f>
        <v>OmniGen Pro</v>
      </c>
      <c r="J3284" s="1">
        <v>24.3</v>
      </c>
      <c r="K3284" s="1">
        <v>9.1649999999999995E-2</v>
      </c>
      <c r="L3284" s="1">
        <v>183.3</v>
      </c>
      <c r="M3284" s="1">
        <v>4454.1899999999996</v>
      </c>
      <c r="N3284" s="8">
        <f t="shared" si="93"/>
        <v>2.2270949999999998</v>
      </c>
      <c r="O3284" s="9" t="s">
        <v>1253</v>
      </c>
      <c r="P3284" s="1" t="s">
        <v>1254</v>
      </c>
      <c r="Q3284" s="31" t="str">
        <f>VLOOKUP(P3284,Vlookup!$A$2:$D$142,2,FALSE)</f>
        <v>Stratford</v>
      </c>
      <c r="R3284" s="1" t="str">
        <f>VLOOKUP(P3284,Vlookup!$A$2:$D$142,3,FALSE)</f>
        <v>CA</v>
      </c>
      <c r="S3284" s="49">
        <f>VLOOKUP(P3284,Vlookup!$A$2:$D$781,4,FALSE)</f>
        <v>93266</v>
      </c>
    </row>
    <row r="3285" spans="1:19" ht="14.4" x14ac:dyDescent="0.3">
      <c r="A3285" s="12">
        <v>23</v>
      </c>
      <c r="B3285" s="1" t="s">
        <v>948</v>
      </c>
      <c r="D3285" s="20">
        <v>44922</v>
      </c>
      <c r="E3285" s="2" t="s">
        <v>1274</v>
      </c>
      <c r="F3285" s="1" t="s">
        <v>1275</v>
      </c>
      <c r="G3285" s="1" t="s">
        <v>889</v>
      </c>
      <c r="H3285" s="1" t="s">
        <v>890</v>
      </c>
      <c r="I3285" t="str">
        <f>VLOOKUP(H3285,'Product Line Lookup'!$A$2:$B$9,2,FALSE)</f>
        <v>OmniGen Pro</v>
      </c>
      <c r="J3285" s="1">
        <v>24.71</v>
      </c>
      <c r="K3285" s="1">
        <v>9.1649999999999995E-2</v>
      </c>
      <c r="L3285" s="1">
        <v>183.3</v>
      </c>
      <c r="M3285" s="1">
        <v>4529.3429999999998</v>
      </c>
      <c r="N3285" s="8">
        <f t="shared" si="93"/>
        <v>2.2646714999999999</v>
      </c>
      <c r="O3285" s="9" t="s">
        <v>1253</v>
      </c>
      <c r="P3285" s="1" t="s">
        <v>1254</v>
      </c>
      <c r="Q3285" s="31" t="str">
        <f>VLOOKUP(P3285,Vlookup!$A$2:$D$142,2,FALSE)</f>
        <v>Stratford</v>
      </c>
      <c r="R3285" s="1" t="str">
        <f>VLOOKUP(P3285,Vlookup!$A$2:$D$142,3,FALSE)</f>
        <v>CA</v>
      </c>
      <c r="S3285" s="49">
        <f>VLOOKUP(P3285,Vlookup!$A$2:$D$781,4,FALSE)</f>
        <v>93266</v>
      </c>
    </row>
    <row r="3286" spans="1:19" ht="14.4" x14ac:dyDescent="0.3">
      <c r="A3286" s="12">
        <v>23</v>
      </c>
      <c r="B3286" s="1" t="s">
        <v>948</v>
      </c>
      <c r="D3286" s="20">
        <v>44907</v>
      </c>
      <c r="E3286" s="2" t="s">
        <v>1251</v>
      </c>
      <c r="F3286" s="1" t="s">
        <v>1252</v>
      </c>
      <c r="G3286" s="1" t="s">
        <v>889</v>
      </c>
      <c r="H3286" s="1" t="s">
        <v>890</v>
      </c>
      <c r="I3286" t="str">
        <f>VLOOKUP(H3286,'Product Line Lookup'!$A$2:$B$9,2,FALSE)</f>
        <v>OmniGen Pro</v>
      </c>
      <c r="J3286" s="1">
        <v>3</v>
      </c>
      <c r="K3286" s="1">
        <v>0.58764000000000005</v>
      </c>
      <c r="L3286" s="1">
        <v>1175.28</v>
      </c>
      <c r="M3286" s="1">
        <v>3525.84</v>
      </c>
      <c r="N3286" s="8">
        <f t="shared" si="93"/>
        <v>1.76292</v>
      </c>
      <c r="O3286" s="9" t="s">
        <v>1253</v>
      </c>
      <c r="P3286" s="1" t="s">
        <v>1254</v>
      </c>
      <c r="Q3286" s="31" t="str">
        <f>VLOOKUP(P3286,Vlookup!$A$2:$D$142,2,FALSE)</f>
        <v>Stratford</v>
      </c>
      <c r="R3286" s="1" t="str">
        <f>VLOOKUP(P3286,Vlookup!$A$2:$D$142,3,FALSE)</f>
        <v>CA</v>
      </c>
      <c r="S3286" s="49">
        <f>VLOOKUP(P3286,Vlookup!$A$2:$D$781,4,FALSE)</f>
        <v>93266</v>
      </c>
    </row>
    <row r="3287" spans="1:19" ht="14.4" x14ac:dyDescent="0.3">
      <c r="A3287" s="12">
        <v>23</v>
      </c>
      <c r="B3287" s="1" t="s">
        <v>948</v>
      </c>
      <c r="D3287" s="20">
        <v>44900</v>
      </c>
      <c r="E3287" s="2" t="s">
        <v>1027</v>
      </c>
      <c r="F3287" s="1" t="s">
        <v>1136</v>
      </c>
      <c r="G3287" s="1" t="s">
        <v>889</v>
      </c>
      <c r="H3287" s="1" t="s">
        <v>890</v>
      </c>
      <c r="I3287" t="str">
        <f>VLOOKUP(H3287,'Product Line Lookup'!$A$2:$B$9,2,FALSE)</f>
        <v>OmniGen Pro</v>
      </c>
      <c r="J3287" s="1">
        <v>24.4</v>
      </c>
      <c r="K3287" s="1">
        <v>9.4450000000000006E-2</v>
      </c>
      <c r="L3287" s="1">
        <v>188.9</v>
      </c>
      <c r="M3287" s="1">
        <v>4609.16</v>
      </c>
      <c r="N3287" s="8">
        <f t="shared" si="93"/>
        <v>2.3045800000000001</v>
      </c>
      <c r="O3287" s="9" t="s">
        <v>1038</v>
      </c>
      <c r="P3287" s="1" t="s">
        <v>1045</v>
      </c>
      <c r="Q3287" s="31" t="str">
        <f>VLOOKUP(P3287,Vlookup!$A$2:$D$142,2,FALSE)</f>
        <v>Tipton</v>
      </c>
      <c r="R3287" s="1" t="str">
        <f>VLOOKUP(P3287,Vlookup!$A$2:$D$142,3,FALSE)</f>
        <v>CA</v>
      </c>
      <c r="S3287" s="49">
        <f>VLOOKUP(P3287,Vlookup!$A$2:$D$781,4,FALSE)</f>
        <v>93272</v>
      </c>
    </row>
    <row r="3288" spans="1:19" ht="14.4" x14ac:dyDescent="0.3">
      <c r="A3288" s="12">
        <v>23</v>
      </c>
      <c r="B3288" s="1" t="s">
        <v>948</v>
      </c>
      <c r="D3288" s="20">
        <v>44905</v>
      </c>
      <c r="E3288" s="2" t="s">
        <v>1027</v>
      </c>
      <c r="F3288" s="1" t="s">
        <v>1136</v>
      </c>
      <c r="G3288" s="1" t="s">
        <v>889</v>
      </c>
      <c r="H3288" s="1" t="s">
        <v>890</v>
      </c>
      <c r="I3288" t="str">
        <f>VLOOKUP(H3288,'Product Line Lookup'!$A$2:$B$9,2,FALSE)</f>
        <v>OmniGen Pro</v>
      </c>
      <c r="J3288" s="1">
        <v>24.96</v>
      </c>
      <c r="K3288" s="1">
        <v>9.4450000000000006E-2</v>
      </c>
      <c r="L3288" s="1">
        <v>188.9</v>
      </c>
      <c r="M3288" s="1">
        <v>4714.9440000000004</v>
      </c>
      <c r="N3288" s="8">
        <f t="shared" si="93"/>
        <v>2.357472</v>
      </c>
      <c r="O3288" s="9" t="s">
        <v>1038</v>
      </c>
      <c r="P3288" s="1" t="s">
        <v>1045</v>
      </c>
      <c r="Q3288" s="31" t="str">
        <f>VLOOKUP(P3288,Vlookup!$A$2:$D$142,2,FALSE)</f>
        <v>Tipton</v>
      </c>
      <c r="R3288" s="1" t="str">
        <f>VLOOKUP(P3288,Vlookup!$A$2:$D$142,3,FALSE)</f>
        <v>CA</v>
      </c>
      <c r="S3288" s="49">
        <f>VLOOKUP(P3288,Vlookup!$A$2:$D$781,4,FALSE)</f>
        <v>93272</v>
      </c>
    </row>
    <row r="3289" spans="1:19" ht="14.4" x14ac:dyDescent="0.3">
      <c r="A3289" s="12">
        <v>23</v>
      </c>
      <c r="B3289" s="1" t="s">
        <v>948</v>
      </c>
      <c r="D3289" s="20">
        <v>44912</v>
      </c>
      <c r="E3289" s="2" t="s">
        <v>1027</v>
      </c>
      <c r="F3289" s="1" t="s">
        <v>1136</v>
      </c>
      <c r="G3289" s="1" t="s">
        <v>889</v>
      </c>
      <c r="H3289" s="1" t="s">
        <v>890</v>
      </c>
      <c r="I3289" t="str">
        <f>VLOOKUP(H3289,'Product Line Lookup'!$A$2:$B$9,2,FALSE)</f>
        <v>OmniGen Pro</v>
      </c>
      <c r="J3289" s="1">
        <v>24.51</v>
      </c>
      <c r="K3289" s="1">
        <v>9.4450000000000006E-2</v>
      </c>
      <c r="L3289" s="1">
        <v>188.9</v>
      </c>
      <c r="M3289" s="1">
        <v>4629.9390000000003</v>
      </c>
      <c r="N3289" s="8">
        <f t="shared" si="93"/>
        <v>2.3149695000000001</v>
      </c>
      <c r="O3289" s="9" t="s">
        <v>1038</v>
      </c>
      <c r="P3289" s="1" t="s">
        <v>1045</v>
      </c>
      <c r="Q3289" s="31" t="str">
        <f>VLOOKUP(P3289,Vlookup!$A$2:$D$142,2,FALSE)</f>
        <v>Tipton</v>
      </c>
      <c r="R3289" s="1" t="str">
        <f>VLOOKUP(P3289,Vlookup!$A$2:$D$142,3,FALSE)</f>
        <v>CA</v>
      </c>
      <c r="S3289" s="49">
        <f>VLOOKUP(P3289,Vlookup!$A$2:$D$781,4,FALSE)</f>
        <v>93272</v>
      </c>
    </row>
    <row r="3290" spans="1:19" ht="14.4" x14ac:dyDescent="0.3">
      <c r="A3290" s="12">
        <v>23</v>
      </c>
      <c r="B3290" s="1" t="s">
        <v>948</v>
      </c>
      <c r="D3290" s="20">
        <v>44916</v>
      </c>
      <c r="E3290" s="2" t="s">
        <v>1027</v>
      </c>
      <c r="F3290" s="1" t="s">
        <v>1136</v>
      </c>
      <c r="G3290" s="1" t="s">
        <v>889</v>
      </c>
      <c r="H3290" s="1" t="s">
        <v>890</v>
      </c>
      <c r="I3290" t="str">
        <f>VLOOKUP(H3290,'Product Line Lookup'!$A$2:$B$9,2,FALSE)</f>
        <v>OmniGen Pro</v>
      </c>
      <c r="J3290" s="1">
        <v>24.17</v>
      </c>
      <c r="K3290" s="1">
        <v>9.4450000000000006E-2</v>
      </c>
      <c r="L3290" s="1">
        <v>188.9</v>
      </c>
      <c r="M3290" s="1">
        <v>4565.7129999999997</v>
      </c>
      <c r="N3290" s="8">
        <f t="shared" si="93"/>
        <v>2.2828564999999998</v>
      </c>
      <c r="O3290" s="9" t="s">
        <v>1038</v>
      </c>
      <c r="P3290" s="1" t="s">
        <v>1045</v>
      </c>
      <c r="Q3290" s="31" t="str">
        <f>VLOOKUP(P3290,Vlookup!$A$2:$D$142,2,FALSE)</f>
        <v>Tipton</v>
      </c>
      <c r="R3290" s="1" t="str">
        <f>VLOOKUP(P3290,Vlookup!$A$2:$D$142,3,FALSE)</f>
        <v>CA</v>
      </c>
      <c r="S3290" s="49">
        <f>VLOOKUP(P3290,Vlookup!$A$2:$D$781,4,FALSE)</f>
        <v>93272</v>
      </c>
    </row>
    <row r="3291" spans="1:19" ht="14.4" x14ac:dyDescent="0.3">
      <c r="A3291" s="12">
        <v>23</v>
      </c>
      <c r="B3291" s="1" t="s">
        <v>948</v>
      </c>
      <c r="D3291" s="20">
        <v>44924</v>
      </c>
      <c r="E3291" s="2" t="s">
        <v>1027</v>
      </c>
      <c r="F3291" s="1" t="s">
        <v>1136</v>
      </c>
      <c r="G3291" s="1" t="s">
        <v>889</v>
      </c>
      <c r="H3291" s="1" t="s">
        <v>890</v>
      </c>
      <c r="I3291" t="str">
        <f>VLOOKUP(H3291,'Product Line Lookup'!$A$2:$B$9,2,FALSE)</f>
        <v>OmniGen Pro</v>
      </c>
      <c r="J3291" s="1">
        <v>24.04</v>
      </c>
      <c r="K3291" s="1">
        <v>9.4450000000000006E-2</v>
      </c>
      <c r="L3291" s="1">
        <v>188.9</v>
      </c>
      <c r="M3291" s="1">
        <v>4541.1559999999999</v>
      </c>
      <c r="N3291" s="8">
        <f t="shared" si="93"/>
        <v>2.270578</v>
      </c>
      <c r="O3291" s="9" t="s">
        <v>1038</v>
      </c>
      <c r="P3291" s="1" t="s">
        <v>1045</v>
      </c>
      <c r="Q3291" s="31" t="str">
        <f>VLOOKUP(P3291,Vlookup!$A$2:$D$142,2,FALSE)</f>
        <v>Tipton</v>
      </c>
      <c r="R3291" s="1" t="str">
        <f>VLOOKUP(P3291,Vlookup!$A$2:$D$142,3,FALSE)</f>
        <v>CA</v>
      </c>
      <c r="S3291" s="49">
        <f>VLOOKUP(P3291,Vlookup!$A$2:$D$781,4,FALSE)</f>
        <v>93272</v>
      </c>
    </row>
    <row r="3292" spans="1:19" ht="14.4" x14ac:dyDescent="0.3">
      <c r="A3292" s="12">
        <v>23</v>
      </c>
      <c r="B3292" s="1" t="s">
        <v>948</v>
      </c>
      <c r="D3292" s="20">
        <v>44917</v>
      </c>
      <c r="E3292" s="2" t="s">
        <v>1310</v>
      </c>
      <c r="F3292" s="1" t="s">
        <v>1311</v>
      </c>
      <c r="G3292" s="1" t="s">
        <v>889</v>
      </c>
      <c r="H3292" s="1" t="s">
        <v>890</v>
      </c>
      <c r="I3292" t="str">
        <f>VLOOKUP(H3292,'Product Line Lookup'!$A$2:$B$9,2,FALSE)</f>
        <v>OmniGen Pro</v>
      </c>
      <c r="J3292" s="1">
        <v>22.92</v>
      </c>
      <c r="K3292" s="1">
        <v>0.1118</v>
      </c>
      <c r="L3292" s="1">
        <v>223.6</v>
      </c>
      <c r="M3292" s="1">
        <v>5124.9120000000003</v>
      </c>
      <c r="N3292" s="8">
        <f t="shared" si="93"/>
        <v>2.5624560000000001</v>
      </c>
      <c r="O3292" s="9" t="s">
        <v>1312</v>
      </c>
      <c r="P3292" s="1" t="s">
        <v>1313</v>
      </c>
      <c r="Q3292" s="31" t="str">
        <f>VLOOKUP(P3292,Vlookup!$A$2:$D$142,2,FALSE)</f>
        <v>Bovina</v>
      </c>
      <c r="R3292" s="1" t="str">
        <f>VLOOKUP(P3292,Vlookup!$A$2:$D$142,3,FALSE)</f>
        <v>TX</v>
      </c>
      <c r="S3292" s="49">
        <f>VLOOKUP(P3292,Vlookup!$A$2:$D$781,4,FALSE)</f>
        <v>79009</v>
      </c>
    </row>
    <row r="3293" spans="1:19" ht="14.4" x14ac:dyDescent="0.3">
      <c r="A3293" s="12">
        <v>23</v>
      </c>
      <c r="B3293" s="1" t="s">
        <v>948</v>
      </c>
      <c r="D3293" s="20">
        <v>44910</v>
      </c>
      <c r="E3293" s="2" t="s">
        <v>889</v>
      </c>
      <c r="F3293" s="1" t="s">
        <v>890</v>
      </c>
      <c r="G3293" s="1" t="s">
        <v>889</v>
      </c>
      <c r="H3293" s="1" t="s">
        <v>890</v>
      </c>
      <c r="I3293" t="str">
        <f>VLOOKUP(H3293,'Product Line Lookup'!$A$2:$B$9,2,FALSE)</f>
        <v>OmniGen Pro</v>
      </c>
      <c r="J3293" s="1">
        <v>2.2050000000000001</v>
      </c>
      <c r="K3293" s="1">
        <v>1</v>
      </c>
      <c r="L3293" s="1">
        <v>2000</v>
      </c>
      <c r="M3293" s="1">
        <v>4410</v>
      </c>
      <c r="N3293" s="8">
        <f t="shared" si="93"/>
        <v>2.2050000000000001</v>
      </c>
      <c r="O3293" s="9" t="s">
        <v>440</v>
      </c>
      <c r="P3293" s="1" t="s">
        <v>441</v>
      </c>
      <c r="Q3293" s="31" t="str">
        <f>VLOOKUP(P3293,Vlookup!$A$2:$D$142,2,FALSE)</f>
        <v>Tipton</v>
      </c>
      <c r="R3293" s="1" t="str">
        <f>VLOOKUP(P3293,Vlookup!$A$2:$D$142,3,FALSE)</f>
        <v>CA</v>
      </c>
      <c r="S3293" s="49">
        <f>VLOOKUP(P3293,Vlookup!$A$2:$D$781,4,FALSE)</f>
        <v>93272</v>
      </c>
    </row>
    <row r="3294" spans="1:19" ht="14.4" x14ac:dyDescent="0.3">
      <c r="A3294" s="12">
        <v>23</v>
      </c>
      <c r="B3294" s="1" t="s">
        <v>948</v>
      </c>
      <c r="D3294" s="20">
        <v>44925</v>
      </c>
      <c r="E3294" s="2" t="s">
        <v>889</v>
      </c>
      <c r="F3294" s="1" t="s">
        <v>890</v>
      </c>
      <c r="G3294" s="1" t="s">
        <v>889</v>
      </c>
      <c r="H3294" s="1" t="s">
        <v>890</v>
      </c>
      <c r="I3294" t="str">
        <f>VLOOKUP(H3294,'Product Line Lookup'!$A$2:$B$9,2,FALSE)</f>
        <v>OmniGen Pro</v>
      </c>
      <c r="J3294" s="1">
        <v>3.3069999999999999</v>
      </c>
      <c r="K3294" s="1">
        <v>1</v>
      </c>
      <c r="L3294" s="1">
        <v>2000</v>
      </c>
      <c r="M3294" s="1">
        <v>6614</v>
      </c>
      <c r="N3294" s="8">
        <f t="shared" si="93"/>
        <v>3.3069999999999999</v>
      </c>
      <c r="O3294" s="9" t="s">
        <v>1199</v>
      </c>
      <c r="P3294" s="1" t="s">
        <v>1200</v>
      </c>
      <c r="Q3294" s="31" t="str">
        <f>VLOOKUP(P3294,Vlookup!$A$2:$D$142,2,FALSE)</f>
        <v>Acampo</v>
      </c>
      <c r="R3294" s="1" t="str">
        <f>VLOOKUP(P3294,Vlookup!$A$2:$D$142,3,FALSE)</f>
        <v>CA</v>
      </c>
      <c r="S3294" s="49">
        <f>VLOOKUP(P3294,Vlookup!$A$2:$D$781,4,FALSE)</f>
        <v>95220</v>
      </c>
    </row>
    <row r="3295" spans="1:19" ht="14.4" x14ac:dyDescent="0.3">
      <c r="A3295" s="12">
        <v>23</v>
      </c>
      <c r="B3295" s="1" t="s">
        <v>948</v>
      </c>
      <c r="D3295" s="20">
        <v>44901</v>
      </c>
      <c r="E3295" s="2" t="s">
        <v>1172</v>
      </c>
      <c r="F3295" s="1" t="s">
        <v>1173</v>
      </c>
      <c r="G3295" s="1" t="s">
        <v>340</v>
      </c>
      <c r="H3295" s="1" t="s">
        <v>366</v>
      </c>
      <c r="I3295" t="str">
        <f>VLOOKUP(H3295,'Product Line Lookup'!$A$2:$B$9,2,FALSE)</f>
        <v>AB20</v>
      </c>
      <c r="J3295" s="1">
        <v>6</v>
      </c>
      <c r="K3295" s="1">
        <v>2.7224999999999999E-2</v>
      </c>
      <c r="L3295" s="1">
        <v>54.45</v>
      </c>
      <c r="M3295" s="1">
        <v>326.7</v>
      </c>
      <c r="N3295" s="8">
        <f t="shared" si="93"/>
        <v>0.16335</v>
      </c>
      <c r="O3295" s="1" t="s">
        <v>1174</v>
      </c>
      <c r="P3295" s="1" t="s">
        <v>1176</v>
      </c>
      <c r="Q3295" s="31" t="str">
        <f>VLOOKUP(P3295,Vlookup!$A$2:$D$142,2,FALSE)</f>
        <v>Hilmar</v>
      </c>
      <c r="R3295" s="1" t="str">
        <f>VLOOKUP(P3295,Vlookup!$A$2:$D$142,3,FALSE)</f>
        <v>CA</v>
      </c>
      <c r="S3295" s="49">
        <f>VLOOKUP(P3295,Vlookup!$A$2:$D$781,4,FALSE)</f>
        <v>95324</v>
      </c>
    </row>
    <row r="3296" spans="1:19" ht="14.4" x14ac:dyDescent="0.3">
      <c r="A3296" s="12">
        <v>23</v>
      </c>
      <c r="B3296" s="1" t="s">
        <v>948</v>
      </c>
      <c r="D3296" s="20">
        <v>44910</v>
      </c>
      <c r="E3296" s="2" t="s">
        <v>1232</v>
      </c>
      <c r="F3296" s="1" t="s">
        <v>1233</v>
      </c>
      <c r="G3296" s="1" t="s">
        <v>340</v>
      </c>
      <c r="H3296" s="1" t="s">
        <v>366</v>
      </c>
      <c r="I3296" t="str">
        <f>VLOOKUP(H3296,'Product Line Lookup'!$A$2:$B$9,2,FALSE)</f>
        <v>AB20</v>
      </c>
      <c r="J3296" s="1">
        <v>3.7</v>
      </c>
      <c r="K3296" s="1">
        <v>8.0029999999999997E-3</v>
      </c>
      <c r="L3296" s="1">
        <v>16.006</v>
      </c>
      <c r="M3296" s="1">
        <v>59.222000000000001</v>
      </c>
      <c r="N3296" s="8">
        <f t="shared" si="93"/>
        <v>2.9611000000000002E-2</v>
      </c>
      <c r="O3296" s="1" t="s">
        <v>1234</v>
      </c>
      <c r="P3296" s="1" t="s">
        <v>1235</v>
      </c>
      <c r="Q3296" s="31" t="str">
        <f>VLOOKUP(P3296,Vlookup!$A$2:$D$142,2,FALSE)</f>
        <v>Hilmar</v>
      </c>
      <c r="R3296" s="1" t="str">
        <f>VLOOKUP(P3296,Vlookup!$A$2:$D$142,3,FALSE)</f>
        <v>CA</v>
      </c>
      <c r="S3296" s="49">
        <f>VLOOKUP(P3296,Vlookup!$A$2:$D$781,4,FALSE)</f>
        <v>95324</v>
      </c>
    </row>
    <row r="3297" spans="1:19" ht="14.4" x14ac:dyDescent="0.3">
      <c r="A3297" s="12">
        <v>23</v>
      </c>
      <c r="B3297" s="1" t="s">
        <v>948</v>
      </c>
      <c r="D3297" s="20">
        <v>44896</v>
      </c>
      <c r="E3297" s="2" t="s">
        <v>1162</v>
      </c>
      <c r="F3297" s="1" t="s">
        <v>1314</v>
      </c>
      <c r="G3297" s="1" t="s">
        <v>340</v>
      </c>
      <c r="H3297" s="1" t="s">
        <v>366</v>
      </c>
      <c r="I3297" t="str">
        <f>VLOOKUP(H3297,'Product Line Lookup'!$A$2:$B$9,2,FALSE)</f>
        <v>AB20</v>
      </c>
      <c r="J3297" s="1">
        <v>23.94</v>
      </c>
      <c r="K3297" s="1">
        <v>1.04E-2</v>
      </c>
      <c r="L3297" s="1">
        <v>20.8</v>
      </c>
      <c r="M3297" s="1">
        <v>497.952</v>
      </c>
      <c r="N3297" s="8">
        <f t="shared" si="93"/>
        <v>0.248976</v>
      </c>
      <c r="O3297" s="1" t="s">
        <v>1164</v>
      </c>
      <c r="P3297" s="1" t="s">
        <v>1165</v>
      </c>
      <c r="Q3297" s="31" t="str">
        <f>VLOOKUP(P3297,Vlookup!$A$2:$D$142,2,FALSE)</f>
        <v>Tracy</v>
      </c>
      <c r="R3297" s="1" t="str">
        <f>VLOOKUP(P3297,Vlookup!$A$2:$D$142,3,FALSE)</f>
        <v>CA</v>
      </c>
      <c r="S3297" s="49">
        <f>VLOOKUP(P3297,Vlookup!$A$2:$D$781,4,FALSE)</f>
        <v>95304</v>
      </c>
    </row>
    <row r="3298" spans="1:19" ht="14.4" x14ac:dyDescent="0.3">
      <c r="A3298" s="12">
        <v>23</v>
      </c>
      <c r="B3298" s="1" t="s">
        <v>948</v>
      </c>
      <c r="D3298" s="20">
        <v>44908</v>
      </c>
      <c r="E3298" s="2" t="s">
        <v>1162</v>
      </c>
      <c r="F3298" s="1" t="s">
        <v>1314</v>
      </c>
      <c r="G3298" s="1" t="s">
        <v>340</v>
      </c>
      <c r="H3298" s="1" t="s">
        <v>366</v>
      </c>
      <c r="I3298" t="str">
        <f>VLOOKUP(H3298,'Product Line Lookup'!$A$2:$B$9,2,FALSE)</f>
        <v>AB20</v>
      </c>
      <c r="J3298" s="1">
        <v>23.08</v>
      </c>
      <c r="K3298" s="1">
        <v>1.04E-2</v>
      </c>
      <c r="L3298" s="1">
        <v>20.8</v>
      </c>
      <c r="M3298" s="1">
        <v>480.06400000000002</v>
      </c>
      <c r="N3298" s="8">
        <f t="shared" si="93"/>
        <v>0.24003200000000002</v>
      </c>
      <c r="O3298" s="1" t="s">
        <v>1164</v>
      </c>
      <c r="P3298" s="1" t="s">
        <v>1165</v>
      </c>
      <c r="Q3298" s="31" t="str">
        <f>VLOOKUP(P3298,Vlookup!$A$2:$D$142,2,FALSE)</f>
        <v>Tracy</v>
      </c>
      <c r="R3298" s="1" t="str">
        <f>VLOOKUP(P3298,Vlookup!$A$2:$D$142,3,FALSE)</f>
        <v>CA</v>
      </c>
      <c r="S3298" s="49">
        <f>VLOOKUP(P3298,Vlookup!$A$2:$D$781,4,FALSE)</f>
        <v>95304</v>
      </c>
    </row>
    <row r="3299" spans="1:19" ht="14.4" x14ac:dyDescent="0.3">
      <c r="A3299" s="12">
        <v>23</v>
      </c>
      <c r="B3299" s="1" t="s">
        <v>948</v>
      </c>
      <c r="D3299" s="20">
        <v>44918</v>
      </c>
      <c r="E3299" s="2" t="s">
        <v>1162</v>
      </c>
      <c r="F3299" s="1" t="s">
        <v>1314</v>
      </c>
      <c r="G3299" s="1" t="s">
        <v>340</v>
      </c>
      <c r="H3299" s="1" t="s">
        <v>366</v>
      </c>
      <c r="I3299" t="str">
        <f>VLOOKUP(H3299,'Product Line Lookup'!$A$2:$B$9,2,FALSE)</f>
        <v>AB20</v>
      </c>
      <c r="J3299" s="1">
        <v>24.18</v>
      </c>
      <c r="K3299" s="1">
        <v>1.04E-2</v>
      </c>
      <c r="L3299" s="1">
        <v>20.8</v>
      </c>
      <c r="M3299" s="1">
        <v>502.94400000000002</v>
      </c>
      <c r="N3299" s="8">
        <f t="shared" si="93"/>
        <v>0.25147200000000003</v>
      </c>
      <c r="O3299" s="1" t="s">
        <v>1164</v>
      </c>
      <c r="P3299" s="1" t="s">
        <v>1165</v>
      </c>
      <c r="Q3299" s="31" t="str">
        <f>VLOOKUP(P3299,Vlookup!$A$2:$D$142,2,FALSE)</f>
        <v>Tracy</v>
      </c>
      <c r="R3299" s="1" t="str">
        <f>VLOOKUP(P3299,Vlookup!$A$2:$D$142,3,FALSE)</f>
        <v>CA</v>
      </c>
      <c r="S3299" s="49">
        <f>VLOOKUP(P3299,Vlookup!$A$2:$D$781,4,FALSE)</f>
        <v>95304</v>
      </c>
    </row>
    <row r="3300" spans="1:19" ht="14.4" x14ac:dyDescent="0.3">
      <c r="A3300" s="12">
        <v>23</v>
      </c>
      <c r="B3300" s="1" t="s">
        <v>948</v>
      </c>
      <c r="D3300" s="20">
        <v>44904</v>
      </c>
      <c r="E3300" s="2" t="s">
        <v>1106</v>
      </c>
      <c r="F3300" s="1" t="s">
        <v>1107</v>
      </c>
      <c r="G3300" s="1" t="s">
        <v>342</v>
      </c>
      <c r="H3300" s="1" t="s">
        <v>368</v>
      </c>
      <c r="I3300" t="str">
        <f>VLOOKUP(H3300,'Product Line Lookup'!$A$2:$B$9,2,FALSE)</f>
        <v>Animate</v>
      </c>
      <c r="J3300" s="1">
        <v>12.32</v>
      </c>
      <c r="K3300" s="1">
        <v>3.7499999999999999E-2</v>
      </c>
      <c r="L3300" s="1">
        <v>75</v>
      </c>
      <c r="M3300" s="1">
        <v>924</v>
      </c>
      <c r="N3300" s="8">
        <f t="shared" si="93"/>
        <v>0.46200000000000002</v>
      </c>
      <c r="O3300" s="1" t="s">
        <v>1116</v>
      </c>
      <c r="P3300" s="1" t="s">
        <v>1117</v>
      </c>
      <c r="Q3300" s="31" t="str">
        <f>VLOOKUP(P3300,Vlookup!$A$2:$D$142,2,FALSE)</f>
        <v>Chowchilla</v>
      </c>
      <c r="R3300" s="1" t="str">
        <f>VLOOKUP(P3300,Vlookup!$A$2:$D$142,3,FALSE)</f>
        <v>CA</v>
      </c>
      <c r="S3300" s="49">
        <f>VLOOKUP(P3300,Vlookup!$A$2:$D$781,4,FALSE)</f>
        <v>93610</v>
      </c>
    </row>
    <row r="3301" spans="1:19" ht="14.4" x14ac:dyDescent="0.3">
      <c r="A3301" s="12">
        <v>23</v>
      </c>
      <c r="B3301" s="1" t="s">
        <v>948</v>
      </c>
      <c r="D3301" s="20">
        <v>44908</v>
      </c>
      <c r="E3301" s="2" t="s">
        <v>1108</v>
      </c>
      <c r="F3301" s="1" t="s">
        <v>1109</v>
      </c>
      <c r="G3301" s="1" t="s">
        <v>342</v>
      </c>
      <c r="H3301" s="1" t="s">
        <v>368</v>
      </c>
      <c r="I3301" t="str">
        <f>VLOOKUP(H3301,'Product Line Lookup'!$A$2:$B$9,2,FALSE)</f>
        <v>Animate</v>
      </c>
      <c r="J3301" s="1">
        <v>3.05</v>
      </c>
      <c r="K3301" s="1">
        <v>7.4645000000000003E-2</v>
      </c>
      <c r="L3301" s="1">
        <v>149.29</v>
      </c>
      <c r="M3301" s="1">
        <v>455.33499999999998</v>
      </c>
      <c r="N3301" s="8">
        <f t="shared" si="93"/>
        <v>0.22766749999999999</v>
      </c>
      <c r="O3301" s="1" t="s">
        <v>1118</v>
      </c>
      <c r="P3301" s="1" t="s">
        <v>1119</v>
      </c>
      <c r="Q3301" s="31" t="str">
        <f>VLOOKUP(P3301,Vlookup!$A$2:$D$142,2,FALSE)</f>
        <v>Tracy</v>
      </c>
      <c r="R3301" s="1" t="str">
        <f>VLOOKUP(P3301,Vlookup!$A$2:$D$142,3,FALSE)</f>
        <v>CA</v>
      </c>
      <c r="S3301" s="49">
        <f>VLOOKUP(P3301,Vlookup!$A$2:$D$781,4,FALSE)</f>
        <v>95304</v>
      </c>
    </row>
    <row r="3302" spans="1:19" ht="14.4" x14ac:dyDescent="0.3">
      <c r="A3302" s="12">
        <v>23</v>
      </c>
      <c r="B3302" s="1" t="s">
        <v>948</v>
      </c>
      <c r="D3302" s="20">
        <v>44909</v>
      </c>
      <c r="E3302" s="2" t="s">
        <v>1110</v>
      </c>
      <c r="F3302" s="1" t="s">
        <v>1111</v>
      </c>
      <c r="G3302" s="1" t="s">
        <v>342</v>
      </c>
      <c r="H3302" s="1" t="s">
        <v>368</v>
      </c>
      <c r="I3302" t="str">
        <f>VLOOKUP(H3302,'Product Line Lookup'!$A$2:$B$9,2,FALSE)</f>
        <v>Animate</v>
      </c>
      <c r="J3302" s="1">
        <v>6.02</v>
      </c>
      <c r="K3302" s="1">
        <v>9.1670000000000001E-2</v>
      </c>
      <c r="L3302" s="1">
        <v>183.34</v>
      </c>
      <c r="M3302" s="1">
        <v>1103.7070000000001</v>
      </c>
      <c r="N3302" s="8">
        <f t="shared" si="93"/>
        <v>0.55185350000000011</v>
      </c>
      <c r="O3302" s="1" t="s">
        <v>1120</v>
      </c>
      <c r="P3302" s="1" t="s">
        <v>1184</v>
      </c>
      <c r="Q3302" s="31" t="str">
        <f>VLOOKUP(P3302,Vlookup!$A$2:$D$142,2,FALSE)</f>
        <v>Patterson</v>
      </c>
      <c r="R3302" s="1" t="str">
        <f>VLOOKUP(P3302,Vlookup!$A$2:$D$142,3,FALSE)</f>
        <v>CA</v>
      </c>
      <c r="S3302" s="49">
        <f>VLOOKUP(P3302,Vlookup!$A$2:$D$781,4,FALSE)</f>
        <v>95363</v>
      </c>
    </row>
    <row r="3303" spans="1:19" ht="14.4" x14ac:dyDescent="0.3">
      <c r="A3303" s="12">
        <v>23</v>
      </c>
      <c r="B3303" s="1" t="s">
        <v>948</v>
      </c>
      <c r="D3303" s="20">
        <v>44916</v>
      </c>
      <c r="E3303" s="2" t="s">
        <v>1297</v>
      </c>
      <c r="F3303" s="1" t="s">
        <v>1298</v>
      </c>
      <c r="G3303" s="1" t="s">
        <v>342</v>
      </c>
      <c r="H3303" s="1" t="s">
        <v>368</v>
      </c>
      <c r="I3303" t="str">
        <f>VLOOKUP(H3303,'Product Line Lookup'!$A$2:$B$9,2,FALSE)</f>
        <v>Animate</v>
      </c>
      <c r="J3303" s="1">
        <v>15.38</v>
      </c>
      <c r="K3303" s="1">
        <v>0.15770000000000001</v>
      </c>
      <c r="L3303" s="1">
        <v>315.39999999999998</v>
      </c>
      <c r="M3303" s="1">
        <v>4850.8519999999999</v>
      </c>
      <c r="N3303" s="8">
        <f t="shared" si="93"/>
        <v>2.4254259999999999</v>
      </c>
      <c r="O3303" s="1" t="s">
        <v>1186</v>
      </c>
      <c r="P3303" s="1" t="s">
        <v>1187</v>
      </c>
      <c r="Q3303" s="31" t="str">
        <f>VLOOKUP(P3303,Vlookup!$A$2:$D$142,2,FALSE)</f>
        <v>Galt</v>
      </c>
      <c r="R3303" s="1" t="str">
        <f>VLOOKUP(P3303,Vlookup!$A$2:$D$142,3,FALSE)</f>
        <v>CA</v>
      </c>
      <c r="S3303" s="49">
        <f>VLOOKUP(P3303,Vlookup!$A$2:$D$781,4,FALSE)</f>
        <v>95632</v>
      </c>
    </row>
    <row r="3304" spans="1:19" ht="14.4" x14ac:dyDescent="0.3">
      <c r="A3304" s="12">
        <v>23</v>
      </c>
      <c r="B3304" s="1" t="s">
        <v>948</v>
      </c>
      <c r="D3304" s="20">
        <v>44909</v>
      </c>
      <c r="E3304" s="2" t="s">
        <v>1238</v>
      </c>
      <c r="F3304" s="1" t="s">
        <v>1239</v>
      </c>
      <c r="G3304" s="1" t="s">
        <v>1206</v>
      </c>
      <c r="H3304" s="1" t="s">
        <v>1207</v>
      </c>
      <c r="I3304" t="str">
        <f>VLOOKUP(H3304,'Product Line Lookup'!$A$2:$B$9,2,FALSE)</f>
        <v>Hy-D 100</v>
      </c>
      <c r="J3304" s="1">
        <v>24.2</v>
      </c>
      <c r="K3304" s="1">
        <v>3.578E-3</v>
      </c>
      <c r="L3304" s="1">
        <v>7.1559999999999997</v>
      </c>
      <c r="M3304" s="1">
        <v>173.17500000000001</v>
      </c>
      <c r="N3304" s="8">
        <f t="shared" si="93"/>
        <v>8.6587500000000012E-2</v>
      </c>
      <c r="O3304" s="1" t="s">
        <v>1114</v>
      </c>
      <c r="P3304" s="1" t="s">
        <v>1115</v>
      </c>
      <c r="Q3304" s="31" t="str">
        <f>VLOOKUP(P3304,Vlookup!$A$2:$D$142,2,FALSE)</f>
        <v>Kingsburg</v>
      </c>
      <c r="R3304" s="1" t="str">
        <f>VLOOKUP(P3304,Vlookup!$A$2:$D$142,3,FALSE)</f>
        <v>CA</v>
      </c>
      <c r="S3304" s="49">
        <f>VLOOKUP(P3304,Vlookup!$A$2:$D$781,4,FALSE)</f>
        <v>93631</v>
      </c>
    </row>
    <row r="3305" spans="1:19" ht="14.4" x14ac:dyDescent="0.3">
      <c r="A3305" s="12">
        <v>23</v>
      </c>
      <c r="B3305" s="1" t="s">
        <v>948</v>
      </c>
      <c r="D3305" s="20">
        <v>44896</v>
      </c>
      <c r="E3305" s="2" t="s">
        <v>1236</v>
      </c>
      <c r="F3305" s="1" t="s">
        <v>1237</v>
      </c>
      <c r="G3305" s="1" t="s">
        <v>1206</v>
      </c>
      <c r="H3305" s="1" t="s">
        <v>1207</v>
      </c>
      <c r="I3305" t="str">
        <f>VLOOKUP(H3305,'Product Line Lookup'!$A$2:$B$9,2,FALSE)</f>
        <v>Hy-D 100</v>
      </c>
      <c r="J3305" s="1">
        <v>21.52</v>
      </c>
      <c r="K3305" s="1">
        <v>5.4704999999999997E-3</v>
      </c>
      <c r="L3305" s="1">
        <v>10.941000000000001</v>
      </c>
      <c r="M3305" s="1">
        <v>235.45</v>
      </c>
      <c r="N3305" s="8">
        <f t="shared" si="93"/>
        <v>0.117725</v>
      </c>
      <c r="O3305" s="1" t="s">
        <v>1114</v>
      </c>
      <c r="P3305" s="1" t="s">
        <v>1115</v>
      </c>
      <c r="Q3305" s="31" t="str">
        <f>VLOOKUP(P3305,Vlookup!$A$2:$D$142,2,FALSE)</f>
        <v>Kingsburg</v>
      </c>
      <c r="R3305" s="1" t="str">
        <f>VLOOKUP(P3305,Vlookup!$A$2:$D$142,3,FALSE)</f>
        <v>CA</v>
      </c>
      <c r="S3305" s="49">
        <f>VLOOKUP(P3305,Vlookup!$A$2:$D$781,4,FALSE)</f>
        <v>93631</v>
      </c>
    </row>
    <row r="3306" spans="1:19" ht="14.4" x14ac:dyDescent="0.3">
      <c r="A3306" s="12">
        <v>23</v>
      </c>
      <c r="B3306" s="1" t="s">
        <v>948</v>
      </c>
      <c r="D3306" s="20">
        <v>44912</v>
      </c>
      <c r="E3306" s="2" t="s">
        <v>1236</v>
      </c>
      <c r="F3306" s="1" t="s">
        <v>1237</v>
      </c>
      <c r="G3306" s="1" t="s">
        <v>1206</v>
      </c>
      <c r="H3306" s="1" t="s">
        <v>1207</v>
      </c>
      <c r="I3306" t="str">
        <f>VLOOKUP(H3306,'Product Line Lookup'!$A$2:$B$9,2,FALSE)</f>
        <v>Hy-D 100</v>
      </c>
      <c r="J3306" s="1">
        <v>23.91</v>
      </c>
      <c r="K3306" s="1">
        <v>5.4704999999999997E-3</v>
      </c>
      <c r="L3306" s="1">
        <v>10.941000000000001</v>
      </c>
      <c r="M3306" s="1">
        <v>261.59899999999999</v>
      </c>
      <c r="N3306" s="8">
        <f t="shared" si="93"/>
        <v>0.13079949999999999</v>
      </c>
      <c r="O3306" s="1" t="s">
        <v>1114</v>
      </c>
      <c r="P3306" s="1" t="s">
        <v>1115</v>
      </c>
      <c r="Q3306" s="31" t="str">
        <f>VLOOKUP(P3306,Vlookup!$A$2:$D$142,2,FALSE)</f>
        <v>Kingsburg</v>
      </c>
      <c r="R3306" s="1" t="str">
        <f>VLOOKUP(P3306,Vlookup!$A$2:$D$142,3,FALSE)</f>
        <v>CA</v>
      </c>
      <c r="S3306" s="49">
        <f>VLOOKUP(P3306,Vlookup!$A$2:$D$781,4,FALSE)</f>
        <v>93631</v>
      </c>
    </row>
    <row r="3307" spans="1:19" ht="14.4" x14ac:dyDescent="0.3">
      <c r="A3307" s="12">
        <v>23</v>
      </c>
      <c r="B3307" s="1" t="s">
        <v>948</v>
      </c>
      <c r="D3307" s="20">
        <v>44897</v>
      </c>
      <c r="E3307" s="2" t="s">
        <v>1277</v>
      </c>
      <c r="F3307" s="1" t="s">
        <v>1278</v>
      </c>
      <c r="G3307" s="1" t="s">
        <v>1206</v>
      </c>
      <c r="H3307" s="1" t="s">
        <v>1207</v>
      </c>
      <c r="I3307" t="str">
        <f>VLOOKUP(H3307,'Product Line Lookup'!$A$2:$B$9,2,FALSE)</f>
        <v>Hy-D 100</v>
      </c>
      <c r="J3307" s="1">
        <v>23.8</v>
      </c>
      <c r="K3307" s="1">
        <v>4.7835000000000004E-3</v>
      </c>
      <c r="L3307" s="1">
        <v>9.5670000000000002</v>
      </c>
      <c r="M3307" s="1">
        <v>227.69499999999999</v>
      </c>
      <c r="N3307" s="8">
        <f t="shared" si="93"/>
        <v>0.11384749999999999</v>
      </c>
      <c r="O3307" s="1" t="s">
        <v>1114</v>
      </c>
      <c r="P3307" s="1" t="s">
        <v>1115</v>
      </c>
      <c r="Q3307" s="31" t="str">
        <f>VLOOKUP(P3307,Vlookup!$A$2:$D$142,2,FALSE)</f>
        <v>Kingsburg</v>
      </c>
      <c r="R3307" s="1" t="str">
        <f>VLOOKUP(P3307,Vlookup!$A$2:$D$142,3,FALSE)</f>
        <v>CA</v>
      </c>
      <c r="S3307" s="49">
        <f>VLOOKUP(P3307,Vlookup!$A$2:$D$781,4,FALSE)</f>
        <v>93631</v>
      </c>
    </row>
    <row r="3308" spans="1:19" ht="14.4" x14ac:dyDescent="0.3">
      <c r="A3308" s="12">
        <v>23</v>
      </c>
      <c r="B3308" s="1" t="s">
        <v>948</v>
      </c>
      <c r="D3308" s="20">
        <v>44910</v>
      </c>
      <c r="E3308" s="2" t="s">
        <v>1277</v>
      </c>
      <c r="F3308" s="1" t="s">
        <v>1278</v>
      </c>
      <c r="G3308" s="1" t="s">
        <v>1206</v>
      </c>
      <c r="H3308" s="1" t="s">
        <v>1207</v>
      </c>
      <c r="I3308" t="str">
        <f>VLOOKUP(H3308,'Product Line Lookup'!$A$2:$B$9,2,FALSE)</f>
        <v>Hy-D 100</v>
      </c>
      <c r="J3308" s="1">
        <v>24.32</v>
      </c>
      <c r="K3308" s="1">
        <v>4.7835000000000004E-3</v>
      </c>
      <c r="L3308" s="1">
        <v>9.5670000000000002</v>
      </c>
      <c r="M3308" s="1">
        <v>232.66900000000001</v>
      </c>
      <c r="N3308" s="8">
        <f t="shared" si="93"/>
        <v>0.11633450000000001</v>
      </c>
      <c r="O3308" s="1" t="s">
        <v>1114</v>
      </c>
      <c r="P3308" s="1" t="s">
        <v>1115</v>
      </c>
      <c r="Q3308" s="31" t="str">
        <f>VLOOKUP(P3308,Vlookup!$A$2:$D$142,2,FALSE)</f>
        <v>Kingsburg</v>
      </c>
      <c r="R3308" s="1" t="str">
        <f>VLOOKUP(P3308,Vlookup!$A$2:$D$142,3,FALSE)</f>
        <v>CA</v>
      </c>
      <c r="S3308" s="49">
        <f>VLOOKUP(P3308,Vlookup!$A$2:$D$781,4,FALSE)</f>
        <v>93631</v>
      </c>
    </row>
    <row r="3309" spans="1:19" ht="14.4" x14ac:dyDescent="0.3">
      <c r="A3309" s="12">
        <v>23</v>
      </c>
      <c r="B3309" s="1" t="s">
        <v>948</v>
      </c>
      <c r="D3309" s="20">
        <v>44902</v>
      </c>
      <c r="E3309" s="2" t="s">
        <v>1277</v>
      </c>
      <c r="F3309" s="1" t="s">
        <v>1278</v>
      </c>
      <c r="G3309" s="1" t="s">
        <v>1206</v>
      </c>
      <c r="H3309" s="1" t="s">
        <v>1207</v>
      </c>
      <c r="I3309" t="str">
        <f>VLOOKUP(H3309,'Product Line Lookup'!$A$2:$B$9,2,FALSE)</f>
        <v>Hy-D 100</v>
      </c>
      <c r="J3309" s="1">
        <v>23.87</v>
      </c>
      <c r="K3309" s="1">
        <v>4.7835000000000004E-3</v>
      </c>
      <c r="L3309" s="1">
        <v>9.5670000000000002</v>
      </c>
      <c r="M3309" s="1">
        <v>228.364</v>
      </c>
      <c r="N3309" s="8">
        <f t="shared" si="93"/>
        <v>0.11418200000000001</v>
      </c>
      <c r="O3309" s="1" t="s">
        <v>1114</v>
      </c>
      <c r="P3309" s="1" t="s">
        <v>1115</v>
      </c>
      <c r="Q3309" s="31" t="str">
        <f>VLOOKUP(P3309,Vlookup!$A$2:$D$142,2,FALSE)</f>
        <v>Kingsburg</v>
      </c>
      <c r="R3309" s="1" t="str">
        <f>VLOOKUP(P3309,Vlookup!$A$2:$D$142,3,FALSE)</f>
        <v>CA</v>
      </c>
      <c r="S3309" s="49">
        <f>VLOOKUP(P3309,Vlookup!$A$2:$D$781,4,FALSE)</f>
        <v>93631</v>
      </c>
    </row>
    <row r="3310" spans="1:19" ht="14.4" x14ac:dyDescent="0.3">
      <c r="A3310" s="12">
        <v>23</v>
      </c>
      <c r="B3310" s="1" t="s">
        <v>958</v>
      </c>
      <c r="D3310" s="20">
        <v>44929</v>
      </c>
      <c r="E3310" s="3" t="s">
        <v>340</v>
      </c>
      <c r="F3310" s="3" t="s">
        <v>366</v>
      </c>
      <c r="G3310" s="3" t="s">
        <v>340</v>
      </c>
      <c r="H3310" s="3" t="s">
        <v>366</v>
      </c>
      <c r="I3310" s="1" t="s">
        <v>488</v>
      </c>
      <c r="J3310" s="21">
        <v>3.3069999999999999</v>
      </c>
      <c r="K3310" s="56">
        <v>1</v>
      </c>
      <c r="L3310" s="21">
        <v>2000</v>
      </c>
      <c r="M3310" s="21">
        <v>6614</v>
      </c>
      <c r="N3310" s="8">
        <f t="shared" si="93"/>
        <v>3.3069999999999999</v>
      </c>
      <c r="O3310" s="3" t="s">
        <v>436</v>
      </c>
      <c r="P3310" s="3" t="s">
        <v>437</v>
      </c>
      <c r="Q3310" s="31" t="str">
        <f>VLOOKUP(P3310,Vlookup!$A$2:$D$142,2,FALSE)</f>
        <v>Hanford</v>
      </c>
      <c r="R3310" s="1" t="str">
        <f>VLOOKUP(P3310,Vlookup!$A$2:$D$142,3,FALSE)</f>
        <v>CA</v>
      </c>
      <c r="S3310" s="49">
        <f>VLOOKUP(P3310,Vlookup!$A$2:$D$781,4,FALSE)</f>
        <v>93230</v>
      </c>
    </row>
    <row r="3311" spans="1:19" ht="14.4" x14ac:dyDescent="0.3">
      <c r="A3311" s="12">
        <v>23</v>
      </c>
      <c r="B3311" s="1" t="s">
        <v>958</v>
      </c>
      <c r="D3311" s="20">
        <v>44929</v>
      </c>
      <c r="E3311" s="3" t="s">
        <v>340</v>
      </c>
      <c r="F3311" s="3" t="s">
        <v>366</v>
      </c>
      <c r="G3311" s="3" t="s">
        <v>340</v>
      </c>
      <c r="H3311" s="3" t="s">
        <v>366</v>
      </c>
      <c r="I3311" s="1" t="s">
        <v>488</v>
      </c>
      <c r="J3311" s="21">
        <v>2.2050000000000001</v>
      </c>
      <c r="K3311" s="56">
        <v>1</v>
      </c>
      <c r="L3311" s="21">
        <v>2000</v>
      </c>
      <c r="M3311" s="21">
        <v>4410</v>
      </c>
      <c r="N3311" s="8">
        <f t="shared" si="93"/>
        <v>2.2050000000000001</v>
      </c>
      <c r="O3311" s="3" t="s">
        <v>942</v>
      </c>
      <c r="P3311" s="3" t="s">
        <v>1192</v>
      </c>
      <c r="Q3311" s="31" t="str">
        <f>VLOOKUP(P3311,Vlookup!$A$2:$D$142,2,FALSE)</f>
        <v>Galt</v>
      </c>
      <c r="R3311" s="1" t="str">
        <f>VLOOKUP(P3311,Vlookup!$A$2:$D$142,3,FALSE)</f>
        <v>CA</v>
      </c>
      <c r="S3311" s="49">
        <f>VLOOKUP(P3311,Vlookup!$A$2:$D$781,4,FALSE)</f>
        <v>95632</v>
      </c>
    </row>
    <row r="3312" spans="1:19" ht="14.4" x14ac:dyDescent="0.3">
      <c r="A3312" s="12">
        <v>23</v>
      </c>
      <c r="B3312" s="1" t="s">
        <v>958</v>
      </c>
      <c r="D3312" s="20">
        <v>44939</v>
      </c>
      <c r="E3312" s="3" t="s">
        <v>340</v>
      </c>
      <c r="F3312" s="3" t="s">
        <v>366</v>
      </c>
      <c r="G3312" s="3" t="s">
        <v>340</v>
      </c>
      <c r="H3312" s="3" t="s">
        <v>366</v>
      </c>
      <c r="I3312" s="1" t="s">
        <v>488</v>
      </c>
      <c r="J3312" s="21">
        <v>1.1020000000000001</v>
      </c>
      <c r="K3312" s="56">
        <v>1</v>
      </c>
      <c r="L3312" s="21">
        <v>2000</v>
      </c>
      <c r="M3312" s="21">
        <v>2204</v>
      </c>
      <c r="N3312" s="8">
        <f t="shared" si="93"/>
        <v>1.1020000000000001</v>
      </c>
      <c r="O3312" s="3" t="s">
        <v>1154</v>
      </c>
      <c r="P3312" s="3" t="s">
        <v>1155</v>
      </c>
      <c r="Q3312" s="31" t="str">
        <f>VLOOKUP(P3312,Vlookup!$A$2:$D$142,2,FALSE)</f>
        <v>Merced</v>
      </c>
      <c r="R3312" s="1" t="str">
        <f>VLOOKUP(P3312,Vlookup!$A$2:$D$142,3,FALSE)</f>
        <v>CA</v>
      </c>
      <c r="S3312" s="49">
        <f>VLOOKUP(P3312,Vlookup!$A$2:$D$781,4,FALSE)</f>
        <v>95341</v>
      </c>
    </row>
    <row r="3313" spans="1:19" ht="14.4" x14ac:dyDescent="0.3">
      <c r="A3313" s="12">
        <v>23</v>
      </c>
      <c r="B3313" s="1" t="s">
        <v>958</v>
      </c>
      <c r="D3313" s="20">
        <v>44949</v>
      </c>
      <c r="E3313" s="3" t="s">
        <v>340</v>
      </c>
      <c r="F3313" s="3" t="s">
        <v>366</v>
      </c>
      <c r="G3313" s="3" t="s">
        <v>340</v>
      </c>
      <c r="H3313" s="3" t="s">
        <v>366</v>
      </c>
      <c r="I3313" s="1" t="s">
        <v>488</v>
      </c>
      <c r="J3313" s="21">
        <v>5.5119999999999996</v>
      </c>
      <c r="K3313" s="56">
        <v>1</v>
      </c>
      <c r="L3313" s="21">
        <v>2000</v>
      </c>
      <c r="M3313" s="21">
        <v>11024</v>
      </c>
      <c r="N3313" s="8">
        <f t="shared" si="93"/>
        <v>5.5119999999999996</v>
      </c>
      <c r="O3313" s="3" t="s">
        <v>424</v>
      </c>
      <c r="P3313" s="3" t="s">
        <v>425</v>
      </c>
      <c r="Q3313" s="31" t="str">
        <f>VLOOKUP(P3313,Vlookup!$A$2:$D$142,2,FALSE)</f>
        <v>Bakersfield</v>
      </c>
      <c r="R3313" s="1" t="str">
        <f>VLOOKUP(P3313,Vlookup!$A$2:$D$142,3,FALSE)</f>
        <v>CA</v>
      </c>
      <c r="S3313" s="49">
        <f>VLOOKUP(P3313,Vlookup!$A$2:$D$781,4,FALSE)</f>
        <v>93311</v>
      </c>
    </row>
    <row r="3314" spans="1:19" ht="14.4" x14ac:dyDescent="0.3">
      <c r="A3314" s="12">
        <v>23</v>
      </c>
      <c r="B3314" s="1" t="s">
        <v>958</v>
      </c>
      <c r="D3314" s="20">
        <v>44952</v>
      </c>
      <c r="E3314" s="3" t="s">
        <v>340</v>
      </c>
      <c r="F3314" s="3" t="s">
        <v>366</v>
      </c>
      <c r="G3314" s="3" t="s">
        <v>340</v>
      </c>
      <c r="H3314" s="3" t="s">
        <v>366</v>
      </c>
      <c r="I3314" s="1" t="s">
        <v>488</v>
      </c>
      <c r="J3314" s="21">
        <v>2.2050000000000001</v>
      </c>
      <c r="K3314" s="56">
        <v>1</v>
      </c>
      <c r="L3314" s="21">
        <v>2000</v>
      </c>
      <c r="M3314" s="21">
        <v>4410</v>
      </c>
      <c r="N3314" s="8">
        <f t="shared" si="93"/>
        <v>2.2050000000000001</v>
      </c>
      <c r="O3314" s="3" t="s">
        <v>942</v>
      </c>
      <c r="P3314" s="3" t="s">
        <v>1192</v>
      </c>
      <c r="Q3314" s="31" t="str">
        <f>VLOOKUP(P3314,Vlookup!$A$2:$D$142,2,FALSE)</f>
        <v>Galt</v>
      </c>
      <c r="R3314" s="1" t="str">
        <f>VLOOKUP(P3314,Vlookup!$A$2:$D$142,3,FALSE)</f>
        <v>CA</v>
      </c>
      <c r="S3314" s="49">
        <f>VLOOKUP(P3314,Vlookup!$A$2:$D$781,4,FALSE)</f>
        <v>95632</v>
      </c>
    </row>
    <row r="3315" spans="1:19" ht="14.4" x14ac:dyDescent="0.3">
      <c r="A3315" s="12">
        <v>23</v>
      </c>
      <c r="B3315" s="1" t="s">
        <v>958</v>
      </c>
      <c r="D3315" s="20">
        <v>44930</v>
      </c>
      <c r="E3315" s="3" t="s">
        <v>1258</v>
      </c>
      <c r="F3315" s="3" t="s">
        <v>1259</v>
      </c>
      <c r="G3315" s="3" t="s">
        <v>340</v>
      </c>
      <c r="H3315" s="3" t="s">
        <v>366</v>
      </c>
      <c r="I3315" s="1" t="s">
        <v>488</v>
      </c>
      <c r="J3315" s="21">
        <v>22.77</v>
      </c>
      <c r="K3315" s="56">
        <v>0.10639999999999999</v>
      </c>
      <c r="L3315" s="21">
        <v>212.8</v>
      </c>
      <c r="M3315" s="21">
        <v>4845.4560000000001</v>
      </c>
      <c r="N3315" s="8">
        <f t="shared" si="93"/>
        <v>2.4227280000000002</v>
      </c>
      <c r="O3315" s="3" t="s">
        <v>1260</v>
      </c>
      <c r="P3315" s="3" t="s">
        <v>1261</v>
      </c>
      <c r="Q3315" s="31" t="str">
        <f>VLOOKUP(P3315,Vlookup!$A$2:$D$142,2,FALSE)</f>
        <v>Syracuse</v>
      </c>
      <c r="R3315" s="1" t="str">
        <f>VLOOKUP(P3315,Vlookup!$A$2:$D$142,3,FALSE)</f>
        <v>KS</v>
      </c>
      <c r="S3315" s="49">
        <f>VLOOKUP(P3315,Vlookup!$A$2:$D$781,4,FALSE)</f>
        <v>67878</v>
      </c>
    </row>
    <row r="3316" spans="1:19" ht="14.4" x14ac:dyDescent="0.3">
      <c r="A3316" s="12">
        <v>23</v>
      </c>
      <c r="B3316" s="1" t="s">
        <v>958</v>
      </c>
      <c r="D3316" s="20">
        <v>44932</v>
      </c>
      <c r="E3316" s="3" t="s">
        <v>1258</v>
      </c>
      <c r="F3316" s="3" t="s">
        <v>1259</v>
      </c>
      <c r="G3316" s="3" t="s">
        <v>340</v>
      </c>
      <c r="H3316" s="3" t="s">
        <v>366</v>
      </c>
      <c r="I3316" s="1" t="s">
        <v>488</v>
      </c>
      <c r="J3316" s="21">
        <v>23.64</v>
      </c>
      <c r="K3316" s="56">
        <v>0.10639999999999999</v>
      </c>
      <c r="L3316" s="21">
        <v>212.8</v>
      </c>
      <c r="M3316" s="21">
        <v>5030.5919999999996</v>
      </c>
      <c r="N3316" s="8">
        <f t="shared" si="93"/>
        <v>2.5152959999999998</v>
      </c>
      <c r="O3316" s="3" t="s">
        <v>1260</v>
      </c>
      <c r="P3316" s="3" t="s">
        <v>1261</v>
      </c>
      <c r="Q3316" s="31" t="str">
        <f>VLOOKUP(P3316,Vlookup!$A$2:$D$142,2,FALSE)</f>
        <v>Syracuse</v>
      </c>
      <c r="R3316" s="1" t="str">
        <f>VLOOKUP(P3316,Vlookup!$A$2:$D$142,3,FALSE)</f>
        <v>KS</v>
      </c>
      <c r="S3316" s="49">
        <f>VLOOKUP(P3316,Vlookup!$A$2:$D$781,4,FALSE)</f>
        <v>67878</v>
      </c>
    </row>
    <row r="3317" spans="1:19" ht="14.4" x14ac:dyDescent="0.3">
      <c r="A3317" s="12">
        <v>23</v>
      </c>
      <c r="B3317" s="1" t="s">
        <v>958</v>
      </c>
      <c r="D3317" s="20">
        <v>44936</v>
      </c>
      <c r="E3317" s="3" t="s">
        <v>1258</v>
      </c>
      <c r="F3317" s="3" t="s">
        <v>1259</v>
      </c>
      <c r="G3317" s="3" t="s">
        <v>340</v>
      </c>
      <c r="H3317" s="3" t="s">
        <v>366</v>
      </c>
      <c r="I3317" s="1" t="s">
        <v>488</v>
      </c>
      <c r="J3317" s="21">
        <v>23.91</v>
      </c>
      <c r="K3317" s="56">
        <v>0.10639999999999999</v>
      </c>
      <c r="L3317" s="21">
        <v>212.8</v>
      </c>
      <c r="M3317" s="21">
        <v>5088.0479999999998</v>
      </c>
      <c r="N3317" s="8">
        <f t="shared" si="93"/>
        <v>2.5440239999999998</v>
      </c>
      <c r="O3317" s="3" t="s">
        <v>1260</v>
      </c>
      <c r="P3317" s="3" t="s">
        <v>1261</v>
      </c>
      <c r="Q3317" s="31" t="str">
        <f>VLOOKUP(P3317,Vlookup!$A$2:$D$142,2,FALSE)</f>
        <v>Syracuse</v>
      </c>
      <c r="R3317" s="1" t="str">
        <f>VLOOKUP(P3317,Vlookup!$A$2:$D$142,3,FALSE)</f>
        <v>KS</v>
      </c>
      <c r="S3317" s="49">
        <f>VLOOKUP(P3317,Vlookup!$A$2:$D$781,4,FALSE)</f>
        <v>67878</v>
      </c>
    </row>
    <row r="3318" spans="1:19" ht="14.4" x14ac:dyDescent="0.3">
      <c r="A3318" s="12">
        <v>23</v>
      </c>
      <c r="B3318" s="1" t="s">
        <v>958</v>
      </c>
      <c r="D3318" s="20">
        <v>44938</v>
      </c>
      <c r="E3318" s="3" t="s">
        <v>1258</v>
      </c>
      <c r="F3318" s="3" t="s">
        <v>1259</v>
      </c>
      <c r="G3318" s="3" t="s">
        <v>340</v>
      </c>
      <c r="H3318" s="3" t="s">
        <v>366</v>
      </c>
      <c r="I3318" s="1" t="s">
        <v>488</v>
      </c>
      <c r="J3318" s="21">
        <v>23.58</v>
      </c>
      <c r="K3318" s="56">
        <v>0.10639999999999999</v>
      </c>
      <c r="L3318" s="21">
        <v>212.8</v>
      </c>
      <c r="M3318" s="21">
        <v>5017.8239999999996</v>
      </c>
      <c r="N3318" s="8">
        <f t="shared" si="93"/>
        <v>2.5089119999999996</v>
      </c>
      <c r="O3318" s="3" t="s">
        <v>1260</v>
      </c>
      <c r="P3318" s="3" t="s">
        <v>1261</v>
      </c>
      <c r="Q3318" s="31" t="str">
        <f>VLOOKUP(P3318,Vlookup!$A$2:$D$142,2,FALSE)</f>
        <v>Syracuse</v>
      </c>
      <c r="R3318" s="1" t="str">
        <f>VLOOKUP(P3318,Vlookup!$A$2:$D$142,3,FALSE)</f>
        <v>KS</v>
      </c>
      <c r="S3318" s="49">
        <f>VLOOKUP(P3318,Vlookup!$A$2:$D$781,4,FALSE)</f>
        <v>67878</v>
      </c>
    </row>
    <row r="3319" spans="1:19" ht="14.4" x14ac:dyDescent="0.3">
      <c r="A3319" s="12">
        <v>23</v>
      </c>
      <c r="B3319" s="1" t="s">
        <v>958</v>
      </c>
      <c r="D3319" s="20">
        <v>44939</v>
      </c>
      <c r="E3319" s="3" t="s">
        <v>1258</v>
      </c>
      <c r="F3319" s="3" t="s">
        <v>1259</v>
      </c>
      <c r="G3319" s="3" t="s">
        <v>340</v>
      </c>
      <c r="H3319" s="3" t="s">
        <v>366</v>
      </c>
      <c r="I3319" s="1" t="s">
        <v>488</v>
      </c>
      <c r="J3319" s="21">
        <v>24.01</v>
      </c>
      <c r="K3319" s="56">
        <v>0.10639999999999999</v>
      </c>
      <c r="L3319" s="21">
        <v>212.8</v>
      </c>
      <c r="M3319" s="21">
        <v>5109.3280000000004</v>
      </c>
      <c r="N3319" s="8">
        <f t="shared" si="93"/>
        <v>2.5546640000000003</v>
      </c>
      <c r="O3319" s="3" t="s">
        <v>1260</v>
      </c>
      <c r="P3319" s="3" t="s">
        <v>1261</v>
      </c>
      <c r="Q3319" s="31" t="str">
        <f>VLOOKUP(P3319,Vlookup!$A$2:$D$142,2,FALSE)</f>
        <v>Syracuse</v>
      </c>
      <c r="R3319" s="1" t="str">
        <f>VLOOKUP(P3319,Vlookup!$A$2:$D$142,3,FALSE)</f>
        <v>KS</v>
      </c>
      <c r="S3319" s="49">
        <f>VLOOKUP(P3319,Vlookup!$A$2:$D$781,4,FALSE)</f>
        <v>67878</v>
      </c>
    </row>
    <row r="3320" spans="1:19" ht="14.4" x14ac:dyDescent="0.3">
      <c r="A3320" s="12">
        <v>23</v>
      </c>
      <c r="B3320" s="1" t="s">
        <v>958</v>
      </c>
      <c r="D3320" s="20">
        <v>44944</v>
      </c>
      <c r="E3320" s="3" t="s">
        <v>1258</v>
      </c>
      <c r="F3320" s="3" t="s">
        <v>1259</v>
      </c>
      <c r="G3320" s="3" t="s">
        <v>340</v>
      </c>
      <c r="H3320" s="3" t="s">
        <v>366</v>
      </c>
      <c r="I3320" s="1" t="s">
        <v>488</v>
      </c>
      <c r="J3320" s="21">
        <v>23.62</v>
      </c>
      <c r="K3320" s="56">
        <v>0.10639999999999999</v>
      </c>
      <c r="L3320" s="21">
        <v>212.8</v>
      </c>
      <c r="M3320" s="21">
        <v>5026.3360000000002</v>
      </c>
      <c r="N3320" s="8">
        <f t="shared" si="93"/>
        <v>2.5131680000000003</v>
      </c>
      <c r="O3320" s="3" t="s">
        <v>1260</v>
      </c>
      <c r="P3320" s="3" t="s">
        <v>1261</v>
      </c>
      <c r="Q3320" s="31" t="str">
        <f>VLOOKUP(P3320,Vlookup!$A$2:$D$142,2,FALSE)</f>
        <v>Syracuse</v>
      </c>
      <c r="R3320" s="1" t="str">
        <f>VLOOKUP(P3320,Vlookup!$A$2:$D$142,3,FALSE)</f>
        <v>KS</v>
      </c>
      <c r="S3320" s="49">
        <f>VLOOKUP(P3320,Vlookup!$A$2:$D$781,4,FALSE)</f>
        <v>67878</v>
      </c>
    </row>
    <row r="3321" spans="1:19" ht="14.4" x14ac:dyDescent="0.3">
      <c r="A3321" s="12">
        <v>23</v>
      </c>
      <c r="B3321" s="1" t="s">
        <v>958</v>
      </c>
      <c r="D3321" s="20">
        <v>44946</v>
      </c>
      <c r="E3321" s="3" t="s">
        <v>1149</v>
      </c>
      <c r="F3321" s="3" t="s">
        <v>1282</v>
      </c>
      <c r="G3321" s="3" t="s">
        <v>340</v>
      </c>
      <c r="H3321" s="3" t="s">
        <v>366</v>
      </c>
      <c r="I3321" s="1" t="s">
        <v>488</v>
      </c>
      <c r="J3321" s="21">
        <v>25.14</v>
      </c>
      <c r="K3321" s="56">
        <v>4.1300000000000003E-2</v>
      </c>
      <c r="L3321" s="21">
        <v>82.6</v>
      </c>
      <c r="M3321" s="21">
        <v>2076.5639999999999</v>
      </c>
      <c r="N3321" s="8">
        <f t="shared" si="93"/>
        <v>1.0382819999999999</v>
      </c>
      <c r="O3321" s="3" t="s">
        <v>1154</v>
      </c>
      <c r="P3321" s="3" t="s">
        <v>1155</v>
      </c>
      <c r="Q3321" s="31" t="str">
        <f>VLOOKUP(P3321,Vlookup!$A$2:$D$142,2,FALSE)</f>
        <v>Merced</v>
      </c>
      <c r="R3321" s="1" t="str">
        <f>VLOOKUP(P3321,Vlookup!$A$2:$D$142,3,FALSE)</f>
        <v>CA</v>
      </c>
      <c r="S3321" s="49">
        <f>VLOOKUP(P3321,Vlookup!$A$2:$D$781,4,FALSE)</f>
        <v>95341</v>
      </c>
    </row>
    <row r="3322" spans="1:19" ht="14.4" x14ac:dyDescent="0.3">
      <c r="A3322" s="12">
        <v>23</v>
      </c>
      <c r="B3322" s="1" t="s">
        <v>958</v>
      </c>
      <c r="D3322" s="20">
        <v>44947</v>
      </c>
      <c r="E3322" s="3" t="s">
        <v>1283</v>
      </c>
      <c r="F3322" s="3" t="s">
        <v>1315</v>
      </c>
      <c r="G3322" s="3" t="s">
        <v>340</v>
      </c>
      <c r="H3322" s="3" t="s">
        <v>366</v>
      </c>
      <c r="I3322" s="1" t="s">
        <v>488</v>
      </c>
      <c r="J3322" s="21">
        <v>24.97</v>
      </c>
      <c r="K3322" s="56">
        <v>2.98E-2</v>
      </c>
      <c r="L3322" s="21">
        <v>59.6</v>
      </c>
      <c r="M3322" s="21">
        <v>1488.212</v>
      </c>
      <c r="N3322" s="8">
        <f t="shared" si="93"/>
        <v>0.74410600000000005</v>
      </c>
      <c r="O3322" s="3" t="s">
        <v>1285</v>
      </c>
      <c r="P3322" s="3" t="s">
        <v>1286</v>
      </c>
      <c r="Q3322" s="31" t="str">
        <f>VLOOKUP(P3322,Vlookup!$A$2:$D$142,2,FALSE)</f>
        <v>Pixley</v>
      </c>
      <c r="R3322" s="1" t="str">
        <f>VLOOKUP(P3322,Vlookup!$A$2:$D$142,3,FALSE)</f>
        <v>CA</v>
      </c>
      <c r="S3322" s="49">
        <f>VLOOKUP(P3322,Vlookup!$A$2:$D$781,4,FALSE)</f>
        <v>93256</v>
      </c>
    </row>
    <row r="3323" spans="1:19" ht="14.4" x14ac:dyDescent="0.3">
      <c r="A3323" s="12">
        <v>23</v>
      </c>
      <c r="B3323" s="1" t="s">
        <v>958</v>
      </c>
      <c r="D3323" s="20">
        <v>44932</v>
      </c>
      <c r="E3323" s="3" t="s">
        <v>1299</v>
      </c>
      <c r="F3323" s="3" t="s">
        <v>1300</v>
      </c>
      <c r="G3323" s="3" t="s">
        <v>340</v>
      </c>
      <c r="H3323" s="3" t="s">
        <v>366</v>
      </c>
      <c r="I3323" s="1" t="s">
        <v>488</v>
      </c>
      <c r="J3323" s="21">
        <v>24.33</v>
      </c>
      <c r="K3323" s="56">
        <v>7.5149999999999995E-2</v>
      </c>
      <c r="L3323" s="21">
        <v>150.30000000000001</v>
      </c>
      <c r="M3323" s="21">
        <v>3656.799</v>
      </c>
      <c r="N3323" s="8">
        <f t="shared" si="93"/>
        <v>1.8283995</v>
      </c>
      <c r="O3323" s="3" t="s">
        <v>1022</v>
      </c>
      <c r="P3323" s="3" t="s">
        <v>1024</v>
      </c>
      <c r="Q3323" s="31" t="str">
        <f>VLOOKUP(P3323,Vlookup!$A$2:$D$142,2,FALSE)</f>
        <v>Pixley</v>
      </c>
      <c r="R3323" s="1" t="str">
        <f>VLOOKUP(P3323,Vlookup!$A$2:$D$142,3,FALSE)</f>
        <v>CA</v>
      </c>
      <c r="S3323" s="49">
        <f>VLOOKUP(P3323,Vlookup!$A$2:$D$781,4,FALSE)</f>
        <v>93256</v>
      </c>
    </row>
    <row r="3324" spans="1:19" ht="14.4" x14ac:dyDescent="0.3">
      <c r="A3324" s="12">
        <v>23</v>
      </c>
      <c r="B3324" s="1" t="s">
        <v>958</v>
      </c>
      <c r="D3324" s="20">
        <v>44938</v>
      </c>
      <c r="E3324" s="3" t="s">
        <v>1299</v>
      </c>
      <c r="F3324" s="3" t="s">
        <v>1300</v>
      </c>
      <c r="G3324" s="3" t="s">
        <v>340</v>
      </c>
      <c r="H3324" s="3" t="s">
        <v>366</v>
      </c>
      <c r="I3324" s="1" t="s">
        <v>488</v>
      </c>
      <c r="J3324" s="21">
        <v>24.18</v>
      </c>
      <c r="K3324" s="56">
        <v>7.5149999999999995E-2</v>
      </c>
      <c r="L3324" s="21">
        <v>150.30000000000001</v>
      </c>
      <c r="M3324" s="21">
        <v>3634.2539999999999</v>
      </c>
      <c r="N3324" s="8">
        <f t="shared" si="93"/>
        <v>1.8171269999999999</v>
      </c>
      <c r="O3324" s="3" t="s">
        <v>1043</v>
      </c>
      <c r="P3324" s="3" t="s">
        <v>1050</v>
      </c>
      <c r="Q3324" s="31" t="str">
        <f>VLOOKUP(P3324,Vlookup!$A$2:$D$142,2,FALSE)</f>
        <v>Tipton</v>
      </c>
      <c r="R3324" s="1" t="str">
        <f>VLOOKUP(P3324,Vlookup!$A$2:$D$142,3,FALSE)</f>
        <v>CA</v>
      </c>
      <c r="S3324" s="49">
        <f>VLOOKUP(P3324,Vlookup!$A$2:$D$781,4,FALSE)</f>
        <v>93272</v>
      </c>
    </row>
    <row r="3325" spans="1:19" ht="14.4" x14ac:dyDescent="0.3">
      <c r="A3325" s="12">
        <v>23</v>
      </c>
      <c r="B3325" s="1" t="s">
        <v>958</v>
      </c>
      <c r="D3325" s="20">
        <v>44940</v>
      </c>
      <c r="E3325" s="3" t="s">
        <v>1299</v>
      </c>
      <c r="F3325" s="3" t="s">
        <v>1300</v>
      </c>
      <c r="G3325" s="3" t="s">
        <v>340</v>
      </c>
      <c r="H3325" s="3" t="s">
        <v>366</v>
      </c>
      <c r="I3325" s="1" t="s">
        <v>488</v>
      </c>
      <c r="J3325" s="21">
        <v>24.65</v>
      </c>
      <c r="K3325" s="56">
        <v>7.5149999999999995E-2</v>
      </c>
      <c r="L3325" s="21">
        <v>150.30000000000001</v>
      </c>
      <c r="M3325" s="21">
        <v>3704.895</v>
      </c>
      <c r="N3325" s="8">
        <f t="shared" si="93"/>
        <v>1.8524475</v>
      </c>
      <c r="O3325" s="3" t="s">
        <v>1044</v>
      </c>
      <c r="P3325" s="3" t="s">
        <v>1051</v>
      </c>
      <c r="Q3325" s="31" t="str">
        <f>VLOOKUP(P3325,Vlookup!$A$2:$D$142,2,FALSE)</f>
        <v>Visalia</v>
      </c>
      <c r="R3325" s="1" t="str">
        <f>VLOOKUP(P3325,Vlookup!$A$2:$D$142,3,FALSE)</f>
        <v>CA</v>
      </c>
      <c r="S3325" s="49">
        <f>VLOOKUP(P3325,Vlookup!$A$2:$D$781,4,FALSE)</f>
        <v>93292</v>
      </c>
    </row>
    <row r="3326" spans="1:19" ht="14.4" x14ac:dyDescent="0.3">
      <c r="A3326" s="12">
        <v>23</v>
      </c>
      <c r="B3326" s="1" t="s">
        <v>958</v>
      </c>
      <c r="D3326" s="20">
        <v>44946</v>
      </c>
      <c r="E3326" s="3" t="s">
        <v>1299</v>
      </c>
      <c r="F3326" s="3" t="s">
        <v>1300</v>
      </c>
      <c r="G3326" s="3" t="s">
        <v>340</v>
      </c>
      <c r="H3326" s="3" t="s">
        <v>366</v>
      </c>
      <c r="I3326" s="1" t="s">
        <v>488</v>
      </c>
      <c r="J3326" s="21">
        <v>23.97</v>
      </c>
      <c r="K3326" s="56">
        <v>7.5149999999999995E-2</v>
      </c>
      <c r="L3326" s="21">
        <v>150.30000000000001</v>
      </c>
      <c r="M3326" s="21">
        <v>3602.6909999999998</v>
      </c>
      <c r="N3326" s="8">
        <f t="shared" si="93"/>
        <v>1.8013454999999998</v>
      </c>
      <c r="O3326" s="3" t="s">
        <v>1022</v>
      </c>
      <c r="P3326" s="3" t="s">
        <v>1024</v>
      </c>
      <c r="Q3326" s="31" t="str">
        <f>VLOOKUP(P3326,Vlookup!$A$2:$D$142,2,FALSE)</f>
        <v>Pixley</v>
      </c>
      <c r="R3326" s="1" t="str">
        <f>VLOOKUP(P3326,Vlookup!$A$2:$D$142,3,FALSE)</f>
        <v>CA</v>
      </c>
      <c r="S3326" s="49">
        <f>VLOOKUP(P3326,Vlookup!$A$2:$D$781,4,FALSE)</f>
        <v>93256</v>
      </c>
    </row>
    <row r="3327" spans="1:19" ht="14.4" x14ac:dyDescent="0.3">
      <c r="A3327" s="12">
        <v>23</v>
      </c>
      <c r="B3327" s="1" t="s">
        <v>958</v>
      </c>
      <c r="D3327" s="20">
        <v>44957</v>
      </c>
      <c r="E3327" s="3" t="s">
        <v>1299</v>
      </c>
      <c r="F3327" s="3" t="s">
        <v>1300</v>
      </c>
      <c r="G3327" s="3" t="s">
        <v>340</v>
      </c>
      <c r="H3327" s="3" t="s">
        <v>366</v>
      </c>
      <c r="I3327" s="1" t="s">
        <v>488</v>
      </c>
      <c r="J3327" s="21">
        <v>24.76</v>
      </c>
      <c r="K3327" s="56">
        <v>7.5149999999999995E-2</v>
      </c>
      <c r="L3327" s="21">
        <v>150.30000000000001</v>
      </c>
      <c r="M3327" s="21">
        <v>3721.4279999999999</v>
      </c>
      <c r="N3327" s="8">
        <f t="shared" si="93"/>
        <v>1.860714</v>
      </c>
      <c r="O3327" s="3" t="s">
        <v>1022</v>
      </c>
      <c r="P3327" s="3" t="s">
        <v>1024</v>
      </c>
      <c r="Q3327" s="31" t="str">
        <f>VLOOKUP(P3327,Vlookup!$A$2:$D$142,2,FALSE)</f>
        <v>Pixley</v>
      </c>
      <c r="R3327" s="1" t="str">
        <f>VLOOKUP(P3327,Vlookup!$A$2:$D$142,3,FALSE)</f>
        <v>CA</v>
      </c>
      <c r="S3327" s="49">
        <f>VLOOKUP(P3327,Vlookup!$A$2:$D$781,4,FALSE)</f>
        <v>93256</v>
      </c>
    </row>
    <row r="3328" spans="1:19" ht="14.4" x14ac:dyDescent="0.3">
      <c r="A3328" s="12">
        <v>23</v>
      </c>
      <c r="B3328" s="1" t="s">
        <v>958</v>
      </c>
      <c r="D3328" s="20">
        <v>44937</v>
      </c>
      <c r="E3328" s="3" t="s">
        <v>345</v>
      </c>
      <c r="F3328" s="3" t="s">
        <v>1263</v>
      </c>
      <c r="G3328" s="3" t="s">
        <v>340</v>
      </c>
      <c r="H3328" s="3" t="s">
        <v>366</v>
      </c>
      <c r="I3328" s="1" t="s">
        <v>488</v>
      </c>
      <c r="J3328" s="21">
        <v>23.06</v>
      </c>
      <c r="K3328" s="56">
        <v>6.3500000000000001E-2</v>
      </c>
      <c r="L3328" s="21">
        <v>127</v>
      </c>
      <c r="M3328" s="21">
        <v>2928.62</v>
      </c>
      <c r="N3328" s="8">
        <f t="shared" si="93"/>
        <v>1.46431</v>
      </c>
      <c r="O3328" s="3" t="s">
        <v>1264</v>
      </c>
      <c r="P3328" s="3" t="s">
        <v>1265</v>
      </c>
      <c r="Q3328" s="31" t="str">
        <f>VLOOKUP(P3328,Vlookup!$A$2:$D$142,2,FALSE)</f>
        <v>Merced</v>
      </c>
      <c r="R3328" s="1" t="str">
        <f>VLOOKUP(P3328,Vlookup!$A$2:$D$142,3,FALSE)</f>
        <v>CA</v>
      </c>
      <c r="S3328" s="49">
        <f>VLOOKUP(P3328,Vlookup!$A$2:$D$781,4,FALSE)</f>
        <v>95341</v>
      </c>
    </row>
    <row r="3329" spans="1:19" ht="14.4" x14ac:dyDescent="0.3">
      <c r="A3329" s="12">
        <v>23</v>
      </c>
      <c r="B3329" s="1" t="s">
        <v>958</v>
      </c>
      <c r="D3329" s="20">
        <v>44950</v>
      </c>
      <c r="E3329" s="3" t="s">
        <v>345</v>
      </c>
      <c r="F3329" s="3" t="s">
        <v>1263</v>
      </c>
      <c r="G3329" s="3" t="s">
        <v>340</v>
      </c>
      <c r="H3329" s="3" t="s">
        <v>366</v>
      </c>
      <c r="I3329" s="1" t="s">
        <v>488</v>
      </c>
      <c r="J3329" s="21">
        <v>24.27</v>
      </c>
      <c r="K3329" s="56">
        <v>6.3500000000000001E-2</v>
      </c>
      <c r="L3329" s="21">
        <v>127</v>
      </c>
      <c r="M3329" s="21">
        <v>3082.29</v>
      </c>
      <c r="N3329" s="8">
        <f t="shared" si="93"/>
        <v>1.541145</v>
      </c>
      <c r="O3329" s="3" t="s">
        <v>1264</v>
      </c>
      <c r="P3329" s="3" t="s">
        <v>1265</v>
      </c>
      <c r="Q3329" s="31" t="str">
        <f>VLOOKUP(P3329,Vlookup!$A$2:$D$142,2,FALSE)</f>
        <v>Merced</v>
      </c>
      <c r="R3329" s="1" t="str">
        <f>VLOOKUP(P3329,Vlookup!$A$2:$D$142,3,FALSE)</f>
        <v>CA</v>
      </c>
      <c r="S3329" s="49">
        <f>VLOOKUP(P3329,Vlookup!$A$2:$D$781,4,FALSE)</f>
        <v>95341</v>
      </c>
    </row>
    <row r="3330" spans="1:19" ht="14.4" x14ac:dyDescent="0.3">
      <c r="A3330" s="12">
        <v>23</v>
      </c>
      <c r="B3330" s="1" t="s">
        <v>958</v>
      </c>
      <c r="D3330" s="20">
        <v>44934</v>
      </c>
      <c r="E3330" s="3" t="s">
        <v>1029</v>
      </c>
      <c r="F3330" s="3" t="s">
        <v>1035</v>
      </c>
      <c r="G3330" s="3" t="s">
        <v>340</v>
      </c>
      <c r="H3330" s="3" t="s">
        <v>366</v>
      </c>
      <c r="I3330" s="1" t="s">
        <v>488</v>
      </c>
      <c r="J3330" s="21">
        <v>4.7750000000000004</v>
      </c>
      <c r="K3330" s="56">
        <v>0.214285</v>
      </c>
      <c r="L3330" s="21">
        <v>428.57</v>
      </c>
      <c r="M3330" s="21">
        <v>2046.422</v>
      </c>
      <c r="N3330" s="8">
        <f t="shared" si="93"/>
        <v>1.0232110000000001</v>
      </c>
      <c r="O3330" s="3" t="s">
        <v>1040</v>
      </c>
      <c r="P3330" s="3" t="s">
        <v>1047</v>
      </c>
      <c r="Q3330" s="31" t="str">
        <f>VLOOKUP(P3330,Vlookup!$A$2:$D$142,2,FALSE)</f>
        <v>Hilmar</v>
      </c>
      <c r="R3330" s="1" t="str">
        <f>VLOOKUP(P3330,Vlookup!$A$2:$D$142,3,FALSE)</f>
        <v>CA</v>
      </c>
      <c r="S3330" s="49" t="str">
        <f>VLOOKUP(P3330,Vlookup!$A$2:$D$781,4,FALSE)</f>
        <v> 95324</v>
      </c>
    </row>
    <row r="3331" spans="1:19" ht="14.4" x14ac:dyDescent="0.3">
      <c r="A3331" s="12">
        <v>23</v>
      </c>
      <c r="B3331" s="1" t="s">
        <v>958</v>
      </c>
      <c r="D3331" s="20">
        <v>44939</v>
      </c>
      <c r="E3331" s="3" t="s">
        <v>1172</v>
      </c>
      <c r="F3331" s="3" t="s">
        <v>1173</v>
      </c>
      <c r="G3331" s="3" t="s">
        <v>340</v>
      </c>
      <c r="H3331" s="3" t="s">
        <v>366</v>
      </c>
      <c r="I3331" s="1" t="s">
        <v>488</v>
      </c>
      <c r="J3331" s="21">
        <v>0.3</v>
      </c>
      <c r="K3331" s="56">
        <v>2.7168500000000002E-2</v>
      </c>
      <c r="L3331" s="21">
        <v>54.337000000000003</v>
      </c>
      <c r="M3331" s="21">
        <v>16.300999999999998</v>
      </c>
      <c r="N3331" s="8">
        <f t="shared" ref="N3331:N3368" si="94">M3331/2000</f>
        <v>8.1504999999999998E-3</v>
      </c>
      <c r="O3331" s="3" t="s">
        <v>715</v>
      </c>
      <c r="P3331" s="3" t="s">
        <v>716</v>
      </c>
      <c r="Q3331" s="31" t="str">
        <f>VLOOKUP(P3331,Vlookup!$A$2:$D$142,2,FALSE)</f>
        <v>Chowchilla</v>
      </c>
      <c r="R3331" s="1" t="str">
        <f>VLOOKUP(P3331,Vlookup!$A$2:$D$142,3,FALSE)</f>
        <v>CA</v>
      </c>
      <c r="S3331" s="49">
        <f>VLOOKUP(P3331,Vlookup!$A$2:$D$781,4,FALSE)</f>
        <v>93610</v>
      </c>
    </row>
    <row r="3332" spans="1:19" ht="14.4" x14ac:dyDescent="0.3">
      <c r="A3332" s="12">
        <v>23</v>
      </c>
      <c r="B3332" s="1" t="s">
        <v>958</v>
      </c>
      <c r="D3332" s="20">
        <v>44943</v>
      </c>
      <c r="E3332" s="3" t="s">
        <v>1172</v>
      </c>
      <c r="F3332" s="3" t="s">
        <v>1173</v>
      </c>
      <c r="G3332" s="3" t="s">
        <v>340</v>
      </c>
      <c r="H3332" s="3" t="s">
        <v>366</v>
      </c>
      <c r="I3332" s="1" t="s">
        <v>488</v>
      </c>
      <c r="J3332" s="21">
        <v>1.5249999999999999</v>
      </c>
      <c r="K3332" s="56">
        <v>2.7168500000000002E-2</v>
      </c>
      <c r="L3332" s="21">
        <v>54.337000000000003</v>
      </c>
      <c r="M3332" s="21">
        <v>82.864000000000004</v>
      </c>
      <c r="N3332" s="8">
        <f t="shared" si="94"/>
        <v>4.1432000000000004E-2</v>
      </c>
      <c r="O3332" s="3" t="s">
        <v>715</v>
      </c>
      <c r="P3332" s="3" t="s">
        <v>716</v>
      </c>
      <c r="Q3332" s="31" t="str">
        <f>VLOOKUP(P3332,Vlookup!$A$2:$D$142,2,FALSE)</f>
        <v>Chowchilla</v>
      </c>
      <c r="R3332" s="1" t="str">
        <f>VLOOKUP(P3332,Vlookup!$A$2:$D$142,3,FALSE)</f>
        <v>CA</v>
      </c>
      <c r="S3332" s="49">
        <f>VLOOKUP(P3332,Vlookup!$A$2:$D$781,4,FALSE)</f>
        <v>93610</v>
      </c>
    </row>
    <row r="3333" spans="1:19" ht="14.4" x14ac:dyDescent="0.3">
      <c r="A3333" s="12">
        <v>23</v>
      </c>
      <c r="B3333" s="1" t="s">
        <v>958</v>
      </c>
      <c r="D3333" s="20">
        <v>44946</v>
      </c>
      <c r="E3333" s="3" t="s">
        <v>1172</v>
      </c>
      <c r="F3333" s="3" t="s">
        <v>1173</v>
      </c>
      <c r="G3333" s="3" t="s">
        <v>340</v>
      </c>
      <c r="H3333" s="3" t="s">
        <v>366</v>
      </c>
      <c r="I3333" s="1" t="s">
        <v>488</v>
      </c>
      <c r="J3333" s="21">
        <v>2.875</v>
      </c>
      <c r="K3333" s="56">
        <v>2.7168500000000002E-2</v>
      </c>
      <c r="L3333" s="21">
        <v>54.337000000000003</v>
      </c>
      <c r="M3333" s="21">
        <v>156.21899999999999</v>
      </c>
      <c r="N3333" s="8">
        <f t="shared" si="94"/>
        <v>7.8109499999999998E-2</v>
      </c>
      <c r="O3333" s="3" t="s">
        <v>1174</v>
      </c>
      <c r="P3333" s="3" t="s">
        <v>1176</v>
      </c>
      <c r="Q3333" s="31" t="str">
        <f>VLOOKUP(P3333,Vlookup!$A$2:$D$142,2,FALSE)</f>
        <v>Hilmar</v>
      </c>
      <c r="R3333" s="1" t="str">
        <f>VLOOKUP(P3333,Vlookup!$A$2:$D$142,3,FALSE)</f>
        <v>CA</v>
      </c>
      <c r="S3333" s="49">
        <f>VLOOKUP(P3333,Vlookup!$A$2:$D$781,4,FALSE)</f>
        <v>95324</v>
      </c>
    </row>
    <row r="3334" spans="1:19" ht="14.4" x14ac:dyDescent="0.3">
      <c r="A3334" s="12">
        <v>23</v>
      </c>
      <c r="B3334" s="1" t="s">
        <v>958</v>
      </c>
      <c r="D3334" s="20">
        <v>44957</v>
      </c>
      <c r="E3334" s="3" t="s">
        <v>1232</v>
      </c>
      <c r="F3334" s="3" t="s">
        <v>1233</v>
      </c>
      <c r="G3334" s="3" t="s">
        <v>340</v>
      </c>
      <c r="H3334" s="3" t="s">
        <v>366</v>
      </c>
      <c r="I3334" s="1" t="s">
        <v>488</v>
      </c>
      <c r="J3334" s="21">
        <v>2.85</v>
      </c>
      <c r="K3334" s="56">
        <v>8.0029999999999997E-3</v>
      </c>
      <c r="L3334" s="21">
        <v>16.006</v>
      </c>
      <c r="M3334" s="21">
        <v>45.616999999999997</v>
      </c>
      <c r="N3334" s="8">
        <f t="shared" si="94"/>
        <v>2.2808499999999999E-2</v>
      </c>
      <c r="O3334" s="3" t="s">
        <v>1234</v>
      </c>
      <c r="P3334" s="3" t="s">
        <v>1235</v>
      </c>
      <c r="Q3334" s="31" t="str">
        <f>VLOOKUP(P3334,Vlookup!$A$2:$D$142,2,FALSE)</f>
        <v>Hilmar</v>
      </c>
      <c r="R3334" s="1" t="str">
        <f>VLOOKUP(P3334,Vlookup!$A$2:$D$142,3,FALSE)</f>
        <v>CA</v>
      </c>
      <c r="S3334" s="49">
        <f>VLOOKUP(P3334,Vlookup!$A$2:$D$781,4,FALSE)</f>
        <v>95324</v>
      </c>
    </row>
    <row r="3335" spans="1:19" ht="14.4" x14ac:dyDescent="0.3">
      <c r="A3335" s="12">
        <v>23</v>
      </c>
      <c r="B3335" s="1" t="s">
        <v>958</v>
      </c>
      <c r="D3335" s="20">
        <v>44928</v>
      </c>
      <c r="E3335" s="3" t="s">
        <v>1162</v>
      </c>
      <c r="F3335" s="3" t="s">
        <v>1314</v>
      </c>
      <c r="G3335" s="3" t="s">
        <v>340</v>
      </c>
      <c r="H3335" s="3" t="s">
        <v>366</v>
      </c>
      <c r="I3335" s="1" t="s">
        <v>488</v>
      </c>
      <c r="J3335" s="21">
        <v>25.07</v>
      </c>
      <c r="K3335" s="56">
        <v>1.04E-2</v>
      </c>
      <c r="L3335" s="21">
        <v>20.8</v>
      </c>
      <c r="M3335" s="21">
        <v>521.45600000000002</v>
      </c>
      <c r="N3335" s="8">
        <f t="shared" si="94"/>
        <v>0.26072800000000002</v>
      </c>
      <c r="O3335" s="3" t="s">
        <v>1164</v>
      </c>
      <c r="P3335" s="3" t="s">
        <v>1165</v>
      </c>
      <c r="Q3335" s="31" t="str">
        <f>VLOOKUP(P3335,Vlookup!$A$2:$D$142,2,FALSE)</f>
        <v>Tracy</v>
      </c>
      <c r="R3335" s="1" t="str">
        <f>VLOOKUP(P3335,Vlookup!$A$2:$D$142,3,FALSE)</f>
        <v>CA</v>
      </c>
      <c r="S3335" s="49">
        <f>VLOOKUP(P3335,Vlookup!$A$2:$D$781,4,FALSE)</f>
        <v>95304</v>
      </c>
    </row>
    <row r="3336" spans="1:19" ht="14.4" x14ac:dyDescent="0.3">
      <c r="A3336" s="12">
        <v>23</v>
      </c>
      <c r="B3336" s="1" t="s">
        <v>958</v>
      </c>
      <c r="D3336" s="20">
        <v>44939</v>
      </c>
      <c r="E3336" s="3" t="s">
        <v>1162</v>
      </c>
      <c r="F3336" s="3" t="s">
        <v>1314</v>
      </c>
      <c r="G3336" s="3" t="s">
        <v>340</v>
      </c>
      <c r="H3336" s="3" t="s">
        <v>366</v>
      </c>
      <c r="I3336" s="1" t="s">
        <v>488</v>
      </c>
      <c r="J3336" s="21">
        <v>23.92</v>
      </c>
      <c r="K3336" s="56">
        <v>1.04E-2</v>
      </c>
      <c r="L3336" s="21">
        <v>20.8</v>
      </c>
      <c r="M3336" s="21">
        <v>497.536</v>
      </c>
      <c r="N3336" s="8">
        <f t="shared" si="94"/>
        <v>0.24876799999999999</v>
      </c>
      <c r="O3336" s="3" t="s">
        <v>1164</v>
      </c>
      <c r="P3336" s="3" t="s">
        <v>1165</v>
      </c>
      <c r="Q3336" s="31" t="str">
        <f>VLOOKUP(P3336,Vlookup!$A$2:$D$142,2,FALSE)</f>
        <v>Tracy</v>
      </c>
      <c r="R3336" s="1" t="str">
        <f>VLOOKUP(P3336,Vlookup!$A$2:$D$142,3,FALSE)</f>
        <v>CA</v>
      </c>
      <c r="S3336" s="49">
        <f>VLOOKUP(P3336,Vlookup!$A$2:$D$781,4,FALSE)</f>
        <v>95304</v>
      </c>
    </row>
    <row r="3337" spans="1:19" ht="14.4" x14ac:dyDescent="0.3">
      <c r="A3337" s="12">
        <v>23</v>
      </c>
      <c r="B3337" s="1" t="s">
        <v>958</v>
      </c>
      <c r="D3337" s="20">
        <v>44950</v>
      </c>
      <c r="E3337" s="3" t="s">
        <v>1162</v>
      </c>
      <c r="F3337" s="3" t="s">
        <v>1314</v>
      </c>
      <c r="G3337" s="3" t="s">
        <v>340</v>
      </c>
      <c r="H3337" s="3" t="s">
        <v>366</v>
      </c>
      <c r="I3337" s="1" t="s">
        <v>488</v>
      </c>
      <c r="J3337" s="21">
        <v>24.25</v>
      </c>
      <c r="K3337" s="56">
        <v>1.04E-2</v>
      </c>
      <c r="L3337" s="21">
        <v>20.8</v>
      </c>
      <c r="M3337" s="21">
        <v>504.4</v>
      </c>
      <c r="N3337" s="8">
        <f t="shared" si="94"/>
        <v>0.25219999999999998</v>
      </c>
      <c r="O3337" s="3" t="s">
        <v>1164</v>
      </c>
      <c r="P3337" s="3" t="s">
        <v>1165</v>
      </c>
      <c r="Q3337" s="31" t="str">
        <f>VLOOKUP(P3337,Vlookup!$A$2:$D$142,2,FALSE)</f>
        <v>Tracy</v>
      </c>
      <c r="R3337" s="1" t="str">
        <f>VLOOKUP(P3337,Vlookup!$A$2:$D$142,3,FALSE)</f>
        <v>CA</v>
      </c>
      <c r="S3337" s="49">
        <f>VLOOKUP(P3337,Vlookup!$A$2:$D$781,4,FALSE)</f>
        <v>95304</v>
      </c>
    </row>
    <row r="3338" spans="1:19" ht="14.4" x14ac:dyDescent="0.3">
      <c r="A3338" s="12">
        <v>23</v>
      </c>
      <c r="B3338" s="1" t="s">
        <v>958</v>
      </c>
      <c r="D3338" s="20">
        <v>44947</v>
      </c>
      <c r="E3338" s="3" t="s">
        <v>1106</v>
      </c>
      <c r="F3338" s="3" t="s">
        <v>1107</v>
      </c>
      <c r="G3338" s="3" t="s">
        <v>342</v>
      </c>
      <c r="H3338" s="3" t="s">
        <v>368</v>
      </c>
      <c r="I3338" s="1" t="s">
        <v>489</v>
      </c>
      <c r="J3338" s="21">
        <v>9.91</v>
      </c>
      <c r="K3338" s="56">
        <v>3.7499999999999999E-2</v>
      </c>
      <c r="L3338" s="21">
        <v>75</v>
      </c>
      <c r="M3338" s="21">
        <v>743.25</v>
      </c>
      <c r="N3338" s="8">
        <f t="shared" si="94"/>
        <v>0.37162499999999998</v>
      </c>
      <c r="O3338" s="3" t="s">
        <v>1116</v>
      </c>
      <c r="P3338" s="3" t="s">
        <v>1117</v>
      </c>
      <c r="Q3338" s="31" t="str">
        <f>VLOOKUP(P3338,Vlookup!$A$2:$D$142,2,FALSE)</f>
        <v>Chowchilla</v>
      </c>
      <c r="R3338" s="1" t="str">
        <f>VLOOKUP(P3338,Vlookup!$A$2:$D$142,3,FALSE)</f>
        <v>CA</v>
      </c>
      <c r="S3338" s="49">
        <f>VLOOKUP(P3338,Vlookup!$A$2:$D$781,4,FALSE)</f>
        <v>93610</v>
      </c>
    </row>
    <row r="3339" spans="1:19" ht="14.4" x14ac:dyDescent="0.3">
      <c r="A3339" s="12">
        <v>23</v>
      </c>
      <c r="B3339" s="1" t="s">
        <v>958</v>
      </c>
      <c r="D3339" s="20">
        <v>44932</v>
      </c>
      <c r="E3339" s="3" t="s">
        <v>1108</v>
      </c>
      <c r="F3339" s="3" t="s">
        <v>1109</v>
      </c>
      <c r="G3339" s="3" t="s">
        <v>342</v>
      </c>
      <c r="H3339" s="3" t="s">
        <v>368</v>
      </c>
      <c r="I3339" s="1" t="s">
        <v>489</v>
      </c>
      <c r="J3339" s="21">
        <v>3.03</v>
      </c>
      <c r="K3339" s="56">
        <v>7.4645000000000003E-2</v>
      </c>
      <c r="L3339" s="21">
        <v>149.29</v>
      </c>
      <c r="M3339" s="21">
        <v>452.34899999999999</v>
      </c>
      <c r="N3339" s="8">
        <f t="shared" si="94"/>
        <v>0.2261745</v>
      </c>
      <c r="O3339" s="3" t="s">
        <v>1118</v>
      </c>
      <c r="P3339" s="3" t="s">
        <v>1119</v>
      </c>
      <c r="Q3339" s="31" t="str">
        <f>VLOOKUP(P3339,Vlookup!$A$2:$D$142,2,FALSE)</f>
        <v>Tracy</v>
      </c>
      <c r="R3339" s="1" t="str">
        <f>VLOOKUP(P3339,Vlookup!$A$2:$D$142,3,FALSE)</f>
        <v>CA</v>
      </c>
      <c r="S3339" s="49">
        <f>VLOOKUP(P3339,Vlookup!$A$2:$D$781,4,FALSE)</f>
        <v>95304</v>
      </c>
    </row>
    <row r="3340" spans="1:19" ht="14.4" x14ac:dyDescent="0.3">
      <c r="A3340" s="12">
        <v>23</v>
      </c>
      <c r="B3340" s="1" t="s">
        <v>958</v>
      </c>
      <c r="D3340" s="20">
        <v>44930</v>
      </c>
      <c r="E3340" s="3" t="s">
        <v>1110</v>
      </c>
      <c r="F3340" s="3" t="s">
        <v>1111</v>
      </c>
      <c r="G3340" s="3" t="s">
        <v>342</v>
      </c>
      <c r="H3340" s="3" t="s">
        <v>368</v>
      </c>
      <c r="I3340" s="1" t="s">
        <v>489</v>
      </c>
      <c r="J3340" s="21">
        <v>6.12</v>
      </c>
      <c r="K3340" s="56">
        <v>9.1670000000000001E-2</v>
      </c>
      <c r="L3340" s="21">
        <v>183.34</v>
      </c>
      <c r="M3340" s="21">
        <v>1122.0409999999999</v>
      </c>
      <c r="N3340" s="8">
        <f t="shared" si="94"/>
        <v>0.56102049999999992</v>
      </c>
      <c r="O3340" s="3" t="s">
        <v>1120</v>
      </c>
      <c r="P3340" s="3" t="s">
        <v>1184</v>
      </c>
      <c r="Q3340" s="31" t="str">
        <f>VLOOKUP(P3340,Vlookup!$A$2:$D$142,2,FALSE)</f>
        <v>Patterson</v>
      </c>
      <c r="R3340" s="1" t="str">
        <f>VLOOKUP(P3340,Vlookup!$A$2:$D$142,3,FALSE)</f>
        <v>CA</v>
      </c>
      <c r="S3340" s="49">
        <f>VLOOKUP(P3340,Vlookup!$A$2:$D$781,4,FALSE)</f>
        <v>95363</v>
      </c>
    </row>
    <row r="3341" spans="1:19" ht="14.4" x14ac:dyDescent="0.3">
      <c r="A3341" s="12">
        <v>23</v>
      </c>
      <c r="B3341" s="1" t="s">
        <v>958</v>
      </c>
      <c r="D3341" s="20">
        <v>44953</v>
      </c>
      <c r="E3341" s="3" t="s">
        <v>1110</v>
      </c>
      <c r="F3341" s="3" t="s">
        <v>1111</v>
      </c>
      <c r="G3341" s="3" t="s">
        <v>342</v>
      </c>
      <c r="H3341" s="3" t="s">
        <v>368</v>
      </c>
      <c r="I3341" s="1" t="s">
        <v>489</v>
      </c>
      <c r="J3341" s="21">
        <v>5.66</v>
      </c>
      <c r="K3341" s="56">
        <v>9.1670000000000001E-2</v>
      </c>
      <c r="L3341" s="21">
        <v>183.34</v>
      </c>
      <c r="M3341" s="21">
        <v>1037.704</v>
      </c>
      <c r="N3341" s="8">
        <f t="shared" si="94"/>
        <v>0.51885199999999998</v>
      </c>
      <c r="O3341" s="3" t="s">
        <v>1120</v>
      </c>
      <c r="P3341" s="3" t="s">
        <v>1184</v>
      </c>
      <c r="Q3341" s="31" t="str">
        <f>VLOOKUP(P3341,Vlookup!$A$2:$D$142,2,FALSE)</f>
        <v>Patterson</v>
      </c>
      <c r="R3341" s="1" t="str">
        <f>VLOOKUP(P3341,Vlookup!$A$2:$D$142,3,FALSE)</f>
        <v>CA</v>
      </c>
      <c r="S3341" s="49">
        <f>VLOOKUP(P3341,Vlookup!$A$2:$D$781,4,FALSE)</f>
        <v>95363</v>
      </c>
    </row>
    <row r="3342" spans="1:19" ht="14.4" x14ac:dyDescent="0.3">
      <c r="A3342" s="12">
        <v>23</v>
      </c>
      <c r="B3342" s="1" t="s">
        <v>958</v>
      </c>
      <c r="D3342" s="20">
        <v>44943</v>
      </c>
      <c r="E3342" s="3" t="s">
        <v>1297</v>
      </c>
      <c r="F3342" s="3" t="s">
        <v>1298</v>
      </c>
      <c r="G3342" s="3" t="s">
        <v>342</v>
      </c>
      <c r="H3342" s="3" t="s">
        <v>368</v>
      </c>
      <c r="I3342" s="1" t="s">
        <v>489</v>
      </c>
      <c r="J3342" s="21">
        <v>15.2</v>
      </c>
      <c r="K3342" s="56">
        <v>0.15770000000000001</v>
      </c>
      <c r="L3342" s="21">
        <v>315.39999999999998</v>
      </c>
      <c r="M3342" s="21">
        <v>4794.08</v>
      </c>
      <c r="N3342" s="8">
        <f t="shared" si="94"/>
        <v>2.3970400000000001</v>
      </c>
      <c r="O3342" s="3" t="s">
        <v>1186</v>
      </c>
      <c r="P3342" s="3" t="s">
        <v>1187</v>
      </c>
      <c r="Q3342" s="31" t="str">
        <f>VLOOKUP(P3342,Vlookup!$A$2:$D$142,2,FALSE)</f>
        <v>Galt</v>
      </c>
      <c r="R3342" s="1" t="str">
        <f>VLOOKUP(P3342,Vlookup!$A$2:$D$142,3,FALSE)</f>
        <v>CA</v>
      </c>
      <c r="S3342" s="49">
        <f>VLOOKUP(P3342,Vlookup!$A$2:$D$781,4,FALSE)</f>
        <v>95632</v>
      </c>
    </row>
    <row r="3343" spans="1:19" ht="14.4" x14ac:dyDescent="0.3">
      <c r="A3343" s="12">
        <v>23</v>
      </c>
      <c r="B3343" s="1" t="s">
        <v>958</v>
      </c>
      <c r="D3343" s="20">
        <v>44938</v>
      </c>
      <c r="E3343" s="3" t="s">
        <v>29</v>
      </c>
      <c r="F3343" s="3" t="s">
        <v>692</v>
      </c>
      <c r="G3343" s="3" t="s">
        <v>342</v>
      </c>
      <c r="H3343" s="3" t="s">
        <v>368</v>
      </c>
      <c r="I3343" s="1" t="s">
        <v>489</v>
      </c>
      <c r="J3343" s="21">
        <v>9.75</v>
      </c>
      <c r="K3343" s="56">
        <v>0.14990000000000001</v>
      </c>
      <c r="L3343" s="21">
        <v>299.8</v>
      </c>
      <c r="M3343" s="21">
        <v>2923.05</v>
      </c>
      <c r="N3343" s="8">
        <f t="shared" si="94"/>
        <v>1.4615250000000002</v>
      </c>
      <c r="O3343" s="3" t="s">
        <v>31</v>
      </c>
      <c r="P3343" s="3" t="s">
        <v>32</v>
      </c>
      <c r="Q3343" s="31" t="str">
        <f>VLOOKUP(P3343,Vlookup!$A$2:$D$142,2,FALSE)</f>
        <v>Chowchilla</v>
      </c>
      <c r="R3343" s="1" t="str">
        <f>VLOOKUP(P3343,Vlookup!$A$2:$D$142,3,FALSE)</f>
        <v>CA</v>
      </c>
      <c r="S3343" s="49">
        <f>VLOOKUP(P3343,Vlookup!$A$2:$D$781,4,FALSE)</f>
        <v>93610</v>
      </c>
    </row>
    <row r="3344" spans="1:19" ht="14.4" x14ac:dyDescent="0.3">
      <c r="A3344" s="12">
        <v>23</v>
      </c>
      <c r="B3344" s="1" t="s">
        <v>958</v>
      </c>
      <c r="D3344" s="20">
        <v>44953</v>
      </c>
      <c r="E3344" s="3" t="s">
        <v>29</v>
      </c>
      <c r="F3344" s="3" t="s">
        <v>692</v>
      </c>
      <c r="G3344" s="3" t="s">
        <v>342</v>
      </c>
      <c r="H3344" s="3" t="s">
        <v>368</v>
      </c>
      <c r="I3344" s="1" t="s">
        <v>489</v>
      </c>
      <c r="J3344" s="21">
        <v>9.9749999999999996</v>
      </c>
      <c r="K3344" s="56">
        <v>0.14990000000000001</v>
      </c>
      <c r="L3344" s="21">
        <v>299.8</v>
      </c>
      <c r="M3344" s="21">
        <v>2990.5050000000001</v>
      </c>
      <c r="N3344" s="8">
        <f t="shared" si="94"/>
        <v>1.4952525000000001</v>
      </c>
      <c r="O3344" s="3" t="s">
        <v>31</v>
      </c>
      <c r="P3344" s="3" t="s">
        <v>32</v>
      </c>
      <c r="Q3344" s="31" t="str">
        <f>VLOOKUP(P3344,Vlookup!$A$2:$D$142,2,FALSE)</f>
        <v>Chowchilla</v>
      </c>
      <c r="R3344" s="1" t="str">
        <f>VLOOKUP(P3344,Vlookup!$A$2:$D$142,3,FALSE)</f>
        <v>CA</v>
      </c>
      <c r="S3344" s="49">
        <f>VLOOKUP(P3344,Vlookup!$A$2:$D$781,4,FALSE)</f>
        <v>93610</v>
      </c>
    </row>
    <row r="3345" spans="1:19" ht="14.4" x14ac:dyDescent="0.3">
      <c r="A3345" s="12">
        <v>23</v>
      </c>
      <c r="B3345" s="1" t="s">
        <v>958</v>
      </c>
      <c r="D3345" s="20">
        <v>44946</v>
      </c>
      <c r="E3345" s="3" t="s">
        <v>1316</v>
      </c>
      <c r="F3345" s="3" t="s">
        <v>1317</v>
      </c>
      <c r="G3345" s="3" t="s">
        <v>342</v>
      </c>
      <c r="H3345" s="3" t="s">
        <v>368</v>
      </c>
      <c r="I3345" s="1" t="s">
        <v>489</v>
      </c>
      <c r="J3345" s="21">
        <v>11.4</v>
      </c>
      <c r="K3345" s="56">
        <v>0.13980000000000001</v>
      </c>
      <c r="L3345" s="21">
        <v>279.60000000000002</v>
      </c>
      <c r="M3345" s="21">
        <v>3187.44</v>
      </c>
      <c r="N3345" s="8">
        <f t="shared" si="94"/>
        <v>1.59372</v>
      </c>
      <c r="O3345" s="3" t="s">
        <v>1320</v>
      </c>
      <c r="P3345" s="3" t="s">
        <v>1321</v>
      </c>
      <c r="Q3345" s="31" t="str">
        <f>VLOOKUP(P3345,Vlookup!$A$2:$D$142,2,FALSE)</f>
        <v>Tulare</v>
      </c>
      <c r="R3345" s="1" t="str">
        <f>VLOOKUP(P3345,Vlookup!$A$2:$D$142,3,FALSE)</f>
        <v>CA</v>
      </c>
      <c r="S3345" s="49">
        <f>VLOOKUP(P3345,Vlookup!$A$2:$D$781,4,FALSE)</f>
        <v>93274</v>
      </c>
    </row>
    <row r="3346" spans="1:19" ht="14.4" x14ac:dyDescent="0.3">
      <c r="A3346" s="12">
        <v>23</v>
      </c>
      <c r="B3346" s="1" t="s">
        <v>958</v>
      </c>
      <c r="D3346" s="20">
        <v>44943</v>
      </c>
      <c r="E3346" s="3" t="s">
        <v>1318</v>
      </c>
      <c r="F3346" s="3" t="s">
        <v>1319</v>
      </c>
      <c r="G3346" s="3" t="s">
        <v>342</v>
      </c>
      <c r="H3346" s="3" t="s">
        <v>368</v>
      </c>
      <c r="I3346" s="1" t="s">
        <v>489</v>
      </c>
      <c r="J3346" s="21">
        <v>24.85</v>
      </c>
      <c r="K3346" s="56">
        <v>0.105</v>
      </c>
      <c r="L3346" s="21">
        <v>210</v>
      </c>
      <c r="M3346" s="21">
        <v>5218.5</v>
      </c>
      <c r="N3346" s="8">
        <f t="shared" si="94"/>
        <v>2.6092499999999998</v>
      </c>
      <c r="O3346" s="3" t="s">
        <v>771</v>
      </c>
      <c r="P3346" s="3" t="s">
        <v>772</v>
      </c>
      <c r="Q3346" s="31" t="str">
        <f>VLOOKUP(P3346,Vlookup!$A$2:$D$142,2,FALSE)</f>
        <v>Delano</v>
      </c>
      <c r="R3346" s="1" t="str">
        <f>VLOOKUP(P3346,Vlookup!$A$2:$D$142,3,FALSE)</f>
        <v>CA</v>
      </c>
      <c r="S3346" s="49">
        <f>VLOOKUP(P3346,Vlookup!$A$2:$D$781,4,FALSE)</f>
        <v>93215</v>
      </c>
    </row>
    <row r="3347" spans="1:19" ht="14.4" x14ac:dyDescent="0.3">
      <c r="A3347" s="12">
        <v>23</v>
      </c>
      <c r="B3347" s="1" t="s">
        <v>958</v>
      </c>
      <c r="D3347" s="20">
        <v>44950</v>
      </c>
      <c r="E3347" s="3" t="s">
        <v>360</v>
      </c>
      <c r="F3347" s="3" t="s">
        <v>386</v>
      </c>
      <c r="G3347" s="3" t="s">
        <v>342</v>
      </c>
      <c r="H3347" s="3" t="s">
        <v>368</v>
      </c>
      <c r="I3347" s="1" t="s">
        <v>489</v>
      </c>
      <c r="J3347" s="21">
        <v>4.0750000000000002</v>
      </c>
      <c r="K3347" s="56">
        <v>0.3</v>
      </c>
      <c r="L3347" s="21">
        <v>600</v>
      </c>
      <c r="M3347" s="21">
        <v>2445</v>
      </c>
      <c r="N3347" s="8">
        <f t="shared" si="94"/>
        <v>1.2224999999999999</v>
      </c>
      <c r="O3347" s="3" t="s">
        <v>438</v>
      </c>
      <c r="P3347" s="3" t="s">
        <v>439</v>
      </c>
      <c r="Q3347" s="31" t="str">
        <f>VLOOKUP(P3347,Vlookup!$A$2:$D$142,2,FALSE)</f>
        <v>Ballico</v>
      </c>
      <c r="R3347" s="1" t="str">
        <f>VLOOKUP(P3347,Vlookup!$A$2:$D$142,3,FALSE)</f>
        <v>CA</v>
      </c>
      <c r="S3347" s="49">
        <f>VLOOKUP(P3347,Vlookup!$A$2:$D$781,4,FALSE)</f>
        <v>95303</v>
      </c>
    </row>
    <row r="3348" spans="1:19" ht="14.4" x14ac:dyDescent="0.3">
      <c r="A3348" s="12">
        <v>23</v>
      </c>
      <c r="B3348" s="1" t="s">
        <v>958</v>
      </c>
      <c r="D3348" s="20">
        <v>44932</v>
      </c>
      <c r="E3348" s="3" t="s">
        <v>980</v>
      </c>
      <c r="F3348" s="3" t="s">
        <v>981</v>
      </c>
      <c r="G3348" s="3" t="s">
        <v>342</v>
      </c>
      <c r="H3348" s="3" t="s">
        <v>368</v>
      </c>
      <c r="I3348" s="1" t="s">
        <v>489</v>
      </c>
      <c r="J3348" s="21">
        <v>7.85</v>
      </c>
      <c r="K3348" s="56">
        <v>0.183</v>
      </c>
      <c r="L3348" s="21">
        <v>366</v>
      </c>
      <c r="M3348" s="21">
        <v>2873.1</v>
      </c>
      <c r="N3348" s="8">
        <f t="shared" si="94"/>
        <v>1.43655</v>
      </c>
      <c r="O3348" s="3" t="s">
        <v>989</v>
      </c>
      <c r="P3348" s="3" t="s">
        <v>990</v>
      </c>
      <c r="Q3348" s="31" t="str">
        <f>VLOOKUP(P3348,Vlookup!$A$2:$D$142,2,FALSE)</f>
        <v>Madera</v>
      </c>
      <c r="R3348" s="1" t="str">
        <f>VLOOKUP(P3348,Vlookup!$A$2:$D$142,3,FALSE)</f>
        <v>CA</v>
      </c>
      <c r="S3348" s="49">
        <f>VLOOKUP(P3348,Vlookup!$A$2:$D$781,4,FALSE)</f>
        <v>93637</v>
      </c>
    </row>
    <row r="3349" spans="1:19" ht="14.4" x14ac:dyDescent="0.3">
      <c r="A3349" s="12">
        <v>23</v>
      </c>
      <c r="B3349" s="1" t="s">
        <v>958</v>
      </c>
      <c r="D3349" s="20">
        <v>44939</v>
      </c>
      <c r="E3349" s="3" t="s">
        <v>982</v>
      </c>
      <c r="F3349" s="3" t="s">
        <v>983</v>
      </c>
      <c r="G3349" s="3" t="s">
        <v>342</v>
      </c>
      <c r="H3349" s="3" t="s">
        <v>368</v>
      </c>
      <c r="I3349" s="1" t="s">
        <v>489</v>
      </c>
      <c r="J3349" s="21">
        <v>8.9250000000000007</v>
      </c>
      <c r="K3349" s="56">
        <v>0.1875</v>
      </c>
      <c r="L3349" s="21">
        <v>375</v>
      </c>
      <c r="M3349" s="21">
        <v>3346.875</v>
      </c>
      <c r="N3349" s="8">
        <f t="shared" si="94"/>
        <v>1.6734374999999999</v>
      </c>
      <c r="O3349" s="3" t="s">
        <v>991</v>
      </c>
      <c r="P3349" s="3" t="s">
        <v>992</v>
      </c>
      <c r="Q3349" s="31" t="str">
        <f>VLOOKUP(P3349,Vlookup!$A$2:$D$142,2,FALSE)</f>
        <v>Madera</v>
      </c>
      <c r="R3349" s="1" t="str">
        <f>VLOOKUP(P3349,Vlookup!$A$2:$D$142,3,FALSE)</f>
        <v>CA</v>
      </c>
      <c r="S3349" s="49">
        <f>VLOOKUP(P3349,Vlookup!$A$2:$D$781,4,FALSE)</f>
        <v>93637</v>
      </c>
    </row>
    <row r="3350" spans="1:19" ht="14.4" x14ac:dyDescent="0.3">
      <c r="A3350" s="12">
        <v>23</v>
      </c>
      <c r="B3350" s="1" t="s">
        <v>958</v>
      </c>
      <c r="D3350" s="20">
        <v>44939</v>
      </c>
      <c r="E3350" s="3" t="s">
        <v>809</v>
      </c>
      <c r="F3350" s="3" t="s">
        <v>810</v>
      </c>
      <c r="G3350" s="3" t="s">
        <v>342</v>
      </c>
      <c r="H3350" s="3" t="s">
        <v>368</v>
      </c>
      <c r="I3350" s="1" t="s">
        <v>489</v>
      </c>
      <c r="J3350" s="21">
        <v>3</v>
      </c>
      <c r="K3350" s="56">
        <v>0.26666499999999999</v>
      </c>
      <c r="L3350" s="21">
        <v>533.33000000000004</v>
      </c>
      <c r="M3350" s="21">
        <v>1599.99</v>
      </c>
      <c r="N3350" s="8">
        <f t="shared" si="94"/>
        <v>0.79999500000000001</v>
      </c>
      <c r="O3350" s="3" t="s">
        <v>812</v>
      </c>
      <c r="P3350" s="3" t="s">
        <v>813</v>
      </c>
      <c r="Q3350" s="31" t="str">
        <f>VLOOKUP(P3350,Vlookup!$A$2:$D$142,2,FALSE)</f>
        <v>Stevinso</v>
      </c>
      <c r="R3350" s="1" t="str">
        <f>VLOOKUP(P3350,Vlookup!$A$2:$D$142,3,FALSE)</f>
        <v>CA</v>
      </c>
      <c r="S3350" s="49">
        <f>VLOOKUP(P3350,Vlookup!$A$2:$D$781,4,FALSE)</f>
        <v>95374</v>
      </c>
    </row>
    <row r="3351" spans="1:19" ht="14.4" x14ac:dyDescent="0.3">
      <c r="A3351" s="12">
        <v>23</v>
      </c>
      <c r="B3351" s="1" t="s">
        <v>958</v>
      </c>
      <c r="D3351" s="20">
        <v>44949</v>
      </c>
      <c r="E3351" s="3" t="s">
        <v>809</v>
      </c>
      <c r="F3351" s="3" t="s">
        <v>810</v>
      </c>
      <c r="G3351" s="3" t="s">
        <v>342</v>
      </c>
      <c r="H3351" s="3" t="s">
        <v>368</v>
      </c>
      <c r="I3351" s="1" t="s">
        <v>489</v>
      </c>
      <c r="J3351" s="21">
        <v>3</v>
      </c>
      <c r="K3351" s="56">
        <v>0.26666499999999999</v>
      </c>
      <c r="L3351" s="21">
        <v>533.33000000000004</v>
      </c>
      <c r="M3351" s="21">
        <v>1599.99</v>
      </c>
      <c r="N3351" s="8">
        <f t="shared" si="94"/>
        <v>0.79999500000000001</v>
      </c>
      <c r="O3351" s="3" t="s">
        <v>812</v>
      </c>
      <c r="P3351" s="3" t="s">
        <v>813</v>
      </c>
      <c r="Q3351" s="31" t="str">
        <f>VLOOKUP(P3351,Vlookup!$A$2:$D$142,2,FALSE)</f>
        <v>Stevinso</v>
      </c>
      <c r="R3351" s="1" t="str">
        <f>VLOOKUP(P3351,Vlookup!$A$2:$D$142,3,FALSE)</f>
        <v>CA</v>
      </c>
      <c r="S3351" s="49">
        <f>VLOOKUP(P3351,Vlookup!$A$2:$D$781,4,FALSE)</f>
        <v>95374</v>
      </c>
    </row>
    <row r="3352" spans="1:19" ht="14.4" x14ac:dyDescent="0.3">
      <c r="A3352" s="12">
        <v>23</v>
      </c>
      <c r="B3352" s="1" t="s">
        <v>958</v>
      </c>
      <c r="D3352" s="20">
        <v>44939</v>
      </c>
      <c r="E3352" s="3" t="s">
        <v>363</v>
      </c>
      <c r="F3352" s="3" t="s">
        <v>869</v>
      </c>
      <c r="G3352" s="3" t="s">
        <v>342</v>
      </c>
      <c r="H3352" s="3" t="s">
        <v>368</v>
      </c>
      <c r="I3352" s="1" t="s">
        <v>489</v>
      </c>
      <c r="J3352" s="21">
        <v>8.1</v>
      </c>
      <c r="K3352" s="56">
        <v>0.69789999999999996</v>
      </c>
      <c r="L3352" s="21">
        <v>1395.8</v>
      </c>
      <c r="M3352" s="21">
        <v>11305.98</v>
      </c>
      <c r="N3352" s="8">
        <f t="shared" si="94"/>
        <v>5.65299</v>
      </c>
      <c r="O3352" s="3" t="s">
        <v>444</v>
      </c>
      <c r="P3352" s="3" t="s">
        <v>445</v>
      </c>
      <c r="Q3352" s="31" t="str">
        <f>VLOOKUP(P3352,Vlookup!$A$2:$D$142,2,FALSE)</f>
        <v>Maricopa</v>
      </c>
      <c r="R3352" s="1" t="str">
        <f>VLOOKUP(P3352,Vlookup!$A$2:$D$142,3,FALSE)</f>
        <v>AZ</v>
      </c>
      <c r="S3352" s="49">
        <f>VLOOKUP(P3352,Vlookup!$A$2:$D$781,4,FALSE)</f>
        <v>85139</v>
      </c>
    </row>
    <row r="3353" spans="1:19" ht="14.4" x14ac:dyDescent="0.3">
      <c r="A3353" s="12">
        <v>23</v>
      </c>
      <c r="B3353" s="1" t="s">
        <v>958</v>
      </c>
      <c r="D3353" s="20">
        <v>44943</v>
      </c>
      <c r="E3353" s="3" t="s">
        <v>363</v>
      </c>
      <c r="F3353" s="3" t="s">
        <v>869</v>
      </c>
      <c r="G3353" s="3" t="s">
        <v>342</v>
      </c>
      <c r="H3353" s="3" t="s">
        <v>368</v>
      </c>
      <c r="I3353" s="1" t="s">
        <v>489</v>
      </c>
      <c r="J3353" s="21">
        <v>8.0749999999999993</v>
      </c>
      <c r="K3353" s="56">
        <v>0.69789999999999996</v>
      </c>
      <c r="L3353" s="21">
        <v>1395.8</v>
      </c>
      <c r="M3353" s="21">
        <v>11271.084999999999</v>
      </c>
      <c r="N3353" s="8">
        <f t="shared" si="94"/>
        <v>5.6355424999999997</v>
      </c>
      <c r="O3353" s="3" t="s">
        <v>444</v>
      </c>
      <c r="P3353" s="3" t="s">
        <v>445</v>
      </c>
      <c r="Q3353" s="31" t="str">
        <f>VLOOKUP(P3353,Vlookup!$A$2:$D$142,2,FALSE)</f>
        <v>Maricopa</v>
      </c>
      <c r="R3353" s="1" t="str">
        <f>VLOOKUP(P3353,Vlookup!$A$2:$D$142,3,FALSE)</f>
        <v>AZ</v>
      </c>
      <c r="S3353" s="49">
        <f>VLOOKUP(P3353,Vlookup!$A$2:$D$781,4,FALSE)</f>
        <v>85139</v>
      </c>
    </row>
    <row r="3354" spans="1:19" ht="14.4" x14ac:dyDescent="0.3">
      <c r="A3354" s="12">
        <v>23</v>
      </c>
      <c r="B3354" s="1" t="s">
        <v>958</v>
      </c>
      <c r="D3354" s="20">
        <v>44935</v>
      </c>
      <c r="E3354" s="3" t="s">
        <v>363</v>
      </c>
      <c r="F3354" s="3" t="s">
        <v>869</v>
      </c>
      <c r="G3354" s="3" t="s">
        <v>342</v>
      </c>
      <c r="H3354" s="3" t="s">
        <v>368</v>
      </c>
      <c r="I3354" s="1" t="s">
        <v>489</v>
      </c>
      <c r="J3354" s="21">
        <v>21.2</v>
      </c>
      <c r="K3354" s="56">
        <v>0.69789999999999996</v>
      </c>
      <c r="L3354" s="21">
        <v>1395.8</v>
      </c>
      <c r="M3354" s="21">
        <v>29590.959999999999</v>
      </c>
      <c r="N3354" s="8">
        <f t="shared" si="94"/>
        <v>14.79548</v>
      </c>
      <c r="O3354" s="3" t="s">
        <v>444</v>
      </c>
      <c r="P3354" s="3" t="s">
        <v>445</v>
      </c>
      <c r="Q3354" s="31" t="str">
        <f>VLOOKUP(P3354,Vlookup!$A$2:$D$142,2,FALSE)</f>
        <v>Maricopa</v>
      </c>
      <c r="R3354" s="1" t="str">
        <f>VLOOKUP(P3354,Vlookup!$A$2:$D$142,3,FALSE)</f>
        <v>AZ</v>
      </c>
      <c r="S3354" s="49">
        <f>VLOOKUP(P3354,Vlookup!$A$2:$D$781,4,FALSE)</f>
        <v>85139</v>
      </c>
    </row>
    <row r="3355" spans="1:19" ht="14.4" x14ac:dyDescent="0.3">
      <c r="A3355" s="12">
        <v>23</v>
      </c>
      <c r="B3355" s="1" t="s">
        <v>958</v>
      </c>
      <c r="D3355" s="20">
        <v>44932</v>
      </c>
      <c r="E3355" s="3" t="s">
        <v>930</v>
      </c>
      <c r="F3355" s="3" t="s">
        <v>1244</v>
      </c>
      <c r="G3355" s="3" t="s">
        <v>342</v>
      </c>
      <c r="H3355" s="3" t="s">
        <v>368</v>
      </c>
      <c r="I3355" s="1" t="s">
        <v>489</v>
      </c>
      <c r="J3355" s="21">
        <v>14.43</v>
      </c>
      <c r="K3355" s="56">
        <v>0.11947000000000001</v>
      </c>
      <c r="L3355" s="21">
        <v>238.94</v>
      </c>
      <c r="M3355" s="21">
        <v>3447.904</v>
      </c>
      <c r="N3355" s="8">
        <f t="shared" si="94"/>
        <v>1.7239519999999999</v>
      </c>
      <c r="O3355" s="3" t="s">
        <v>901</v>
      </c>
      <c r="P3355" s="3" t="s">
        <v>902</v>
      </c>
      <c r="Q3355" s="31" t="str">
        <f>VLOOKUP(P3355,Vlookup!$A$2:$D$142,2,FALSE)</f>
        <v>Hanford</v>
      </c>
      <c r="R3355" s="1" t="str">
        <f>VLOOKUP(P3355,Vlookup!$A$2:$D$142,3,FALSE)</f>
        <v>CA</v>
      </c>
      <c r="S3355" s="49">
        <f>VLOOKUP(P3355,Vlookup!$A$2:$D$781,4,FALSE)</f>
        <v>93230</v>
      </c>
    </row>
    <row r="3356" spans="1:19" ht="14.4" x14ac:dyDescent="0.3">
      <c r="A3356" s="12">
        <v>23</v>
      </c>
      <c r="B3356" s="1" t="s">
        <v>958</v>
      </c>
      <c r="D3356" s="20">
        <v>44931</v>
      </c>
      <c r="E3356" s="3" t="s">
        <v>713</v>
      </c>
      <c r="F3356" s="3" t="s">
        <v>714</v>
      </c>
      <c r="G3356" s="3" t="s">
        <v>342</v>
      </c>
      <c r="H3356" s="3" t="s">
        <v>368</v>
      </c>
      <c r="I3356" s="1" t="s">
        <v>489</v>
      </c>
      <c r="J3356" s="21">
        <v>6.05</v>
      </c>
      <c r="K3356" s="56">
        <v>0.15195</v>
      </c>
      <c r="L3356" s="21">
        <v>303.89999999999998</v>
      </c>
      <c r="M3356" s="21">
        <v>1838.595</v>
      </c>
      <c r="N3356" s="8">
        <f t="shared" si="94"/>
        <v>0.91929749999999999</v>
      </c>
      <c r="O3356" s="3" t="s">
        <v>715</v>
      </c>
      <c r="P3356" s="3" t="s">
        <v>716</v>
      </c>
      <c r="Q3356" s="31" t="str">
        <f>VLOOKUP(P3356,Vlookup!$A$2:$D$142,2,FALSE)</f>
        <v>Chowchilla</v>
      </c>
      <c r="R3356" s="1" t="str">
        <f>VLOOKUP(P3356,Vlookup!$A$2:$D$142,3,FALSE)</f>
        <v>CA</v>
      </c>
      <c r="S3356" s="49">
        <f>VLOOKUP(P3356,Vlookup!$A$2:$D$781,4,FALSE)</f>
        <v>93610</v>
      </c>
    </row>
    <row r="3357" spans="1:19" ht="14.4" x14ac:dyDescent="0.3">
      <c r="A3357" s="12">
        <v>23</v>
      </c>
      <c r="B3357" s="1" t="s">
        <v>958</v>
      </c>
      <c r="D3357" s="20">
        <v>44930</v>
      </c>
      <c r="E3357" s="3" t="s">
        <v>342</v>
      </c>
      <c r="F3357" s="3" t="s">
        <v>368</v>
      </c>
      <c r="G3357" s="3" t="s">
        <v>342</v>
      </c>
      <c r="H3357" s="3" t="s">
        <v>368</v>
      </c>
      <c r="I3357" s="1" t="s">
        <v>489</v>
      </c>
      <c r="J3357" s="21">
        <v>1.1020000000000001</v>
      </c>
      <c r="K3357" s="56">
        <v>1</v>
      </c>
      <c r="L3357" s="21">
        <v>2000</v>
      </c>
      <c r="M3357" s="21">
        <v>2204</v>
      </c>
      <c r="N3357" s="8">
        <f t="shared" si="94"/>
        <v>1.1020000000000001</v>
      </c>
      <c r="O3357" s="3" t="s">
        <v>1304</v>
      </c>
      <c r="P3357" s="3" t="s">
        <v>1305</v>
      </c>
      <c r="Q3357" s="31" t="str">
        <f>VLOOKUP(P3357,Vlookup!$A$2:$D$142,2,FALSE)</f>
        <v>Hanford</v>
      </c>
      <c r="R3357" s="1" t="str">
        <f>VLOOKUP(P3357,Vlookup!$A$2:$D$142,3,FALSE)</f>
        <v>CA</v>
      </c>
      <c r="S3357" s="49">
        <f>VLOOKUP(P3357,Vlookup!$A$2:$D$781,4,FALSE)</f>
        <v>93230</v>
      </c>
    </row>
    <row r="3358" spans="1:19" ht="14.4" x14ac:dyDescent="0.3">
      <c r="A3358" s="12">
        <v>23</v>
      </c>
      <c r="B3358" s="1" t="s">
        <v>958</v>
      </c>
      <c r="D3358" s="20">
        <v>44932</v>
      </c>
      <c r="E3358" s="3" t="s">
        <v>342</v>
      </c>
      <c r="F3358" s="3" t="s">
        <v>368</v>
      </c>
      <c r="G3358" s="3" t="s">
        <v>342</v>
      </c>
      <c r="H3358" s="3" t="s">
        <v>368</v>
      </c>
      <c r="I3358" s="1" t="s">
        <v>489</v>
      </c>
      <c r="J3358" s="21">
        <v>4.4089999999999998</v>
      </c>
      <c r="K3358" s="56">
        <v>1</v>
      </c>
      <c r="L3358" s="21">
        <v>2000</v>
      </c>
      <c r="M3358" s="21">
        <v>8818</v>
      </c>
      <c r="N3358" s="8">
        <f t="shared" si="94"/>
        <v>4.4089999999999998</v>
      </c>
      <c r="O3358" s="3" t="s">
        <v>420</v>
      </c>
      <c r="P3358" s="3" t="s">
        <v>421</v>
      </c>
      <c r="Q3358" s="31" t="str">
        <f>VLOOKUP(P3358,Vlookup!$A$2:$D$142,2,FALSE)</f>
        <v>Tipton</v>
      </c>
      <c r="R3358" s="1" t="str">
        <f>VLOOKUP(P3358,Vlookup!$A$2:$D$142,3,FALSE)</f>
        <v>CA</v>
      </c>
      <c r="S3358" s="49">
        <f>VLOOKUP(P3358,Vlookup!$A$2:$D$781,4,FALSE)</f>
        <v>93272</v>
      </c>
    </row>
    <row r="3359" spans="1:19" ht="14.4" x14ac:dyDescent="0.3">
      <c r="A3359" s="12">
        <v>23</v>
      </c>
      <c r="B3359" s="1" t="s">
        <v>958</v>
      </c>
      <c r="D3359" s="20">
        <v>44935</v>
      </c>
      <c r="E3359" s="3" t="s">
        <v>342</v>
      </c>
      <c r="F3359" s="3" t="s">
        <v>368</v>
      </c>
      <c r="G3359" s="3" t="s">
        <v>342</v>
      </c>
      <c r="H3359" s="3" t="s">
        <v>368</v>
      </c>
      <c r="I3359" s="1" t="s">
        <v>489</v>
      </c>
      <c r="J3359" s="21">
        <v>1.1020000000000001</v>
      </c>
      <c r="K3359" s="56">
        <v>1</v>
      </c>
      <c r="L3359" s="21">
        <v>2000</v>
      </c>
      <c r="M3359" s="21">
        <v>2204</v>
      </c>
      <c r="N3359" s="8">
        <f t="shared" si="94"/>
        <v>1.1020000000000001</v>
      </c>
      <c r="O3359" s="3" t="s">
        <v>457</v>
      </c>
      <c r="P3359" s="3" t="s">
        <v>458</v>
      </c>
      <c r="Q3359" s="31" t="str">
        <f>VLOOKUP(P3359,Vlookup!$A$2:$D$142,2,FALSE)</f>
        <v>Corcoran</v>
      </c>
      <c r="R3359" s="1" t="str">
        <f>VLOOKUP(P3359,Vlookup!$A$2:$D$142,3,FALSE)</f>
        <v>CA</v>
      </c>
      <c r="S3359" s="49">
        <f>VLOOKUP(P3359,Vlookup!$A$2:$D$781,4,FALSE)</f>
        <v>93212</v>
      </c>
    </row>
    <row r="3360" spans="1:19" ht="14.4" x14ac:dyDescent="0.3">
      <c r="A3360" s="12">
        <v>23</v>
      </c>
      <c r="B3360" s="1" t="s">
        <v>958</v>
      </c>
      <c r="D3360" s="20">
        <v>44937</v>
      </c>
      <c r="E3360" s="3" t="s">
        <v>342</v>
      </c>
      <c r="F3360" s="3" t="s">
        <v>368</v>
      </c>
      <c r="G3360" s="3" t="s">
        <v>342</v>
      </c>
      <c r="H3360" s="3" t="s">
        <v>368</v>
      </c>
      <c r="I3360" s="1" t="s">
        <v>489</v>
      </c>
      <c r="J3360" s="21">
        <v>3.3069999999999999</v>
      </c>
      <c r="K3360" s="56">
        <v>1</v>
      </c>
      <c r="L3360" s="21">
        <v>2000</v>
      </c>
      <c r="M3360" s="21">
        <v>6614</v>
      </c>
      <c r="N3360" s="8">
        <f t="shared" si="94"/>
        <v>3.3069999999999999</v>
      </c>
      <c r="O3360" s="3" t="s">
        <v>31</v>
      </c>
      <c r="P3360" s="3" t="s">
        <v>32</v>
      </c>
      <c r="Q3360" s="31" t="str">
        <f>VLOOKUP(P3360,Vlookup!$A$2:$D$142,2,FALSE)</f>
        <v>Chowchilla</v>
      </c>
      <c r="R3360" s="1" t="str">
        <f>VLOOKUP(P3360,Vlookup!$A$2:$D$142,3,FALSE)</f>
        <v>CA</v>
      </c>
      <c r="S3360" s="49">
        <f>VLOOKUP(P3360,Vlookup!$A$2:$D$781,4,FALSE)</f>
        <v>93610</v>
      </c>
    </row>
    <row r="3361" spans="1:19" ht="14.4" x14ac:dyDescent="0.3">
      <c r="A3361" s="12">
        <v>23</v>
      </c>
      <c r="B3361" s="1" t="s">
        <v>958</v>
      </c>
      <c r="D3361" s="20">
        <v>44946</v>
      </c>
      <c r="E3361" s="3" t="s">
        <v>342</v>
      </c>
      <c r="F3361" s="3" t="s">
        <v>368</v>
      </c>
      <c r="G3361" s="3" t="s">
        <v>342</v>
      </c>
      <c r="H3361" s="3" t="s">
        <v>368</v>
      </c>
      <c r="I3361" s="1" t="s">
        <v>489</v>
      </c>
      <c r="J3361" s="21">
        <v>2.2050000000000001</v>
      </c>
      <c r="K3361" s="56">
        <v>1</v>
      </c>
      <c r="L3361" s="21">
        <v>2000</v>
      </c>
      <c r="M3361" s="21">
        <v>4410</v>
      </c>
      <c r="N3361" s="8">
        <f t="shared" si="94"/>
        <v>2.2050000000000001</v>
      </c>
      <c r="O3361" s="3" t="s">
        <v>1304</v>
      </c>
      <c r="P3361" s="3" t="s">
        <v>1305</v>
      </c>
      <c r="Q3361" s="31" t="str">
        <f>VLOOKUP(P3361,Vlookup!$A$2:$D$142,2,FALSE)</f>
        <v>Hanford</v>
      </c>
      <c r="R3361" s="1" t="str">
        <f>VLOOKUP(P3361,Vlookup!$A$2:$D$142,3,FALSE)</f>
        <v>CA</v>
      </c>
      <c r="S3361" s="49">
        <f>VLOOKUP(P3361,Vlookup!$A$2:$D$781,4,FALSE)</f>
        <v>93230</v>
      </c>
    </row>
    <row r="3362" spans="1:19" ht="14.4" x14ac:dyDescent="0.3">
      <c r="A3362" s="12">
        <v>23</v>
      </c>
      <c r="B3362" s="1" t="s">
        <v>958</v>
      </c>
      <c r="D3362" s="20">
        <v>44949</v>
      </c>
      <c r="E3362" s="3" t="s">
        <v>342</v>
      </c>
      <c r="F3362" s="3" t="s">
        <v>368</v>
      </c>
      <c r="G3362" s="3" t="s">
        <v>342</v>
      </c>
      <c r="H3362" s="3" t="s">
        <v>368</v>
      </c>
      <c r="I3362" s="1" t="s">
        <v>489</v>
      </c>
      <c r="J3362" s="21">
        <v>5.5119999999999996</v>
      </c>
      <c r="K3362" s="56">
        <v>1</v>
      </c>
      <c r="L3362" s="21">
        <v>2000</v>
      </c>
      <c r="M3362" s="21">
        <v>11024</v>
      </c>
      <c r="N3362" s="8">
        <f t="shared" si="94"/>
        <v>5.5119999999999996</v>
      </c>
      <c r="O3362" s="3" t="s">
        <v>1306</v>
      </c>
      <c r="P3362" s="3" t="s">
        <v>1307</v>
      </c>
      <c r="Q3362" s="31" t="str">
        <f>VLOOKUP(P3362,Vlookup!$A$2:$D$142,2,FALSE)</f>
        <v>Bakersfield</v>
      </c>
      <c r="R3362" s="1" t="str">
        <f>VLOOKUP(P3362,Vlookup!$A$2:$D$142,3,FALSE)</f>
        <v>CA</v>
      </c>
      <c r="S3362" s="49">
        <f>VLOOKUP(P3362,Vlookup!$A$2:$D$781,4,FALSE)</f>
        <v>93314</v>
      </c>
    </row>
    <row r="3363" spans="1:19" ht="14.4" x14ac:dyDescent="0.3">
      <c r="A3363" s="12">
        <v>23</v>
      </c>
      <c r="B3363" s="1" t="s">
        <v>958</v>
      </c>
      <c r="D3363" s="20">
        <v>44950</v>
      </c>
      <c r="E3363" s="3" t="s">
        <v>342</v>
      </c>
      <c r="F3363" s="3" t="s">
        <v>368</v>
      </c>
      <c r="G3363" s="3" t="s">
        <v>342</v>
      </c>
      <c r="H3363" s="3" t="s">
        <v>368</v>
      </c>
      <c r="I3363" s="1" t="s">
        <v>489</v>
      </c>
      <c r="J3363" s="21">
        <v>2.2050000000000001</v>
      </c>
      <c r="K3363" s="56">
        <v>1</v>
      </c>
      <c r="L3363" s="21">
        <v>2000</v>
      </c>
      <c r="M3363" s="21">
        <v>4410</v>
      </c>
      <c r="N3363" s="8">
        <f t="shared" si="94"/>
        <v>2.2050000000000001</v>
      </c>
      <c r="O3363" s="3" t="s">
        <v>450</v>
      </c>
      <c r="P3363" s="3" t="s">
        <v>1183</v>
      </c>
      <c r="Q3363" s="31" t="str">
        <f>VLOOKUP(P3363,Vlookup!$A$2:$D$142,2,FALSE)</f>
        <v>Turlock</v>
      </c>
      <c r="R3363" s="1" t="str">
        <f>VLOOKUP(P3363,Vlookup!$A$2:$D$142,3,FALSE)</f>
        <v>CA</v>
      </c>
      <c r="S3363" s="49">
        <f>VLOOKUP(P3363,Vlookup!$A$2:$D$781,4,FALSE)</f>
        <v>95380</v>
      </c>
    </row>
    <row r="3364" spans="1:19" ht="14.4" x14ac:dyDescent="0.3">
      <c r="A3364" s="12">
        <v>23</v>
      </c>
      <c r="B3364" s="1" t="s">
        <v>958</v>
      </c>
      <c r="D3364" s="20">
        <v>44951</v>
      </c>
      <c r="E3364" s="3" t="s">
        <v>342</v>
      </c>
      <c r="F3364" s="3" t="s">
        <v>368</v>
      </c>
      <c r="G3364" s="3" t="s">
        <v>342</v>
      </c>
      <c r="H3364" s="3" t="s">
        <v>368</v>
      </c>
      <c r="I3364" s="1" t="s">
        <v>489</v>
      </c>
      <c r="J3364" s="21">
        <v>1.1020000000000001</v>
      </c>
      <c r="K3364" s="56">
        <v>1</v>
      </c>
      <c r="L3364" s="21">
        <v>2000</v>
      </c>
      <c r="M3364" s="21">
        <v>2204</v>
      </c>
      <c r="N3364" s="8">
        <f t="shared" si="94"/>
        <v>1.1020000000000001</v>
      </c>
      <c r="O3364" s="3" t="s">
        <v>446</v>
      </c>
      <c r="P3364" s="3" t="s">
        <v>447</v>
      </c>
      <c r="Q3364" s="31" t="str">
        <f>VLOOKUP(P3364,Vlookup!$A$2:$D$142,2,FALSE)</f>
        <v>Corcoran</v>
      </c>
      <c r="R3364" s="1" t="str">
        <f>VLOOKUP(P3364,Vlookup!$A$2:$D$142,3,FALSE)</f>
        <v>CA</v>
      </c>
      <c r="S3364" s="49">
        <f>VLOOKUP(P3364,Vlookup!$A$2:$D$781,4,FALSE)</f>
        <v>93212</v>
      </c>
    </row>
    <row r="3365" spans="1:19" ht="14.4" x14ac:dyDescent="0.3">
      <c r="A3365" s="12">
        <v>23</v>
      </c>
      <c r="B3365" s="1" t="s">
        <v>958</v>
      </c>
      <c r="D3365" s="20">
        <v>44950</v>
      </c>
      <c r="E3365" s="3" t="s">
        <v>342</v>
      </c>
      <c r="F3365" s="3" t="s">
        <v>368</v>
      </c>
      <c r="G3365" s="3" t="s">
        <v>342</v>
      </c>
      <c r="H3365" s="3" t="s">
        <v>368</v>
      </c>
      <c r="I3365" s="1" t="s">
        <v>489</v>
      </c>
      <c r="J3365" s="21">
        <v>11.023</v>
      </c>
      <c r="K3365" s="56">
        <v>1</v>
      </c>
      <c r="L3365" s="21">
        <v>2000</v>
      </c>
      <c r="M3365" s="21">
        <v>22046</v>
      </c>
      <c r="N3365" s="8">
        <f t="shared" si="94"/>
        <v>11.023</v>
      </c>
      <c r="O3365" s="3" t="s">
        <v>1306</v>
      </c>
      <c r="P3365" s="3" t="s">
        <v>1307</v>
      </c>
      <c r="Q3365" s="31" t="str">
        <f>VLOOKUP(P3365,Vlookup!$A$2:$D$142,2,FALSE)</f>
        <v>Bakersfield</v>
      </c>
      <c r="R3365" s="1" t="str">
        <f>VLOOKUP(P3365,Vlookup!$A$2:$D$142,3,FALSE)</f>
        <v>CA</v>
      </c>
      <c r="S3365" s="49">
        <f>VLOOKUP(P3365,Vlookup!$A$2:$D$781,4,FALSE)</f>
        <v>93314</v>
      </c>
    </row>
    <row r="3366" spans="1:19" ht="14.4" x14ac:dyDescent="0.3">
      <c r="A3366" s="12">
        <v>23</v>
      </c>
      <c r="B3366" s="1" t="s">
        <v>958</v>
      </c>
      <c r="D3366" s="20">
        <v>44956</v>
      </c>
      <c r="E3366" s="3" t="s">
        <v>342</v>
      </c>
      <c r="F3366" s="3" t="s">
        <v>368</v>
      </c>
      <c r="G3366" s="3" t="s">
        <v>342</v>
      </c>
      <c r="H3366" s="3" t="s">
        <v>368</v>
      </c>
      <c r="I3366" s="1" t="s">
        <v>489</v>
      </c>
      <c r="J3366" s="21">
        <v>4.4089999999999998</v>
      </c>
      <c r="K3366" s="56">
        <v>1</v>
      </c>
      <c r="L3366" s="21">
        <v>2000</v>
      </c>
      <c r="M3366" s="21">
        <v>8818</v>
      </c>
      <c r="N3366" s="8">
        <f t="shared" si="94"/>
        <v>4.4089999999999998</v>
      </c>
      <c r="O3366" s="3" t="s">
        <v>420</v>
      </c>
      <c r="P3366" s="3" t="s">
        <v>421</v>
      </c>
      <c r="Q3366" s="31" t="str">
        <f>VLOOKUP(P3366,Vlookup!$A$2:$D$142,2,FALSE)</f>
        <v>Tipton</v>
      </c>
      <c r="R3366" s="1" t="str">
        <f>VLOOKUP(P3366,Vlookup!$A$2:$D$142,3,FALSE)</f>
        <v>CA</v>
      </c>
      <c r="S3366" s="49">
        <f>VLOOKUP(P3366,Vlookup!$A$2:$D$781,4,FALSE)</f>
        <v>93272</v>
      </c>
    </row>
    <row r="3367" spans="1:19" ht="14.4" x14ac:dyDescent="0.3">
      <c r="A3367" s="12">
        <v>23</v>
      </c>
      <c r="B3367" s="1" t="s">
        <v>958</v>
      </c>
      <c r="D3367" s="20">
        <v>44953</v>
      </c>
      <c r="E3367" s="3" t="s">
        <v>342</v>
      </c>
      <c r="F3367" s="3" t="s">
        <v>368</v>
      </c>
      <c r="G3367" s="3" t="s">
        <v>342</v>
      </c>
      <c r="H3367" s="3" t="s">
        <v>368</v>
      </c>
      <c r="I3367" s="1" t="s">
        <v>489</v>
      </c>
      <c r="J3367" s="21">
        <v>11.023</v>
      </c>
      <c r="K3367" s="56">
        <v>1</v>
      </c>
      <c r="L3367" s="21">
        <v>2000</v>
      </c>
      <c r="M3367" s="21">
        <v>22046</v>
      </c>
      <c r="N3367" s="8">
        <f t="shared" si="94"/>
        <v>11.023</v>
      </c>
      <c r="O3367" s="3" t="s">
        <v>1075</v>
      </c>
      <c r="P3367" s="3" t="s">
        <v>1076</v>
      </c>
      <c r="Q3367" s="31" t="str">
        <f>VLOOKUP(P3367,Vlookup!$A$2:$D$142,2,FALSE)</f>
        <v>Corcoran</v>
      </c>
      <c r="R3367" s="1" t="str">
        <f>VLOOKUP(P3367,Vlookup!$A$2:$D$142,3,FALSE)</f>
        <v>CA</v>
      </c>
      <c r="S3367" s="49">
        <f>VLOOKUP(P3367,Vlookup!$A$2:$D$781,4,FALSE)</f>
        <v>93212</v>
      </c>
    </row>
    <row r="3368" spans="1:19" ht="14.4" x14ac:dyDescent="0.3">
      <c r="A3368" s="12">
        <v>23</v>
      </c>
      <c r="B3368" s="1" t="s">
        <v>958</v>
      </c>
      <c r="D3368" s="20">
        <v>44953</v>
      </c>
      <c r="E3368" s="3" t="s">
        <v>342</v>
      </c>
      <c r="F3368" s="3" t="s">
        <v>368</v>
      </c>
      <c r="G3368" s="3" t="s">
        <v>342</v>
      </c>
      <c r="H3368" s="3" t="s">
        <v>368</v>
      </c>
      <c r="I3368" s="1" t="s">
        <v>489</v>
      </c>
      <c r="J3368" s="21">
        <v>0.55100000000000005</v>
      </c>
      <c r="K3368" s="56">
        <v>1</v>
      </c>
      <c r="L3368" s="21">
        <v>2000</v>
      </c>
      <c r="M3368" s="21">
        <v>1102</v>
      </c>
      <c r="N3368" s="8">
        <f t="shared" si="94"/>
        <v>0.55100000000000005</v>
      </c>
      <c r="O3368" s="3" t="s">
        <v>744</v>
      </c>
      <c r="P3368" s="3" t="s">
        <v>745</v>
      </c>
      <c r="Q3368" s="31" t="str">
        <f>VLOOKUP(P3368,Vlookup!$A$2:$D$142,2,FALSE)</f>
        <v>Five Points</v>
      </c>
      <c r="R3368" s="1" t="str">
        <f>VLOOKUP(P3368,Vlookup!$A$2:$D$142,3,FALSE)</f>
        <v>CA</v>
      </c>
      <c r="S3368" s="49">
        <f>VLOOKUP(P3368,Vlookup!$A$2:$D$781,4,FALSE)</f>
        <v>93624</v>
      </c>
    </row>
    <row r="3369" spans="1:19" ht="14.4" x14ac:dyDescent="0.3">
      <c r="A3369" s="12">
        <v>23</v>
      </c>
      <c r="B3369" s="1" t="s">
        <v>958</v>
      </c>
      <c r="D3369" s="20">
        <v>44935</v>
      </c>
      <c r="E3369" s="3" t="s">
        <v>15</v>
      </c>
      <c r="F3369" s="3" t="s">
        <v>1267</v>
      </c>
      <c r="G3369" s="3" t="s">
        <v>921</v>
      </c>
      <c r="H3369" s="3" t="s">
        <v>922</v>
      </c>
      <c r="I3369" s="1" t="s">
        <v>489</v>
      </c>
      <c r="J3369" s="21">
        <v>3.8250000000000002</v>
      </c>
      <c r="K3369" s="56">
        <v>0.28542499999999998</v>
      </c>
      <c r="L3369" s="21">
        <v>570.85</v>
      </c>
      <c r="M3369" s="21">
        <v>2183.5010000000002</v>
      </c>
      <c r="N3369" s="8">
        <f t="shared" ref="N3369:N3379" si="95">M3369/2000</f>
        <v>1.0917505000000001</v>
      </c>
      <c r="O3369" s="3" t="s">
        <v>17</v>
      </c>
      <c r="P3369" s="3" t="s">
        <v>18</v>
      </c>
      <c r="Q3369" s="31" t="str">
        <f>VLOOKUP(P3369,Vlookup!$A$2:$D$142,2,FALSE)</f>
        <v>Farwell</v>
      </c>
      <c r="R3369" s="1" t="str">
        <f>VLOOKUP(P3369,Vlookup!$A$2:$D$142,3,FALSE)</f>
        <v>TX</v>
      </c>
      <c r="S3369" s="49">
        <f>VLOOKUP(P3369,Vlookup!$A$2:$D$781,4,FALSE)</f>
        <v>79325</v>
      </c>
    </row>
    <row r="3370" spans="1:19" ht="14.4" x14ac:dyDescent="0.3">
      <c r="A3370" s="12">
        <v>23</v>
      </c>
      <c r="B3370" s="1" t="s">
        <v>958</v>
      </c>
      <c r="D3370" s="20">
        <v>44935</v>
      </c>
      <c r="E3370" s="3" t="s">
        <v>15</v>
      </c>
      <c r="F3370" s="3" t="s">
        <v>1267</v>
      </c>
      <c r="G3370" s="3" t="s">
        <v>921</v>
      </c>
      <c r="H3370" s="3" t="s">
        <v>922</v>
      </c>
      <c r="I3370" s="1" t="s">
        <v>489</v>
      </c>
      <c r="J3370" s="21">
        <v>6.15</v>
      </c>
      <c r="K3370" s="56">
        <v>0.28542499999999998</v>
      </c>
      <c r="L3370" s="21">
        <v>570.85</v>
      </c>
      <c r="M3370" s="21">
        <v>3510.7280000000001</v>
      </c>
      <c r="N3370" s="8">
        <f t="shared" si="95"/>
        <v>1.7553639999999999</v>
      </c>
      <c r="O3370" s="3" t="s">
        <v>7</v>
      </c>
      <c r="P3370" s="3" t="s">
        <v>8</v>
      </c>
      <c r="Q3370" s="31" t="str">
        <f>VLOOKUP(P3370,Vlookup!$A$2:$D$142,2,FALSE)</f>
        <v>Muleshoe</v>
      </c>
      <c r="R3370" s="1" t="str">
        <f>VLOOKUP(P3370,Vlookup!$A$2:$D$142,3,FALSE)</f>
        <v>TX</v>
      </c>
      <c r="S3370" s="49">
        <f>VLOOKUP(P3370,Vlookup!$A$2:$D$781,4,FALSE)</f>
        <v>79347</v>
      </c>
    </row>
    <row r="3371" spans="1:19" ht="14.4" x14ac:dyDescent="0.3">
      <c r="A3371" s="12">
        <v>23</v>
      </c>
      <c r="B3371" s="1" t="s">
        <v>958</v>
      </c>
      <c r="D3371" s="20">
        <v>44935</v>
      </c>
      <c r="E3371" s="3" t="s">
        <v>15</v>
      </c>
      <c r="F3371" s="3" t="s">
        <v>1267</v>
      </c>
      <c r="G3371" s="3" t="s">
        <v>921</v>
      </c>
      <c r="H3371" s="3" t="s">
        <v>922</v>
      </c>
      <c r="I3371" s="1" t="s">
        <v>489</v>
      </c>
      <c r="J3371" s="21">
        <v>8</v>
      </c>
      <c r="K3371" s="56">
        <v>0.28542499999999998</v>
      </c>
      <c r="L3371" s="21">
        <v>570.85</v>
      </c>
      <c r="M3371" s="21">
        <v>4566.8</v>
      </c>
      <c r="N3371" s="8">
        <f t="shared" si="95"/>
        <v>2.2833999999999999</v>
      </c>
      <c r="O3371" s="3" t="s">
        <v>35</v>
      </c>
      <c r="P3371" s="3" t="s">
        <v>36</v>
      </c>
      <c r="Q3371" s="31" t="str">
        <f>VLOOKUP(P3371,Vlookup!$A$2:$D$142,2,FALSE)</f>
        <v>Muleshoe</v>
      </c>
      <c r="R3371" s="1" t="str">
        <f>VLOOKUP(P3371,Vlookup!$A$2:$D$142,3,FALSE)</f>
        <v>TX</v>
      </c>
      <c r="S3371" s="49">
        <f>VLOOKUP(P3371,Vlookup!$A$2:$D$781,4,FALSE)</f>
        <v>79347</v>
      </c>
    </row>
    <row r="3372" spans="1:19" ht="14.4" x14ac:dyDescent="0.3">
      <c r="A3372" s="12">
        <v>23</v>
      </c>
      <c r="B3372" s="1" t="s">
        <v>958</v>
      </c>
      <c r="D3372" s="20">
        <v>44935</v>
      </c>
      <c r="E3372" s="3" t="s">
        <v>15</v>
      </c>
      <c r="F3372" s="3" t="s">
        <v>1267</v>
      </c>
      <c r="G3372" s="3" t="s">
        <v>921</v>
      </c>
      <c r="H3372" s="3" t="s">
        <v>922</v>
      </c>
      <c r="I3372" s="1" t="s">
        <v>489</v>
      </c>
      <c r="J3372" s="21">
        <v>4</v>
      </c>
      <c r="K3372" s="56">
        <v>0.28542499999999998</v>
      </c>
      <c r="L3372" s="21">
        <v>570.85</v>
      </c>
      <c r="M3372" s="21">
        <v>2283.4</v>
      </c>
      <c r="N3372" s="8">
        <f t="shared" si="95"/>
        <v>1.1416999999999999</v>
      </c>
      <c r="O3372" s="3" t="s">
        <v>38</v>
      </c>
      <c r="P3372" s="3" t="s">
        <v>39</v>
      </c>
      <c r="Q3372" s="31" t="str">
        <f>VLOOKUP(P3372,Vlookup!$A$2:$D$142,2,FALSE)</f>
        <v>Klamath Falls</v>
      </c>
      <c r="R3372" s="1" t="str">
        <f>VLOOKUP(P3372,Vlookup!$A$2:$D$142,3,FALSE)</f>
        <v>OR</v>
      </c>
      <c r="S3372" s="49">
        <f>VLOOKUP(P3372,Vlookup!$A$2:$D$781,4,FALSE)</f>
        <v>97901</v>
      </c>
    </row>
    <row r="3373" spans="1:19" ht="14.4" x14ac:dyDescent="0.3">
      <c r="A3373" s="12">
        <v>23</v>
      </c>
      <c r="B3373" s="1" t="s">
        <v>958</v>
      </c>
      <c r="D3373" s="20">
        <v>44930</v>
      </c>
      <c r="E3373" s="3" t="s">
        <v>357</v>
      </c>
      <c r="F3373" s="3" t="s">
        <v>1019</v>
      </c>
      <c r="G3373" s="3" t="s">
        <v>921</v>
      </c>
      <c r="H3373" s="3" t="s">
        <v>922</v>
      </c>
      <c r="I3373" s="1" t="s">
        <v>489</v>
      </c>
      <c r="J3373" s="21">
        <v>6.0250000000000004</v>
      </c>
      <c r="K3373" s="56">
        <v>0.24218000000000001</v>
      </c>
      <c r="L3373" s="21">
        <v>484.36</v>
      </c>
      <c r="M3373" s="21">
        <v>2918.2689999999998</v>
      </c>
      <c r="N3373" s="8">
        <f t="shared" si="95"/>
        <v>1.4591344999999998</v>
      </c>
      <c r="O3373" s="3" t="s">
        <v>432</v>
      </c>
      <c r="P3373" s="3" t="s">
        <v>433</v>
      </c>
      <c r="Q3373" s="31" t="str">
        <f>VLOOKUP(P3373,Vlookup!$A$2:$D$142,2,FALSE)</f>
        <v>Dimmitt</v>
      </c>
      <c r="R3373" s="1" t="str">
        <f>VLOOKUP(P3373,Vlookup!$A$2:$D$142,3,FALSE)</f>
        <v>TX</v>
      </c>
      <c r="S3373" s="49">
        <f>VLOOKUP(P3373,Vlookup!$A$2:$D$781,4,FALSE)</f>
        <v>79027</v>
      </c>
    </row>
    <row r="3374" spans="1:19" ht="14.4" x14ac:dyDescent="0.3">
      <c r="A3374" s="12">
        <v>23</v>
      </c>
      <c r="B3374" s="1" t="s">
        <v>958</v>
      </c>
      <c r="D3374" s="20">
        <v>44945</v>
      </c>
      <c r="E3374" s="3" t="s">
        <v>357</v>
      </c>
      <c r="F3374" s="3" t="s">
        <v>1302</v>
      </c>
      <c r="G3374" s="3" t="s">
        <v>921</v>
      </c>
      <c r="H3374" s="3" t="s">
        <v>922</v>
      </c>
      <c r="I3374" s="1" t="s">
        <v>489</v>
      </c>
      <c r="J3374" s="21">
        <v>6</v>
      </c>
      <c r="K3374" s="56">
        <v>0.28258</v>
      </c>
      <c r="L3374" s="21">
        <v>565.16</v>
      </c>
      <c r="M3374" s="21">
        <v>3390.96</v>
      </c>
      <c r="N3374" s="8">
        <f t="shared" si="95"/>
        <v>1.6954800000000001</v>
      </c>
      <c r="O3374" s="3" t="s">
        <v>432</v>
      </c>
      <c r="P3374" s="3" t="s">
        <v>433</v>
      </c>
      <c r="Q3374" s="31" t="str">
        <f>VLOOKUP(P3374,Vlookup!$A$2:$D$142,2,FALSE)</f>
        <v>Dimmitt</v>
      </c>
      <c r="R3374" s="1" t="str">
        <f>VLOOKUP(P3374,Vlookup!$A$2:$D$142,3,FALSE)</f>
        <v>TX</v>
      </c>
      <c r="S3374" s="49">
        <f>VLOOKUP(P3374,Vlookup!$A$2:$D$781,4,FALSE)</f>
        <v>79027</v>
      </c>
    </row>
    <row r="3375" spans="1:19" ht="14.4" x14ac:dyDescent="0.3">
      <c r="A3375" s="12">
        <v>23</v>
      </c>
      <c r="B3375" s="1" t="s">
        <v>958</v>
      </c>
      <c r="D3375" s="20">
        <v>44945</v>
      </c>
      <c r="E3375" s="3" t="s">
        <v>357</v>
      </c>
      <c r="F3375" s="3" t="s">
        <v>1302</v>
      </c>
      <c r="G3375" s="3" t="s">
        <v>921</v>
      </c>
      <c r="H3375" s="3" t="s">
        <v>922</v>
      </c>
      <c r="I3375" s="1" t="s">
        <v>489</v>
      </c>
      <c r="J3375" s="21">
        <v>6.1749999999999998</v>
      </c>
      <c r="K3375" s="56">
        <v>0.28258</v>
      </c>
      <c r="L3375" s="21">
        <v>565.16</v>
      </c>
      <c r="M3375" s="21">
        <v>3489.8629999999998</v>
      </c>
      <c r="N3375" s="8">
        <f t="shared" si="95"/>
        <v>1.7449314999999999</v>
      </c>
      <c r="O3375" s="3" t="s">
        <v>430</v>
      </c>
      <c r="P3375" s="3" t="s">
        <v>431</v>
      </c>
      <c r="Q3375" s="31" t="str">
        <f>VLOOKUP(P3375,Vlookup!$A$2:$D$142,2,FALSE)</f>
        <v>Muleshoe</v>
      </c>
      <c r="R3375" s="1" t="str">
        <f>VLOOKUP(P3375,Vlookup!$A$2:$D$142,3,FALSE)</f>
        <v>TX</v>
      </c>
      <c r="S3375" s="49">
        <f>VLOOKUP(P3375,Vlookup!$A$2:$D$781,4,FALSE)</f>
        <v>79347</v>
      </c>
    </row>
    <row r="3376" spans="1:19" ht="14.4" x14ac:dyDescent="0.3">
      <c r="A3376" s="12">
        <v>23</v>
      </c>
      <c r="B3376" s="1" t="s">
        <v>958</v>
      </c>
      <c r="D3376" s="20">
        <v>44957</v>
      </c>
      <c r="E3376" s="3" t="s">
        <v>348</v>
      </c>
      <c r="F3376" s="3" t="s">
        <v>1153</v>
      </c>
      <c r="G3376" s="3" t="s">
        <v>921</v>
      </c>
      <c r="H3376" s="3" t="s">
        <v>922</v>
      </c>
      <c r="I3376" s="1" t="s">
        <v>489</v>
      </c>
      <c r="J3376" s="21">
        <v>6.1749999999999998</v>
      </c>
      <c r="K3376" s="56">
        <v>0.16189999999999999</v>
      </c>
      <c r="L3376" s="21">
        <v>323.8</v>
      </c>
      <c r="M3376" s="21">
        <v>1999.4649999999999</v>
      </c>
      <c r="N3376" s="8">
        <f t="shared" si="95"/>
        <v>0.99973249999999991</v>
      </c>
      <c r="O3376" s="3" t="s">
        <v>412</v>
      </c>
      <c r="P3376" s="3" t="s">
        <v>413</v>
      </c>
      <c r="Q3376" s="31" t="str">
        <f>VLOOKUP(P3376,Vlookup!$A$2:$D$142,2,FALSE)</f>
        <v>Hereford</v>
      </c>
      <c r="R3376" s="1" t="str">
        <f>VLOOKUP(P3376,Vlookup!$A$2:$D$142,3,FALSE)</f>
        <v>TX</v>
      </c>
      <c r="S3376" s="49">
        <f>VLOOKUP(P3376,Vlookup!$A$2:$D$781,4,FALSE)</f>
        <v>79045</v>
      </c>
    </row>
    <row r="3377" spans="1:19" ht="14.4" x14ac:dyDescent="0.3">
      <c r="A3377" s="12">
        <v>23</v>
      </c>
      <c r="B3377" s="1" t="s">
        <v>958</v>
      </c>
      <c r="D3377" s="20">
        <v>44951</v>
      </c>
      <c r="E3377" s="3" t="s">
        <v>1179</v>
      </c>
      <c r="F3377" s="3" t="s">
        <v>1180</v>
      </c>
      <c r="G3377" s="3" t="s">
        <v>921</v>
      </c>
      <c r="H3377" s="3" t="s">
        <v>922</v>
      </c>
      <c r="I3377" s="1" t="s">
        <v>489</v>
      </c>
      <c r="J3377" s="21">
        <v>24.72</v>
      </c>
      <c r="K3377" s="56">
        <v>0.21249999999999999</v>
      </c>
      <c r="L3377" s="21">
        <v>425</v>
      </c>
      <c r="M3377" s="21">
        <v>10506</v>
      </c>
      <c r="N3377" s="8">
        <f t="shared" si="95"/>
        <v>5.2530000000000001</v>
      </c>
      <c r="O3377" s="3" t="s">
        <v>1181</v>
      </c>
      <c r="P3377" s="3" t="s">
        <v>1182</v>
      </c>
      <c r="Q3377" s="31" t="str">
        <f>VLOOKUP(P3377,Vlookup!$A$2:$D$142,2,FALSE)</f>
        <v>Lindsay</v>
      </c>
      <c r="R3377" s="1" t="str">
        <f>VLOOKUP(P3377,Vlookup!$A$2:$D$142,3,FALSE)</f>
        <v>CA</v>
      </c>
      <c r="S3377" s="49">
        <f>VLOOKUP(P3377,Vlookup!$A$2:$D$781,4,FALSE)</f>
        <v>93247</v>
      </c>
    </row>
    <row r="3378" spans="1:19" ht="14.4" x14ac:dyDescent="0.3">
      <c r="A3378" s="12">
        <v>23</v>
      </c>
      <c r="B3378" s="1" t="s">
        <v>958</v>
      </c>
      <c r="D3378" s="20">
        <v>44937</v>
      </c>
      <c r="E3378" s="3" t="s">
        <v>1017</v>
      </c>
      <c r="F3378" s="3" t="s">
        <v>1303</v>
      </c>
      <c r="G3378" s="3" t="s">
        <v>921</v>
      </c>
      <c r="H3378" s="3" t="s">
        <v>922</v>
      </c>
      <c r="I3378" s="1" t="s">
        <v>489</v>
      </c>
      <c r="J3378" s="21">
        <v>4.9000000000000004</v>
      </c>
      <c r="K3378" s="56">
        <v>0.3291</v>
      </c>
      <c r="L3378" s="21">
        <v>658.2</v>
      </c>
      <c r="M3378" s="21">
        <v>3225.18</v>
      </c>
      <c r="N3378" s="8">
        <f t="shared" si="95"/>
        <v>1.61259</v>
      </c>
      <c r="O3378" s="3" t="s">
        <v>416</v>
      </c>
      <c r="P3378" s="3" t="s">
        <v>417</v>
      </c>
      <c r="Q3378" s="31" t="str">
        <f>VLOOKUP(P3378,Vlookup!$A$2:$D$142,2,FALSE)</f>
        <v>Chino</v>
      </c>
      <c r="R3378" s="1" t="str">
        <f>VLOOKUP(P3378,Vlookup!$A$2:$D$142,3,FALSE)</f>
        <v>CA</v>
      </c>
      <c r="S3378" s="49">
        <f>VLOOKUP(P3378,Vlookup!$A$2:$D$781,4,FALSE)</f>
        <v>91710</v>
      </c>
    </row>
    <row r="3379" spans="1:19" ht="14.4" x14ac:dyDescent="0.3">
      <c r="A3379" s="12">
        <v>23</v>
      </c>
      <c r="B3379" s="1" t="s">
        <v>958</v>
      </c>
      <c r="D3379" s="20">
        <v>44950</v>
      </c>
      <c r="E3379" s="3" t="s">
        <v>919</v>
      </c>
      <c r="F3379" s="3" t="s">
        <v>920</v>
      </c>
      <c r="G3379" s="3" t="s">
        <v>921</v>
      </c>
      <c r="H3379" s="3" t="s">
        <v>922</v>
      </c>
      <c r="I3379" s="1" t="s">
        <v>489</v>
      </c>
      <c r="J3379" s="21">
        <v>6.95</v>
      </c>
      <c r="K3379" s="56">
        <v>0.24535000000000001</v>
      </c>
      <c r="L3379" s="21">
        <v>490.7</v>
      </c>
      <c r="M3379" s="21">
        <v>3410.3649999999998</v>
      </c>
      <c r="N3379" s="8">
        <f t="shared" si="95"/>
        <v>1.7051824999999998</v>
      </c>
      <c r="O3379" s="3" t="s">
        <v>1095</v>
      </c>
      <c r="P3379" s="3" t="s">
        <v>1197</v>
      </c>
      <c r="Q3379" s="31" t="str">
        <f>VLOOKUP(P3379,Vlookup!$A$2:$D$142,2,FALSE)</f>
        <v>Turlock</v>
      </c>
      <c r="R3379" s="1" t="str">
        <f>VLOOKUP(P3379,Vlookup!$A$2:$D$142,3,FALSE)</f>
        <v>CA</v>
      </c>
      <c r="S3379" s="49">
        <f>VLOOKUP(P3379,Vlookup!$A$2:$D$781,4,FALSE)</f>
        <v>95380</v>
      </c>
    </row>
    <row r="3380" spans="1:19" ht="14.4" x14ac:dyDescent="0.3">
      <c r="A3380" s="12">
        <v>23</v>
      </c>
      <c r="B3380" s="1" t="s">
        <v>958</v>
      </c>
      <c r="D3380" s="20">
        <v>44946</v>
      </c>
      <c r="E3380" s="3" t="s">
        <v>1322</v>
      </c>
      <c r="F3380" s="3" t="s">
        <v>1323</v>
      </c>
      <c r="G3380" s="3" t="s">
        <v>1206</v>
      </c>
      <c r="H3380" s="3" t="s">
        <v>1207</v>
      </c>
      <c r="I3380" s="1" t="s">
        <v>1230</v>
      </c>
      <c r="J3380" s="21">
        <v>3.875</v>
      </c>
      <c r="K3380" s="56">
        <v>2.5000000000000001E-2</v>
      </c>
      <c r="L3380" s="21">
        <v>50</v>
      </c>
      <c r="M3380" s="21">
        <v>193.75</v>
      </c>
      <c r="N3380" s="8">
        <f t="shared" ref="N3380:N3443" si="96">M3380/2000</f>
        <v>9.6875000000000003E-2</v>
      </c>
      <c r="O3380" s="3" t="s">
        <v>1324</v>
      </c>
      <c r="P3380" s="3" t="s">
        <v>1325</v>
      </c>
      <c r="Q3380" s="31" t="str">
        <f>VLOOKUP(P3380,Vlookup!$A$2:$D$142,2,FALSE)</f>
        <v>Turlock</v>
      </c>
      <c r="R3380" s="1" t="str">
        <f>VLOOKUP(P3380,Vlookup!$A$2:$D$142,3,FALSE)</f>
        <v>CA</v>
      </c>
      <c r="S3380" s="49">
        <f>VLOOKUP(P3380,Vlookup!$A$2:$D$781,4,FALSE)</f>
        <v>95380</v>
      </c>
    </row>
    <row r="3381" spans="1:19" ht="14.4" x14ac:dyDescent="0.3">
      <c r="A3381" s="12">
        <v>23</v>
      </c>
      <c r="B3381" s="1" t="s">
        <v>958</v>
      </c>
      <c r="D3381" s="20">
        <v>44951</v>
      </c>
      <c r="E3381" s="3" t="s">
        <v>1208</v>
      </c>
      <c r="F3381" s="3" t="s">
        <v>1209</v>
      </c>
      <c r="G3381" s="3" t="s">
        <v>1206</v>
      </c>
      <c r="H3381" s="3" t="s">
        <v>1207</v>
      </c>
      <c r="I3381" s="1" t="s">
        <v>1230</v>
      </c>
      <c r="J3381" s="21">
        <v>4</v>
      </c>
      <c r="K3381" s="56">
        <v>1.9722E-2</v>
      </c>
      <c r="L3381" s="21">
        <v>39.444000000000003</v>
      </c>
      <c r="M3381" s="21">
        <v>157.77600000000001</v>
      </c>
      <c r="N3381" s="8">
        <f t="shared" si="96"/>
        <v>7.8888E-2</v>
      </c>
      <c r="O3381" s="3" t="s">
        <v>440</v>
      </c>
      <c r="P3381" s="3" t="s">
        <v>441</v>
      </c>
      <c r="Q3381" s="31" t="str">
        <f>VLOOKUP(P3381,Vlookup!$A$2:$D$142,2,FALSE)</f>
        <v>Tipton</v>
      </c>
      <c r="R3381" s="1" t="str">
        <f>VLOOKUP(P3381,Vlookup!$A$2:$D$142,3,FALSE)</f>
        <v>CA</v>
      </c>
      <c r="S3381" s="49">
        <f>VLOOKUP(P3381,Vlookup!$A$2:$D$781,4,FALSE)</f>
        <v>93272</v>
      </c>
    </row>
    <row r="3382" spans="1:19" ht="14.4" x14ac:dyDescent="0.3">
      <c r="A3382" s="12">
        <v>23</v>
      </c>
      <c r="B3382" s="1" t="s">
        <v>958</v>
      </c>
      <c r="D3382" s="20">
        <v>44937</v>
      </c>
      <c r="E3382" s="3" t="s">
        <v>1017</v>
      </c>
      <c r="F3382" s="3" t="s">
        <v>1303</v>
      </c>
      <c r="G3382" s="3" t="s">
        <v>1206</v>
      </c>
      <c r="H3382" s="3" t="s">
        <v>1207</v>
      </c>
      <c r="I3382" s="1" t="s">
        <v>1230</v>
      </c>
      <c r="J3382" s="21">
        <v>4.9000000000000004</v>
      </c>
      <c r="K3382" s="56">
        <v>1.4500000000000001E-2</v>
      </c>
      <c r="L3382" s="21">
        <v>29</v>
      </c>
      <c r="M3382" s="21">
        <v>142.1</v>
      </c>
      <c r="N3382" s="8">
        <f t="shared" si="96"/>
        <v>7.1050000000000002E-2</v>
      </c>
      <c r="O3382" s="3" t="s">
        <v>416</v>
      </c>
      <c r="P3382" s="3" t="s">
        <v>417</v>
      </c>
      <c r="Q3382" s="31" t="str">
        <f>VLOOKUP(P3382,Vlookup!$A$2:$D$142,2,FALSE)</f>
        <v>Chino</v>
      </c>
      <c r="R3382" s="1" t="str">
        <f>VLOOKUP(P3382,Vlookup!$A$2:$D$142,3,FALSE)</f>
        <v>CA</v>
      </c>
      <c r="S3382" s="49">
        <f>VLOOKUP(P3382,Vlookup!$A$2:$D$781,4,FALSE)</f>
        <v>91710</v>
      </c>
    </row>
    <row r="3383" spans="1:19" ht="14.4" x14ac:dyDescent="0.3">
      <c r="A3383" s="12">
        <v>23</v>
      </c>
      <c r="B3383" s="1" t="s">
        <v>958</v>
      </c>
      <c r="D3383" s="20">
        <v>44932</v>
      </c>
      <c r="E3383" s="3" t="s">
        <v>930</v>
      </c>
      <c r="F3383" s="3" t="s">
        <v>1244</v>
      </c>
      <c r="G3383" s="3" t="s">
        <v>1206</v>
      </c>
      <c r="H3383" s="3" t="s">
        <v>1207</v>
      </c>
      <c r="I3383" s="1" t="s">
        <v>1230</v>
      </c>
      <c r="J3383" s="21">
        <v>14.43</v>
      </c>
      <c r="K3383" s="56">
        <v>2.1798000000000001E-2</v>
      </c>
      <c r="L3383" s="21">
        <v>43.595999999999997</v>
      </c>
      <c r="M3383" s="21">
        <v>629.09</v>
      </c>
      <c r="N3383" s="8">
        <f t="shared" si="96"/>
        <v>0.31454500000000002</v>
      </c>
      <c r="O3383" s="3" t="s">
        <v>901</v>
      </c>
      <c r="P3383" s="3" t="s">
        <v>902</v>
      </c>
      <c r="Q3383" s="31" t="str">
        <f>VLOOKUP(P3383,Vlookup!$A$2:$D$142,2,FALSE)</f>
        <v>Hanford</v>
      </c>
      <c r="R3383" s="1" t="str">
        <f>VLOOKUP(P3383,Vlookup!$A$2:$D$142,3,FALSE)</f>
        <v>CA</v>
      </c>
      <c r="S3383" s="49">
        <f>VLOOKUP(P3383,Vlookup!$A$2:$D$781,4,FALSE)</f>
        <v>93230</v>
      </c>
    </row>
    <row r="3384" spans="1:19" ht="14.4" x14ac:dyDescent="0.3">
      <c r="A3384" s="12">
        <v>23</v>
      </c>
      <c r="B3384" s="1" t="s">
        <v>958</v>
      </c>
      <c r="D3384" s="20">
        <v>44941</v>
      </c>
      <c r="E3384" s="3" t="s">
        <v>1220</v>
      </c>
      <c r="F3384" s="3" t="s">
        <v>1221</v>
      </c>
      <c r="G3384" s="3" t="s">
        <v>1206</v>
      </c>
      <c r="H3384" s="3" t="s">
        <v>1207</v>
      </c>
      <c r="I3384" s="1" t="s">
        <v>1230</v>
      </c>
      <c r="J3384" s="21">
        <v>3.625</v>
      </c>
      <c r="K3384" s="56">
        <v>2.0385E-2</v>
      </c>
      <c r="L3384" s="21">
        <v>40.770000000000003</v>
      </c>
      <c r="M3384" s="21">
        <v>147.791</v>
      </c>
      <c r="N3384" s="8">
        <f t="shared" si="96"/>
        <v>7.3895500000000003E-2</v>
      </c>
      <c r="O3384" s="3" t="s">
        <v>1222</v>
      </c>
      <c r="P3384" s="3" t="s">
        <v>1223</v>
      </c>
      <c r="Q3384" s="31" t="str">
        <f>VLOOKUP(P3384,Vlookup!$A$2:$D$142,2,FALSE)</f>
        <v>Wsco</v>
      </c>
      <c r="R3384" s="1" t="str">
        <f>VLOOKUP(P3384,Vlookup!$A$2:$D$142,3,FALSE)</f>
        <v>CA</v>
      </c>
      <c r="S3384" s="49">
        <f>VLOOKUP(P3384,Vlookup!$A$2:$D$781,4,FALSE)</f>
        <v>93280</v>
      </c>
    </row>
    <row r="3385" spans="1:19" ht="14.4" x14ac:dyDescent="0.3">
      <c r="A3385" s="12">
        <v>23</v>
      </c>
      <c r="B3385" s="1" t="s">
        <v>958</v>
      </c>
      <c r="D3385" s="20">
        <v>44942</v>
      </c>
      <c r="E3385" s="3" t="s">
        <v>1220</v>
      </c>
      <c r="F3385" s="3" t="s">
        <v>1221</v>
      </c>
      <c r="G3385" s="3" t="s">
        <v>1206</v>
      </c>
      <c r="H3385" s="3" t="s">
        <v>1207</v>
      </c>
      <c r="I3385" s="1" t="s">
        <v>1230</v>
      </c>
      <c r="J3385" s="21">
        <v>-3.625</v>
      </c>
      <c r="K3385" s="56">
        <v>2.0385E-2</v>
      </c>
      <c r="L3385" s="21">
        <v>40.770000000000003</v>
      </c>
      <c r="M3385" s="21">
        <v>-147.791</v>
      </c>
      <c r="N3385" s="8">
        <f t="shared" si="96"/>
        <v>-7.3895500000000003E-2</v>
      </c>
      <c r="O3385" s="3" t="s">
        <v>1222</v>
      </c>
      <c r="P3385" s="3" t="s">
        <v>1223</v>
      </c>
      <c r="Q3385" s="31" t="str">
        <f>VLOOKUP(P3385,Vlookup!$A$2:$D$142,2,FALSE)</f>
        <v>Wsco</v>
      </c>
      <c r="R3385" s="1" t="str">
        <f>VLOOKUP(P3385,Vlookup!$A$2:$D$142,3,FALSE)</f>
        <v>CA</v>
      </c>
      <c r="S3385" s="49">
        <f>VLOOKUP(P3385,Vlookup!$A$2:$D$781,4,FALSE)</f>
        <v>93280</v>
      </c>
    </row>
    <row r="3386" spans="1:19" ht="14.4" x14ac:dyDescent="0.3">
      <c r="A3386" s="12">
        <v>23</v>
      </c>
      <c r="B3386" s="1" t="s">
        <v>958</v>
      </c>
      <c r="D3386" s="20">
        <v>44953</v>
      </c>
      <c r="E3386" s="3" t="s">
        <v>1238</v>
      </c>
      <c r="F3386" s="3" t="s">
        <v>1239</v>
      </c>
      <c r="G3386" s="3" t="s">
        <v>1206</v>
      </c>
      <c r="H3386" s="3" t="s">
        <v>1207</v>
      </c>
      <c r="I3386" s="1" t="s">
        <v>1230</v>
      </c>
      <c r="J3386" s="21">
        <v>23.69</v>
      </c>
      <c r="K3386" s="56">
        <v>3.578E-3</v>
      </c>
      <c r="L3386" s="21">
        <v>7.1559999999999997</v>
      </c>
      <c r="M3386" s="21">
        <v>169.52600000000001</v>
      </c>
      <c r="N3386" s="8">
        <f t="shared" si="96"/>
        <v>8.4763000000000005E-2</v>
      </c>
      <c r="O3386" s="3" t="s">
        <v>1114</v>
      </c>
      <c r="P3386" s="3" t="s">
        <v>1115</v>
      </c>
      <c r="Q3386" s="31" t="str">
        <f>VLOOKUP(P3386,Vlookup!$A$2:$D$142,2,FALSE)</f>
        <v>Kingsburg</v>
      </c>
      <c r="R3386" s="1" t="str">
        <f>VLOOKUP(P3386,Vlookup!$A$2:$D$142,3,FALSE)</f>
        <v>CA</v>
      </c>
      <c r="S3386" s="49">
        <f>VLOOKUP(P3386,Vlookup!$A$2:$D$781,4,FALSE)</f>
        <v>93631</v>
      </c>
    </row>
    <row r="3387" spans="1:19" ht="14.4" x14ac:dyDescent="0.3">
      <c r="A3387" s="12">
        <v>23</v>
      </c>
      <c r="B3387" s="1" t="s">
        <v>958</v>
      </c>
      <c r="D3387" s="20">
        <v>44929</v>
      </c>
      <c r="E3387" s="3" t="s">
        <v>1236</v>
      </c>
      <c r="F3387" s="3" t="s">
        <v>1237</v>
      </c>
      <c r="G3387" s="3" t="s">
        <v>1206</v>
      </c>
      <c r="H3387" s="3" t="s">
        <v>1207</v>
      </c>
      <c r="I3387" s="1" t="s">
        <v>1230</v>
      </c>
      <c r="J3387" s="21">
        <v>24.54</v>
      </c>
      <c r="K3387" s="56">
        <v>5.4704999999999997E-3</v>
      </c>
      <c r="L3387" s="21">
        <v>10.941000000000001</v>
      </c>
      <c r="M3387" s="21">
        <v>268.49200000000002</v>
      </c>
      <c r="N3387" s="8">
        <f t="shared" si="96"/>
        <v>0.134246</v>
      </c>
      <c r="O3387" s="3" t="s">
        <v>1114</v>
      </c>
      <c r="P3387" s="3" t="s">
        <v>1115</v>
      </c>
      <c r="Q3387" s="31" t="str">
        <f>VLOOKUP(P3387,Vlookup!$A$2:$D$142,2,FALSE)</f>
        <v>Kingsburg</v>
      </c>
      <c r="R3387" s="1" t="str">
        <f>VLOOKUP(P3387,Vlookup!$A$2:$D$142,3,FALSE)</f>
        <v>CA</v>
      </c>
      <c r="S3387" s="49">
        <f>VLOOKUP(P3387,Vlookup!$A$2:$D$781,4,FALSE)</f>
        <v>93631</v>
      </c>
    </row>
    <row r="3388" spans="1:19" ht="14.4" x14ac:dyDescent="0.3">
      <c r="A3388" s="12">
        <v>23</v>
      </c>
      <c r="B3388" s="1" t="s">
        <v>958</v>
      </c>
      <c r="D3388" s="20">
        <v>44951</v>
      </c>
      <c r="E3388" s="3" t="s">
        <v>1236</v>
      </c>
      <c r="F3388" s="3" t="s">
        <v>1237</v>
      </c>
      <c r="G3388" s="3" t="s">
        <v>1206</v>
      </c>
      <c r="H3388" s="3" t="s">
        <v>1207</v>
      </c>
      <c r="I3388" s="1" t="s">
        <v>1230</v>
      </c>
      <c r="J3388" s="21">
        <v>26</v>
      </c>
      <c r="K3388" s="56">
        <v>5.4704999999999997E-3</v>
      </c>
      <c r="L3388" s="21">
        <v>10.941000000000001</v>
      </c>
      <c r="M3388" s="21">
        <v>284.46600000000001</v>
      </c>
      <c r="N3388" s="8">
        <f t="shared" si="96"/>
        <v>0.142233</v>
      </c>
      <c r="O3388" s="3" t="s">
        <v>1114</v>
      </c>
      <c r="P3388" s="3" t="s">
        <v>1115</v>
      </c>
      <c r="Q3388" s="31" t="str">
        <f>VLOOKUP(P3388,Vlookup!$A$2:$D$142,2,FALSE)</f>
        <v>Kingsburg</v>
      </c>
      <c r="R3388" s="1" t="str">
        <f>VLOOKUP(P3388,Vlookup!$A$2:$D$142,3,FALSE)</f>
        <v>CA</v>
      </c>
      <c r="S3388" s="49">
        <f>VLOOKUP(P3388,Vlookup!$A$2:$D$781,4,FALSE)</f>
        <v>93631</v>
      </c>
    </row>
    <row r="3389" spans="1:19" ht="14.4" x14ac:dyDescent="0.3">
      <c r="A3389" s="12">
        <v>23</v>
      </c>
      <c r="B3389" s="1" t="s">
        <v>958</v>
      </c>
      <c r="D3389" s="20">
        <v>44957</v>
      </c>
      <c r="E3389" s="3" t="s">
        <v>889</v>
      </c>
      <c r="F3389" s="3" t="s">
        <v>890</v>
      </c>
      <c r="G3389" s="3" t="s">
        <v>889</v>
      </c>
      <c r="H3389" s="3" t="s">
        <v>890</v>
      </c>
      <c r="I3389" s="1" t="s">
        <v>891</v>
      </c>
      <c r="J3389" s="21">
        <v>1.736</v>
      </c>
      <c r="K3389" s="56">
        <v>1</v>
      </c>
      <c r="L3389" s="21">
        <v>2000</v>
      </c>
      <c r="M3389" s="21">
        <v>3472</v>
      </c>
      <c r="N3389" s="8">
        <f t="shared" si="96"/>
        <v>1.736</v>
      </c>
      <c r="O3389" s="3" t="s">
        <v>1326</v>
      </c>
      <c r="P3389" s="3" t="s">
        <v>1115</v>
      </c>
      <c r="Q3389" s="31" t="str">
        <f>VLOOKUP(P3389,Vlookup!$A$2:$D$142,2,FALSE)</f>
        <v>Kingsburg</v>
      </c>
      <c r="R3389" s="1" t="str">
        <f>VLOOKUP(P3389,Vlookup!$A$2:$D$142,3,FALSE)</f>
        <v>CA</v>
      </c>
      <c r="S3389" s="49">
        <f>VLOOKUP(P3389,Vlookup!$A$2:$D$781,4,FALSE)</f>
        <v>93631</v>
      </c>
    </row>
    <row r="3390" spans="1:19" ht="14.4" x14ac:dyDescent="0.3">
      <c r="A3390" s="12">
        <v>23</v>
      </c>
      <c r="B3390" s="1" t="s">
        <v>958</v>
      </c>
      <c r="D3390" s="20">
        <v>44933</v>
      </c>
      <c r="E3390" s="3" t="s">
        <v>1274</v>
      </c>
      <c r="F3390" s="3" t="s">
        <v>1275</v>
      </c>
      <c r="G3390" s="3" t="s">
        <v>889</v>
      </c>
      <c r="H3390" s="3" t="s">
        <v>890</v>
      </c>
      <c r="I3390" s="1" t="s">
        <v>891</v>
      </c>
      <c r="J3390" s="21">
        <v>23.8</v>
      </c>
      <c r="K3390" s="56">
        <v>9.1649999999999995E-2</v>
      </c>
      <c r="L3390" s="21">
        <v>183.3</v>
      </c>
      <c r="M3390" s="21">
        <v>4362.54</v>
      </c>
      <c r="N3390" s="8">
        <f t="shared" si="96"/>
        <v>2.18127</v>
      </c>
      <c r="O3390" s="3" t="s">
        <v>1253</v>
      </c>
      <c r="P3390" s="3" t="s">
        <v>1254</v>
      </c>
      <c r="Q3390" s="31" t="str">
        <f>VLOOKUP(P3390,Vlookup!$A$2:$D$142,2,FALSE)</f>
        <v>Stratford</v>
      </c>
      <c r="R3390" s="1" t="str">
        <f>VLOOKUP(P3390,Vlookup!$A$2:$D$142,3,FALSE)</f>
        <v>CA</v>
      </c>
      <c r="S3390" s="49">
        <f>VLOOKUP(P3390,Vlookup!$A$2:$D$781,4,FALSE)</f>
        <v>93266</v>
      </c>
    </row>
    <row r="3391" spans="1:19" ht="14.4" x14ac:dyDescent="0.3">
      <c r="A3391" s="12">
        <v>23</v>
      </c>
      <c r="B3391" s="1" t="s">
        <v>958</v>
      </c>
      <c r="D3391" s="20">
        <v>44945</v>
      </c>
      <c r="E3391" s="3" t="s">
        <v>1274</v>
      </c>
      <c r="F3391" s="3" t="s">
        <v>1275</v>
      </c>
      <c r="G3391" s="3" t="s">
        <v>889</v>
      </c>
      <c r="H3391" s="3" t="s">
        <v>890</v>
      </c>
      <c r="I3391" s="1" t="s">
        <v>891</v>
      </c>
      <c r="J3391" s="21">
        <v>23.68</v>
      </c>
      <c r="K3391" s="56">
        <v>9.1649999999999995E-2</v>
      </c>
      <c r="L3391" s="21">
        <v>183.3</v>
      </c>
      <c r="M3391" s="21">
        <v>4340.5439999999999</v>
      </c>
      <c r="N3391" s="8">
        <f t="shared" si="96"/>
        <v>2.1702719999999998</v>
      </c>
      <c r="O3391" s="3" t="s">
        <v>1253</v>
      </c>
      <c r="P3391" s="3" t="s">
        <v>1254</v>
      </c>
      <c r="Q3391" s="31" t="str">
        <f>VLOOKUP(P3391,Vlookup!$A$2:$D$142,2,FALSE)</f>
        <v>Stratford</v>
      </c>
      <c r="R3391" s="1" t="str">
        <f>VLOOKUP(P3391,Vlookup!$A$2:$D$142,3,FALSE)</f>
        <v>CA</v>
      </c>
      <c r="S3391" s="49">
        <f>VLOOKUP(P3391,Vlookup!$A$2:$D$781,4,FALSE)</f>
        <v>93266</v>
      </c>
    </row>
    <row r="3392" spans="1:19" ht="14.4" x14ac:dyDescent="0.3">
      <c r="A3392" s="12">
        <v>23</v>
      </c>
      <c r="B3392" s="1" t="s">
        <v>958</v>
      </c>
      <c r="D3392" s="20">
        <v>44953</v>
      </c>
      <c r="E3392" s="3" t="s">
        <v>1274</v>
      </c>
      <c r="F3392" s="3" t="s">
        <v>1275</v>
      </c>
      <c r="G3392" s="3" t="s">
        <v>889</v>
      </c>
      <c r="H3392" s="3" t="s">
        <v>890</v>
      </c>
      <c r="I3392" s="1" t="s">
        <v>891</v>
      </c>
      <c r="J3392" s="21">
        <v>24.64</v>
      </c>
      <c r="K3392" s="56">
        <v>9.1649999999999995E-2</v>
      </c>
      <c r="L3392" s="21">
        <v>183.3</v>
      </c>
      <c r="M3392" s="21">
        <v>4516.5119999999997</v>
      </c>
      <c r="N3392" s="8">
        <f t="shared" si="96"/>
        <v>2.2582559999999998</v>
      </c>
      <c r="O3392" s="3" t="s">
        <v>1253</v>
      </c>
      <c r="P3392" s="3" t="s">
        <v>1254</v>
      </c>
      <c r="Q3392" s="31" t="str">
        <f>VLOOKUP(P3392,Vlookup!$A$2:$D$142,2,FALSE)</f>
        <v>Stratford</v>
      </c>
      <c r="R3392" s="1" t="str">
        <f>VLOOKUP(P3392,Vlookup!$A$2:$D$142,3,FALSE)</f>
        <v>CA</v>
      </c>
      <c r="S3392" s="49">
        <f>VLOOKUP(P3392,Vlookup!$A$2:$D$781,4,FALSE)</f>
        <v>93266</v>
      </c>
    </row>
    <row r="3393" spans="1:19" ht="14.4" x14ac:dyDescent="0.3">
      <c r="A3393" s="12">
        <v>23</v>
      </c>
      <c r="B3393" s="1" t="s">
        <v>958</v>
      </c>
      <c r="D3393" s="20">
        <v>44941</v>
      </c>
      <c r="E3393" s="3" t="s">
        <v>1251</v>
      </c>
      <c r="F3393" s="3" t="s">
        <v>1252</v>
      </c>
      <c r="G3393" s="3" t="s">
        <v>889</v>
      </c>
      <c r="H3393" s="3" t="s">
        <v>890</v>
      </c>
      <c r="I3393" s="1" t="s">
        <v>891</v>
      </c>
      <c r="J3393" s="21">
        <v>2.9750000000000001</v>
      </c>
      <c r="K3393" s="56">
        <v>0.58764000000000005</v>
      </c>
      <c r="L3393" s="21">
        <v>1175.28</v>
      </c>
      <c r="M3393" s="21">
        <v>3496.4580000000001</v>
      </c>
      <c r="N3393" s="8">
        <f t="shared" si="96"/>
        <v>1.748229</v>
      </c>
      <c r="O3393" s="3" t="s">
        <v>1253</v>
      </c>
      <c r="P3393" s="3" t="s">
        <v>1254</v>
      </c>
      <c r="Q3393" s="31" t="str">
        <f>VLOOKUP(P3393,Vlookup!$A$2:$D$142,2,FALSE)</f>
        <v>Stratford</v>
      </c>
      <c r="R3393" s="1" t="str">
        <f>VLOOKUP(P3393,Vlookup!$A$2:$D$142,3,FALSE)</f>
        <v>CA</v>
      </c>
      <c r="S3393" s="49">
        <f>VLOOKUP(P3393,Vlookup!$A$2:$D$781,4,FALSE)</f>
        <v>93266</v>
      </c>
    </row>
    <row r="3394" spans="1:19" ht="14.4" x14ac:dyDescent="0.3">
      <c r="A3394" s="12">
        <v>23</v>
      </c>
      <c r="B3394" s="1" t="s">
        <v>958</v>
      </c>
      <c r="D3394" s="20">
        <v>44943</v>
      </c>
      <c r="E3394" s="3" t="s">
        <v>1318</v>
      </c>
      <c r="F3394" s="3" t="s">
        <v>1319</v>
      </c>
      <c r="G3394" s="3" t="s">
        <v>889</v>
      </c>
      <c r="H3394" s="3" t="s">
        <v>890</v>
      </c>
      <c r="I3394" s="1" t="s">
        <v>891</v>
      </c>
      <c r="J3394" s="21">
        <v>24.85</v>
      </c>
      <c r="K3394" s="56">
        <v>2.315E-2</v>
      </c>
      <c r="L3394" s="21">
        <v>46.3</v>
      </c>
      <c r="M3394" s="21">
        <v>1150.5550000000001</v>
      </c>
      <c r="N3394" s="8">
        <f t="shared" si="96"/>
        <v>0.5752775</v>
      </c>
      <c r="O3394" s="3" t="s">
        <v>771</v>
      </c>
      <c r="P3394" s="3" t="s">
        <v>772</v>
      </c>
      <c r="Q3394" s="31" t="str">
        <f>VLOOKUP(P3394,Vlookup!$A$2:$D$142,2,FALSE)</f>
        <v>Delano</v>
      </c>
      <c r="R3394" s="1" t="str">
        <f>VLOOKUP(P3394,Vlookup!$A$2:$D$142,3,FALSE)</f>
        <v>CA</v>
      </c>
      <c r="S3394" s="49">
        <f>VLOOKUP(P3394,Vlookup!$A$2:$D$781,4,FALSE)</f>
        <v>93215</v>
      </c>
    </row>
    <row r="3395" spans="1:19" ht="14.4" x14ac:dyDescent="0.3">
      <c r="A3395" s="12">
        <v>23</v>
      </c>
      <c r="B3395" s="1" t="s">
        <v>958</v>
      </c>
      <c r="D3395" s="20">
        <v>44944</v>
      </c>
      <c r="E3395" s="3" t="s">
        <v>776</v>
      </c>
      <c r="F3395" s="3" t="s">
        <v>952</v>
      </c>
      <c r="G3395" s="3" t="s">
        <v>889</v>
      </c>
      <c r="H3395" s="3" t="s">
        <v>890</v>
      </c>
      <c r="I3395" s="1" t="s">
        <v>891</v>
      </c>
      <c r="J3395" s="21">
        <v>25.53</v>
      </c>
      <c r="K3395" s="56">
        <v>0.18806200000000001</v>
      </c>
      <c r="L3395" s="21">
        <v>376.12400000000002</v>
      </c>
      <c r="M3395" s="21">
        <v>9602.4459999999999</v>
      </c>
      <c r="N3395" s="8">
        <f t="shared" si="96"/>
        <v>4.8012230000000002</v>
      </c>
      <c r="O3395" s="3" t="s">
        <v>771</v>
      </c>
      <c r="P3395" s="3" t="s">
        <v>772</v>
      </c>
      <c r="Q3395" s="31" t="str">
        <f>VLOOKUP(P3395,Vlookup!$A$2:$D$142,2,FALSE)</f>
        <v>Delano</v>
      </c>
      <c r="R3395" s="1" t="str">
        <f>VLOOKUP(P3395,Vlookup!$A$2:$D$142,3,FALSE)</f>
        <v>CA</v>
      </c>
      <c r="S3395" s="49">
        <f>VLOOKUP(P3395,Vlookup!$A$2:$D$781,4,FALSE)</f>
        <v>93215</v>
      </c>
    </row>
    <row r="3396" spans="1:19" ht="14.4" x14ac:dyDescent="0.3">
      <c r="A3396" s="12">
        <v>23</v>
      </c>
      <c r="B3396" s="1" t="s">
        <v>958</v>
      </c>
      <c r="D3396" s="20">
        <v>44930</v>
      </c>
      <c r="E3396" s="3" t="s">
        <v>1027</v>
      </c>
      <c r="F3396" s="3" t="s">
        <v>1136</v>
      </c>
      <c r="G3396" s="3" t="s">
        <v>889</v>
      </c>
      <c r="H3396" s="3" t="s">
        <v>890</v>
      </c>
      <c r="I3396" s="1" t="s">
        <v>891</v>
      </c>
      <c r="J3396" s="21">
        <v>24.34</v>
      </c>
      <c r="K3396" s="56">
        <v>9.4450000000000006E-2</v>
      </c>
      <c r="L3396" s="21">
        <v>188.9</v>
      </c>
      <c r="M3396" s="21">
        <v>4597.826</v>
      </c>
      <c r="N3396" s="8">
        <f t="shared" si="96"/>
        <v>2.2989130000000002</v>
      </c>
      <c r="O3396" s="3" t="s">
        <v>1038</v>
      </c>
      <c r="P3396" s="3" t="s">
        <v>1045</v>
      </c>
      <c r="Q3396" s="31" t="str">
        <f>VLOOKUP(P3396,Vlookup!$A$2:$D$142,2,FALSE)</f>
        <v>Tipton</v>
      </c>
      <c r="R3396" s="1" t="str">
        <f>VLOOKUP(P3396,Vlookup!$A$2:$D$142,3,FALSE)</f>
        <v>CA</v>
      </c>
      <c r="S3396" s="49">
        <f>VLOOKUP(P3396,Vlookup!$A$2:$D$781,4,FALSE)</f>
        <v>93272</v>
      </c>
    </row>
    <row r="3397" spans="1:19" ht="14.4" x14ac:dyDescent="0.3">
      <c r="A3397" s="12">
        <v>23</v>
      </c>
      <c r="B3397" s="1" t="s">
        <v>958</v>
      </c>
      <c r="D3397" s="20">
        <v>44936</v>
      </c>
      <c r="E3397" s="3" t="s">
        <v>1027</v>
      </c>
      <c r="F3397" s="3" t="s">
        <v>1136</v>
      </c>
      <c r="G3397" s="3" t="s">
        <v>889</v>
      </c>
      <c r="H3397" s="3" t="s">
        <v>890</v>
      </c>
      <c r="I3397" s="1" t="s">
        <v>891</v>
      </c>
      <c r="J3397" s="21">
        <v>23.25</v>
      </c>
      <c r="K3397" s="56">
        <v>9.4450000000000006E-2</v>
      </c>
      <c r="L3397" s="21">
        <v>188.9</v>
      </c>
      <c r="M3397" s="21">
        <v>4391.9250000000002</v>
      </c>
      <c r="N3397" s="8">
        <f t="shared" si="96"/>
        <v>2.1959625000000003</v>
      </c>
      <c r="O3397" s="3" t="s">
        <v>1038</v>
      </c>
      <c r="P3397" s="3" t="s">
        <v>1045</v>
      </c>
      <c r="Q3397" s="31" t="str">
        <f>VLOOKUP(P3397,Vlookup!$A$2:$D$142,2,FALSE)</f>
        <v>Tipton</v>
      </c>
      <c r="R3397" s="1" t="str">
        <f>VLOOKUP(P3397,Vlookup!$A$2:$D$142,3,FALSE)</f>
        <v>CA</v>
      </c>
      <c r="S3397" s="49">
        <f>VLOOKUP(P3397,Vlookup!$A$2:$D$781,4,FALSE)</f>
        <v>93272</v>
      </c>
    </row>
    <row r="3398" spans="1:19" ht="14.4" x14ac:dyDescent="0.3">
      <c r="A3398" s="12">
        <v>23</v>
      </c>
      <c r="B3398" s="1" t="s">
        <v>958</v>
      </c>
      <c r="D3398" s="20">
        <v>44944</v>
      </c>
      <c r="E3398" s="3" t="s">
        <v>1027</v>
      </c>
      <c r="F3398" s="3" t="s">
        <v>1136</v>
      </c>
      <c r="G3398" s="3" t="s">
        <v>889</v>
      </c>
      <c r="H3398" s="3" t="s">
        <v>890</v>
      </c>
      <c r="I3398" s="1" t="s">
        <v>891</v>
      </c>
      <c r="J3398" s="21">
        <v>24</v>
      </c>
      <c r="K3398" s="56">
        <v>9.4450000000000006E-2</v>
      </c>
      <c r="L3398" s="21">
        <v>188.9</v>
      </c>
      <c r="M3398" s="21">
        <v>4533.6000000000004</v>
      </c>
      <c r="N3398" s="8">
        <f t="shared" si="96"/>
        <v>2.2668000000000004</v>
      </c>
      <c r="O3398" s="3" t="s">
        <v>1038</v>
      </c>
      <c r="P3398" s="3" t="s">
        <v>1045</v>
      </c>
      <c r="Q3398" s="31" t="str">
        <f>VLOOKUP(P3398,Vlookup!$A$2:$D$142,2,FALSE)</f>
        <v>Tipton</v>
      </c>
      <c r="R3398" s="1" t="str">
        <f>VLOOKUP(P3398,Vlookup!$A$2:$D$142,3,FALSE)</f>
        <v>CA</v>
      </c>
      <c r="S3398" s="49">
        <f>VLOOKUP(P3398,Vlookup!$A$2:$D$781,4,FALSE)</f>
        <v>93272</v>
      </c>
    </row>
    <row r="3399" spans="1:19" ht="14.4" x14ac:dyDescent="0.3">
      <c r="A3399" s="12">
        <v>23</v>
      </c>
      <c r="B3399" s="1" t="s">
        <v>958</v>
      </c>
      <c r="D3399" s="20">
        <v>44956</v>
      </c>
      <c r="E3399" s="3" t="s">
        <v>1027</v>
      </c>
      <c r="F3399" s="3" t="s">
        <v>1136</v>
      </c>
      <c r="G3399" s="3" t="s">
        <v>889</v>
      </c>
      <c r="H3399" s="3" t="s">
        <v>890</v>
      </c>
      <c r="I3399" s="1" t="s">
        <v>891</v>
      </c>
      <c r="J3399" s="21">
        <v>24.86</v>
      </c>
      <c r="K3399" s="56">
        <v>9.4450000000000006E-2</v>
      </c>
      <c r="L3399" s="21">
        <v>188.9</v>
      </c>
      <c r="M3399" s="21">
        <v>4696.0540000000001</v>
      </c>
      <c r="N3399" s="8">
        <f t="shared" si="96"/>
        <v>2.3480270000000001</v>
      </c>
      <c r="O3399" s="3" t="s">
        <v>1038</v>
      </c>
      <c r="P3399" s="3" t="s">
        <v>1045</v>
      </c>
      <c r="Q3399" s="31" t="str">
        <f>VLOOKUP(P3399,Vlookup!$A$2:$D$142,2,FALSE)</f>
        <v>Tipton</v>
      </c>
      <c r="R3399" s="1" t="str">
        <f>VLOOKUP(P3399,Vlookup!$A$2:$D$142,3,FALSE)</f>
        <v>CA</v>
      </c>
      <c r="S3399" s="49">
        <f>VLOOKUP(P3399,Vlookup!$A$2:$D$781,4,FALSE)</f>
        <v>93272</v>
      </c>
    </row>
    <row r="3400" spans="1:19" ht="14.4" x14ac:dyDescent="0.3">
      <c r="A3400" s="12">
        <v>23</v>
      </c>
      <c r="B3400" s="1" t="s">
        <v>958</v>
      </c>
      <c r="D3400" s="20">
        <v>44943</v>
      </c>
      <c r="E3400" s="3" t="s">
        <v>1310</v>
      </c>
      <c r="F3400" s="3" t="s">
        <v>1311</v>
      </c>
      <c r="G3400" s="3" t="s">
        <v>889</v>
      </c>
      <c r="H3400" s="3" t="s">
        <v>890</v>
      </c>
      <c r="I3400" s="1" t="s">
        <v>891</v>
      </c>
      <c r="J3400" s="21">
        <v>23.32</v>
      </c>
      <c r="K3400" s="56">
        <v>0.1118</v>
      </c>
      <c r="L3400" s="21">
        <v>223.6</v>
      </c>
      <c r="M3400" s="21">
        <v>5214.3519999999999</v>
      </c>
      <c r="N3400" s="8">
        <f t="shared" si="96"/>
        <v>2.6071759999999999</v>
      </c>
      <c r="O3400" s="3" t="s">
        <v>1312</v>
      </c>
      <c r="P3400" s="3" t="s">
        <v>1313</v>
      </c>
      <c r="Q3400" s="31" t="str">
        <f>VLOOKUP(P3400,Vlookup!$A$2:$D$142,2,FALSE)</f>
        <v>Bovina</v>
      </c>
      <c r="R3400" s="1" t="str">
        <f>VLOOKUP(P3400,Vlookup!$A$2:$D$142,3,FALSE)</f>
        <v>TX</v>
      </c>
      <c r="S3400" s="49">
        <f>VLOOKUP(P3400,Vlookup!$A$2:$D$781,4,FALSE)</f>
        <v>79009</v>
      </c>
    </row>
    <row r="3401" spans="1:19" ht="14.4" x14ac:dyDescent="0.3">
      <c r="A3401" s="12">
        <v>23</v>
      </c>
      <c r="B3401" s="1" t="s">
        <v>958</v>
      </c>
      <c r="D3401" s="20">
        <v>44941</v>
      </c>
      <c r="E3401" s="3" t="s">
        <v>889</v>
      </c>
      <c r="F3401" s="3" t="s">
        <v>890</v>
      </c>
      <c r="G3401" s="3" t="s">
        <v>889</v>
      </c>
      <c r="H3401" s="3" t="s">
        <v>890</v>
      </c>
      <c r="I3401" s="1" t="s">
        <v>891</v>
      </c>
      <c r="J3401" s="21">
        <v>2.2050000000000001</v>
      </c>
      <c r="K3401" s="56">
        <v>1</v>
      </c>
      <c r="L3401" s="21">
        <v>2000</v>
      </c>
      <c r="M3401" s="21">
        <v>4410</v>
      </c>
      <c r="N3401" s="8">
        <f t="shared" si="96"/>
        <v>2.2050000000000001</v>
      </c>
      <c r="O3401" s="3" t="s">
        <v>440</v>
      </c>
      <c r="P3401" s="3" t="s">
        <v>441</v>
      </c>
      <c r="Q3401" s="31" t="str">
        <f>VLOOKUP(P3401,Vlookup!$A$2:$D$142,2,FALSE)</f>
        <v>Tipton</v>
      </c>
      <c r="R3401" s="1" t="str">
        <f>VLOOKUP(P3401,Vlookup!$A$2:$D$142,3,FALSE)</f>
        <v>CA</v>
      </c>
      <c r="S3401" s="49">
        <f>VLOOKUP(P3401,Vlookup!$A$2:$D$781,4,FALSE)</f>
        <v>93272</v>
      </c>
    </row>
    <row r="3402" spans="1:19" ht="14.4" x14ac:dyDescent="0.3">
      <c r="A3402" s="12">
        <v>23</v>
      </c>
      <c r="B3402" s="1" t="s">
        <v>958</v>
      </c>
      <c r="D3402" s="20">
        <v>44939</v>
      </c>
      <c r="E3402" s="3" t="s">
        <v>889</v>
      </c>
      <c r="F3402" s="3" t="s">
        <v>890</v>
      </c>
      <c r="G3402" s="3" t="s">
        <v>889</v>
      </c>
      <c r="H3402" s="3" t="s">
        <v>890</v>
      </c>
      <c r="I3402" s="1" t="s">
        <v>891</v>
      </c>
      <c r="J3402" s="21">
        <v>1.1020000000000001</v>
      </c>
      <c r="K3402" s="56">
        <v>1</v>
      </c>
      <c r="L3402" s="21">
        <v>2000</v>
      </c>
      <c r="M3402" s="21">
        <v>2204</v>
      </c>
      <c r="N3402" s="8">
        <f t="shared" si="96"/>
        <v>1.1020000000000001</v>
      </c>
      <c r="O3402" s="3" t="s">
        <v>1320</v>
      </c>
      <c r="P3402" s="3" t="s">
        <v>1321</v>
      </c>
      <c r="Q3402" s="31" t="str">
        <f>VLOOKUP(P3402,Vlookup!$A$2:$D$142,2,FALSE)</f>
        <v>Tulare</v>
      </c>
      <c r="R3402" s="1" t="str">
        <f>VLOOKUP(P3402,Vlookup!$A$2:$D$142,3,FALSE)</f>
        <v>CA</v>
      </c>
      <c r="S3402" s="49">
        <f>VLOOKUP(P3402,Vlookup!$A$2:$D$781,4,FALSE)</f>
        <v>93274</v>
      </c>
    </row>
    <row r="3403" spans="1:19" ht="14.4" x14ac:dyDescent="0.3">
      <c r="A3403" s="12">
        <v>23</v>
      </c>
      <c r="B3403" s="1" t="s">
        <v>958</v>
      </c>
      <c r="D3403" s="20">
        <v>44943</v>
      </c>
      <c r="E3403" s="3" t="s">
        <v>889</v>
      </c>
      <c r="F3403" s="3" t="s">
        <v>890</v>
      </c>
      <c r="G3403" s="3" t="s">
        <v>889</v>
      </c>
      <c r="H3403" s="3" t="s">
        <v>890</v>
      </c>
      <c r="I3403" s="1" t="s">
        <v>891</v>
      </c>
      <c r="J3403" s="21">
        <v>3.3069999999999999</v>
      </c>
      <c r="K3403" s="56">
        <v>1</v>
      </c>
      <c r="L3403" s="21">
        <v>2000</v>
      </c>
      <c r="M3403" s="21">
        <v>6614</v>
      </c>
      <c r="N3403" s="8">
        <f t="shared" si="96"/>
        <v>3.3069999999999999</v>
      </c>
      <c r="O3403" s="3" t="s">
        <v>1199</v>
      </c>
      <c r="P3403" s="3" t="s">
        <v>1200</v>
      </c>
      <c r="Q3403" s="31" t="str">
        <f>VLOOKUP(P3403,Vlookup!$A$2:$D$142,2,FALSE)</f>
        <v>Acampo</v>
      </c>
      <c r="R3403" s="1" t="str">
        <f>VLOOKUP(P3403,Vlookup!$A$2:$D$142,3,FALSE)</f>
        <v>CA</v>
      </c>
      <c r="S3403" s="49">
        <f>VLOOKUP(P3403,Vlookup!$A$2:$D$781,4,FALSE)</f>
        <v>95220</v>
      </c>
    </row>
    <row r="3404" spans="1:19" ht="14.4" x14ac:dyDescent="0.3">
      <c r="A3404" s="12">
        <v>23</v>
      </c>
      <c r="B3404" s="1" t="s">
        <v>958</v>
      </c>
      <c r="D3404" s="20">
        <v>44942</v>
      </c>
      <c r="E3404" s="3" t="s">
        <v>889</v>
      </c>
      <c r="F3404" s="3" t="s">
        <v>890</v>
      </c>
      <c r="G3404" s="3" t="s">
        <v>889</v>
      </c>
      <c r="H3404" s="3" t="s">
        <v>890</v>
      </c>
      <c r="I3404" s="1" t="s">
        <v>891</v>
      </c>
      <c r="J3404" s="21">
        <v>4.4089999999999998</v>
      </c>
      <c r="K3404" s="56">
        <v>1</v>
      </c>
      <c r="L3404" s="21">
        <v>2000</v>
      </c>
      <c r="M3404" s="21">
        <v>8818</v>
      </c>
      <c r="N3404" s="8">
        <f t="shared" si="96"/>
        <v>4.4089999999999998</v>
      </c>
      <c r="O3404" s="3" t="s">
        <v>1320</v>
      </c>
      <c r="P3404" s="3" t="s">
        <v>1321</v>
      </c>
      <c r="Q3404" s="31" t="str">
        <f>VLOOKUP(P3404,Vlookup!$A$2:$D$142,2,FALSE)</f>
        <v>Tulare</v>
      </c>
      <c r="R3404" s="1" t="str">
        <f>VLOOKUP(P3404,Vlookup!$A$2:$D$142,3,FALSE)</f>
        <v>CA</v>
      </c>
      <c r="S3404" s="49">
        <f>VLOOKUP(P3404,Vlookup!$A$2:$D$781,4,FALSE)</f>
        <v>93274</v>
      </c>
    </row>
    <row r="3405" spans="1:19" ht="14.4" x14ac:dyDescent="0.3">
      <c r="A3405" s="12">
        <v>23</v>
      </c>
      <c r="B3405" s="1" t="s">
        <v>1004</v>
      </c>
      <c r="D3405" s="20">
        <v>44958</v>
      </c>
      <c r="E3405" s="3" t="s">
        <v>340</v>
      </c>
      <c r="F3405" s="3" t="s">
        <v>366</v>
      </c>
      <c r="G3405" s="3" t="s">
        <v>340</v>
      </c>
      <c r="H3405" s="3" t="s">
        <v>366</v>
      </c>
      <c r="I3405" s="1" t="s">
        <v>488</v>
      </c>
      <c r="J3405" s="21">
        <v>4.4089999999999998</v>
      </c>
      <c r="K3405" s="22">
        <v>1</v>
      </c>
      <c r="L3405" s="21">
        <v>2000</v>
      </c>
      <c r="M3405" s="21">
        <v>8818</v>
      </c>
      <c r="N3405" s="8">
        <f t="shared" si="96"/>
        <v>4.4089999999999998</v>
      </c>
      <c r="O3405" s="3" t="s">
        <v>814</v>
      </c>
      <c r="P3405" s="3" t="s">
        <v>815</v>
      </c>
      <c r="Q3405" s="31" t="str">
        <f>VLOOKUP(P3405,Vlookup!$A$2:$D$142,2,FALSE)</f>
        <v>Hanford</v>
      </c>
      <c r="R3405" s="1" t="str">
        <f>VLOOKUP(P3405,Vlookup!$A$2:$D$142,3,FALSE)</f>
        <v>CA</v>
      </c>
      <c r="S3405" s="49">
        <f>VLOOKUP(P3405,Vlookup!$A$2:$D$781,4,FALSE)</f>
        <v>93230</v>
      </c>
    </row>
    <row r="3406" spans="1:19" ht="14.4" x14ac:dyDescent="0.3">
      <c r="A3406" s="12">
        <v>23</v>
      </c>
      <c r="B3406" s="1" t="s">
        <v>1004</v>
      </c>
      <c r="D3406" s="20">
        <v>44959</v>
      </c>
      <c r="E3406" s="3" t="s">
        <v>340</v>
      </c>
      <c r="F3406" s="3" t="s">
        <v>366</v>
      </c>
      <c r="G3406" s="3" t="s">
        <v>340</v>
      </c>
      <c r="H3406" s="3" t="s">
        <v>366</v>
      </c>
      <c r="I3406" s="1" t="s">
        <v>488</v>
      </c>
      <c r="J3406" s="21">
        <v>1.1020000000000001</v>
      </c>
      <c r="K3406" s="22">
        <v>1</v>
      </c>
      <c r="L3406" s="21">
        <v>2000</v>
      </c>
      <c r="M3406" s="21">
        <v>2204</v>
      </c>
      <c r="N3406" s="8">
        <f t="shared" si="96"/>
        <v>1.1020000000000001</v>
      </c>
      <c r="O3406" s="3" t="s">
        <v>408</v>
      </c>
      <c r="P3406" s="3" t="s">
        <v>409</v>
      </c>
      <c r="Q3406" s="31" t="str">
        <f>VLOOKUP(P3406,Vlookup!$A$2:$D$142,2,FALSE)</f>
        <v xml:space="preserve">Marion </v>
      </c>
      <c r="R3406" s="1" t="str">
        <f>VLOOKUP(P3406,Vlookup!$A$2:$D$142,3,FALSE)</f>
        <v xml:space="preserve">SD </v>
      </c>
      <c r="S3406" s="49">
        <f>VLOOKUP(P3406,Vlookup!$A$2:$D$781,4,FALSE)</f>
        <v>57043</v>
      </c>
    </row>
    <row r="3407" spans="1:19" ht="14.4" x14ac:dyDescent="0.3">
      <c r="A3407" s="12">
        <v>23</v>
      </c>
      <c r="B3407" s="1" t="s">
        <v>1004</v>
      </c>
      <c r="D3407" s="20">
        <v>44971</v>
      </c>
      <c r="E3407" s="3" t="s">
        <v>340</v>
      </c>
      <c r="F3407" s="3" t="s">
        <v>366</v>
      </c>
      <c r="G3407" s="3" t="s">
        <v>340</v>
      </c>
      <c r="H3407" s="3" t="s">
        <v>366</v>
      </c>
      <c r="I3407" s="1" t="s">
        <v>488</v>
      </c>
      <c r="J3407" s="21">
        <v>3.3069999999999999</v>
      </c>
      <c r="K3407" s="22">
        <v>1</v>
      </c>
      <c r="L3407" s="21">
        <v>2000</v>
      </c>
      <c r="M3407" s="21">
        <v>6614</v>
      </c>
      <c r="N3407" s="8">
        <f t="shared" si="96"/>
        <v>3.3069999999999999</v>
      </c>
      <c r="O3407" s="3" t="s">
        <v>436</v>
      </c>
      <c r="P3407" s="3" t="s">
        <v>437</v>
      </c>
      <c r="Q3407" s="31" t="str">
        <f>VLOOKUP(P3407,Vlookup!$A$2:$D$142,2,FALSE)</f>
        <v>Hanford</v>
      </c>
      <c r="R3407" s="1" t="str">
        <f>VLOOKUP(P3407,Vlookup!$A$2:$D$142,3,FALSE)</f>
        <v>CA</v>
      </c>
      <c r="S3407" s="49">
        <f>VLOOKUP(P3407,Vlookup!$A$2:$D$781,4,FALSE)</f>
        <v>93230</v>
      </c>
    </row>
    <row r="3408" spans="1:19" ht="14.4" x14ac:dyDescent="0.3">
      <c r="A3408" s="12">
        <v>23</v>
      </c>
      <c r="B3408" s="1" t="s">
        <v>1004</v>
      </c>
      <c r="D3408" s="20">
        <v>44973</v>
      </c>
      <c r="E3408" s="3" t="s">
        <v>340</v>
      </c>
      <c r="F3408" s="3" t="s">
        <v>366</v>
      </c>
      <c r="G3408" s="3" t="s">
        <v>340</v>
      </c>
      <c r="H3408" s="3" t="s">
        <v>366</v>
      </c>
      <c r="I3408" s="1" t="s">
        <v>488</v>
      </c>
      <c r="J3408" s="21">
        <v>5.5119999999999996</v>
      </c>
      <c r="K3408" s="22">
        <v>1</v>
      </c>
      <c r="L3408" s="21">
        <v>2000</v>
      </c>
      <c r="M3408" s="21">
        <v>11024</v>
      </c>
      <c r="N3408" s="8">
        <f t="shared" si="96"/>
        <v>5.5119999999999996</v>
      </c>
      <c r="O3408" s="3" t="s">
        <v>424</v>
      </c>
      <c r="P3408" s="3" t="s">
        <v>425</v>
      </c>
      <c r="Q3408" s="31" t="str">
        <f>VLOOKUP(P3408,Vlookup!$A$2:$D$142,2,FALSE)</f>
        <v>Bakersfield</v>
      </c>
      <c r="R3408" s="1" t="str">
        <f>VLOOKUP(P3408,Vlookup!$A$2:$D$142,3,FALSE)</f>
        <v>CA</v>
      </c>
      <c r="S3408" s="49">
        <f>VLOOKUP(P3408,Vlookup!$A$2:$D$781,4,FALSE)</f>
        <v>93311</v>
      </c>
    </row>
    <row r="3409" spans="1:19" ht="14.4" x14ac:dyDescent="0.3">
      <c r="A3409" s="12">
        <v>23</v>
      </c>
      <c r="B3409" s="1" t="s">
        <v>1004</v>
      </c>
      <c r="D3409" s="20">
        <v>44979</v>
      </c>
      <c r="E3409" s="3" t="s">
        <v>340</v>
      </c>
      <c r="F3409" s="3" t="s">
        <v>366</v>
      </c>
      <c r="G3409" s="3" t="s">
        <v>340</v>
      </c>
      <c r="H3409" s="3" t="s">
        <v>366</v>
      </c>
      <c r="I3409" s="1" t="s">
        <v>488</v>
      </c>
      <c r="J3409" s="21">
        <v>2.2050000000000001</v>
      </c>
      <c r="K3409" s="22">
        <v>1</v>
      </c>
      <c r="L3409" s="21">
        <v>2000</v>
      </c>
      <c r="M3409" s="21">
        <v>4410</v>
      </c>
      <c r="N3409" s="8">
        <f t="shared" si="96"/>
        <v>2.2050000000000001</v>
      </c>
      <c r="O3409" s="3" t="s">
        <v>408</v>
      </c>
      <c r="P3409" s="3" t="s">
        <v>409</v>
      </c>
      <c r="Q3409" s="31" t="str">
        <f>VLOOKUP(P3409,Vlookup!$A$2:$D$142,2,FALSE)</f>
        <v xml:space="preserve">Marion </v>
      </c>
      <c r="R3409" s="1" t="str">
        <f>VLOOKUP(P3409,Vlookup!$A$2:$D$142,3,FALSE)</f>
        <v xml:space="preserve">SD </v>
      </c>
      <c r="S3409" s="49">
        <f>VLOOKUP(P3409,Vlookup!$A$2:$D$781,4,FALSE)</f>
        <v>57043</v>
      </c>
    </row>
    <row r="3410" spans="1:19" ht="14.4" x14ac:dyDescent="0.3">
      <c r="A3410" s="12">
        <v>23</v>
      </c>
      <c r="B3410" s="1" t="s">
        <v>1004</v>
      </c>
      <c r="D3410" s="20">
        <v>44970</v>
      </c>
      <c r="E3410" s="3" t="s">
        <v>340</v>
      </c>
      <c r="F3410" s="3" t="s">
        <v>366</v>
      </c>
      <c r="G3410" s="3" t="s">
        <v>340</v>
      </c>
      <c r="H3410" s="3" t="s">
        <v>366</v>
      </c>
      <c r="I3410" s="1" t="s">
        <v>488</v>
      </c>
      <c r="J3410" s="21">
        <v>6.6139999999999999</v>
      </c>
      <c r="K3410" s="22">
        <v>1</v>
      </c>
      <c r="L3410" s="21">
        <v>2000</v>
      </c>
      <c r="M3410" s="21">
        <v>13228</v>
      </c>
      <c r="N3410" s="8">
        <f t="shared" si="96"/>
        <v>6.6139999999999999</v>
      </c>
      <c r="O3410" s="3" t="s">
        <v>1327</v>
      </c>
      <c r="P3410" s="3" t="s">
        <v>1328</v>
      </c>
      <c r="Q3410" s="31" t="str">
        <f>VLOOKUP(P3410,Vlookup!$A$2:$D$143,2,FALSE)</f>
        <v>Tulare</v>
      </c>
      <c r="R3410" s="1" t="str">
        <f>VLOOKUP(P3410,Vlookup!$A$2:$D$143,3,FALSE)</f>
        <v>CA</v>
      </c>
      <c r="S3410" s="49">
        <f>VLOOKUP(P3410,Vlookup!$A$2:$D$781,4,FALSE)</f>
        <v>93274</v>
      </c>
    </row>
    <row r="3411" spans="1:19" ht="14.4" x14ac:dyDescent="0.3">
      <c r="A3411" s="12">
        <v>23</v>
      </c>
      <c r="B3411" s="1" t="s">
        <v>1004</v>
      </c>
      <c r="D3411" s="20">
        <v>44985</v>
      </c>
      <c r="E3411" s="3" t="s">
        <v>340</v>
      </c>
      <c r="F3411" s="3" t="s">
        <v>366</v>
      </c>
      <c r="G3411" s="3" t="s">
        <v>340</v>
      </c>
      <c r="H3411" s="3" t="s">
        <v>366</v>
      </c>
      <c r="I3411" s="1" t="s">
        <v>488</v>
      </c>
      <c r="J3411" s="21">
        <v>1.1020000000000001</v>
      </c>
      <c r="K3411" s="22">
        <v>1</v>
      </c>
      <c r="L3411" s="21">
        <v>2000</v>
      </c>
      <c r="M3411" s="21">
        <v>2204</v>
      </c>
      <c r="N3411" s="8">
        <f t="shared" si="96"/>
        <v>1.1020000000000001</v>
      </c>
      <c r="O3411" s="3" t="s">
        <v>450</v>
      </c>
      <c r="P3411" s="3" t="s">
        <v>1183</v>
      </c>
      <c r="Q3411" s="31" t="str">
        <f>VLOOKUP(P3411,Vlookup!$A$2:$D$142,2,FALSE)</f>
        <v>Turlock</v>
      </c>
      <c r="R3411" s="1" t="str">
        <f>VLOOKUP(P3411,Vlookup!$A$2:$D$142,3,FALSE)</f>
        <v>CA</v>
      </c>
      <c r="S3411" s="49">
        <f>VLOOKUP(P3411,Vlookup!$A$2:$D$781,4,FALSE)</f>
        <v>95380</v>
      </c>
    </row>
    <row r="3412" spans="1:19" ht="14.4" x14ac:dyDescent="0.3">
      <c r="A3412" s="12">
        <v>23</v>
      </c>
      <c r="B3412" s="1" t="s">
        <v>1004</v>
      </c>
      <c r="D3412" s="20">
        <v>44981</v>
      </c>
      <c r="E3412" s="3" t="s">
        <v>1149</v>
      </c>
      <c r="F3412" s="3" t="s">
        <v>1282</v>
      </c>
      <c r="G3412" s="3" t="s">
        <v>340</v>
      </c>
      <c r="H3412" s="3" t="s">
        <v>366</v>
      </c>
      <c r="I3412" s="1" t="s">
        <v>488</v>
      </c>
      <c r="J3412" s="21">
        <v>24.4</v>
      </c>
      <c r="K3412" s="22">
        <v>4.1300000000000003E-2</v>
      </c>
      <c r="L3412" s="21">
        <v>82.6</v>
      </c>
      <c r="M3412" s="21">
        <v>2015.44</v>
      </c>
      <c r="N3412" s="8">
        <f t="shared" si="96"/>
        <v>1.0077199999999999</v>
      </c>
      <c r="O3412" s="3" t="s">
        <v>1154</v>
      </c>
      <c r="P3412" s="3" t="s">
        <v>1155</v>
      </c>
      <c r="Q3412" s="31" t="str">
        <f>VLOOKUP(P3412,Vlookup!$A$2:$D$142,2,FALSE)</f>
        <v>Merced</v>
      </c>
      <c r="R3412" s="1" t="str">
        <f>VLOOKUP(P3412,Vlookup!$A$2:$D$142,3,FALSE)</f>
        <v>CA</v>
      </c>
      <c r="S3412" s="49">
        <f>VLOOKUP(P3412,Vlookup!$A$2:$D$781,4,FALSE)</f>
        <v>95341</v>
      </c>
    </row>
    <row r="3413" spans="1:19" ht="14.4" x14ac:dyDescent="0.3">
      <c r="A3413" s="12">
        <v>23</v>
      </c>
      <c r="B3413" s="1" t="s">
        <v>1004</v>
      </c>
      <c r="D3413" s="20">
        <v>44958</v>
      </c>
      <c r="E3413" s="3" t="s">
        <v>1299</v>
      </c>
      <c r="F3413" s="3" t="s">
        <v>1300</v>
      </c>
      <c r="G3413" s="3" t="s">
        <v>340</v>
      </c>
      <c r="H3413" s="3" t="s">
        <v>366</v>
      </c>
      <c r="I3413" s="1" t="s">
        <v>488</v>
      </c>
      <c r="J3413" s="21">
        <v>24.3</v>
      </c>
      <c r="K3413" s="22">
        <v>7.5149999999999995E-2</v>
      </c>
      <c r="L3413" s="21">
        <v>150.30000000000001</v>
      </c>
      <c r="M3413" s="21">
        <v>3652.29</v>
      </c>
      <c r="N3413" s="8">
        <f t="shared" si="96"/>
        <v>1.8261449999999999</v>
      </c>
      <c r="O3413" s="3" t="s">
        <v>1043</v>
      </c>
      <c r="P3413" s="3" t="s">
        <v>1050</v>
      </c>
      <c r="Q3413" s="31" t="str">
        <f>VLOOKUP(P3413,Vlookup!$A$2:$D$142,2,FALSE)</f>
        <v>Tipton</v>
      </c>
      <c r="R3413" s="1" t="str">
        <f>VLOOKUP(P3413,Vlookup!$A$2:$D$142,3,FALSE)</f>
        <v>CA</v>
      </c>
      <c r="S3413" s="49">
        <f>VLOOKUP(P3413,Vlookup!$A$2:$D$781,4,FALSE)</f>
        <v>93272</v>
      </c>
    </row>
    <row r="3414" spans="1:19" ht="14.4" x14ac:dyDescent="0.3">
      <c r="A3414" s="12">
        <v>23</v>
      </c>
      <c r="B3414" s="1" t="s">
        <v>1004</v>
      </c>
      <c r="D3414" s="20">
        <v>44968</v>
      </c>
      <c r="E3414" s="3" t="s">
        <v>1299</v>
      </c>
      <c r="F3414" s="3" t="s">
        <v>1300</v>
      </c>
      <c r="G3414" s="3" t="s">
        <v>340</v>
      </c>
      <c r="H3414" s="3" t="s">
        <v>366</v>
      </c>
      <c r="I3414" s="1" t="s">
        <v>488</v>
      </c>
      <c r="J3414" s="21">
        <v>24.03</v>
      </c>
      <c r="K3414" s="22">
        <v>7.5149999999999995E-2</v>
      </c>
      <c r="L3414" s="21">
        <v>150.30000000000001</v>
      </c>
      <c r="M3414" s="21">
        <v>3611.7089999999998</v>
      </c>
      <c r="N3414" s="8">
        <f t="shared" si="96"/>
        <v>1.8058544999999999</v>
      </c>
      <c r="O3414" s="3" t="s">
        <v>1044</v>
      </c>
      <c r="P3414" s="3" t="s">
        <v>1051</v>
      </c>
      <c r="Q3414" s="31" t="str">
        <f>VLOOKUP(P3414,Vlookup!$A$2:$D$142,2,FALSE)</f>
        <v>Visalia</v>
      </c>
      <c r="R3414" s="1" t="str">
        <f>VLOOKUP(P3414,Vlookup!$A$2:$D$142,3,FALSE)</f>
        <v>CA</v>
      </c>
      <c r="S3414" s="49">
        <f>VLOOKUP(P3414,Vlookup!$A$2:$D$781,4,FALSE)</f>
        <v>93292</v>
      </c>
    </row>
    <row r="3415" spans="1:19" ht="14.4" x14ac:dyDescent="0.3">
      <c r="A3415" s="12">
        <v>23</v>
      </c>
      <c r="B3415" s="1" t="s">
        <v>1004</v>
      </c>
      <c r="D3415" s="20">
        <v>44968</v>
      </c>
      <c r="E3415" s="3" t="s">
        <v>1299</v>
      </c>
      <c r="F3415" s="3" t="s">
        <v>1300</v>
      </c>
      <c r="G3415" s="3" t="s">
        <v>340</v>
      </c>
      <c r="H3415" s="3" t="s">
        <v>366</v>
      </c>
      <c r="I3415" s="1" t="s">
        <v>488</v>
      </c>
      <c r="J3415" s="21">
        <v>24.16</v>
      </c>
      <c r="K3415" s="22">
        <v>7.5149999999999995E-2</v>
      </c>
      <c r="L3415" s="21">
        <v>150.30000000000001</v>
      </c>
      <c r="M3415" s="21">
        <v>3631.248</v>
      </c>
      <c r="N3415" s="8">
        <f t="shared" si="96"/>
        <v>1.8156240000000001</v>
      </c>
      <c r="O3415" s="3" t="s">
        <v>1022</v>
      </c>
      <c r="P3415" s="3" t="s">
        <v>1024</v>
      </c>
      <c r="Q3415" s="31" t="str">
        <f>VLOOKUP(P3415,Vlookup!$A$2:$D$142,2,FALSE)</f>
        <v>Pixley</v>
      </c>
      <c r="R3415" s="1" t="str">
        <f>VLOOKUP(P3415,Vlookup!$A$2:$D$142,3,FALSE)</f>
        <v>CA</v>
      </c>
      <c r="S3415" s="49">
        <f>VLOOKUP(P3415,Vlookup!$A$2:$D$781,4,FALSE)</f>
        <v>93256</v>
      </c>
    </row>
    <row r="3416" spans="1:19" ht="14.4" x14ac:dyDescent="0.3">
      <c r="A3416" s="12">
        <v>23</v>
      </c>
      <c r="B3416" s="1" t="s">
        <v>1004</v>
      </c>
      <c r="D3416" s="20">
        <v>44975</v>
      </c>
      <c r="E3416" s="3" t="s">
        <v>1299</v>
      </c>
      <c r="F3416" s="3" t="s">
        <v>1329</v>
      </c>
      <c r="G3416" s="3" t="s">
        <v>340</v>
      </c>
      <c r="H3416" s="3" t="s">
        <v>366</v>
      </c>
      <c r="I3416" s="1" t="s">
        <v>488</v>
      </c>
      <c r="J3416" s="21">
        <v>24.19</v>
      </c>
      <c r="K3416" s="22">
        <v>7.3800000000000004E-2</v>
      </c>
      <c r="L3416" s="21">
        <v>147.6</v>
      </c>
      <c r="M3416" s="21">
        <v>3570.444</v>
      </c>
      <c r="N3416" s="8">
        <f t="shared" si="96"/>
        <v>1.7852220000000001</v>
      </c>
      <c r="O3416" s="3" t="s">
        <v>1043</v>
      </c>
      <c r="P3416" s="3" t="s">
        <v>1050</v>
      </c>
      <c r="Q3416" s="31" t="str">
        <f>VLOOKUP(P3416,Vlookup!$A$2:$D$142,2,FALSE)</f>
        <v>Tipton</v>
      </c>
      <c r="R3416" s="1" t="str">
        <f>VLOOKUP(P3416,Vlookup!$A$2:$D$142,3,FALSE)</f>
        <v>CA</v>
      </c>
      <c r="S3416" s="49">
        <f>VLOOKUP(P3416,Vlookup!$A$2:$D$781,4,FALSE)</f>
        <v>93272</v>
      </c>
    </row>
    <row r="3417" spans="1:19" ht="14.4" x14ac:dyDescent="0.3">
      <c r="A3417" s="12">
        <v>23</v>
      </c>
      <c r="B3417" s="1" t="s">
        <v>1004</v>
      </c>
      <c r="D3417" s="20">
        <v>44981</v>
      </c>
      <c r="E3417" s="3" t="s">
        <v>1299</v>
      </c>
      <c r="F3417" s="3" t="s">
        <v>1329</v>
      </c>
      <c r="G3417" s="3" t="s">
        <v>340</v>
      </c>
      <c r="H3417" s="3" t="s">
        <v>366</v>
      </c>
      <c r="I3417" s="1" t="s">
        <v>488</v>
      </c>
      <c r="J3417" s="21">
        <v>23.91</v>
      </c>
      <c r="K3417" s="22">
        <v>7.3800000000000004E-2</v>
      </c>
      <c r="L3417" s="21">
        <v>147.6</v>
      </c>
      <c r="M3417" s="21">
        <v>3529.116</v>
      </c>
      <c r="N3417" s="8">
        <f t="shared" si="96"/>
        <v>1.7645580000000001</v>
      </c>
      <c r="O3417" s="3" t="s">
        <v>1022</v>
      </c>
      <c r="P3417" s="3" t="s">
        <v>1024</v>
      </c>
      <c r="Q3417" s="31" t="str">
        <f>VLOOKUP(P3417,Vlookup!$A$2:$D$142,2,FALSE)</f>
        <v>Pixley</v>
      </c>
      <c r="R3417" s="1" t="str">
        <f>VLOOKUP(P3417,Vlookup!$A$2:$D$142,3,FALSE)</f>
        <v>CA</v>
      </c>
      <c r="S3417" s="49">
        <f>VLOOKUP(P3417,Vlookup!$A$2:$D$781,4,FALSE)</f>
        <v>93256</v>
      </c>
    </row>
    <row r="3418" spans="1:19" ht="14.4" x14ac:dyDescent="0.3">
      <c r="A3418" s="12">
        <v>23</v>
      </c>
      <c r="B3418" s="1" t="s">
        <v>1004</v>
      </c>
      <c r="D3418" s="20">
        <v>44959</v>
      </c>
      <c r="E3418" s="3" t="s">
        <v>46</v>
      </c>
      <c r="F3418" s="3" t="s">
        <v>1204</v>
      </c>
      <c r="G3418" s="3" t="s">
        <v>340</v>
      </c>
      <c r="H3418" s="3" t="s">
        <v>366</v>
      </c>
      <c r="I3418" s="1" t="s">
        <v>488</v>
      </c>
      <c r="J3418" s="21">
        <v>8</v>
      </c>
      <c r="K3418" s="22">
        <v>4.5150000000000003E-2</v>
      </c>
      <c r="L3418" s="21">
        <v>90.3</v>
      </c>
      <c r="M3418" s="21">
        <v>722.4</v>
      </c>
      <c r="N3418" s="8">
        <f t="shared" si="96"/>
        <v>0.36119999999999997</v>
      </c>
      <c r="O3418" s="3" t="s">
        <v>40</v>
      </c>
      <c r="P3418" s="3" t="s">
        <v>41</v>
      </c>
      <c r="Q3418" s="31" t="str">
        <f>VLOOKUP(P3418,Vlookup!$A$2:$D$142,2,FALSE)</f>
        <v>Galt</v>
      </c>
      <c r="R3418" s="1" t="str">
        <f>VLOOKUP(P3418,Vlookup!$A$2:$D$142,3,FALSE)</f>
        <v>CA</v>
      </c>
      <c r="S3418" s="49">
        <f>VLOOKUP(P3418,Vlookup!$A$2:$D$781,4,FALSE)</f>
        <v>95632</v>
      </c>
    </row>
    <row r="3419" spans="1:19" ht="14.4" x14ac:dyDescent="0.3">
      <c r="A3419" s="12">
        <v>23</v>
      </c>
      <c r="B3419" s="1" t="s">
        <v>1004</v>
      </c>
      <c r="D3419" s="20">
        <v>44965</v>
      </c>
      <c r="E3419" s="3" t="s">
        <v>345</v>
      </c>
      <c r="F3419" s="3" t="s">
        <v>1263</v>
      </c>
      <c r="G3419" s="3" t="s">
        <v>340</v>
      </c>
      <c r="H3419" s="3" t="s">
        <v>366</v>
      </c>
      <c r="I3419" s="1" t="s">
        <v>488</v>
      </c>
      <c r="J3419" s="21">
        <v>24.22</v>
      </c>
      <c r="K3419" s="22">
        <v>6.3500000000000001E-2</v>
      </c>
      <c r="L3419" s="21">
        <v>127</v>
      </c>
      <c r="M3419" s="21">
        <v>3075.94</v>
      </c>
      <c r="N3419" s="8">
        <f t="shared" si="96"/>
        <v>1.5379700000000001</v>
      </c>
      <c r="O3419" s="3" t="s">
        <v>1264</v>
      </c>
      <c r="P3419" s="3" t="s">
        <v>1265</v>
      </c>
      <c r="Q3419" s="31" t="str">
        <f>VLOOKUP(P3419,Vlookup!$A$2:$D$142,2,FALSE)</f>
        <v>Merced</v>
      </c>
      <c r="R3419" s="1" t="str">
        <f>VLOOKUP(P3419,Vlookup!$A$2:$D$142,3,FALSE)</f>
        <v>CA</v>
      </c>
      <c r="S3419" s="49">
        <f>VLOOKUP(P3419,Vlookup!$A$2:$D$781,4,FALSE)</f>
        <v>95341</v>
      </c>
    </row>
    <row r="3420" spans="1:19" ht="14.4" x14ac:dyDescent="0.3">
      <c r="A3420" s="12">
        <v>23</v>
      </c>
      <c r="B3420" s="1" t="s">
        <v>1004</v>
      </c>
      <c r="D3420" s="20">
        <v>44979</v>
      </c>
      <c r="E3420" s="3" t="s">
        <v>345</v>
      </c>
      <c r="F3420" s="3" t="s">
        <v>1263</v>
      </c>
      <c r="G3420" s="3" t="s">
        <v>340</v>
      </c>
      <c r="H3420" s="3" t="s">
        <v>366</v>
      </c>
      <c r="I3420" s="1" t="s">
        <v>488</v>
      </c>
      <c r="J3420" s="21">
        <v>24.34</v>
      </c>
      <c r="K3420" s="22">
        <v>6.3500000000000001E-2</v>
      </c>
      <c r="L3420" s="21">
        <v>127</v>
      </c>
      <c r="M3420" s="21">
        <v>3091.18</v>
      </c>
      <c r="N3420" s="8">
        <f t="shared" si="96"/>
        <v>1.54559</v>
      </c>
      <c r="O3420" s="3" t="s">
        <v>1264</v>
      </c>
      <c r="P3420" s="3" t="s">
        <v>1265</v>
      </c>
      <c r="Q3420" s="31" t="str">
        <f>VLOOKUP(P3420,Vlookup!$A$2:$D$142,2,FALSE)</f>
        <v>Merced</v>
      </c>
      <c r="R3420" s="1" t="str">
        <f>VLOOKUP(P3420,Vlookup!$A$2:$D$142,3,FALSE)</f>
        <v>CA</v>
      </c>
      <c r="S3420" s="49">
        <f>VLOOKUP(P3420,Vlookup!$A$2:$D$781,4,FALSE)</f>
        <v>95341</v>
      </c>
    </row>
    <row r="3421" spans="1:19" ht="14.4" x14ac:dyDescent="0.3">
      <c r="A3421" s="12">
        <v>23</v>
      </c>
      <c r="B3421" s="1" t="s">
        <v>1004</v>
      </c>
      <c r="D3421" s="20">
        <v>44958</v>
      </c>
      <c r="E3421" s="3" t="s">
        <v>1007</v>
      </c>
      <c r="F3421" s="3" t="s">
        <v>1134</v>
      </c>
      <c r="G3421" s="3" t="s">
        <v>340</v>
      </c>
      <c r="H3421" s="3" t="s">
        <v>366</v>
      </c>
      <c r="I3421" s="1" t="s">
        <v>488</v>
      </c>
      <c r="J3421" s="21">
        <v>24.76</v>
      </c>
      <c r="K3421" s="22">
        <v>9.3900000000000008E-3</v>
      </c>
      <c r="L3421" s="21">
        <v>18.78</v>
      </c>
      <c r="M3421" s="21">
        <v>464.99299999999999</v>
      </c>
      <c r="N3421" s="8">
        <f t="shared" si="96"/>
        <v>0.23249649999999999</v>
      </c>
      <c r="O3421" s="3" t="s">
        <v>1015</v>
      </c>
      <c r="P3421" s="3" t="s">
        <v>1016</v>
      </c>
      <c r="Q3421" s="31" t="str">
        <f>VLOOKUP(P3421,Vlookup!$A$2:$D$142,2,FALSE)</f>
        <v>Modesto</v>
      </c>
      <c r="R3421" s="1" t="str">
        <f>VLOOKUP(P3421,Vlookup!$A$2:$D$142,3,FALSE)</f>
        <v>CA</v>
      </c>
      <c r="S3421" s="49">
        <f>VLOOKUP(P3421,Vlookup!$A$2:$D$781,4,FALSE)</f>
        <v>95358</v>
      </c>
    </row>
    <row r="3422" spans="1:19" ht="14.4" x14ac:dyDescent="0.3">
      <c r="A3422" s="12">
        <v>23</v>
      </c>
      <c r="B3422" s="1" t="s">
        <v>1004</v>
      </c>
      <c r="D3422" s="20">
        <v>44965</v>
      </c>
      <c r="E3422" s="3" t="s">
        <v>354</v>
      </c>
      <c r="F3422" s="3" t="s">
        <v>1330</v>
      </c>
      <c r="G3422" s="3" t="s">
        <v>340</v>
      </c>
      <c r="H3422" s="3" t="s">
        <v>366</v>
      </c>
      <c r="I3422" s="1" t="s">
        <v>488</v>
      </c>
      <c r="J3422" s="21">
        <v>24.05</v>
      </c>
      <c r="K3422" s="22">
        <v>1.3599999999999999E-2</v>
      </c>
      <c r="L3422" s="21">
        <v>27.2</v>
      </c>
      <c r="M3422" s="21">
        <v>654.16</v>
      </c>
      <c r="N3422" s="8">
        <f t="shared" si="96"/>
        <v>0.32707999999999998</v>
      </c>
      <c r="O3422" s="3" t="s">
        <v>422</v>
      </c>
      <c r="P3422" s="3" t="s">
        <v>423</v>
      </c>
      <c r="Q3422" s="31" t="str">
        <f>VLOOKUP(P3422,Vlookup!$A$2:$D$142,2,FALSE)</f>
        <v>Modesto</v>
      </c>
      <c r="R3422" s="1" t="str">
        <f>VLOOKUP(P3422,Vlookup!$A$2:$D$142,3,FALSE)</f>
        <v>CA</v>
      </c>
      <c r="S3422" s="49">
        <f>VLOOKUP(P3422,Vlookup!$A$2:$D$781,4,FALSE)</f>
        <v>95358</v>
      </c>
    </row>
    <row r="3423" spans="1:19" ht="14.4" x14ac:dyDescent="0.3">
      <c r="A3423" s="12">
        <v>23</v>
      </c>
      <c r="B3423" s="1" t="s">
        <v>1004</v>
      </c>
      <c r="D3423" s="20">
        <v>44970</v>
      </c>
      <c r="E3423" s="3" t="s">
        <v>15</v>
      </c>
      <c r="F3423" s="3" t="s">
        <v>1267</v>
      </c>
      <c r="G3423" s="3" t="s">
        <v>921</v>
      </c>
      <c r="H3423" s="3" t="s">
        <v>922</v>
      </c>
      <c r="I3423" s="1" t="s">
        <v>489</v>
      </c>
      <c r="J3423" s="21">
        <v>6.0750000000000002</v>
      </c>
      <c r="K3423" s="22">
        <v>0.28542499999999998</v>
      </c>
      <c r="L3423" s="21">
        <v>570.85</v>
      </c>
      <c r="M3423" s="21">
        <v>3467.9140000000002</v>
      </c>
      <c r="N3423" s="8">
        <f t="shared" si="96"/>
        <v>1.7339570000000002</v>
      </c>
      <c r="O3423" s="3" t="s">
        <v>17</v>
      </c>
      <c r="P3423" s="3" t="s">
        <v>18</v>
      </c>
      <c r="Q3423" s="31" t="str">
        <f>VLOOKUP(P3423,Vlookup!$A$2:$D$142,2,FALSE)</f>
        <v>Farwell</v>
      </c>
      <c r="R3423" s="1" t="str">
        <f>VLOOKUP(P3423,Vlookup!$A$2:$D$142,3,FALSE)</f>
        <v>TX</v>
      </c>
      <c r="S3423" s="49">
        <f>VLOOKUP(P3423,Vlookup!$A$2:$D$781,4,FALSE)</f>
        <v>79325</v>
      </c>
    </row>
    <row r="3424" spans="1:19" ht="14.4" x14ac:dyDescent="0.3">
      <c r="A3424" s="12">
        <v>23</v>
      </c>
      <c r="B3424" s="1" t="s">
        <v>1004</v>
      </c>
      <c r="D3424" s="20">
        <v>44980</v>
      </c>
      <c r="E3424" s="3" t="s">
        <v>15</v>
      </c>
      <c r="F3424" s="3" t="s">
        <v>1267</v>
      </c>
      <c r="G3424" s="3" t="s">
        <v>921</v>
      </c>
      <c r="H3424" s="3" t="s">
        <v>922</v>
      </c>
      <c r="I3424" s="1" t="s">
        <v>489</v>
      </c>
      <c r="J3424" s="21">
        <v>4</v>
      </c>
      <c r="K3424" s="22">
        <v>0.28542499999999998</v>
      </c>
      <c r="L3424" s="21">
        <v>570.85</v>
      </c>
      <c r="M3424" s="21">
        <v>2283.4</v>
      </c>
      <c r="N3424" s="8">
        <f t="shared" si="96"/>
        <v>1.1416999999999999</v>
      </c>
      <c r="O3424" s="3" t="s">
        <v>38</v>
      </c>
      <c r="P3424" s="3" t="s">
        <v>39</v>
      </c>
      <c r="Q3424" s="31" t="str">
        <f>VLOOKUP(P3424,Vlookup!$A$2:$D$142,2,FALSE)</f>
        <v>Klamath Falls</v>
      </c>
      <c r="R3424" s="1" t="str">
        <f>VLOOKUP(P3424,Vlookup!$A$2:$D$142,3,FALSE)</f>
        <v>OR</v>
      </c>
      <c r="S3424" s="49">
        <f>VLOOKUP(P3424,Vlookup!$A$2:$D$781,4,FALSE)</f>
        <v>97901</v>
      </c>
    </row>
    <row r="3425" spans="1:19" ht="14.4" x14ac:dyDescent="0.3">
      <c r="A3425" s="12">
        <v>23</v>
      </c>
      <c r="B3425" s="1" t="s">
        <v>1004</v>
      </c>
      <c r="D3425" s="20">
        <v>44970</v>
      </c>
      <c r="E3425" s="3" t="s">
        <v>357</v>
      </c>
      <c r="F3425" s="3" t="s">
        <v>1302</v>
      </c>
      <c r="G3425" s="3" t="s">
        <v>921</v>
      </c>
      <c r="H3425" s="3" t="s">
        <v>922</v>
      </c>
      <c r="I3425" s="1" t="s">
        <v>489</v>
      </c>
      <c r="J3425" s="21">
        <v>6.2</v>
      </c>
      <c r="K3425" s="22">
        <v>0.28258</v>
      </c>
      <c r="L3425" s="21">
        <v>565.16</v>
      </c>
      <c r="M3425" s="21">
        <v>3503.9920000000002</v>
      </c>
      <c r="N3425" s="8">
        <f t="shared" si="96"/>
        <v>1.7519960000000001</v>
      </c>
      <c r="O3425" s="3" t="s">
        <v>432</v>
      </c>
      <c r="P3425" s="3" t="s">
        <v>433</v>
      </c>
      <c r="Q3425" s="31" t="str">
        <f>VLOOKUP(P3425,Vlookup!$A$2:$D$142,2,FALSE)</f>
        <v>Dimmitt</v>
      </c>
      <c r="R3425" s="1" t="str">
        <f>VLOOKUP(P3425,Vlookup!$A$2:$D$142,3,FALSE)</f>
        <v>TX</v>
      </c>
      <c r="S3425" s="49">
        <f>VLOOKUP(P3425,Vlookup!$A$2:$D$781,4,FALSE)</f>
        <v>79027</v>
      </c>
    </row>
    <row r="3426" spans="1:19" ht="14.4" x14ac:dyDescent="0.3">
      <c r="A3426" s="12">
        <v>23</v>
      </c>
      <c r="B3426" s="1" t="s">
        <v>1004</v>
      </c>
      <c r="D3426" s="20">
        <v>44970</v>
      </c>
      <c r="E3426" s="3" t="s">
        <v>357</v>
      </c>
      <c r="F3426" s="3" t="s">
        <v>1302</v>
      </c>
      <c r="G3426" s="3" t="s">
        <v>921</v>
      </c>
      <c r="H3426" s="3" t="s">
        <v>922</v>
      </c>
      <c r="I3426" s="1" t="s">
        <v>489</v>
      </c>
      <c r="J3426" s="21">
        <v>4</v>
      </c>
      <c r="K3426" s="22">
        <v>0.28258</v>
      </c>
      <c r="L3426" s="21">
        <v>565.16</v>
      </c>
      <c r="M3426" s="21">
        <v>2260.64</v>
      </c>
      <c r="N3426" s="8">
        <f t="shared" si="96"/>
        <v>1.13032</v>
      </c>
      <c r="O3426" s="3" t="s">
        <v>430</v>
      </c>
      <c r="P3426" s="3" t="s">
        <v>431</v>
      </c>
      <c r="Q3426" s="31" t="str">
        <f>VLOOKUP(P3426,Vlookup!$A$2:$D$142,2,FALSE)</f>
        <v>Muleshoe</v>
      </c>
      <c r="R3426" s="1" t="str">
        <f>VLOOKUP(P3426,Vlookup!$A$2:$D$142,3,FALSE)</f>
        <v>TX</v>
      </c>
      <c r="S3426" s="49">
        <f>VLOOKUP(P3426,Vlookup!$A$2:$D$781,4,FALSE)</f>
        <v>79347</v>
      </c>
    </row>
    <row r="3427" spans="1:19" ht="14.4" x14ac:dyDescent="0.3">
      <c r="A3427" s="12">
        <v>23</v>
      </c>
      <c r="B3427" s="1" t="s">
        <v>1004</v>
      </c>
      <c r="D3427" s="20">
        <v>44981</v>
      </c>
      <c r="E3427" s="3" t="s">
        <v>357</v>
      </c>
      <c r="F3427" s="3" t="s">
        <v>1331</v>
      </c>
      <c r="G3427" s="3" t="s">
        <v>921</v>
      </c>
      <c r="H3427" s="3" t="s">
        <v>922</v>
      </c>
      <c r="I3427" s="1" t="s">
        <v>489</v>
      </c>
      <c r="J3427" s="21">
        <v>6.2</v>
      </c>
      <c r="K3427" s="22">
        <v>0.28750999999999999</v>
      </c>
      <c r="L3427" s="21">
        <v>575.02</v>
      </c>
      <c r="M3427" s="21">
        <v>3565.1239999999998</v>
      </c>
      <c r="N3427" s="8">
        <f t="shared" si="96"/>
        <v>1.782562</v>
      </c>
      <c r="O3427" s="3" t="s">
        <v>432</v>
      </c>
      <c r="P3427" s="3" t="s">
        <v>433</v>
      </c>
      <c r="Q3427" s="31" t="str">
        <f>VLOOKUP(P3427,Vlookup!$A$2:$D$142,2,FALSE)</f>
        <v>Dimmitt</v>
      </c>
      <c r="R3427" s="1" t="str">
        <f>VLOOKUP(P3427,Vlookup!$A$2:$D$142,3,FALSE)</f>
        <v>TX</v>
      </c>
      <c r="S3427" s="49">
        <f>VLOOKUP(P3427,Vlookup!$A$2:$D$781,4,FALSE)</f>
        <v>79027</v>
      </c>
    </row>
    <row r="3428" spans="1:19" ht="14.4" x14ac:dyDescent="0.3">
      <c r="A3428" s="12">
        <v>23</v>
      </c>
      <c r="B3428" s="1" t="s">
        <v>1004</v>
      </c>
      <c r="D3428" s="20">
        <v>44978</v>
      </c>
      <c r="E3428" s="3" t="s">
        <v>1179</v>
      </c>
      <c r="F3428" s="3" t="s">
        <v>1180</v>
      </c>
      <c r="G3428" s="3" t="s">
        <v>921</v>
      </c>
      <c r="H3428" s="3" t="s">
        <v>922</v>
      </c>
      <c r="I3428" s="1" t="s">
        <v>489</v>
      </c>
      <c r="J3428" s="21">
        <v>24.7</v>
      </c>
      <c r="K3428" s="22">
        <v>0.33500000000000002</v>
      </c>
      <c r="L3428" s="21">
        <v>670</v>
      </c>
      <c r="M3428" s="21">
        <v>16549</v>
      </c>
      <c r="N3428" s="8">
        <f t="shared" si="96"/>
        <v>8.2744999999999997</v>
      </c>
      <c r="O3428" s="3" t="s">
        <v>1181</v>
      </c>
      <c r="P3428" s="3" t="s">
        <v>1182</v>
      </c>
      <c r="Q3428" s="31" t="str">
        <f>VLOOKUP(P3428,Vlookup!$A$2:$D$142,2,FALSE)</f>
        <v>Lindsay</v>
      </c>
      <c r="R3428" s="1" t="str">
        <f>VLOOKUP(P3428,Vlookup!$A$2:$D$142,3,FALSE)</f>
        <v>CA</v>
      </c>
      <c r="S3428" s="49">
        <f>VLOOKUP(P3428,Vlookup!$A$2:$D$781,4,FALSE)</f>
        <v>93247</v>
      </c>
    </row>
    <row r="3429" spans="1:19" ht="14.4" x14ac:dyDescent="0.3">
      <c r="A3429" s="12">
        <v>23</v>
      </c>
      <c r="B3429" s="1" t="s">
        <v>1004</v>
      </c>
      <c r="D3429" s="20">
        <v>44960</v>
      </c>
      <c r="E3429" s="3" t="s">
        <v>1288</v>
      </c>
      <c r="F3429" s="3" t="s">
        <v>1289</v>
      </c>
      <c r="G3429" s="3" t="s">
        <v>921</v>
      </c>
      <c r="H3429" s="3" t="s">
        <v>922</v>
      </c>
      <c r="I3429" s="1" t="s">
        <v>489</v>
      </c>
      <c r="J3429" s="21">
        <v>3.4249999999999998</v>
      </c>
      <c r="K3429" s="22">
        <v>0.34639999999999999</v>
      </c>
      <c r="L3429" s="21">
        <v>692.8</v>
      </c>
      <c r="M3429" s="21">
        <v>2372.84</v>
      </c>
      <c r="N3429" s="8">
        <f t="shared" si="96"/>
        <v>1.18642</v>
      </c>
      <c r="O3429" s="3" t="s">
        <v>1137</v>
      </c>
      <c r="P3429" s="3" t="s">
        <v>1139</v>
      </c>
      <c r="Q3429" s="31" t="str">
        <f>VLOOKUP(P3429,Vlookup!$A$2:$D$142,2,FALSE)</f>
        <v>Tulare</v>
      </c>
      <c r="R3429" s="1" t="str">
        <f>VLOOKUP(P3429,Vlookup!$A$2:$D$142,3,FALSE)</f>
        <v>CA</v>
      </c>
      <c r="S3429" s="49">
        <f>VLOOKUP(P3429,Vlookup!$A$2:$D$781,4,FALSE)</f>
        <v>93274</v>
      </c>
    </row>
    <row r="3430" spans="1:19" ht="14.4" x14ac:dyDescent="0.3">
      <c r="A3430" s="12">
        <v>23</v>
      </c>
      <c r="B3430" s="1" t="s">
        <v>1004</v>
      </c>
      <c r="D3430" s="20">
        <v>44958</v>
      </c>
      <c r="E3430" s="3" t="s">
        <v>1017</v>
      </c>
      <c r="F3430" s="3" t="s">
        <v>1303</v>
      </c>
      <c r="G3430" s="3" t="s">
        <v>921</v>
      </c>
      <c r="H3430" s="3" t="s">
        <v>922</v>
      </c>
      <c r="I3430" s="1" t="s">
        <v>489</v>
      </c>
      <c r="J3430" s="21">
        <v>5.95</v>
      </c>
      <c r="K3430" s="22">
        <v>0.3291</v>
      </c>
      <c r="L3430" s="21">
        <v>658.2</v>
      </c>
      <c r="M3430" s="21">
        <v>3916.29</v>
      </c>
      <c r="N3430" s="8">
        <f t="shared" si="96"/>
        <v>1.958145</v>
      </c>
      <c r="O3430" s="3" t="s">
        <v>416</v>
      </c>
      <c r="P3430" s="3" t="s">
        <v>417</v>
      </c>
      <c r="Q3430" s="31" t="str">
        <f>VLOOKUP(P3430,Vlookup!$A$2:$D$142,2,FALSE)</f>
        <v>Chino</v>
      </c>
      <c r="R3430" s="1" t="str">
        <f>VLOOKUP(P3430,Vlookup!$A$2:$D$142,3,FALSE)</f>
        <v>CA</v>
      </c>
      <c r="S3430" s="49">
        <f>VLOOKUP(P3430,Vlookup!$A$2:$D$781,4,FALSE)</f>
        <v>91710</v>
      </c>
    </row>
    <row r="3431" spans="1:19" ht="14.4" x14ac:dyDescent="0.3">
      <c r="A3431" s="12">
        <v>23</v>
      </c>
      <c r="B3431" s="1" t="s">
        <v>1004</v>
      </c>
      <c r="D3431" s="20">
        <v>44980</v>
      </c>
      <c r="E3431" s="3" t="s">
        <v>1017</v>
      </c>
      <c r="F3431" s="3" t="s">
        <v>1303</v>
      </c>
      <c r="G3431" s="3" t="s">
        <v>921</v>
      </c>
      <c r="H3431" s="3" t="s">
        <v>922</v>
      </c>
      <c r="I3431" s="1" t="s">
        <v>489</v>
      </c>
      <c r="J3431" s="21">
        <v>3</v>
      </c>
      <c r="K3431" s="22">
        <v>0.3291</v>
      </c>
      <c r="L3431" s="21">
        <v>658.2</v>
      </c>
      <c r="M3431" s="21">
        <v>1974.6</v>
      </c>
      <c r="N3431" s="8">
        <f t="shared" si="96"/>
        <v>0.98729999999999996</v>
      </c>
      <c r="O3431" s="3" t="s">
        <v>416</v>
      </c>
      <c r="P3431" s="3" t="s">
        <v>417</v>
      </c>
      <c r="Q3431" s="31" t="str">
        <f>VLOOKUP(P3431,Vlookup!$A$2:$D$142,2,FALSE)</f>
        <v>Chino</v>
      </c>
      <c r="R3431" s="1" t="str">
        <f>VLOOKUP(P3431,Vlookup!$A$2:$D$142,3,FALSE)</f>
        <v>CA</v>
      </c>
      <c r="S3431" s="49">
        <f>VLOOKUP(P3431,Vlookup!$A$2:$D$781,4,FALSE)</f>
        <v>91710</v>
      </c>
    </row>
    <row r="3432" spans="1:19" ht="14.4" x14ac:dyDescent="0.3">
      <c r="A3432" s="12">
        <v>23</v>
      </c>
      <c r="B3432" s="1" t="s">
        <v>1004</v>
      </c>
      <c r="D3432" s="20">
        <v>44979</v>
      </c>
      <c r="E3432" s="3" t="s">
        <v>919</v>
      </c>
      <c r="F3432" s="3" t="s">
        <v>920</v>
      </c>
      <c r="G3432" s="3" t="s">
        <v>921</v>
      </c>
      <c r="H3432" s="3" t="s">
        <v>922</v>
      </c>
      <c r="I3432" s="1" t="s">
        <v>489</v>
      </c>
      <c r="J3432" s="21">
        <v>7.125</v>
      </c>
      <c r="K3432" s="22">
        <v>0.24535000000000001</v>
      </c>
      <c r="L3432" s="21">
        <v>490.7</v>
      </c>
      <c r="M3432" s="21">
        <v>3496.2379999999998</v>
      </c>
      <c r="N3432" s="8">
        <f t="shared" si="96"/>
        <v>1.748119</v>
      </c>
      <c r="O3432" s="3" t="s">
        <v>1095</v>
      </c>
      <c r="P3432" s="3" t="s">
        <v>1197</v>
      </c>
      <c r="Q3432" s="31" t="str">
        <f>VLOOKUP(P3432,Vlookup!$A$2:$D$142,2,FALSE)</f>
        <v>Turlock</v>
      </c>
      <c r="R3432" s="1" t="str">
        <f>VLOOKUP(P3432,Vlookup!$A$2:$D$142,3,FALSE)</f>
        <v>CA</v>
      </c>
      <c r="S3432" s="49">
        <f>VLOOKUP(P3432,Vlookup!$A$2:$D$781,4,FALSE)</f>
        <v>95380</v>
      </c>
    </row>
    <row r="3433" spans="1:19" ht="14.4" x14ac:dyDescent="0.3">
      <c r="A3433" s="12">
        <v>23</v>
      </c>
      <c r="B3433" s="1" t="s">
        <v>1004</v>
      </c>
      <c r="D3433" s="20">
        <v>44964</v>
      </c>
      <c r="E3433" s="3" t="s">
        <v>29</v>
      </c>
      <c r="F3433" s="3" t="s">
        <v>692</v>
      </c>
      <c r="G3433" s="3" t="s">
        <v>342</v>
      </c>
      <c r="H3433" s="3" t="s">
        <v>368</v>
      </c>
      <c r="I3433" s="1" t="s">
        <v>489</v>
      </c>
      <c r="J3433" s="21">
        <v>10.125</v>
      </c>
      <c r="K3433" s="22">
        <v>0.14990000000000001</v>
      </c>
      <c r="L3433" s="21">
        <v>299.8</v>
      </c>
      <c r="M3433" s="21">
        <v>3035.4749999999999</v>
      </c>
      <c r="N3433" s="8">
        <f t="shared" si="96"/>
        <v>1.5177375</v>
      </c>
      <c r="O3433" s="3" t="s">
        <v>31</v>
      </c>
      <c r="P3433" s="3" t="s">
        <v>32</v>
      </c>
      <c r="Q3433" s="31" t="str">
        <f>VLOOKUP(P3433,Vlookup!$A$2:$D$142,2,FALSE)</f>
        <v>Chowchilla</v>
      </c>
      <c r="R3433" s="1" t="str">
        <f>VLOOKUP(P3433,Vlookup!$A$2:$D$142,3,FALSE)</f>
        <v>CA</v>
      </c>
      <c r="S3433" s="49">
        <f>VLOOKUP(P3433,Vlookup!$A$2:$D$781,4,FALSE)</f>
        <v>93610</v>
      </c>
    </row>
    <row r="3434" spans="1:19" ht="14.4" x14ac:dyDescent="0.3">
      <c r="A3434" s="12">
        <v>23</v>
      </c>
      <c r="B3434" s="1" t="s">
        <v>1004</v>
      </c>
      <c r="D3434" s="20">
        <v>44960</v>
      </c>
      <c r="E3434" s="3" t="s">
        <v>1316</v>
      </c>
      <c r="F3434" s="3" t="s">
        <v>1317</v>
      </c>
      <c r="G3434" s="3" t="s">
        <v>342</v>
      </c>
      <c r="H3434" s="3" t="s">
        <v>368</v>
      </c>
      <c r="I3434" s="1" t="s">
        <v>489</v>
      </c>
      <c r="J3434" s="21">
        <v>14.13</v>
      </c>
      <c r="K3434" s="22">
        <v>0.13980000000000001</v>
      </c>
      <c r="L3434" s="21">
        <v>279.60000000000002</v>
      </c>
      <c r="M3434" s="21">
        <v>3950.748</v>
      </c>
      <c r="N3434" s="8">
        <f t="shared" si="96"/>
        <v>1.975374</v>
      </c>
      <c r="O3434" s="3" t="s">
        <v>1320</v>
      </c>
      <c r="P3434" s="3" t="s">
        <v>1321</v>
      </c>
      <c r="Q3434" s="31" t="str">
        <f>VLOOKUP(P3434,Vlookup!$A$2:$D$142,2,FALSE)</f>
        <v>Tulare</v>
      </c>
      <c r="R3434" s="1" t="str">
        <f>VLOOKUP(P3434,Vlookup!$A$2:$D$142,3,FALSE)</f>
        <v>CA</v>
      </c>
      <c r="S3434" s="49">
        <f>VLOOKUP(P3434,Vlookup!$A$2:$D$781,4,FALSE)</f>
        <v>93274</v>
      </c>
    </row>
    <row r="3435" spans="1:19" ht="14.4" x14ac:dyDescent="0.3">
      <c r="A3435" s="12">
        <v>23</v>
      </c>
      <c r="B3435" s="1" t="s">
        <v>1004</v>
      </c>
      <c r="D3435" s="20">
        <v>44979</v>
      </c>
      <c r="E3435" s="3" t="s">
        <v>1316</v>
      </c>
      <c r="F3435" s="3" t="s">
        <v>1317</v>
      </c>
      <c r="G3435" s="3" t="s">
        <v>342</v>
      </c>
      <c r="H3435" s="3" t="s">
        <v>368</v>
      </c>
      <c r="I3435" s="1" t="s">
        <v>489</v>
      </c>
      <c r="J3435" s="21">
        <v>11.8</v>
      </c>
      <c r="K3435" s="22">
        <v>0.13980000000000001</v>
      </c>
      <c r="L3435" s="21">
        <v>279.60000000000002</v>
      </c>
      <c r="M3435" s="21">
        <v>3299.28</v>
      </c>
      <c r="N3435" s="8">
        <f t="shared" si="96"/>
        <v>1.64964</v>
      </c>
      <c r="O3435" s="3" t="s">
        <v>1320</v>
      </c>
      <c r="P3435" s="3" t="s">
        <v>1321</v>
      </c>
      <c r="Q3435" s="31" t="str">
        <f>VLOOKUP(P3435,Vlookup!$A$2:$D$142,2,FALSE)</f>
        <v>Tulare</v>
      </c>
      <c r="R3435" s="1" t="str">
        <f>VLOOKUP(P3435,Vlookup!$A$2:$D$142,3,FALSE)</f>
        <v>CA</v>
      </c>
      <c r="S3435" s="49">
        <f>VLOOKUP(P3435,Vlookup!$A$2:$D$781,4,FALSE)</f>
        <v>93274</v>
      </c>
    </row>
    <row r="3436" spans="1:19" ht="14.4" x14ac:dyDescent="0.3">
      <c r="A3436" s="12">
        <v>23</v>
      </c>
      <c r="B3436" s="1" t="s">
        <v>1004</v>
      </c>
      <c r="D3436" s="20">
        <v>44967</v>
      </c>
      <c r="E3436" s="3" t="s">
        <v>1318</v>
      </c>
      <c r="F3436" s="3" t="s">
        <v>1319</v>
      </c>
      <c r="G3436" s="3" t="s">
        <v>342</v>
      </c>
      <c r="H3436" s="3" t="s">
        <v>368</v>
      </c>
      <c r="I3436" s="1" t="s">
        <v>489</v>
      </c>
      <c r="J3436" s="21">
        <v>25.55</v>
      </c>
      <c r="K3436" s="22">
        <v>0.105</v>
      </c>
      <c r="L3436" s="21">
        <v>210</v>
      </c>
      <c r="M3436" s="21">
        <v>5365.5</v>
      </c>
      <c r="N3436" s="8">
        <f t="shared" si="96"/>
        <v>2.68275</v>
      </c>
      <c r="O3436" s="3" t="s">
        <v>771</v>
      </c>
      <c r="P3436" s="3" t="s">
        <v>772</v>
      </c>
      <c r="Q3436" s="31" t="str">
        <f>VLOOKUP(P3436,Vlookup!$A$2:$D$142,2,FALSE)</f>
        <v>Delano</v>
      </c>
      <c r="R3436" s="1" t="str">
        <f>VLOOKUP(P3436,Vlookup!$A$2:$D$142,3,FALSE)</f>
        <v>CA</v>
      </c>
      <c r="S3436" s="49">
        <f>VLOOKUP(P3436,Vlookup!$A$2:$D$781,4,FALSE)</f>
        <v>93215</v>
      </c>
    </row>
    <row r="3437" spans="1:19" ht="14.4" x14ac:dyDescent="0.3">
      <c r="A3437" s="12">
        <v>23</v>
      </c>
      <c r="B3437" s="1" t="s">
        <v>1004</v>
      </c>
      <c r="D3437" s="20">
        <v>44970</v>
      </c>
      <c r="E3437" s="3" t="s">
        <v>360</v>
      </c>
      <c r="F3437" s="3" t="s">
        <v>386</v>
      </c>
      <c r="G3437" s="3" t="s">
        <v>342</v>
      </c>
      <c r="H3437" s="3" t="s">
        <v>368</v>
      </c>
      <c r="I3437" s="1" t="s">
        <v>489</v>
      </c>
      <c r="J3437" s="21">
        <v>6.125</v>
      </c>
      <c r="K3437" s="22">
        <v>0.3</v>
      </c>
      <c r="L3437" s="21">
        <v>600</v>
      </c>
      <c r="M3437" s="21">
        <v>3675</v>
      </c>
      <c r="N3437" s="8">
        <f t="shared" si="96"/>
        <v>1.8374999999999999</v>
      </c>
      <c r="O3437" s="3" t="s">
        <v>438</v>
      </c>
      <c r="P3437" s="3" t="s">
        <v>439</v>
      </c>
      <c r="Q3437" s="31" t="str">
        <f>VLOOKUP(P3437,Vlookup!$A$2:$D$142,2,FALSE)</f>
        <v>Ballico</v>
      </c>
      <c r="R3437" s="1" t="str">
        <f>VLOOKUP(P3437,Vlookup!$A$2:$D$142,3,FALSE)</f>
        <v>CA</v>
      </c>
      <c r="S3437" s="49">
        <f>VLOOKUP(P3437,Vlookup!$A$2:$D$781,4,FALSE)</f>
        <v>95303</v>
      </c>
    </row>
    <row r="3438" spans="1:19" ht="14.4" x14ac:dyDescent="0.3">
      <c r="A3438" s="12">
        <v>23</v>
      </c>
      <c r="B3438" s="1" t="s">
        <v>1004</v>
      </c>
      <c r="D3438" s="20">
        <v>44978</v>
      </c>
      <c r="E3438" s="3" t="s">
        <v>980</v>
      </c>
      <c r="F3438" s="3" t="s">
        <v>981</v>
      </c>
      <c r="G3438" s="3" t="s">
        <v>342</v>
      </c>
      <c r="H3438" s="3" t="s">
        <v>368</v>
      </c>
      <c r="I3438" s="1" t="s">
        <v>489</v>
      </c>
      <c r="J3438" s="21">
        <v>10</v>
      </c>
      <c r="K3438" s="22">
        <v>0.183</v>
      </c>
      <c r="L3438" s="21">
        <v>366</v>
      </c>
      <c r="M3438" s="21">
        <v>3660</v>
      </c>
      <c r="N3438" s="8">
        <f t="shared" si="96"/>
        <v>1.83</v>
      </c>
      <c r="O3438" s="3" t="s">
        <v>989</v>
      </c>
      <c r="P3438" s="3" t="s">
        <v>990</v>
      </c>
      <c r="Q3438" s="31" t="str">
        <f>VLOOKUP(P3438,Vlookup!$A$2:$D$142,2,FALSE)</f>
        <v>Madera</v>
      </c>
      <c r="R3438" s="1" t="str">
        <f>VLOOKUP(P3438,Vlookup!$A$2:$D$142,3,FALSE)</f>
        <v>CA</v>
      </c>
      <c r="S3438" s="49">
        <f>VLOOKUP(P3438,Vlookup!$A$2:$D$781,4,FALSE)</f>
        <v>93637</v>
      </c>
    </row>
    <row r="3439" spans="1:19" ht="14.4" x14ac:dyDescent="0.3">
      <c r="A3439" s="12">
        <v>23</v>
      </c>
      <c r="B3439" s="1" t="s">
        <v>1004</v>
      </c>
      <c r="D3439" s="20">
        <v>44963</v>
      </c>
      <c r="E3439" s="3" t="s">
        <v>982</v>
      </c>
      <c r="F3439" s="3" t="s">
        <v>983</v>
      </c>
      <c r="G3439" s="3" t="s">
        <v>342</v>
      </c>
      <c r="H3439" s="3" t="s">
        <v>368</v>
      </c>
      <c r="I3439" s="1" t="s">
        <v>489</v>
      </c>
      <c r="J3439" s="21">
        <v>9.6999999999999993</v>
      </c>
      <c r="K3439" s="22">
        <v>0.1875</v>
      </c>
      <c r="L3439" s="21">
        <v>375</v>
      </c>
      <c r="M3439" s="21">
        <v>3637.5</v>
      </c>
      <c r="N3439" s="8">
        <f t="shared" si="96"/>
        <v>1.8187500000000001</v>
      </c>
      <c r="O3439" s="3" t="s">
        <v>991</v>
      </c>
      <c r="P3439" s="3" t="s">
        <v>992</v>
      </c>
      <c r="Q3439" s="31" t="str">
        <f>VLOOKUP(P3439,Vlookup!$A$2:$D$142,2,FALSE)</f>
        <v>Madera</v>
      </c>
      <c r="R3439" s="1" t="str">
        <f>VLOOKUP(P3439,Vlookup!$A$2:$D$142,3,FALSE)</f>
        <v>CA</v>
      </c>
      <c r="S3439" s="49">
        <f>VLOOKUP(P3439,Vlookup!$A$2:$D$781,4,FALSE)</f>
        <v>93637</v>
      </c>
    </row>
    <row r="3440" spans="1:19" ht="14.4" x14ac:dyDescent="0.3">
      <c r="A3440" s="12">
        <v>23</v>
      </c>
      <c r="B3440" s="1" t="s">
        <v>1004</v>
      </c>
      <c r="D3440" s="20">
        <v>44963</v>
      </c>
      <c r="E3440" s="3" t="s">
        <v>809</v>
      </c>
      <c r="F3440" s="3" t="s">
        <v>810</v>
      </c>
      <c r="G3440" s="3" t="s">
        <v>342</v>
      </c>
      <c r="H3440" s="3" t="s">
        <v>368</v>
      </c>
      <c r="I3440" s="1" t="s">
        <v>489</v>
      </c>
      <c r="J3440" s="21">
        <v>6</v>
      </c>
      <c r="K3440" s="22">
        <v>0.26666499999999999</v>
      </c>
      <c r="L3440" s="21">
        <v>533.33000000000004</v>
      </c>
      <c r="M3440" s="21">
        <v>3199.98</v>
      </c>
      <c r="N3440" s="8">
        <f t="shared" si="96"/>
        <v>1.59999</v>
      </c>
      <c r="O3440" s="3" t="s">
        <v>812</v>
      </c>
      <c r="P3440" s="3" t="s">
        <v>813</v>
      </c>
      <c r="Q3440" s="31" t="str">
        <f>VLOOKUP(P3440,Vlookup!$A$2:$D$142,2,FALSE)</f>
        <v>Stevinso</v>
      </c>
      <c r="R3440" s="1" t="str">
        <f>VLOOKUP(P3440,Vlookup!$A$2:$D$142,3,FALSE)</f>
        <v>CA</v>
      </c>
      <c r="S3440" s="49">
        <f>VLOOKUP(P3440,Vlookup!$A$2:$D$781,4,FALSE)</f>
        <v>95374</v>
      </c>
    </row>
    <row r="3441" spans="1:19" ht="14.4" x14ac:dyDescent="0.3">
      <c r="A3441" s="12">
        <v>23</v>
      </c>
      <c r="B3441" s="1" t="s">
        <v>1004</v>
      </c>
      <c r="D3441" s="20">
        <v>44971</v>
      </c>
      <c r="E3441" s="3" t="s">
        <v>705</v>
      </c>
      <c r="F3441" s="3" t="s">
        <v>706</v>
      </c>
      <c r="G3441" s="3" t="s">
        <v>342</v>
      </c>
      <c r="H3441" s="3" t="s">
        <v>368</v>
      </c>
      <c r="I3441" s="1" t="s">
        <v>489</v>
      </c>
      <c r="J3441" s="21">
        <v>1.9750000000000001</v>
      </c>
      <c r="K3441" s="22">
        <v>0.157</v>
      </c>
      <c r="L3441" s="21">
        <v>314</v>
      </c>
      <c r="M3441" s="21">
        <v>620.15</v>
      </c>
      <c r="N3441" s="8">
        <f t="shared" si="96"/>
        <v>0.31007499999999999</v>
      </c>
      <c r="O3441" s="3" t="s">
        <v>707</v>
      </c>
      <c r="P3441" s="3" t="s">
        <v>708</v>
      </c>
      <c r="Q3441" s="31" t="str">
        <f>VLOOKUP(P3441,Vlookup!$A$2:$D$142,2,FALSE)</f>
        <v>Fallon</v>
      </c>
      <c r="R3441" s="1" t="str">
        <f>VLOOKUP(P3441,Vlookup!$A$2:$D$142,3,FALSE)</f>
        <v>NV</v>
      </c>
      <c r="S3441" s="49">
        <f>VLOOKUP(P3441,Vlookup!$A$2:$D$781,4,FALSE)</f>
        <v>89406</v>
      </c>
    </row>
    <row r="3442" spans="1:19" ht="14.4" x14ac:dyDescent="0.3">
      <c r="A3442" s="12">
        <v>23</v>
      </c>
      <c r="B3442" s="1" t="s">
        <v>1004</v>
      </c>
      <c r="D3442" s="20">
        <v>44971</v>
      </c>
      <c r="E3442" s="3" t="s">
        <v>363</v>
      </c>
      <c r="F3442" s="3" t="s">
        <v>1332</v>
      </c>
      <c r="G3442" s="3" t="s">
        <v>342</v>
      </c>
      <c r="H3442" s="3" t="s">
        <v>368</v>
      </c>
      <c r="I3442" s="1" t="s">
        <v>489</v>
      </c>
      <c r="J3442" s="21">
        <v>20.725000000000001</v>
      </c>
      <c r="K3442" s="22">
        <v>0.63429999999999997</v>
      </c>
      <c r="L3442" s="21">
        <v>1268.5999999999999</v>
      </c>
      <c r="M3442" s="21">
        <v>26291.735000000001</v>
      </c>
      <c r="N3442" s="8">
        <f t="shared" si="96"/>
        <v>13.1458675</v>
      </c>
      <c r="O3442" s="3" t="s">
        <v>444</v>
      </c>
      <c r="P3442" s="3" t="s">
        <v>445</v>
      </c>
      <c r="Q3442" s="31" t="str">
        <f>VLOOKUP(P3442,Vlookup!$A$2:$D$142,2,FALSE)</f>
        <v>Maricopa</v>
      </c>
      <c r="R3442" s="1" t="str">
        <f>VLOOKUP(P3442,Vlookup!$A$2:$D$142,3,FALSE)</f>
        <v>AZ</v>
      </c>
      <c r="S3442" s="49">
        <f>VLOOKUP(P3442,Vlookup!$A$2:$D$781,4,FALSE)</f>
        <v>85139</v>
      </c>
    </row>
    <row r="3443" spans="1:19" ht="14.4" x14ac:dyDescent="0.3">
      <c r="A3443" s="12">
        <v>23</v>
      </c>
      <c r="B3443" s="1" t="s">
        <v>1004</v>
      </c>
      <c r="D3443" s="20">
        <v>44958</v>
      </c>
      <c r="E3443" s="3" t="s">
        <v>363</v>
      </c>
      <c r="F3443" s="3" t="s">
        <v>869</v>
      </c>
      <c r="G3443" s="3" t="s">
        <v>342</v>
      </c>
      <c r="H3443" s="3" t="s">
        <v>368</v>
      </c>
      <c r="I3443" s="1" t="s">
        <v>489</v>
      </c>
      <c r="J3443" s="21">
        <v>6</v>
      </c>
      <c r="K3443" s="22">
        <v>0.69789999999999996</v>
      </c>
      <c r="L3443" s="21">
        <v>1395.8</v>
      </c>
      <c r="M3443" s="21">
        <v>8374.7999999999993</v>
      </c>
      <c r="N3443" s="8">
        <f t="shared" si="96"/>
        <v>4.1873999999999993</v>
      </c>
      <c r="O3443" s="3" t="s">
        <v>870</v>
      </c>
      <c r="P3443" s="3" t="s">
        <v>871</v>
      </c>
      <c r="Q3443" s="31" t="str">
        <f>VLOOKUP(P3443,Vlookup!$A$2:$D$142,2,FALSE)</f>
        <v>San Jacinto</v>
      </c>
      <c r="R3443" s="1" t="str">
        <f>VLOOKUP(P3443,Vlookup!$A$2:$D$142,3,FALSE)</f>
        <v>CA</v>
      </c>
      <c r="S3443" s="49">
        <f>VLOOKUP(P3443,Vlookup!$A$2:$D$781,4,FALSE)</f>
        <v>92582</v>
      </c>
    </row>
    <row r="3444" spans="1:19" ht="14.4" x14ac:dyDescent="0.3">
      <c r="A3444" s="12">
        <v>23</v>
      </c>
      <c r="B3444" s="1" t="s">
        <v>1004</v>
      </c>
      <c r="D3444" s="20">
        <v>44958</v>
      </c>
      <c r="E3444" s="3" t="s">
        <v>363</v>
      </c>
      <c r="F3444" s="3" t="s">
        <v>869</v>
      </c>
      <c r="G3444" s="3" t="s">
        <v>342</v>
      </c>
      <c r="H3444" s="3" t="s">
        <v>368</v>
      </c>
      <c r="I3444" s="1" t="s">
        <v>489</v>
      </c>
      <c r="J3444" s="21">
        <v>6</v>
      </c>
      <c r="K3444" s="22">
        <v>0.69789999999999996</v>
      </c>
      <c r="L3444" s="21">
        <v>1395.8</v>
      </c>
      <c r="M3444" s="21">
        <v>8374.7999999999993</v>
      </c>
      <c r="N3444" s="8">
        <f t="shared" ref="N3444:N3507" si="97">M3444/2000</f>
        <v>4.1873999999999993</v>
      </c>
      <c r="O3444" s="3" t="s">
        <v>870</v>
      </c>
      <c r="P3444" s="3" t="s">
        <v>871</v>
      </c>
      <c r="Q3444" s="31" t="str">
        <f>VLOOKUP(P3444,Vlookup!$A$2:$D$142,2,FALSE)</f>
        <v>San Jacinto</v>
      </c>
      <c r="R3444" s="1" t="str">
        <f>VLOOKUP(P3444,Vlookup!$A$2:$D$142,3,FALSE)</f>
        <v>CA</v>
      </c>
      <c r="S3444" s="49">
        <f>VLOOKUP(P3444,Vlookup!$A$2:$D$781,4,FALSE)</f>
        <v>92582</v>
      </c>
    </row>
    <row r="3445" spans="1:19" ht="14.4" x14ac:dyDescent="0.3">
      <c r="A3445" s="12">
        <v>23</v>
      </c>
      <c r="B3445" s="1" t="s">
        <v>1004</v>
      </c>
      <c r="D3445" s="20">
        <v>44958</v>
      </c>
      <c r="E3445" s="3" t="s">
        <v>363</v>
      </c>
      <c r="F3445" s="3" t="s">
        <v>869</v>
      </c>
      <c r="G3445" s="3" t="s">
        <v>342</v>
      </c>
      <c r="H3445" s="3" t="s">
        <v>368</v>
      </c>
      <c r="I3445" s="1" t="s">
        <v>489</v>
      </c>
      <c r="J3445" s="21">
        <v>8.625</v>
      </c>
      <c r="K3445" s="22">
        <v>0.69789999999999996</v>
      </c>
      <c r="L3445" s="21">
        <v>1395.8</v>
      </c>
      <c r="M3445" s="21">
        <v>12038.775</v>
      </c>
      <c r="N3445" s="8">
        <f t="shared" si="97"/>
        <v>6.0193874999999997</v>
      </c>
      <c r="O3445" s="3" t="s">
        <v>872</v>
      </c>
      <c r="P3445" s="3" t="s">
        <v>873</v>
      </c>
      <c r="Q3445" s="31" t="str">
        <f>VLOOKUP(P3445,Vlookup!$A$2:$D$142,2,FALSE)</f>
        <v>San Jacinto</v>
      </c>
      <c r="R3445" s="1" t="str">
        <f>VLOOKUP(P3445,Vlookup!$A$2:$D$142,3,FALSE)</f>
        <v>CA</v>
      </c>
      <c r="S3445" s="49">
        <f>VLOOKUP(P3445,Vlookup!$A$2:$D$781,4,FALSE)</f>
        <v>92582</v>
      </c>
    </row>
    <row r="3446" spans="1:19" ht="14.4" x14ac:dyDescent="0.3">
      <c r="A3446" s="12">
        <v>23</v>
      </c>
      <c r="B3446" s="1" t="s">
        <v>1004</v>
      </c>
      <c r="D3446" s="20">
        <v>44959</v>
      </c>
      <c r="E3446" s="3" t="s">
        <v>24</v>
      </c>
      <c r="F3446" s="3" t="s">
        <v>1074</v>
      </c>
      <c r="G3446" s="3" t="s">
        <v>342</v>
      </c>
      <c r="H3446" s="3" t="s">
        <v>368</v>
      </c>
      <c r="I3446" s="1" t="s">
        <v>489</v>
      </c>
      <c r="J3446" s="21">
        <v>18.2</v>
      </c>
      <c r="K3446" s="22">
        <v>0.24149999999999999</v>
      </c>
      <c r="L3446" s="21">
        <v>483</v>
      </c>
      <c r="M3446" s="21">
        <v>8790.6</v>
      </c>
      <c r="N3446" s="8">
        <f t="shared" si="97"/>
        <v>4.3952999999999998</v>
      </c>
      <c r="O3446" s="3" t="s">
        <v>26</v>
      </c>
      <c r="P3446" s="3" t="s">
        <v>27</v>
      </c>
      <c r="Q3446" s="31" t="str">
        <f>VLOOKUP(P3446,Vlookup!$A$2:$D$142,2,FALSE)</f>
        <v>Tulare</v>
      </c>
      <c r="R3446" s="1" t="str">
        <f>VLOOKUP(P3446,Vlookup!$A$2:$D$142,3,FALSE)</f>
        <v>CA</v>
      </c>
      <c r="S3446" s="49">
        <f>VLOOKUP(P3446,Vlookup!$A$2:$D$781,4,FALSE)</f>
        <v>93274</v>
      </c>
    </row>
    <row r="3447" spans="1:19" ht="14.4" x14ac:dyDescent="0.3">
      <c r="A3447" s="12">
        <v>23</v>
      </c>
      <c r="B3447" s="1" t="s">
        <v>1004</v>
      </c>
      <c r="D3447" s="20">
        <v>44970</v>
      </c>
      <c r="E3447" s="3" t="s">
        <v>713</v>
      </c>
      <c r="F3447" s="3" t="s">
        <v>714</v>
      </c>
      <c r="G3447" s="3" t="s">
        <v>342</v>
      </c>
      <c r="H3447" s="3" t="s">
        <v>368</v>
      </c>
      <c r="I3447" s="1" t="s">
        <v>489</v>
      </c>
      <c r="J3447" s="21">
        <v>6.0250000000000004</v>
      </c>
      <c r="K3447" s="22">
        <v>0.15195</v>
      </c>
      <c r="L3447" s="21">
        <v>303.89999999999998</v>
      </c>
      <c r="M3447" s="21">
        <v>1830.998</v>
      </c>
      <c r="N3447" s="8">
        <f t="shared" si="97"/>
        <v>0.91549900000000006</v>
      </c>
      <c r="O3447" s="3" t="s">
        <v>715</v>
      </c>
      <c r="P3447" s="3" t="s">
        <v>716</v>
      </c>
      <c r="Q3447" s="31" t="str">
        <f>VLOOKUP(P3447,Vlookup!$A$2:$D$142,2,FALSE)</f>
        <v>Chowchilla</v>
      </c>
      <c r="R3447" s="1" t="str">
        <f>VLOOKUP(P3447,Vlookup!$A$2:$D$142,3,FALSE)</f>
        <v>CA</v>
      </c>
      <c r="S3447" s="49">
        <f>VLOOKUP(P3447,Vlookup!$A$2:$D$781,4,FALSE)</f>
        <v>93610</v>
      </c>
    </row>
    <row r="3448" spans="1:19" ht="14.4" x14ac:dyDescent="0.3">
      <c r="A3448" s="12">
        <v>23</v>
      </c>
      <c r="B3448" s="1" t="s">
        <v>1004</v>
      </c>
      <c r="D3448" s="20">
        <v>44980</v>
      </c>
      <c r="E3448" s="3" t="s">
        <v>907</v>
      </c>
      <c r="F3448" s="3" t="s">
        <v>936</v>
      </c>
      <c r="G3448" s="3" t="s">
        <v>342</v>
      </c>
      <c r="H3448" s="3" t="s">
        <v>368</v>
      </c>
      <c r="I3448" s="1" t="s">
        <v>489</v>
      </c>
      <c r="J3448" s="21">
        <v>13.275</v>
      </c>
      <c r="K3448" s="22">
        <v>0.1426</v>
      </c>
      <c r="L3448" s="21">
        <v>285.2</v>
      </c>
      <c r="M3448" s="21">
        <v>3786.03</v>
      </c>
      <c r="N3448" s="8">
        <f t="shared" si="97"/>
        <v>1.8930150000000001</v>
      </c>
      <c r="O3448" s="3" t="s">
        <v>744</v>
      </c>
      <c r="P3448" s="3" t="s">
        <v>745</v>
      </c>
      <c r="Q3448" s="31" t="str">
        <f>VLOOKUP(P3448,Vlookup!$A$2:$D$142,2,FALSE)</f>
        <v>Five Points</v>
      </c>
      <c r="R3448" s="1" t="str">
        <f>VLOOKUP(P3448,Vlookup!$A$2:$D$142,3,FALSE)</f>
        <v>CA</v>
      </c>
      <c r="S3448" s="49">
        <f>VLOOKUP(P3448,Vlookup!$A$2:$D$781,4,FALSE)</f>
        <v>93624</v>
      </c>
    </row>
    <row r="3449" spans="1:19" ht="14.4" x14ac:dyDescent="0.3">
      <c r="A3449" s="12">
        <v>23</v>
      </c>
      <c r="B3449" s="1" t="s">
        <v>1004</v>
      </c>
      <c r="D3449" s="20">
        <v>44967</v>
      </c>
      <c r="E3449" s="3" t="s">
        <v>342</v>
      </c>
      <c r="F3449" s="3" t="s">
        <v>368</v>
      </c>
      <c r="G3449" s="3" t="s">
        <v>342</v>
      </c>
      <c r="H3449" s="3" t="s">
        <v>368</v>
      </c>
      <c r="I3449" s="1" t="s">
        <v>489</v>
      </c>
      <c r="J3449" s="21">
        <v>2.2050000000000001</v>
      </c>
      <c r="K3449" s="22">
        <v>1</v>
      </c>
      <c r="L3449" s="21">
        <v>2000</v>
      </c>
      <c r="M3449" s="21">
        <v>4410</v>
      </c>
      <c r="N3449" s="8">
        <f t="shared" si="97"/>
        <v>2.2050000000000001</v>
      </c>
      <c r="O3449" s="3" t="s">
        <v>446</v>
      </c>
      <c r="P3449" s="3" t="s">
        <v>447</v>
      </c>
      <c r="Q3449" s="31" t="str">
        <f>VLOOKUP(P3449,Vlookup!$A$2:$D$142,2,FALSE)</f>
        <v>Corcoran</v>
      </c>
      <c r="R3449" s="1" t="str">
        <f>VLOOKUP(P3449,Vlookup!$A$2:$D$142,3,FALSE)</f>
        <v>CA</v>
      </c>
      <c r="S3449" s="49">
        <f>VLOOKUP(P3449,Vlookup!$A$2:$D$781,4,FALSE)</f>
        <v>93212</v>
      </c>
    </row>
    <row r="3450" spans="1:19" ht="14.4" x14ac:dyDescent="0.3">
      <c r="A3450" s="12">
        <v>23</v>
      </c>
      <c r="B3450" s="1" t="s">
        <v>1004</v>
      </c>
      <c r="D3450" s="20">
        <v>44967</v>
      </c>
      <c r="E3450" s="3" t="s">
        <v>342</v>
      </c>
      <c r="F3450" s="3" t="s">
        <v>368</v>
      </c>
      <c r="G3450" s="3" t="s">
        <v>342</v>
      </c>
      <c r="H3450" s="3" t="s">
        <v>368</v>
      </c>
      <c r="I3450" s="1" t="s">
        <v>489</v>
      </c>
      <c r="J3450" s="21">
        <v>1.1020000000000001</v>
      </c>
      <c r="K3450" s="22">
        <v>1</v>
      </c>
      <c r="L3450" s="21">
        <v>2000</v>
      </c>
      <c r="M3450" s="21">
        <v>2204</v>
      </c>
      <c r="N3450" s="8">
        <f t="shared" si="97"/>
        <v>1.1020000000000001</v>
      </c>
      <c r="O3450" s="3" t="s">
        <v>457</v>
      </c>
      <c r="P3450" s="3" t="s">
        <v>458</v>
      </c>
      <c r="Q3450" s="31" t="str">
        <f>VLOOKUP(P3450,Vlookup!$A$2:$D$142,2,FALSE)</f>
        <v>Corcoran</v>
      </c>
      <c r="R3450" s="1" t="str">
        <f>VLOOKUP(P3450,Vlookup!$A$2:$D$142,3,FALSE)</f>
        <v>CA</v>
      </c>
      <c r="S3450" s="49">
        <f>VLOOKUP(P3450,Vlookup!$A$2:$D$781,4,FALSE)</f>
        <v>93212</v>
      </c>
    </row>
    <row r="3451" spans="1:19" ht="14.4" x14ac:dyDescent="0.3">
      <c r="A3451" s="12">
        <v>23</v>
      </c>
      <c r="B3451" s="1" t="s">
        <v>1004</v>
      </c>
      <c r="D3451" s="20">
        <v>44973</v>
      </c>
      <c r="E3451" s="3" t="s">
        <v>342</v>
      </c>
      <c r="F3451" s="3" t="s">
        <v>368</v>
      </c>
      <c r="G3451" s="3" t="s">
        <v>342</v>
      </c>
      <c r="H3451" s="3" t="s">
        <v>368</v>
      </c>
      <c r="I3451" s="1" t="s">
        <v>489</v>
      </c>
      <c r="J3451" s="21">
        <v>3.3069999999999999</v>
      </c>
      <c r="K3451" s="22">
        <v>1</v>
      </c>
      <c r="L3451" s="21">
        <v>2000</v>
      </c>
      <c r="M3451" s="21">
        <v>6614</v>
      </c>
      <c r="N3451" s="8">
        <f t="shared" si="97"/>
        <v>3.3069999999999999</v>
      </c>
      <c r="O3451" s="3" t="s">
        <v>420</v>
      </c>
      <c r="P3451" s="3" t="s">
        <v>421</v>
      </c>
      <c r="Q3451" s="31" t="str">
        <f>VLOOKUP(P3451,Vlookup!$A$2:$D$142,2,FALSE)</f>
        <v>Tipton</v>
      </c>
      <c r="R3451" s="1" t="str">
        <f>VLOOKUP(P3451,Vlookup!$A$2:$D$142,3,FALSE)</f>
        <v>CA</v>
      </c>
      <c r="S3451" s="49">
        <f>VLOOKUP(P3451,Vlookup!$A$2:$D$781,4,FALSE)</f>
        <v>93272</v>
      </c>
    </row>
    <row r="3452" spans="1:19" ht="14.4" x14ac:dyDescent="0.3">
      <c r="A3452" s="12">
        <v>23</v>
      </c>
      <c r="B3452" s="1" t="s">
        <v>1004</v>
      </c>
      <c r="D3452" s="20">
        <v>44973</v>
      </c>
      <c r="E3452" s="3" t="s">
        <v>342</v>
      </c>
      <c r="F3452" s="3" t="s">
        <v>368</v>
      </c>
      <c r="G3452" s="3" t="s">
        <v>342</v>
      </c>
      <c r="H3452" s="3" t="s">
        <v>368</v>
      </c>
      <c r="I3452" s="1" t="s">
        <v>489</v>
      </c>
      <c r="J3452" s="21">
        <v>2.2050000000000001</v>
      </c>
      <c r="K3452" s="22">
        <v>1</v>
      </c>
      <c r="L3452" s="21">
        <v>2000</v>
      </c>
      <c r="M3452" s="21">
        <v>4410</v>
      </c>
      <c r="N3452" s="8">
        <f t="shared" si="97"/>
        <v>2.2050000000000001</v>
      </c>
      <c r="O3452" s="3" t="s">
        <v>450</v>
      </c>
      <c r="P3452" s="3" t="s">
        <v>1183</v>
      </c>
      <c r="Q3452" s="31" t="str">
        <f>VLOOKUP(P3452,Vlookup!$A$2:$D$142,2,FALSE)</f>
        <v>Turlock</v>
      </c>
      <c r="R3452" s="1" t="str">
        <f>VLOOKUP(P3452,Vlookup!$A$2:$D$142,3,FALSE)</f>
        <v>CA</v>
      </c>
      <c r="S3452" s="49">
        <f>VLOOKUP(P3452,Vlookup!$A$2:$D$781,4,FALSE)</f>
        <v>95380</v>
      </c>
    </row>
    <row r="3453" spans="1:19" ht="14.4" x14ac:dyDescent="0.3">
      <c r="A3453" s="12">
        <v>23</v>
      </c>
      <c r="B3453" s="1" t="s">
        <v>1004</v>
      </c>
      <c r="D3453" s="20">
        <v>44978</v>
      </c>
      <c r="E3453" s="3" t="s">
        <v>342</v>
      </c>
      <c r="F3453" s="3" t="s">
        <v>368</v>
      </c>
      <c r="G3453" s="3" t="s">
        <v>342</v>
      </c>
      <c r="H3453" s="3" t="s">
        <v>368</v>
      </c>
      <c r="I3453" s="1" t="s">
        <v>489</v>
      </c>
      <c r="J3453" s="21">
        <v>1.1020000000000001</v>
      </c>
      <c r="K3453" s="22">
        <v>1</v>
      </c>
      <c r="L3453" s="21">
        <v>2000</v>
      </c>
      <c r="M3453" s="21">
        <v>2204</v>
      </c>
      <c r="N3453" s="8">
        <f t="shared" si="97"/>
        <v>1.1020000000000001</v>
      </c>
      <c r="O3453" s="3" t="s">
        <v>446</v>
      </c>
      <c r="P3453" s="3" t="s">
        <v>447</v>
      </c>
      <c r="Q3453" s="31" t="str">
        <f>VLOOKUP(P3453,Vlookup!$A$2:$D$142,2,FALSE)</f>
        <v>Corcoran</v>
      </c>
      <c r="R3453" s="1" t="str">
        <f>VLOOKUP(P3453,Vlookup!$A$2:$D$142,3,FALSE)</f>
        <v>CA</v>
      </c>
      <c r="S3453" s="49">
        <f>VLOOKUP(P3453,Vlookup!$A$2:$D$781,4,FALSE)</f>
        <v>93212</v>
      </c>
    </row>
    <row r="3454" spans="1:19" ht="14.4" x14ac:dyDescent="0.3">
      <c r="A3454" s="12">
        <v>23</v>
      </c>
      <c r="B3454" s="1" t="s">
        <v>1004</v>
      </c>
      <c r="D3454" s="20">
        <v>44978</v>
      </c>
      <c r="E3454" s="3" t="s">
        <v>342</v>
      </c>
      <c r="F3454" s="3" t="s">
        <v>368</v>
      </c>
      <c r="G3454" s="3" t="s">
        <v>342</v>
      </c>
      <c r="H3454" s="3" t="s">
        <v>368</v>
      </c>
      <c r="I3454" s="1" t="s">
        <v>489</v>
      </c>
      <c r="J3454" s="21">
        <v>1.1020000000000001</v>
      </c>
      <c r="K3454" s="22">
        <v>1</v>
      </c>
      <c r="L3454" s="21">
        <v>2000</v>
      </c>
      <c r="M3454" s="21">
        <v>2204</v>
      </c>
      <c r="N3454" s="8">
        <f t="shared" si="97"/>
        <v>1.1020000000000001</v>
      </c>
      <c r="O3454" s="3" t="s">
        <v>457</v>
      </c>
      <c r="P3454" s="3" t="s">
        <v>458</v>
      </c>
      <c r="Q3454" s="31" t="str">
        <f>VLOOKUP(P3454,Vlookup!$A$2:$D$142,2,FALSE)</f>
        <v>Corcoran</v>
      </c>
      <c r="R3454" s="1" t="str">
        <f>VLOOKUP(P3454,Vlookup!$A$2:$D$142,3,FALSE)</f>
        <v>CA</v>
      </c>
      <c r="S3454" s="49">
        <f>VLOOKUP(P3454,Vlookup!$A$2:$D$781,4,FALSE)</f>
        <v>93212</v>
      </c>
    </row>
    <row r="3455" spans="1:19" ht="14.4" x14ac:dyDescent="0.3">
      <c r="A3455" s="12">
        <v>23</v>
      </c>
      <c r="B3455" s="1" t="s">
        <v>1004</v>
      </c>
      <c r="D3455" s="20">
        <v>44975</v>
      </c>
      <c r="E3455" s="3" t="s">
        <v>342</v>
      </c>
      <c r="F3455" s="3" t="s">
        <v>368</v>
      </c>
      <c r="G3455" s="3" t="s">
        <v>342</v>
      </c>
      <c r="H3455" s="3" t="s">
        <v>368</v>
      </c>
      <c r="I3455" s="1" t="s">
        <v>489</v>
      </c>
      <c r="J3455" s="21">
        <v>1.1020000000000001</v>
      </c>
      <c r="K3455" s="22">
        <v>1</v>
      </c>
      <c r="L3455" s="21">
        <v>2000</v>
      </c>
      <c r="M3455" s="21">
        <v>2204</v>
      </c>
      <c r="N3455" s="8">
        <f t="shared" si="97"/>
        <v>1.1020000000000001</v>
      </c>
      <c r="O3455" s="3" t="s">
        <v>1075</v>
      </c>
      <c r="P3455" s="3" t="s">
        <v>1076</v>
      </c>
      <c r="Q3455" s="31" t="str">
        <f>VLOOKUP(P3455,Vlookup!$A$2:$D$142,2,FALSE)</f>
        <v>Corcoran</v>
      </c>
      <c r="R3455" s="1" t="str">
        <f>VLOOKUP(P3455,Vlookup!$A$2:$D$142,3,FALSE)</f>
        <v>CA</v>
      </c>
      <c r="S3455" s="49">
        <f>VLOOKUP(P3455,Vlookup!$A$2:$D$781,4,FALSE)</f>
        <v>93212</v>
      </c>
    </row>
    <row r="3456" spans="1:19" ht="14.4" x14ac:dyDescent="0.3">
      <c r="A3456" s="12">
        <v>23</v>
      </c>
      <c r="B3456" s="1" t="s">
        <v>1004</v>
      </c>
      <c r="D3456" s="20">
        <v>44979</v>
      </c>
      <c r="E3456" s="3" t="s">
        <v>342</v>
      </c>
      <c r="F3456" s="3" t="s">
        <v>368</v>
      </c>
      <c r="G3456" s="3" t="s">
        <v>342</v>
      </c>
      <c r="H3456" s="3" t="s">
        <v>368</v>
      </c>
      <c r="I3456" s="1" t="s">
        <v>489</v>
      </c>
      <c r="J3456" s="21">
        <v>13.228</v>
      </c>
      <c r="K3456" s="22">
        <v>1</v>
      </c>
      <c r="L3456" s="21">
        <v>2000</v>
      </c>
      <c r="M3456" s="21">
        <v>26456</v>
      </c>
      <c r="N3456" s="8">
        <f t="shared" si="97"/>
        <v>13.228</v>
      </c>
      <c r="O3456" s="3" t="s">
        <v>1075</v>
      </c>
      <c r="P3456" s="3" t="s">
        <v>1076</v>
      </c>
      <c r="Q3456" s="31" t="str">
        <f>VLOOKUP(P3456,Vlookup!$A$2:$D$142,2,FALSE)</f>
        <v>Corcoran</v>
      </c>
      <c r="R3456" s="1" t="str">
        <f>VLOOKUP(P3456,Vlookup!$A$2:$D$142,3,FALSE)</f>
        <v>CA</v>
      </c>
      <c r="S3456" s="49">
        <f>VLOOKUP(P3456,Vlookup!$A$2:$D$781,4,FALSE)</f>
        <v>93212</v>
      </c>
    </row>
    <row r="3457" spans="1:19" ht="14.4" x14ac:dyDescent="0.3">
      <c r="A3457" s="12">
        <v>23</v>
      </c>
      <c r="B3457" s="1" t="s">
        <v>1004</v>
      </c>
      <c r="D3457" s="20">
        <v>44980</v>
      </c>
      <c r="E3457" s="3" t="s">
        <v>342</v>
      </c>
      <c r="F3457" s="3" t="s">
        <v>368</v>
      </c>
      <c r="G3457" s="3" t="s">
        <v>342</v>
      </c>
      <c r="H3457" s="3" t="s">
        <v>368</v>
      </c>
      <c r="I3457" s="1" t="s">
        <v>489</v>
      </c>
      <c r="J3457" s="21">
        <v>2.2050000000000001</v>
      </c>
      <c r="K3457" s="22">
        <v>1</v>
      </c>
      <c r="L3457" s="21">
        <v>2000</v>
      </c>
      <c r="M3457" s="21">
        <v>4410</v>
      </c>
      <c r="N3457" s="8">
        <f t="shared" si="97"/>
        <v>2.2050000000000001</v>
      </c>
      <c r="O3457" s="3" t="s">
        <v>31</v>
      </c>
      <c r="P3457" s="3" t="s">
        <v>32</v>
      </c>
      <c r="Q3457" s="31" t="str">
        <f>VLOOKUP(P3457,Vlookup!$A$2:$D$142,2,FALSE)</f>
        <v>Chowchilla</v>
      </c>
      <c r="R3457" s="1" t="str">
        <f>VLOOKUP(P3457,Vlookup!$A$2:$D$142,3,FALSE)</f>
        <v>CA</v>
      </c>
      <c r="S3457" s="49">
        <f>VLOOKUP(P3457,Vlookup!$A$2:$D$781,4,FALSE)</f>
        <v>93610</v>
      </c>
    </row>
    <row r="3458" spans="1:19" ht="14.4" x14ac:dyDescent="0.3">
      <c r="A3458" s="12">
        <v>23</v>
      </c>
      <c r="B3458" s="1" t="s">
        <v>1004</v>
      </c>
      <c r="D3458" s="20">
        <v>44979</v>
      </c>
      <c r="E3458" s="3" t="s">
        <v>342</v>
      </c>
      <c r="F3458" s="3" t="s">
        <v>368</v>
      </c>
      <c r="G3458" s="3" t="s">
        <v>342</v>
      </c>
      <c r="H3458" s="3" t="s">
        <v>368</v>
      </c>
      <c r="I3458" s="1" t="s">
        <v>489</v>
      </c>
      <c r="J3458" s="21">
        <v>1.1020000000000001</v>
      </c>
      <c r="K3458" s="22">
        <v>1</v>
      </c>
      <c r="L3458" s="21">
        <v>2000</v>
      </c>
      <c r="M3458" s="21">
        <v>2204</v>
      </c>
      <c r="N3458" s="8">
        <f t="shared" si="97"/>
        <v>1.1020000000000001</v>
      </c>
      <c r="O3458" s="3" t="s">
        <v>450</v>
      </c>
      <c r="P3458" s="3" t="s">
        <v>1183</v>
      </c>
      <c r="Q3458" s="31" t="str">
        <f>VLOOKUP(P3458,Vlookup!$A$2:$D$142,2,FALSE)</f>
        <v>Turlock</v>
      </c>
      <c r="R3458" s="1" t="str">
        <f>VLOOKUP(P3458,Vlookup!$A$2:$D$142,3,FALSE)</f>
        <v>CA</v>
      </c>
      <c r="S3458" s="49">
        <f>VLOOKUP(P3458,Vlookup!$A$2:$D$781,4,FALSE)</f>
        <v>95380</v>
      </c>
    </row>
    <row r="3459" spans="1:19" ht="14.4" x14ac:dyDescent="0.3">
      <c r="A3459" s="12">
        <v>23</v>
      </c>
      <c r="B3459" s="1" t="s">
        <v>1004</v>
      </c>
      <c r="D3459" s="20">
        <v>44985</v>
      </c>
      <c r="E3459" s="3" t="s">
        <v>342</v>
      </c>
      <c r="F3459" s="3" t="s">
        <v>368</v>
      </c>
      <c r="G3459" s="3" t="s">
        <v>342</v>
      </c>
      <c r="H3459" s="3" t="s">
        <v>368</v>
      </c>
      <c r="I3459" s="1" t="s">
        <v>489</v>
      </c>
      <c r="J3459" s="21">
        <v>3.3069999999999999</v>
      </c>
      <c r="K3459" s="22">
        <v>1</v>
      </c>
      <c r="L3459" s="21">
        <v>2000</v>
      </c>
      <c r="M3459" s="21">
        <v>6614</v>
      </c>
      <c r="N3459" s="8">
        <f t="shared" si="97"/>
        <v>3.3069999999999999</v>
      </c>
      <c r="O3459" s="3" t="s">
        <v>450</v>
      </c>
      <c r="P3459" s="3" t="s">
        <v>1183</v>
      </c>
      <c r="Q3459" s="31" t="str">
        <f>VLOOKUP(P3459,Vlookup!$A$2:$D$142,2,FALSE)</f>
        <v>Turlock</v>
      </c>
      <c r="R3459" s="1" t="str">
        <f>VLOOKUP(P3459,Vlookup!$A$2:$D$142,3,FALSE)</f>
        <v>CA</v>
      </c>
      <c r="S3459" s="49">
        <f>VLOOKUP(P3459,Vlookup!$A$2:$D$781,4,FALSE)</f>
        <v>95380</v>
      </c>
    </row>
    <row r="3460" spans="1:19" ht="14.4" x14ac:dyDescent="0.3">
      <c r="A3460" s="12">
        <v>23</v>
      </c>
      <c r="B3460" s="1" t="s">
        <v>1004</v>
      </c>
      <c r="D3460" s="20">
        <v>44979</v>
      </c>
      <c r="E3460" s="3" t="s">
        <v>1322</v>
      </c>
      <c r="F3460" s="3" t="s">
        <v>1323</v>
      </c>
      <c r="G3460" s="3" t="s">
        <v>1206</v>
      </c>
      <c r="H3460" s="3" t="s">
        <v>1207</v>
      </c>
      <c r="I3460" s="1" t="s">
        <v>1230</v>
      </c>
      <c r="J3460" s="21">
        <v>3.7</v>
      </c>
      <c r="K3460" s="22">
        <v>2.5000000000000001E-2</v>
      </c>
      <c r="L3460" s="21">
        <v>50</v>
      </c>
      <c r="M3460" s="21">
        <v>185</v>
      </c>
      <c r="N3460" s="8">
        <f t="shared" si="97"/>
        <v>9.2499999999999999E-2</v>
      </c>
      <c r="O3460" s="3" t="s">
        <v>1324</v>
      </c>
      <c r="P3460" s="3" t="s">
        <v>1325</v>
      </c>
      <c r="Q3460" s="31" t="str">
        <f>VLOOKUP(P3460,Vlookup!$A$2:$D$142,2,FALSE)</f>
        <v>Turlock</v>
      </c>
      <c r="R3460" s="1" t="str">
        <f>VLOOKUP(P3460,Vlookup!$A$2:$D$142,3,FALSE)</f>
        <v>CA</v>
      </c>
      <c r="S3460" s="49">
        <f>VLOOKUP(P3460,Vlookup!$A$2:$D$781,4,FALSE)</f>
        <v>95380</v>
      </c>
    </row>
    <row r="3461" spans="1:19" ht="14.4" x14ac:dyDescent="0.3">
      <c r="A3461" s="12">
        <v>23</v>
      </c>
      <c r="B3461" s="1" t="s">
        <v>1004</v>
      </c>
      <c r="D3461" s="20">
        <v>44971</v>
      </c>
      <c r="E3461" s="3" t="s">
        <v>1208</v>
      </c>
      <c r="F3461" s="3" t="s">
        <v>1209</v>
      </c>
      <c r="G3461" s="3" t="s">
        <v>1206</v>
      </c>
      <c r="H3461" s="3" t="s">
        <v>1207</v>
      </c>
      <c r="I3461" s="1" t="s">
        <v>1230</v>
      </c>
      <c r="J3461" s="21">
        <v>3.9</v>
      </c>
      <c r="K3461" s="22">
        <v>1.9722E-2</v>
      </c>
      <c r="L3461" s="21">
        <v>39.444000000000003</v>
      </c>
      <c r="M3461" s="21">
        <v>153.83199999999999</v>
      </c>
      <c r="N3461" s="8">
        <f t="shared" si="97"/>
        <v>7.6915999999999998E-2</v>
      </c>
      <c r="O3461" s="3" t="s">
        <v>440</v>
      </c>
      <c r="P3461" s="3" t="s">
        <v>441</v>
      </c>
      <c r="Q3461" s="31" t="str">
        <f>VLOOKUP(P3461,Vlookup!$A$2:$D$142,2,FALSE)</f>
        <v>Tipton</v>
      </c>
      <c r="R3461" s="1" t="str">
        <f>VLOOKUP(P3461,Vlookup!$A$2:$D$142,3,FALSE)</f>
        <v>CA</v>
      </c>
      <c r="S3461" s="49">
        <f>VLOOKUP(P3461,Vlookup!$A$2:$D$781,4,FALSE)</f>
        <v>93272</v>
      </c>
    </row>
    <row r="3462" spans="1:19" ht="14.4" x14ac:dyDescent="0.3">
      <c r="A3462" s="12">
        <v>23</v>
      </c>
      <c r="B3462" s="1" t="s">
        <v>1004</v>
      </c>
      <c r="D3462" s="20">
        <v>44964</v>
      </c>
      <c r="E3462" s="3" t="s">
        <v>1210</v>
      </c>
      <c r="F3462" s="3" t="s">
        <v>1211</v>
      </c>
      <c r="G3462" s="3" t="s">
        <v>1206</v>
      </c>
      <c r="H3462" s="3" t="s">
        <v>1207</v>
      </c>
      <c r="I3462" s="1" t="s">
        <v>1230</v>
      </c>
      <c r="J3462" s="21">
        <v>4.125</v>
      </c>
      <c r="K3462" s="22">
        <v>2.1595E-2</v>
      </c>
      <c r="L3462" s="21">
        <v>43.19</v>
      </c>
      <c r="M3462" s="21">
        <v>178.15899999999999</v>
      </c>
      <c r="N3462" s="8">
        <f t="shared" si="97"/>
        <v>8.9079499999999992E-2</v>
      </c>
      <c r="O3462" s="3" t="s">
        <v>1212</v>
      </c>
      <c r="P3462" s="3" t="s">
        <v>1213</v>
      </c>
      <c r="Q3462" s="31" t="str">
        <f>VLOOKUP(P3462,Vlookup!$A$2:$D$142,2,FALSE)</f>
        <v>Tipton</v>
      </c>
      <c r="R3462" s="1" t="str">
        <f>VLOOKUP(P3462,Vlookup!$A$2:$D$142,3,FALSE)</f>
        <v>CA</v>
      </c>
      <c r="S3462" s="49">
        <f>VLOOKUP(P3462,Vlookup!$A$2:$D$781,4,FALSE)</f>
        <v>93272</v>
      </c>
    </row>
    <row r="3463" spans="1:19" ht="14.4" x14ac:dyDescent="0.3">
      <c r="A3463" s="12">
        <v>23</v>
      </c>
      <c r="B3463" s="1" t="s">
        <v>1004</v>
      </c>
      <c r="D3463" s="20">
        <v>44979</v>
      </c>
      <c r="E3463" s="3" t="s">
        <v>1214</v>
      </c>
      <c r="F3463" s="3" t="s">
        <v>1333</v>
      </c>
      <c r="G3463" s="3" t="s">
        <v>1206</v>
      </c>
      <c r="H3463" s="3" t="s">
        <v>1207</v>
      </c>
      <c r="I3463" s="1" t="s">
        <v>1230</v>
      </c>
      <c r="J3463" s="21">
        <v>3.55</v>
      </c>
      <c r="K3463" s="22">
        <v>2.0709999999999999E-2</v>
      </c>
      <c r="L3463" s="21">
        <v>41.42</v>
      </c>
      <c r="M3463" s="21">
        <v>147.041</v>
      </c>
      <c r="N3463" s="8">
        <f t="shared" si="97"/>
        <v>7.3520500000000003E-2</v>
      </c>
      <c r="O3463" s="3" t="s">
        <v>1043</v>
      </c>
      <c r="P3463" s="3" t="s">
        <v>1050</v>
      </c>
      <c r="Q3463" s="31" t="str">
        <f>VLOOKUP(P3463,Vlookup!$A$2:$D$142,2,FALSE)</f>
        <v>Tipton</v>
      </c>
      <c r="R3463" s="1" t="str">
        <f>VLOOKUP(P3463,Vlookup!$A$2:$D$142,3,FALSE)</f>
        <v>CA</v>
      </c>
      <c r="S3463" s="49">
        <f>VLOOKUP(P3463,Vlookup!$A$2:$D$781,4,FALSE)</f>
        <v>93272</v>
      </c>
    </row>
    <row r="3464" spans="1:19" ht="14.4" x14ac:dyDescent="0.3">
      <c r="A3464" s="12">
        <v>23</v>
      </c>
      <c r="B3464" s="1" t="s">
        <v>1004</v>
      </c>
      <c r="D3464" s="20">
        <v>44958</v>
      </c>
      <c r="E3464" s="3" t="s">
        <v>1017</v>
      </c>
      <c r="F3464" s="3" t="s">
        <v>1303</v>
      </c>
      <c r="G3464" s="3" t="s">
        <v>1206</v>
      </c>
      <c r="H3464" s="3" t="s">
        <v>1207</v>
      </c>
      <c r="I3464" s="1" t="s">
        <v>1230</v>
      </c>
      <c r="J3464" s="21">
        <v>5.95</v>
      </c>
      <c r="K3464" s="22">
        <v>1.4500000000000001E-2</v>
      </c>
      <c r="L3464" s="21">
        <v>29</v>
      </c>
      <c r="M3464" s="21">
        <v>172.55</v>
      </c>
      <c r="N3464" s="8">
        <f t="shared" si="97"/>
        <v>8.6275000000000004E-2</v>
      </c>
      <c r="O3464" s="3" t="s">
        <v>416</v>
      </c>
      <c r="P3464" s="3" t="s">
        <v>417</v>
      </c>
      <c r="Q3464" s="31" t="str">
        <f>VLOOKUP(P3464,Vlookup!$A$2:$D$142,2,FALSE)</f>
        <v>Chino</v>
      </c>
      <c r="R3464" s="1" t="str">
        <f>VLOOKUP(P3464,Vlookup!$A$2:$D$142,3,FALSE)</f>
        <v>CA</v>
      </c>
      <c r="S3464" s="49">
        <f>VLOOKUP(P3464,Vlookup!$A$2:$D$781,4,FALSE)</f>
        <v>91710</v>
      </c>
    </row>
    <row r="3465" spans="1:19" ht="14.4" x14ac:dyDescent="0.3">
      <c r="A3465" s="12">
        <v>23</v>
      </c>
      <c r="B3465" s="1" t="s">
        <v>1004</v>
      </c>
      <c r="D3465" s="20">
        <v>44980</v>
      </c>
      <c r="E3465" s="3" t="s">
        <v>1017</v>
      </c>
      <c r="F3465" s="3" t="s">
        <v>1303</v>
      </c>
      <c r="G3465" s="3" t="s">
        <v>1206</v>
      </c>
      <c r="H3465" s="3" t="s">
        <v>1207</v>
      </c>
      <c r="I3465" s="1" t="s">
        <v>1230</v>
      </c>
      <c r="J3465" s="21">
        <v>3</v>
      </c>
      <c r="K3465" s="22">
        <v>1.4500000000000001E-2</v>
      </c>
      <c r="L3465" s="21">
        <v>29</v>
      </c>
      <c r="M3465" s="21">
        <v>87</v>
      </c>
      <c r="N3465" s="8">
        <f t="shared" si="97"/>
        <v>4.3499999999999997E-2</v>
      </c>
      <c r="O3465" s="3" t="s">
        <v>416</v>
      </c>
      <c r="P3465" s="3" t="s">
        <v>417</v>
      </c>
      <c r="Q3465" s="31" t="str">
        <f>VLOOKUP(P3465,Vlookup!$A$2:$D$142,2,FALSE)</f>
        <v>Chino</v>
      </c>
      <c r="R3465" s="1" t="str">
        <f>VLOOKUP(P3465,Vlookup!$A$2:$D$142,3,FALSE)</f>
        <v>CA</v>
      </c>
      <c r="S3465" s="49">
        <f>VLOOKUP(P3465,Vlookup!$A$2:$D$781,4,FALSE)</f>
        <v>91710</v>
      </c>
    </row>
    <row r="3466" spans="1:19" ht="14.4" x14ac:dyDescent="0.3">
      <c r="A3466" s="12">
        <v>23</v>
      </c>
      <c r="B3466" s="1" t="s">
        <v>1004</v>
      </c>
      <c r="D3466" s="20">
        <v>44980</v>
      </c>
      <c r="E3466" s="3" t="s">
        <v>1220</v>
      </c>
      <c r="F3466" s="3" t="s">
        <v>1221</v>
      </c>
      <c r="G3466" s="3" t="s">
        <v>1206</v>
      </c>
      <c r="H3466" s="3" t="s">
        <v>1207</v>
      </c>
      <c r="I3466" s="1" t="s">
        <v>1230</v>
      </c>
      <c r="J3466" s="21">
        <v>3.625</v>
      </c>
      <c r="K3466" s="22">
        <v>2.0385E-2</v>
      </c>
      <c r="L3466" s="21">
        <v>40.770000000000003</v>
      </c>
      <c r="M3466" s="21">
        <v>147.791</v>
      </c>
      <c r="N3466" s="8">
        <f t="shared" si="97"/>
        <v>7.3895500000000003E-2</v>
      </c>
      <c r="O3466" s="3" t="s">
        <v>1222</v>
      </c>
      <c r="P3466" s="3" t="s">
        <v>1223</v>
      </c>
      <c r="Q3466" s="31" t="str">
        <f>VLOOKUP(P3466,Vlookup!$A$2:$D$142,2,FALSE)</f>
        <v>Wsco</v>
      </c>
      <c r="R3466" s="1" t="str">
        <f>VLOOKUP(P3466,Vlookup!$A$2:$D$142,3,FALSE)</f>
        <v>CA</v>
      </c>
      <c r="S3466" s="49">
        <f>VLOOKUP(P3466,Vlookup!$A$2:$D$781,4,FALSE)</f>
        <v>93280</v>
      </c>
    </row>
    <row r="3467" spans="1:19" ht="14.4" x14ac:dyDescent="0.3">
      <c r="A3467" s="12">
        <v>23</v>
      </c>
      <c r="B3467" s="1" t="s">
        <v>1004</v>
      </c>
      <c r="D3467" s="20">
        <v>44985</v>
      </c>
      <c r="E3467" s="3" t="s">
        <v>1274</v>
      </c>
      <c r="F3467" s="3" t="s">
        <v>1275</v>
      </c>
      <c r="G3467" s="16" t="s">
        <v>343</v>
      </c>
      <c r="H3467" s="3" t="s">
        <v>369</v>
      </c>
      <c r="I3467" s="1" t="s">
        <v>892</v>
      </c>
      <c r="J3467" s="21">
        <v>24.2</v>
      </c>
      <c r="K3467" s="22">
        <v>8.0691499999999999E-2</v>
      </c>
      <c r="L3467" s="21">
        <v>161.38300000000001</v>
      </c>
      <c r="M3467" s="21">
        <v>3905.4690000000001</v>
      </c>
      <c r="N3467" s="8">
        <f t="shared" si="97"/>
        <v>1.9527345</v>
      </c>
      <c r="O3467" s="3" t="s">
        <v>1253</v>
      </c>
      <c r="P3467" s="3" t="s">
        <v>1254</v>
      </c>
      <c r="Q3467" s="31" t="str">
        <f>VLOOKUP(P3467,Vlookup!$A$2:$D$142,2,FALSE)</f>
        <v>Stratford</v>
      </c>
      <c r="R3467" s="1" t="str">
        <f>VLOOKUP(P3467,Vlookup!$A$2:$D$142,3,FALSE)</f>
        <v>CA</v>
      </c>
      <c r="S3467" s="49">
        <f>VLOOKUP(P3467,Vlookup!$A$2:$D$781,4,FALSE)</f>
        <v>93266</v>
      </c>
    </row>
    <row r="3468" spans="1:19" ht="14.4" x14ac:dyDescent="0.3">
      <c r="A3468" s="12">
        <v>23</v>
      </c>
      <c r="B3468" s="1" t="s">
        <v>1004</v>
      </c>
      <c r="D3468" s="20">
        <v>44984</v>
      </c>
      <c r="E3468" s="3" t="s">
        <v>776</v>
      </c>
      <c r="F3468" s="3" t="s">
        <v>952</v>
      </c>
      <c r="G3468" s="16" t="s">
        <v>343</v>
      </c>
      <c r="H3468" s="3" t="s">
        <v>369</v>
      </c>
      <c r="I3468" s="1" t="s">
        <v>892</v>
      </c>
      <c r="J3468" s="21">
        <v>23.93</v>
      </c>
      <c r="K3468" s="22">
        <v>0.16550000000000001</v>
      </c>
      <c r="L3468" s="21">
        <v>331</v>
      </c>
      <c r="M3468" s="21">
        <v>7920.83</v>
      </c>
      <c r="N3468" s="8">
        <f t="shared" si="97"/>
        <v>3.9604149999999998</v>
      </c>
      <c r="O3468" s="3" t="s">
        <v>771</v>
      </c>
      <c r="P3468" s="3" t="s">
        <v>772</v>
      </c>
      <c r="Q3468" s="31" t="str">
        <f>VLOOKUP(P3468,Vlookup!$A$2:$D$142,2,FALSE)</f>
        <v>Delano</v>
      </c>
      <c r="R3468" s="1" t="str">
        <f>VLOOKUP(P3468,Vlookup!$A$2:$D$142,3,FALSE)</f>
        <v>CA</v>
      </c>
      <c r="S3468" s="49">
        <f>VLOOKUP(P3468,Vlookup!$A$2:$D$781,4,FALSE)</f>
        <v>93215</v>
      </c>
    </row>
    <row r="3469" spans="1:19" ht="14.4" x14ac:dyDescent="0.3">
      <c r="A3469" s="12">
        <v>23</v>
      </c>
      <c r="B3469" s="1" t="s">
        <v>1004</v>
      </c>
      <c r="D3469" s="20">
        <v>44961</v>
      </c>
      <c r="E3469" s="3" t="s">
        <v>1274</v>
      </c>
      <c r="F3469" s="3" t="s">
        <v>1275</v>
      </c>
      <c r="G3469" s="3" t="s">
        <v>889</v>
      </c>
      <c r="H3469" s="3" t="s">
        <v>890</v>
      </c>
      <c r="I3469" s="1" t="s">
        <v>891</v>
      </c>
      <c r="J3469" s="21">
        <v>23.51</v>
      </c>
      <c r="K3469" s="22">
        <v>9.1649999999999995E-2</v>
      </c>
      <c r="L3469" s="21">
        <v>183.3</v>
      </c>
      <c r="M3469" s="21">
        <v>4309.3829999999998</v>
      </c>
      <c r="N3469" s="8">
        <f t="shared" si="97"/>
        <v>2.1546914999999998</v>
      </c>
      <c r="O3469" s="3" t="s">
        <v>1253</v>
      </c>
      <c r="P3469" s="3" t="s">
        <v>1254</v>
      </c>
      <c r="Q3469" s="31" t="str">
        <f>VLOOKUP(P3469,Vlookup!$A$2:$D$142,2,FALSE)</f>
        <v>Stratford</v>
      </c>
      <c r="R3469" s="1" t="str">
        <f>VLOOKUP(P3469,Vlookup!$A$2:$D$142,3,FALSE)</f>
        <v>CA</v>
      </c>
      <c r="S3469" s="49">
        <f>VLOOKUP(P3469,Vlookup!$A$2:$D$781,4,FALSE)</f>
        <v>93266</v>
      </c>
    </row>
    <row r="3470" spans="1:19" ht="14.4" x14ac:dyDescent="0.3">
      <c r="A3470" s="12">
        <v>23</v>
      </c>
      <c r="B3470" s="1" t="s">
        <v>1004</v>
      </c>
      <c r="D3470" s="20">
        <v>44968</v>
      </c>
      <c r="E3470" s="3" t="s">
        <v>1274</v>
      </c>
      <c r="F3470" s="3" t="s">
        <v>1275</v>
      </c>
      <c r="G3470" s="3" t="s">
        <v>889</v>
      </c>
      <c r="H3470" s="3" t="s">
        <v>890</v>
      </c>
      <c r="I3470" s="1" t="s">
        <v>891</v>
      </c>
      <c r="J3470" s="21">
        <v>24.7</v>
      </c>
      <c r="K3470" s="22">
        <v>9.1649999999999995E-2</v>
      </c>
      <c r="L3470" s="21">
        <v>183.3</v>
      </c>
      <c r="M3470" s="21">
        <v>4527.51</v>
      </c>
      <c r="N3470" s="8">
        <f t="shared" si="97"/>
        <v>2.2637550000000002</v>
      </c>
      <c r="O3470" s="3" t="s">
        <v>1253</v>
      </c>
      <c r="P3470" s="3" t="s">
        <v>1254</v>
      </c>
      <c r="Q3470" s="31" t="str">
        <f>VLOOKUP(P3470,Vlookup!$A$2:$D$142,2,FALSE)</f>
        <v>Stratford</v>
      </c>
      <c r="R3470" s="1" t="str">
        <f>VLOOKUP(P3470,Vlookup!$A$2:$D$142,3,FALSE)</f>
        <v>CA</v>
      </c>
      <c r="S3470" s="49">
        <f>VLOOKUP(P3470,Vlookup!$A$2:$D$781,4,FALSE)</f>
        <v>93266</v>
      </c>
    </row>
    <row r="3471" spans="1:19" ht="14.4" x14ac:dyDescent="0.3">
      <c r="A3471" s="12">
        <v>23</v>
      </c>
      <c r="B3471" s="1" t="s">
        <v>1004</v>
      </c>
      <c r="D3471" s="20">
        <v>44975</v>
      </c>
      <c r="E3471" s="3" t="s">
        <v>1274</v>
      </c>
      <c r="F3471" s="3" t="s">
        <v>1275</v>
      </c>
      <c r="G3471" s="3" t="s">
        <v>889</v>
      </c>
      <c r="H3471" s="3" t="s">
        <v>890</v>
      </c>
      <c r="I3471" s="1" t="s">
        <v>891</v>
      </c>
      <c r="J3471" s="21">
        <v>23.25</v>
      </c>
      <c r="K3471" s="22">
        <v>9.1649999999999995E-2</v>
      </c>
      <c r="L3471" s="21">
        <v>183.3</v>
      </c>
      <c r="M3471" s="21">
        <v>4261.7250000000004</v>
      </c>
      <c r="N3471" s="8">
        <f t="shared" si="97"/>
        <v>2.1308625000000001</v>
      </c>
      <c r="O3471" s="3" t="s">
        <v>1253</v>
      </c>
      <c r="P3471" s="3" t="s">
        <v>1254</v>
      </c>
      <c r="Q3471" s="31" t="str">
        <f>VLOOKUP(P3471,Vlookup!$A$2:$D$142,2,FALSE)</f>
        <v>Stratford</v>
      </c>
      <c r="R3471" s="1" t="str">
        <f>VLOOKUP(P3471,Vlookup!$A$2:$D$142,3,FALSE)</f>
        <v>CA</v>
      </c>
      <c r="S3471" s="49">
        <f>VLOOKUP(P3471,Vlookup!$A$2:$D$781,4,FALSE)</f>
        <v>93266</v>
      </c>
    </row>
    <row r="3472" spans="1:19" ht="14.4" x14ac:dyDescent="0.3">
      <c r="A3472" s="12">
        <v>23</v>
      </c>
      <c r="B3472" s="1" t="s">
        <v>1004</v>
      </c>
      <c r="D3472" s="20">
        <v>44974</v>
      </c>
      <c r="E3472" s="3" t="s">
        <v>1251</v>
      </c>
      <c r="F3472" s="3" t="s">
        <v>1252</v>
      </c>
      <c r="G3472" s="3" t="s">
        <v>889</v>
      </c>
      <c r="H3472" s="3" t="s">
        <v>890</v>
      </c>
      <c r="I3472" s="1" t="s">
        <v>891</v>
      </c>
      <c r="J3472" s="21">
        <v>2.9</v>
      </c>
      <c r="K3472" s="22">
        <v>0.58764000000000005</v>
      </c>
      <c r="L3472" s="21">
        <v>1175.28</v>
      </c>
      <c r="M3472" s="21">
        <v>3408.3119999999999</v>
      </c>
      <c r="N3472" s="8">
        <f t="shared" si="97"/>
        <v>1.704156</v>
      </c>
      <c r="O3472" s="3" t="s">
        <v>1253</v>
      </c>
      <c r="P3472" s="3" t="s">
        <v>1254</v>
      </c>
      <c r="Q3472" s="31" t="str">
        <f>VLOOKUP(P3472,Vlookup!$A$2:$D$142,2,FALSE)</f>
        <v>Stratford</v>
      </c>
      <c r="R3472" s="1" t="str">
        <f>VLOOKUP(P3472,Vlookup!$A$2:$D$142,3,FALSE)</f>
        <v>CA</v>
      </c>
      <c r="S3472" s="49">
        <f>VLOOKUP(P3472,Vlookup!$A$2:$D$781,4,FALSE)</f>
        <v>93266</v>
      </c>
    </row>
    <row r="3473" spans="1:19" ht="14.4" x14ac:dyDescent="0.3">
      <c r="A3473" s="12">
        <v>23</v>
      </c>
      <c r="B3473" s="1" t="s">
        <v>1004</v>
      </c>
      <c r="D3473" s="20">
        <v>44967</v>
      </c>
      <c r="E3473" s="3" t="s">
        <v>1318</v>
      </c>
      <c r="F3473" s="3" t="s">
        <v>1319</v>
      </c>
      <c r="G3473" s="3" t="s">
        <v>889</v>
      </c>
      <c r="H3473" s="3" t="s">
        <v>890</v>
      </c>
      <c r="I3473" s="1" t="s">
        <v>891</v>
      </c>
      <c r="J3473" s="21">
        <v>25.55</v>
      </c>
      <c r="K3473" s="22">
        <v>2.315E-2</v>
      </c>
      <c r="L3473" s="21">
        <v>46.3</v>
      </c>
      <c r="M3473" s="21">
        <v>1182.9649999999999</v>
      </c>
      <c r="N3473" s="8">
        <f t="shared" si="97"/>
        <v>0.59148249999999991</v>
      </c>
      <c r="O3473" s="3" t="s">
        <v>771</v>
      </c>
      <c r="P3473" s="3" t="s">
        <v>772</v>
      </c>
      <c r="Q3473" s="31" t="str">
        <f>VLOOKUP(P3473,Vlookup!$A$2:$D$142,2,FALSE)</f>
        <v>Delano</v>
      </c>
      <c r="R3473" s="1" t="str">
        <f>VLOOKUP(P3473,Vlookup!$A$2:$D$142,3,FALSE)</f>
        <v>CA</v>
      </c>
      <c r="S3473" s="49">
        <f>VLOOKUP(P3473,Vlookup!$A$2:$D$781,4,FALSE)</f>
        <v>93215</v>
      </c>
    </row>
    <row r="3474" spans="1:19" ht="14.4" x14ac:dyDescent="0.3">
      <c r="A3474" s="12">
        <v>23</v>
      </c>
      <c r="B3474" s="1" t="s">
        <v>1004</v>
      </c>
      <c r="D3474" s="20">
        <v>44959</v>
      </c>
      <c r="E3474" s="3" t="s">
        <v>776</v>
      </c>
      <c r="F3474" s="3" t="s">
        <v>952</v>
      </c>
      <c r="G3474" s="3" t="s">
        <v>889</v>
      </c>
      <c r="H3474" s="3" t="s">
        <v>890</v>
      </c>
      <c r="I3474" s="1" t="s">
        <v>891</v>
      </c>
      <c r="J3474" s="21">
        <v>24.01</v>
      </c>
      <c r="K3474" s="22">
        <v>0.18806200000000001</v>
      </c>
      <c r="L3474" s="21">
        <v>376.12400000000002</v>
      </c>
      <c r="M3474" s="21">
        <v>9030.7369999999992</v>
      </c>
      <c r="N3474" s="8">
        <f t="shared" si="97"/>
        <v>4.5153684999999992</v>
      </c>
      <c r="O3474" s="3" t="s">
        <v>771</v>
      </c>
      <c r="P3474" s="3" t="s">
        <v>772</v>
      </c>
      <c r="Q3474" s="31" t="str">
        <f>VLOOKUP(P3474,Vlookup!$A$2:$D$142,2,FALSE)</f>
        <v>Delano</v>
      </c>
      <c r="R3474" s="1" t="str">
        <f>VLOOKUP(P3474,Vlookup!$A$2:$D$142,3,FALSE)</f>
        <v>CA</v>
      </c>
      <c r="S3474" s="49">
        <f>VLOOKUP(P3474,Vlookup!$A$2:$D$781,4,FALSE)</f>
        <v>93215</v>
      </c>
    </row>
    <row r="3475" spans="1:19" ht="14.4" x14ac:dyDescent="0.3">
      <c r="A3475" s="12">
        <v>23</v>
      </c>
      <c r="B3475" s="1" t="s">
        <v>1004</v>
      </c>
      <c r="D3475" s="20">
        <v>44970</v>
      </c>
      <c r="E3475" s="3" t="s">
        <v>776</v>
      </c>
      <c r="F3475" s="3" t="s">
        <v>952</v>
      </c>
      <c r="G3475" s="3" t="s">
        <v>889</v>
      </c>
      <c r="H3475" s="3" t="s">
        <v>890</v>
      </c>
      <c r="I3475" s="1" t="s">
        <v>891</v>
      </c>
      <c r="J3475" s="21">
        <v>24.4</v>
      </c>
      <c r="K3475" s="22">
        <v>0.18806200000000001</v>
      </c>
      <c r="L3475" s="21">
        <v>376.12400000000002</v>
      </c>
      <c r="M3475" s="21">
        <v>9177.4259999999995</v>
      </c>
      <c r="N3475" s="8">
        <f t="shared" si="97"/>
        <v>4.5887129999999994</v>
      </c>
      <c r="O3475" s="3" t="s">
        <v>771</v>
      </c>
      <c r="P3475" s="3" t="s">
        <v>772</v>
      </c>
      <c r="Q3475" s="31" t="str">
        <f>VLOOKUP(P3475,Vlookup!$A$2:$D$142,2,FALSE)</f>
        <v>Delano</v>
      </c>
      <c r="R3475" s="1" t="str">
        <f>VLOOKUP(P3475,Vlookup!$A$2:$D$142,3,FALSE)</f>
        <v>CA</v>
      </c>
      <c r="S3475" s="49">
        <f>VLOOKUP(P3475,Vlookup!$A$2:$D$781,4,FALSE)</f>
        <v>93215</v>
      </c>
    </row>
    <row r="3476" spans="1:19" ht="14.4" x14ac:dyDescent="0.3">
      <c r="A3476" s="12">
        <v>23</v>
      </c>
      <c r="B3476" s="1" t="s">
        <v>1004</v>
      </c>
      <c r="D3476" s="20">
        <v>44964</v>
      </c>
      <c r="E3476" s="3" t="s">
        <v>1027</v>
      </c>
      <c r="F3476" s="3" t="s">
        <v>1136</v>
      </c>
      <c r="G3476" s="3" t="s">
        <v>889</v>
      </c>
      <c r="H3476" s="3" t="s">
        <v>890</v>
      </c>
      <c r="I3476" s="1" t="s">
        <v>891</v>
      </c>
      <c r="J3476" s="21">
        <v>23.84</v>
      </c>
      <c r="K3476" s="22">
        <v>9.4450000000000006E-2</v>
      </c>
      <c r="L3476" s="21">
        <v>188.9</v>
      </c>
      <c r="M3476" s="21">
        <v>4503.3760000000002</v>
      </c>
      <c r="N3476" s="8">
        <f t="shared" si="97"/>
        <v>2.2516880000000001</v>
      </c>
      <c r="O3476" s="3" t="s">
        <v>1038</v>
      </c>
      <c r="P3476" s="3" t="s">
        <v>1045</v>
      </c>
      <c r="Q3476" s="31" t="str">
        <f>VLOOKUP(P3476,Vlookup!$A$2:$D$142,2,FALSE)</f>
        <v>Tipton</v>
      </c>
      <c r="R3476" s="1" t="str">
        <f>VLOOKUP(P3476,Vlookup!$A$2:$D$142,3,FALSE)</f>
        <v>CA</v>
      </c>
      <c r="S3476" s="49">
        <f>VLOOKUP(P3476,Vlookup!$A$2:$D$781,4,FALSE)</f>
        <v>93272</v>
      </c>
    </row>
    <row r="3477" spans="1:19" ht="14.4" x14ac:dyDescent="0.3">
      <c r="A3477" s="12">
        <v>23</v>
      </c>
      <c r="B3477" s="1" t="s">
        <v>1004</v>
      </c>
      <c r="D3477" s="20">
        <v>44968</v>
      </c>
      <c r="E3477" s="3" t="s">
        <v>1027</v>
      </c>
      <c r="F3477" s="3" t="s">
        <v>1136</v>
      </c>
      <c r="G3477" s="3" t="s">
        <v>889</v>
      </c>
      <c r="H3477" s="3" t="s">
        <v>890</v>
      </c>
      <c r="I3477" s="1" t="s">
        <v>891</v>
      </c>
      <c r="J3477" s="21">
        <v>24.48</v>
      </c>
      <c r="K3477" s="22">
        <v>9.4450000000000006E-2</v>
      </c>
      <c r="L3477" s="21">
        <v>188.9</v>
      </c>
      <c r="M3477" s="21">
        <v>4624.2719999999999</v>
      </c>
      <c r="N3477" s="8">
        <f t="shared" si="97"/>
        <v>2.3121359999999997</v>
      </c>
      <c r="O3477" s="3" t="s">
        <v>1038</v>
      </c>
      <c r="P3477" s="3" t="s">
        <v>1045</v>
      </c>
      <c r="Q3477" s="31" t="str">
        <f>VLOOKUP(P3477,Vlookup!$A$2:$D$142,2,FALSE)</f>
        <v>Tipton</v>
      </c>
      <c r="R3477" s="1" t="str">
        <f>VLOOKUP(P3477,Vlookup!$A$2:$D$142,3,FALSE)</f>
        <v>CA</v>
      </c>
      <c r="S3477" s="49">
        <f>VLOOKUP(P3477,Vlookup!$A$2:$D$781,4,FALSE)</f>
        <v>93272</v>
      </c>
    </row>
    <row r="3478" spans="1:19" ht="14.4" x14ac:dyDescent="0.3">
      <c r="A3478" s="12">
        <v>23</v>
      </c>
      <c r="B3478" s="1" t="s">
        <v>1004</v>
      </c>
      <c r="D3478" s="20">
        <v>44973</v>
      </c>
      <c r="E3478" s="3" t="s">
        <v>1027</v>
      </c>
      <c r="F3478" s="3" t="s">
        <v>1136</v>
      </c>
      <c r="G3478" s="3" t="s">
        <v>889</v>
      </c>
      <c r="H3478" s="3" t="s">
        <v>890</v>
      </c>
      <c r="I3478" s="1" t="s">
        <v>891</v>
      </c>
      <c r="J3478" s="21">
        <v>24.97</v>
      </c>
      <c r="K3478" s="22">
        <v>9.4450000000000006E-2</v>
      </c>
      <c r="L3478" s="21">
        <v>188.9</v>
      </c>
      <c r="M3478" s="21">
        <v>4716.8329999999996</v>
      </c>
      <c r="N3478" s="8">
        <f t="shared" si="97"/>
        <v>2.3584164999999997</v>
      </c>
      <c r="O3478" s="3" t="s">
        <v>1038</v>
      </c>
      <c r="P3478" s="3" t="s">
        <v>1045</v>
      </c>
      <c r="Q3478" s="31" t="str">
        <f>VLOOKUP(P3478,Vlookup!$A$2:$D$142,2,FALSE)</f>
        <v>Tipton</v>
      </c>
      <c r="R3478" s="1" t="str">
        <f>VLOOKUP(P3478,Vlookup!$A$2:$D$142,3,FALSE)</f>
        <v>CA</v>
      </c>
      <c r="S3478" s="49">
        <f>VLOOKUP(P3478,Vlookup!$A$2:$D$781,4,FALSE)</f>
        <v>93272</v>
      </c>
    </row>
    <row r="3479" spans="1:19" ht="14.4" x14ac:dyDescent="0.3">
      <c r="A3479" s="12">
        <v>23</v>
      </c>
      <c r="B3479" s="1" t="s">
        <v>1004</v>
      </c>
      <c r="D3479" s="20">
        <v>44982</v>
      </c>
      <c r="E3479" s="3" t="s">
        <v>1027</v>
      </c>
      <c r="F3479" s="3" t="s">
        <v>1136</v>
      </c>
      <c r="G3479" s="3" t="s">
        <v>889</v>
      </c>
      <c r="H3479" s="3" t="s">
        <v>890</v>
      </c>
      <c r="I3479" s="1" t="s">
        <v>891</v>
      </c>
      <c r="J3479" s="21">
        <v>23.69</v>
      </c>
      <c r="K3479" s="22">
        <v>9.4450000000000006E-2</v>
      </c>
      <c r="L3479" s="21">
        <v>188.9</v>
      </c>
      <c r="M3479" s="21">
        <v>4475.0410000000002</v>
      </c>
      <c r="N3479" s="8">
        <f t="shared" si="97"/>
        <v>2.2375205</v>
      </c>
      <c r="O3479" s="3" t="s">
        <v>1038</v>
      </c>
      <c r="P3479" s="3" t="s">
        <v>1045</v>
      </c>
      <c r="Q3479" s="31" t="str">
        <f>VLOOKUP(P3479,Vlookup!$A$2:$D$142,2,FALSE)</f>
        <v>Tipton</v>
      </c>
      <c r="R3479" s="1" t="str">
        <f>VLOOKUP(P3479,Vlookup!$A$2:$D$142,3,FALSE)</f>
        <v>CA</v>
      </c>
      <c r="S3479" s="49">
        <f>VLOOKUP(P3479,Vlookup!$A$2:$D$781,4,FALSE)</f>
        <v>93272</v>
      </c>
    </row>
    <row r="3480" spans="1:19" ht="14.4" x14ac:dyDescent="0.3">
      <c r="A3480" s="12">
        <v>23</v>
      </c>
      <c r="B3480" s="1" t="s">
        <v>1004</v>
      </c>
      <c r="D3480" s="20">
        <v>44966</v>
      </c>
      <c r="E3480" s="3" t="s">
        <v>1310</v>
      </c>
      <c r="F3480" s="3" t="s">
        <v>1311</v>
      </c>
      <c r="G3480" s="3" t="s">
        <v>889</v>
      </c>
      <c r="H3480" s="3" t="s">
        <v>890</v>
      </c>
      <c r="I3480" s="1" t="s">
        <v>891</v>
      </c>
      <c r="J3480" s="21">
        <v>22.41</v>
      </c>
      <c r="K3480" s="22">
        <v>0.1118</v>
      </c>
      <c r="L3480" s="21">
        <v>223.6</v>
      </c>
      <c r="M3480" s="21">
        <v>5010.8760000000002</v>
      </c>
      <c r="N3480" s="8">
        <f t="shared" si="97"/>
        <v>2.5054380000000003</v>
      </c>
      <c r="O3480" s="3" t="s">
        <v>1312</v>
      </c>
      <c r="P3480" s="3" t="s">
        <v>1313</v>
      </c>
      <c r="Q3480" s="31" t="str">
        <f>VLOOKUP(P3480,Vlookup!$A$2:$D$142,2,FALSE)</f>
        <v>Bovina</v>
      </c>
      <c r="R3480" s="1" t="str">
        <f>VLOOKUP(P3480,Vlookup!$A$2:$D$142,3,FALSE)</f>
        <v>TX</v>
      </c>
      <c r="S3480" s="49">
        <f>VLOOKUP(P3480,Vlookup!$A$2:$D$781,4,FALSE)</f>
        <v>79009</v>
      </c>
    </row>
    <row r="3481" spans="1:19" ht="14.4" x14ac:dyDescent="0.3">
      <c r="A3481" s="12">
        <v>23</v>
      </c>
      <c r="B3481" s="1" t="s">
        <v>1004</v>
      </c>
      <c r="D3481" s="20">
        <v>44972</v>
      </c>
      <c r="E3481" s="3" t="s">
        <v>889</v>
      </c>
      <c r="F3481" s="3" t="s">
        <v>890</v>
      </c>
      <c r="G3481" s="3" t="s">
        <v>889</v>
      </c>
      <c r="H3481" s="3" t="s">
        <v>890</v>
      </c>
      <c r="I3481" s="1" t="s">
        <v>891</v>
      </c>
      <c r="J3481" s="21">
        <v>2.2050000000000001</v>
      </c>
      <c r="K3481" s="22">
        <v>1</v>
      </c>
      <c r="L3481" s="21">
        <v>2000</v>
      </c>
      <c r="M3481" s="21">
        <v>4410</v>
      </c>
      <c r="N3481" s="8">
        <f t="shared" si="97"/>
        <v>2.2050000000000001</v>
      </c>
      <c r="O3481" s="3" t="s">
        <v>440</v>
      </c>
      <c r="P3481" s="3" t="s">
        <v>441</v>
      </c>
      <c r="Q3481" s="31" t="str">
        <f>VLOOKUP(P3481,Vlookup!$A$2:$D$142,2,FALSE)</f>
        <v>Tipton</v>
      </c>
      <c r="R3481" s="1" t="str">
        <f>VLOOKUP(P3481,Vlookup!$A$2:$D$142,3,FALSE)</f>
        <v>CA</v>
      </c>
      <c r="S3481" s="49">
        <f>VLOOKUP(P3481,Vlookup!$A$2:$D$781,4,FALSE)</f>
        <v>93272</v>
      </c>
    </row>
    <row r="3482" spans="1:19" ht="14.4" x14ac:dyDescent="0.3">
      <c r="A3482" s="12">
        <v>23</v>
      </c>
      <c r="B3482" t="s">
        <v>866</v>
      </c>
      <c r="C3482"/>
      <c r="D3482" s="20">
        <v>44986</v>
      </c>
      <c r="E3482" t="s">
        <v>340</v>
      </c>
      <c r="F3482" s="3" t="s">
        <v>366</v>
      </c>
      <c r="G3482" s="3" t="s">
        <v>340</v>
      </c>
      <c r="H3482" s="3" t="s">
        <v>366</v>
      </c>
      <c r="I3482" s="21" t="s">
        <v>488</v>
      </c>
      <c r="J3482" s="21">
        <v>3.3069999999999999</v>
      </c>
      <c r="K3482" s="22">
        <v>1</v>
      </c>
      <c r="L3482" s="21">
        <v>2000</v>
      </c>
      <c r="M3482" s="21">
        <v>6614</v>
      </c>
      <c r="N3482" s="8">
        <f t="shared" si="97"/>
        <v>3.3069999999999999</v>
      </c>
      <c r="O3482" s="3" t="s">
        <v>942</v>
      </c>
      <c r="P3482" s="3" t="s">
        <v>1192</v>
      </c>
      <c r="Q3482" s="31" t="str">
        <f>VLOOKUP(P3482,Vlookup!$A$2:$D$142,2,FALSE)</f>
        <v>Galt</v>
      </c>
      <c r="R3482" s="1" t="str">
        <f>VLOOKUP(P3482,Vlookup!$A$2:$D$142,3,FALSE)</f>
        <v>CA</v>
      </c>
      <c r="S3482" s="49">
        <f>VLOOKUP(P3482,Vlookup!$A$2:$D$781,4,FALSE)</f>
        <v>95632</v>
      </c>
    </row>
    <row r="3483" spans="1:19" ht="14.4" x14ac:dyDescent="0.3">
      <c r="A3483" s="12">
        <v>23</v>
      </c>
      <c r="B3483" t="s">
        <v>866</v>
      </c>
      <c r="C3483"/>
      <c r="D3483" s="20">
        <v>44988</v>
      </c>
      <c r="E3483" t="s">
        <v>340</v>
      </c>
      <c r="F3483" s="3" t="s">
        <v>366</v>
      </c>
      <c r="G3483" s="3" t="s">
        <v>340</v>
      </c>
      <c r="H3483" s="3" t="s">
        <v>366</v>
      </c>
      <c r="I3483" s="21" t="s">
        <v>488</v>
      </c>
      <c r="J3483" s="21">
        <v>5.5119999999999996</v>
      </c>
      <c r="K3483" s="22">
        <v>1</v>
      </c>
      <c r="L3483" s="21">
        <v>2000</v>
      </c>
      <c r="M3483" s="21">
        <v>11024</v>
      </c>
      <c r="N3483" s="8">
        <f t="shared" si="97"/>
        <v>5.5119999999999996</v>
      </c>
      <c r="O3483" s="3" t="s">
        <v>424</v>
      </c>
      <c r="P3483" s="3" t="s">
        <v>425</v>
      </c>
      <c r="Q3483" s="31" t="str">
        <f>VLOOKUP(P3483,Vlookup!$A$2:$D$142,2,FALSE)</f>
        <v>Bakersfield</v>
      </c>
      <c r="R3483" s="1" t="str">
        <f>VLOOKUP(P3483,Vlookup!$A$2:$D$142,3,FALSE)</f>
        <v>CA</v>
      </c>
      <c r="S3483" s="49">
        <f>VLOOKUP(P3483,Vlookup!$A$2:$D$781,4,FALSE)</f>
        <v>93311</v>
      </c>
    </row>
    <row r="3484" spans="1:19" ht="14.4" x14ac:dyDescent="0.3">
      <c r="A3484" s="12">
        <v>23</v>
      </c>
      <c r="B3484" t="s">
        <v>866</v>
      </c>
      <c r="C3484"/>
      <c r="D3484" s="20">
        <v>44993</v>
      </c>
      <c r="E3484" t="s">
        <v>340</v>
      </c>
      <c r="F3484" s="3" t="s">
        <v>366</v>
      </c>
      <c r="G3484" s="3" t="s">
        <v>340</v>
      </c>
      <c r="H3484" s="3" t="s">
        <v>366</v>
      </c>
      <c r="I3484" s="21" t="s">
        <v>488</v>
      </c>
      <c r="J3484" s="21">
        <v>5.5119999999999996</v>
      </c>
      <c r="K3484" s="22">
        <v>1</v>
      </c>
      <c r="L3484" s="21">
        <v>2000</v>
      </c>
      <c r="M3484" s="21">
        <v>11024</v>
      </c>
      <c r="N3484" s="8">
        <f t="shared" si="97"/>
        <v>5.5119999999999996</v>
      </c>
      <c r="O3484" s="3" t="s">
        <v>424</v>
      </c>
      <c r="P3484" s="3" t="s">
        <v>425</v>
      </c>
      <c r="Q3484" s="31" t="str">
        <f>VLOOKUP(P3484,Vlookup!$A$2:$D$142,2,FALSE)</f>
        <v>Bakersfield</v>
      </c>
      <c r="R3484" s="1" t="str">
        <f>VLOOKUP(P3484,Vlookup!$A$2:$D$142,3,FALSE)</f>
        <v>CA</v>
      </c>
      <c r="S3484" s="49">
        <f>VLOOKUP(P3484,Vlookup!$A$2:$D$781,4,FALSE)</f>
        <v>93311</v>
      </c>
    </row>
    <row r="3485" spans="1:19" ht="14.4" x14ac:dyDescent="0.3">
      <c r="A3485" s="12">
        <v>23</v>
      </c>
      <c r="B3485" t="s">
        <v>866</v>
      </c>
      <c r="C3485"/>
      <c r="D3485" s="20">
        <v>44998</v>
      </c>
      <c r="E3485" t="s">
        <v>340</v>
      </c>
      <c r="F3485" s="3" t="s">
        <v>366</v>
      </c>
      <c r="G3485" s="3" t="s">
        <v>340</v>
      </c>
      <c r="H3485" s="3" t="s">
        <v>366</v>
      </c>
      <c r="I3485" s="21" t="s">
        <v>488</v>
      </c>
      <c r="J3485" s="21">
        <v>2.2050000000000001</v>
      </c>
      <c r="K3485" s="22">
        <v>1</v>
      </c>
      <c r="L3485" s="21">
        <v>2000</v>
      </c>
      <c r="M3485" s="21">
        <v>4410</v>
      </c>
      <c r="N3485" s="8">
        <f t="shared" si="97"/>
        <v>2.2050000000000001</v>
      </c>
      <c r="O3485" s="3" t="s">
        <v>448</v>
      </c>
      <c r="P3485" s="3" t="s">
        <v>449</v>
      </c>
      <c r="Q3485" s="31" t="str">
        <f>VLOOKUP(P3485,Vlookup!$A$2:$D$142,2,FALSE)</f>
        <v>Merced</v>
      </c>
      <c r="R3485" s="1" t="str">
        <f>VLOOKUP(P3485,Vlookup!$A$2:$D$142,3,FALSE)</f>
        <v>CA</v>
      </c>
      <c r="S3485" s="49">
        <f>VLOOKUP(P3485,Vlookup!$A$2:$D$781,4,FALSE)</f>
        <v>95341</v>
      </c>
    </row>
    <row r="3486" spans="1:19" ht="14.4" x14ac:dyDescent="0.3">
      <c r="A3486" s="12">
        <v>23</v>
      </c>
      <c r="B3486" t="s">
        <v>866</v>
      </c>
      <c r="C3486"/>
      <c r="D3486" s="20">
        <v>45000</v>
      </c>
      <c r="E3486" t="s">
        <v>340</v>
      </c>
      <c r="F3486" s="3" t="s">
        <v>366</v>
      </c>
      <c r="G3486" s="3" t="s">
        <v>340</v>
      </c>
      <c r="H3486" s="3" t="s">
        <v>366</v>
      </c>
      <c r="I3486" s="21" t="s">
        <v>488</v>
      </c>
      <c r="J3486" s="21">
        <v>2.2050000000000001</v>
      </c>
      <c r="K3486" s="22">
        <v>1</v>
      </c>
      <c r="L3486" s="21">
        <v>2000</v>
      </c>
      <c r="M3486" s="21">
        <v>4410</v>
      </c>
      <c r="N3486" s="8">
        <f t="shared" si="97"/>
        <v>2.2050000000000001</v>
      </c>
      <c r="O3486" s="3" t="s">
        <v>1154</v>
      </c>
      <c r="P3486" s="3" t="s">
        <v>1155</v>
      </c>
      <c r="Q3486" s="31" t="str">
        <f>VLOOKUP(P3486,Vlookup!$A$2:$D$142,2,FALSE)</f>
        <v>Merced</v>
      </c>
      <c r="R3486" s="1" t="str">
        <f>VLOOKUP(P3486,Vlookup!$A$2:$D$142,3,FALSE)</f>
        <v>CA</v>
      </c>
      <c r="S3486" s="49">
        <f>VLOOKUP(P3486,Vlookup!$A$2:$D$781,4,FALSE)</f>
        <v>95341</v>
      </c>
    </row>
    <row r="3487" spans="1:19" ht="14.4" x14ac:dyDescent="0.3">
      <c r="A3487" s="12">
        <v>23</v>
      </c>
      <c r="B3487" t="s">
        <v>866</v>
      </c>
      <c r="C3487"/>
      <c r="D3487" s="20">
        <v>45000</v>
      </c>
      <c r="E3487" t="s">
        <v>340</v>
      </c>
      <c r="F3487" s="3" t="s">
        <v>366</v>
      </c>
      <c r="G3487" s="3" t="s">
        <v>340</v>
      </c>
      <c r="H3487" s="3" t="s">
        <v>366</v>
      </c>
      <c r="I3487" s="21" t="s">
        <v>488</v>
      </c>
      <c r="J3487" s="21">
        <v>3.3069999999999999</v>
      </c>
      <c r="K3487" s="22">
        <v>1</v>
      </c>
      <c r="L3487" s="21">
        <v>2000</v>
      </c>
      <c r="M3487" s="21">
        <v>6614</v>
      </c>
      <c r="N3487" s="8">
        <f t="shared" si="97"/>
        <v>3.3069999999999999</v>
      </c>
      <c r="O3487" s="3" t="s">
        <v>1154</v>
      </c>
      <c r="P3487" s="3" t="s">
        <v>1155</v>
      </c>
      <c r="Q3487" s="31" t="str">
        <f>VLOOKUP(P3487,Vlookup!$A$2:$D$142,2,FALSE)</f>
        <v>Merced</v>
      </c>
      <c r="R3487" s="1" t="str">
        <f>VLOOKUP(P3487,Vlookup!$A$2:$D$142,3,FALSE)</f>
        <v>CA</v>
      </c>
      <c r="S3487" s="49">
        <f>VLOOKUP(P3487,Vlookup!$A$2:$D$781,4,FALSE)</f>
        <v>95341</v>
      </c>
    </row>
    <row r="3488" spans="1:19" ht="14.4" x14ac:dyDescent="0.3">
      <c r="A3488" s="12">
        <v>23</v>
      </c>
      <c r="B3488" t="s">
        <v>866</v>
      </c>
      <c r="C3488"/>
      <c r="D3488" s="20">
        <v>45007</v>
      </c>
      <c r="E3488" t="s">
        <v>340</v>
      </c>
      <c r="F3488" s="3" t="s">
        <v>366</v>
      </c>
      <c r="G3488" s="3" t="s">
        <v>340</v>
      </c>
      <c r="H3488" s="3" t="s">
        <v>366</v>
      </c>
      <c r="I3488" s="21" t="s">
        <v>488</v>
      </c>
      <c r="J3488" s="21">
        <v>4.4089999999999998</v>
      </c>
      <c r="K3488" s="22">
        <v>1</v>
      </c>
      <c r="L3488" s="21">
        <v>2000</v>
      </c>
      <c r="M3488" s="21">
        <v>8818</v>
      </c>
      <c r="N3488" s="8">
        <f t="shared" si="97"/>
        <v>4.4089999999999998</v>
      </c>
      <c r="O3488" s="3" t="s">
        <v>448</v>
      </c>
      <c r="P3488" s="3" t="s">
        <v>449</v>
      </c>
      <c r="Q3488" s="31" t="str">
        <f>VLOOKUP(P3488,Vlookup!$A$2:$D$142,2,FALSE)</f>
        <v>Merced</v>
      </c>
      <c r="R3488" s="1" t="str">
        <f>VLOOKUP(P3488,Vlookup!$A$2:$D$142,3,FALSE)</f>
        <v>CA</v>
      </c>
      <c r="S3488" s="49">
        <f>VLOOKUP(P3488,Vlookup!$A$2:$D$781,4,FALSE)</f>
        <v>95341</v>
      </c>
    </row>
    <row r="3489" spans="1:19" ht="14.4" x14ac:dyDescent="0.3">
      <c r="A3489" s="12">
        <v>23</v>
      </c>
      <c r="B3489" t="s">
        <v>866</v>
      </c>
      <c r="C3489"/>
      <c r="D3489" s="20">
        <v>45002</v>
      </c>
      <c r="E3489" t="s">
        <v>340</v>
      </c>
      <c r="F3489" s="3" t="s">
        <v>366</v>
      </c>
      <c r="G3489" s="3" t="s">
        <v>340</v>
      </c>
      <c r="H3489" s="3" t="s">
        <v>366</v>
      </c>
      <c r="I3489" s="21" t="s">
        <v>488</v>
      </c>
      <c r="J3489" s="21">
        <v>1.1020000000000001</v>
      </c>
      <c r="K3489" s="22">
        <v>1</v>
      </c>
      <c r="L3489" s="21">
        <v>2000</v>
      </c>
      <c r="M3489" s="21">
        <v>2204</v>
      </c>
      <c r="N3489" s="8">
        <f t="shared" si="97"/>
        <v>1.1020000000000001</v>
      </c>
      <c r="O3489" s="3" t="s">
        <v>408</v>
      </c>
      <c r="P3489" s="3" t="s">
        <v>409</v>
      </c>
      <c r="Q3489" s="31" t="str">
        <f>VLOOKUP(P3489,Vlookup!$A$2:$D$142,2,FALSE)</f>
        <v xml:space="preserve">Marion </v>
      </c>
      <c r="R3489" s="1" t="str">
        <f>VLOOKUP(P3489,Vlookup!$A$2:$D$142,3,FALSE)</f>
        <v xml:space="preserve">SD </v>
      </c>
      <c r="S3489" s="49">
        <f>VLOOKUP(P3489,Vlookup!$A$2:$D$781,4,FALSE)</f>
        <v>57043</v>
      </c>
    </row>
    <row r="3490" spans="1:19" ht="14.4" x14ac:dyDescent="0.3">
      <c r="A3490" s="12">
        <v>23</v>
      </c>
      <c r="B3490" t="s">
        <v>866</v>
      </c>
      <c r="C3490"/>
      <c r="D3490" s="20">
        <v>45014</v>
      </c>
      <c r="E3490" t="s">
        <v>340</v>
      </c>
      <c r="F3490" s="3" t="s">
        <v>366</v>
      </c>
      <c r="G3490" s="3" t="s">
        <v>340</v>
      </c>
      <c r="H3490" s="3" t="s">
        <v>366</v>
      </c>
      <c r="I3490" s="21" t="s">
        <v>488</v>
      </c>
      <c r="J3490" s="21">
        <v>7.7160000000000002</v>
      </c>
      <c r="K3490" s="22">
        <v>1</v>
      </c>
      <c r="L3490" s="21">
        <v>2000</v>
      </c>
      <c r="M3490" s="21">
        <v>15432</v>
      </c>
      <c r="N3490" s="8">
        <f t="shared" si="97"/>
        <v>7.7160000000000002</v>
      </c>
      <c r="O3490" s="3" t="s">
        <v>424</v>
      </c>
      <c r="P3490" s="3" t="s">
        <v>425</v>
      </c>
      <c r="Q3490" s="31" t="str">
        <f>VLOOKUP(P3490,Vlookup!$A$2:$D$142,2,FALSE)</f>
        <v>Bakersfield</v>
      </c>
      <c r="R3490" s="1" t="str">
        <f>VLOOKUP(P3490,Vlookup!$A$2:$D$142,3,FALSE)</f>
        <v>CA</v>
      </c>
      <c r="S3490" s="49">
        <f>VLOOKUP(P3490,Vlookup!$A$2:$D$781,4,FALSE)</f>
        <v>93311</v>
      </c>
    </row>
    <row r="3491" spans="1:19" ht="14.4" x14ac:dyDescent="0.3">
      <c r="A3491" s="12">
        <v>23</v>
      </c>
      <c r="B3491" t="s">
        <v>866</v>
      </c>
      <c r="C3491"/>
      <c r="D3491" s="20">
        <v>45016</v>
      </c>
      <c r="E3491" t="s">
        <v>340</v>
      </c>
      <c r="F3491" s="3" t="s">
        <v>366</v>
      </c>
      <c r="G3491" s="3" t="s">
        <v>340</v>
      </c>
      <c r="H3491" s="3" t="s">
        <v>366</v>
      </c>
      <c r="I3491" s="21" t="s">
        <v>488</v>
      </c>
      <c r="J3491" s="21">
        <v>2.2050000000000001</v>
      </c>
      <c r="K3491" s="22">
        <v>1</v>
      </c>
      <c r="L3491" s="21">
        <v>2000</v>
      </c>
      <c r="M3491" s="21">
        <v>4410</v>
      </c>
      <c r="N3491" s="8">
        <f t="shared" si="97"/>
        <v>2.2050000000000001</v>
      </c>
      <c r="O3491" s="3" t="s">
        <v>408</v>
      </c>
      <c r="P3491" s="3" t="s">
        <v>409</v>
      </c>
      <c r="Q3491" s="31" t="str">
        <f>VLOOKUP(P3491,Vlookup!$A$2:$D$142,2,FALSE)</f>
        <v xml:space="preserve">Marion </v>
      </c>
      <c r="R3491" s="1" t="str">
        <f>VLOOKUP(P3491,Vlookup!$A$2:$D$142,3,FALSE)</f>
        <v xml:space="preserve">SD </v>
      </c>
      <c r="S3491" s="49">
        <f>VLOOKUP(P3491,Vlookup!$A$2:$D$781,4,FALSE)</f>
        <v>57043</v>
      </c>
    </row>
    <row r="3492" spans="1:19" ht="14.4" x14ac:dyDescent="0.3">
      <c r="A3492" s="12">
        <v>23</v>
      </c>
      <c r="B3492" t="s">
        <v>866</v>
      </c>
      <c r="C3492"/>
      <c r="D3492" s="20">
        <v>45015</v>
      </c>
      <c r="E3492" t="s">
        <v>1149</v>
      </c>
      <c r="F3492" s="3" t="s">
        <v>1282</v>
      </c>
      <c r="G3492" s="3" t="s">
        <v>340</v>
      </c>
      <c r="H3492" s="3" t="s">
        <v>366</v>
      </c>
      <c r="I3492" s="21" t="s">
        <v>488</v>
      </c>
      <c r="J3492" s="21">
        <v>24.18</v>
      </c>
      <c r="K3492" s="22">
        <v>4.1300000000000003E-2</v>
      </c>
      <c r="L3492" s="21">
        <v>82.6</v>
      </c>
      <c r="M3492" s="21">
        <v>1997.268</v>
      </c>
      <c r="N3492" s="8">
        <f t="shared" si="97"/>
        <v>0.99863400000000002</v>
      </c>
      <c r="O3492" s="3" t="s">
        <v>1154</v>
      </c>
      <c r="P3492" s="3" t="s">
        <v>1155</v>
      </c>
      <c r="Q3492" s="31" t="str">
        <f>VLOOKUP(P3492,Vlookup!$A$2:$D$142,2,FALSE)</f>
        <v>Merced</v>
      </c>
      <c r="R3492" s="1" t="str">
        <f>VLOOKUP(P3492,Vlookup!$A$2:$D$142,3,FALSE)</f>
        <v>CA</v>
      </c>
      <c r="S3492" s="49">
        <f>VLOOKUP(P3492,Vlookup!$A$2:$D$781,4,FALSE)</f>
        <v>95341</v>
      </c>
    </row>
    <row r="3493" spans="1:19" ht="14.4" x14ac:dyDescent="0.3">
      <c r="A3493" s="12">
        <v>23</v>
      </c>
      <c r="B3493" t="s">
        <v>866</v>
      </c>
      <c r="C3493"/>
      <c r="D3493" s="20">
        <v>44986</v>
      </c>
      <c r="E3493" t="s">
        <v>1283</v>
      </c>
      <c r="F3493" s="3" t="s">
        <v>1315</v>
      </c>
      <c r="G3493" s="3" t="s">
        <v>340</v>
      </c>
      <c r="H3493" s="3" t="s">
        <v>366</v>
      </c>
      <c r="I3493" s="21" t="s">
        <v>488</v>
      </c>
      <c r="J3493" s="21">
        <v>24.78</v>
      </c>
      <c r="K3493" s="22">
        <v>2.98E-2</v>
      </c>
      <c r="L3493" s="21">
        <v>59.6</v>
      </c>
      <c r="M3493" s="21">
        <v>1476.8879999999999</v>
      </c>
      <c r="N3493" s="8">
        <f t="shared" si="97"/>
        <v>0.73844399999999999</v>
      </c>
      <c r="O3493" s="3" t="s">
        <v>1285</v>
      </c>
      <c r="P3493" s="3" t="s">
        <v>1286</v>
      </c>
      <c r="Q3493" s="31" t="str">
        <f>VLOOKUP(P3493,Vlookup!$A$2:$D$142,2,FALSE)</f>
        <v>Pixley</v>
      </c>
      <c r="R3493" s="1" t="str">
        <f>VLOOKUP(P3493,Vlookup!$A$2:$D$142,3,FALSE)</f>
        <v>CA</v>
      </c>
      <c r="S3493" s="49">
        <f>VLOOKUP(P3493,Vlookup!$A$2:$D$781,4,FALSE)</f>
        <v>93256</v>
      </c>
    </row>
    <row r="3494" spans="1:19" ht="14.4" x14ac:dyDescent="0.3">
      <c r="A3494" s="12">
        <v>23</v>
      </c>
      <c r="B3494" t="s">
        <v>866</v>
      </c>
      <c r="C3494"/>
      <c r="D3494" s="20">
        <v>44988</v>
      </c>
      <c r="E3494" t="s">
        <v>1299</v>
      </c>
      <c r="F3494" s="3" t="s">
        <v>1329</v>
      </c>
      <c r="G3494" s="3" t="s">
        <v>340</v>
      </c>
      <c r="H3494" s="3" t="s">
        <v>366</v>
      </c>
      <c r="I3494" s="21" t="s">
        <v>488</v>
      </c>
      <c r="J3494" s="21">
        <v>24.71</v>
      </c>
      <c r="K3494" s="22">
        <v>7.3800000000000004E-2</v>
      </c>
      <c r="L3494" s="21">
        <v>147.6</v>
      </c>
      <c r="M3494" s="21">
        <v>3647.1959999999999</v>
      </c>
      <c r="N3494" s="8">
        <f t="shared" si="97"/>
        <v>1.8235980000000001</v>
      </c>
      <c r="O3494" s="3" t="s">
        <v>1022</v>
      </c>
      <c r="P3494" s="3" t="s">
        <v>1024</v>
      </c>
      <c r="Q3494" s="31" t="str">
        <f>VLOOKUP(P3494,Vlookup!$A$2:$D$142,2,FALSE)</f>
        <v>Pixley</v>
      </c>
      <c r="R3494" s="1" t="str">
        <f>VLOOKUP(P3494,Vlookup!$A$2:$D$142,3,FALSE)</f>
        <v>CA</v>
      </c>
      <c r="S3494" s="49">
        <f>VLOOKUP(P3494,Vlookup!$A$2:$D$781,4,FALSE)</f>
        <v>93256</v>
      </c>
    </row>
    <row r="3495" spans="1:19" ht="14.4" x14ac:dyDescent="0.3">
      <c r="A3495" s="12">
        <v>23</v>
      </c>
      <c r="B3495" t="s">
        <v>866</v>
      </c>
      <c r="C3495"/>
      <c r="D3495" s="20">
        <v>45001</v>
      </c>
      <c r="E3495" t="s">
        <v>1299</v>
      </c>
      <c r="F3495" s="3" t="s">
        <v>1329</v>
      </c>
      <c r="G3495" s="3" t="s">
        <v>340</v>
      </c>
      <c r="H3495" s="3" t="s">
        <v>366</v>
      </c>
      <c r="I3495" s="21" t="s">
        <v>488</v>
      </c>
      <c r="J3495" s="21">
        <v>24.41</v>
      </c>
      <c r="K3495" s="22">
        <v>7.3800000000000004E-2</v>
      </c>
      <c r="L3495" s="21">
        <v>147.6</v>
      </c>
      <c r="M3495" s="21">
        <v>3602.9160000000002</v>
      </c>
      <c r="N3495" s="8">
        <f t="shared" si="97"/>
        <v>1.801458</v>
      </c>
      <c r="O3495" s="3" t="s">
        <v>1043</v>
      </c>
      <c r="P3495" s="3" t="s">
        <v>1050</v>
      </c>
      <c r="Q3495" s="31" t="str">
        <f>VLOOKUP(P3495,Vlookup!$A$2:$D$142,2,FALSE)</f>
        <v>Tipton</v>
      </c>
      <c r="R3495" s="1" t="str">
        <f>VLOOKUP(P3495,Vlookup!$A$2:$D$142,3,FALSE)</f>
        <v>CA</v>
      </c>
      <c r="S3495" s="49">
        <f>VLOOKUP(P3495,Vlookup!$A$2:$D$781,4,FALSE)</f>
        <v>93272</v>
      </c>
    </row>
    <row r="3496" spans="1:19" ht="14.4" x14ac:dyDescent="0.3">
      <c r="A3496" s="12">
        <v>23</v>
      </c>
      <c r="B3496" t="s">
        <v>866</v>
      </c>
      <c r="C3496"/>
      <c r="D3496" s="20">
        <v>45003</v>
      </c>
      <c r="E3496" t="s">
        <v>1299</v>
      </c>
      <c r="F3496" s="3" t="s">
        <v>1329</v>
      </c>
      <c r="G3496" s="3" t="s">
        <v>340</v>
      </c>
      <c r="H3496" s="3" t="s">
        <v>366</v>
      </c>
      <c r="I3496" s="21" t="s">
        <v>488</v>
      </c>
      <c r="J3496" s="21">
        <v>24.32</v>
      </c>
      <c r="K3496" s="22">
        <v>7.3800000000000004E-2</v>
      </c>
      <c r="L3496" s="21">
        <v>147.6</v>
      </c>
      <c r="M3496" s="21">
        <v>3589.6320000000001</v>
      </c>
      <c r="N3496" s="8">
        <f t="shared" si="97"/>
        <v>1.794816</v>
      </c>
      <c r="O3496" s="3" t="s">
        <v>1022</v>
      </c>
      <c r="P3496" s="3" t="s">
        <v>1024</v>
      </c>
      <c r="Q3496" s="31" t="str">
        <f>VLOOKUP(P3496,Vlookup!$A$2:$D$142,2,FALSE)</f>
        <v>Pixley</v>
      </c>
      <c r="R3496" s="1" t="str">
        <f>VLOOKUP(P3496,Vlookup!$A$2:$D$142,3,FALSE)</f>
        <v>CA</v>
      </c>
      <c r="S3496" s="49">
        <f>VLOOKUP(P3496,Vlookup!$A$2:$D$781,4,FALSE)</f>
        <v>93256</v>
      </c>
    </row>
    <row r="3497" spans="1:19" ht="14.4" x14ac:dyDescent="0.3">
      <c r="A3497" s="12">
        <v>23</v>
      </c>
      <c r="B3497" t="s">
        <v>866</v>
      </c>
      <c r="C3497"/>
      <c r="D3497" s="20">
        <v>45009</v>
      </c>
      <c r="E3497" t="s">
        <v>1299</v>
      </c>
      <c r="F3497" s="3" t="s">
        <v>1329</v>
      </c>
      <c r="G3497" s="3" t="s">
        <v>340</v>
      </c>
      <c r="H3497" s="3" t="s">
        <v>366</v>
      </c>
      <c r="I3497" s="21" t="s">
        <v>488</v>
      </c>
      <c r="J3497" s="21">
        <v>23.97</v>
      </c>
      <c r="K3497" s="22">
        <v>7.3800000000000004E-2</v>
      </c>
      <c r="L3497" s="21">
        <v>147.6</v>
      </c>
      <c r="M3497" s="21">
        <v>3537.9720000000002</v>
      </c>
      <c r="N3497" s="8">
        <f t="shared" si="97"/>
        <v>1.7689860000000002</v>
      </c>
      <c r="O3497" s="3" t="s">
        <v>1044</v>
      </c>
      <c r="P3497" s="3" t="s">
        <v>1051</v>
      </c>
      <c r="Q3497" s="31" t="str">
        <f>VLOOKUP(P3497,Vlookup!$A$2:$D$142,2,FALSE)</f>
        <v>Visalia</v>
      </c>
      <c r="R3497" s="1" t="str">
        <f>VLOOKUP(P3497,Vlookup!$A$2:$D$142,3,FALSE)</f>
        <v>CA</v>
      </c>
      <c r="S3497" s="49">
        <f>VLOOKUP(P3497,Vlookup!$A$2:$D$781,4,FALSE)</f>
        <v>93292</v>
      </c>
    </row>
    <row r="3498" spans="1:19" ht="14.4" x14ac:dyDescent="0.3">
      <c r="A3498" s="12">
        <v>23</v>
      </c>
      <c r="B3498" t="s">
        <v>866</v>
      </c>
      <c r="C3498"/>
      <c r="D3498" s="20">
        <v>45015</v>
      </c>
      <c r="E3498" t="s">
        <v>1299</v>
      </c>
      <c r="F3498" s="3" t="s">
        <v>1329</v>
      </c>
      <c r="G3498" s="3" t="s">
        <v>340</v>
      </c>
      <c r="H3498" s="3" t="s">
        <v>366</v>
      </c>
      <c r="I3498" s="21" t="s">
        <v>488</v>
      </c>
      <c r="J3498" s="21">
        <v>24.31</v>
      </c>
      <c r="K3498" s="22">
        <v>7.3800000000000004E-2</v>
      </c>
      <c r="L3498" s="21">
        <v>147.6</v>
      </c>
      <c r="M3498" s="21">
        <v>3588.1559999999999</v>
      </c>
      <c r="N3498" s="8">
        <f t="shared" si="97"/>
        <v>1.7940780000000001</v>
      </c>
      <c r="O3498" s="3" t="s">
        <v>1022</v>
      </c>
      <c r="P3498" s="3" t="s">
        <v>1024</v>
      </c>
      <c r="Q3498" s="31" t="str">
        <f>VLOOKUP(P3498,Vlookup!$A$2:$D$142,2,FALSE)</f>
        <v>Pixley</v>
      </c>
      <c r="R3498" s="1" t="str">
        <f>VLOOKUP(P3498,Vlookup!$A$2:$D$142,3,FALSE)</f>
        <v>CA</v>
      </c>
      <c r="S3498" s="49">
        <f>VLOOKUP(P3498,Vlookup!$A$2:$D$781,4,FALSE)</f>
        <v>93256</v>
      </c>
    </row>
    <row r="3499" spans="1:19" ht="14.4" x14ac:dyDescent="0.3">
      <c r="A3499" s="12">
        <v>23</v>
      </c>
      <c r="B3499" t="s">
        <v>866</v>
      </c>
      <c r="C3499"/>
      <c r="D3499" s="20">
        <v>45016</v>
      </c>
      <c r="E3499" t="s">
        <v>1299</v>
      </c>
      <c r="F3499" s="3" t="s">
        <v>1329</v>
      </c>
      <c r="G3499" s="3" t="s">
        <v>340</v>
      </c>
      <c r="H3499" s="3" t="s">
        <v>366</v>
      </c>
      <c r="I3499" s="21" t="s">
        <v>488</v>
      </c>
      <c r="J3499" s="21">
        <v>24.94</v>
      </c>
      <c r="K3499" s="22">
        <v>7.3800000000000004E-2</v>
      </c>
      <c r="L3499" s="21">
        <v>147.6</v>
      </c>
      <c r="M3499" s="21">
        <v>3681.1439999999998</v>
      </c>
      <c r="N3499" s="8">
        <f t="shared" si="97"/>
        <v>1.8405719999999999</v>
      </c>
      <c r="O3499" s="3" t="s">
        <v>1043</v>
      </c>
      <c r="P3499" s="3" t="s">
        <v>1050</v>
      </c>
      <c r="Q3499" s="31" t="str">
        <f>VLOOKUP(P3499,Vlookup!$A$2:$D$142,2,FALSE)</f>
        <v>Tipton</v>
      </c>
      <c r="R3499" s="1" t="str">
        <f>VLOOKUP(P3499,Vlookup!$A$2:$D$142,3,FALSE)</f>
        <v>CA</v>
      </c>
      <c r="S3499" s="49">
        <f>VLOOKUP(P3499,Vlookup!$A$2:$D$781,4,FALSE)</f>
        <v>93272</v>
      </c>
    </row>
    <row r="3500" spans="1:19" ht="14.4" x14ac:dyDescent="0.3">
      <c r="A3500" s="12">
        <v>23</v>
      </c>
      <c r="B3500" t="s">
        <v>866</v>
      </c>
      <c r="C3500"/>
      <c r="D3500" s="20">
        <v>44993</v>
      </c>
      <c r="E3500" t="s">
        <v>46</v>
      </c>
      <c r="F3500" s="3" t="s">
        <v>1204</v>
      </c>
      <c r="G3500" s="3" t="s">
        <v>340</v>
      </c>
      <c r="H3500" s="3" t="s">
        <v>366</v>
      </c>
      <c r="I3500" s="21" t="s">
        <v>488</v>
      </c>
      <c r="J3500" s="21">
        <v>7</v>
      </c>
      <c r="K3500" s="22">
        <v>4.5150000000000003E-2</v>
      </c>
      <c r="L3500" s="21">
        <v>90.3</v>
      </c>
      <c r="M3500" s="21">
        <v>632.1</v>
      </c>
      <c r="N3500" s="8">
        <f t="shared" si="97"/>
        <v>0.31605</v>
      </c>
      <c r="O3500" s="3" t="s">
        <v>40</v>
      </c>
      <c r="P3500" s="3" t="s">
        <v>41</v>
      </c>
      <c r="Q3500" s="31" t="str">
        <f>VLOOKUP(P3500,Vlookup!$A$2:$D$142,2,FALSE)</f>
        <v>Galt</v>
      </c>
      <c r="R3500" s="1" t="str">
        <f>VLOOKUP(P3500,Vlookup!$A$2:$D$142,3,FALSE)</f>
        <v>CA</v>
      </c>
      <c r="S3500" s="49">
        <f>VLOOKUP(P3500,Vlookup!$A$2:$D$781,4,FALSE)</f>
        <v>95632</v>
      </c>
    </row>
    <row r="3501" spans="1:19" ht="14.4" x14ac:dyDescent="0.3">
      <c r="A3501" s="12">
        <v>23</v>
      </c>
      <c r="B3501" t="s">
        <v>866</v>
      </c>
      <c r="C3501"/>
      <c r="D3501" s="20">
        <v>44991</v>
      </c>
      <c r="E3501" t="s">
        <v>345</v>
      </c>
      <c r="F3501" s="3" t="s">
        <v>1263</v>
      </c>
      <c r="G3501" s="3" t="s">
        <v>340</v>
      </c>
      <c r="H3501" s="3" t="s">
        <v>366</v>
      </c>
      <c r="I3501" s="21" t="s">
        <v>488</v>
      </c>
      <c r="J3501" s="21">
        <v>24.46</v>
      </c>
      <c r="K3501" s="22">
        <v>6.3500000000000001E-2</v>
      </c>
      <c r="L3501" s="21">
        <v>127</v>
      </c>
      <c r="M3501" s="21">
        <v>3106.42</v>
      </c>
      <c r="N3501" s="8">
        <f t="shared" si="97"/>
        <v>1.55321</v>
      </c>
      <c r="O3501" s="3" t="s">
        <v>1264</v>
      </c>
      <c r="P3501" s="3" t="s">
        <v>1265</v>
      </c>
      <c r="Q3501" s="31" t="str">
        <f>VLOOKUP(P3501,Vlookup!$A$2:$D$142,2,FALSE)</f>
        <v>Merced</v>
      </c>
      <c r="R3501" s="1" t="str">
        <f>VLOOKUP(P3501,Vlookup!$A$2:$D$142,3,FALSE)</f>
        <v>CA</v>
      </c>
      <c r="S3501" s="49">
        <f>VLOOKUP(P3501,Vlookup!$A$2:$D$781,4,FALSE)</f>
        <v>95341</v>
      </c>
    </row>
    <row r="3502" spans="1:19" ht="14.4" x14ac:dyDescent="0.3">
      <c r="A3502" s="12">
        <v>23</v>
      </c>
      <c r="B3502" t="s">
        <v>866</v>
      </c>
      <c r="C3502"/>
      <c r="D3502" s="20">
        <v>45007</v>
      </c>
      <c r="E3502" t="s">
        <v>345</v>
      </c>
      <c r="F3502" s="3" t="s">
        <v>1263</v>
      </c>
      <c r="G3502" s="3" t="s">
        <v>340</v>
      </c>
      <c r="H3502" s="3" t="s">
        <v>366</v>
      </c>
      <c r="I3502" s="21" t="s">
        <v>488</v>
      </c>
      <c r="J3502" s="21">
        <v>24.6</v>
      </c>
      <c r="K3502" s="22">
        <v>6.3500000000000001E-2</v>
      </c>
      <c r="L3502" s="21">
        <v>127</v>
      </c>
      <c r="M3502" s="21">
        <v>3124.2</v>
      </c>
      <c r="N3502" s="8">
        <f t="shared" si="97"/>
        <v>1.5620999999999998</v>
      </c>
      <c r="O3502" s="3" t="s">
        <v>1264</v>
      </c>
      <c r="P3502" s="3" t="s">
        <v>1265</v>
      </c>
      <c r="Q3502" s="31" t="str">
        <f>VLOOKUP(P3502,Vlookup!$A$2:$D$142,2,FALSE)</f>
        <v>Merced</v>
      </c>
      <c r="R3502" s="1" t="str">
        <f>VLOOKUP(P3502,Vlookup!$A$2:$D$142,3,FALSE)</f>
        <v>CA</v>
      </c>
      <c r="S3502" s="49">
        <f>VLOOKUP(P3502,Vlookup!$A$2:$D$781,4,FALSE)</f>
        <v>95341</v>
      </c>
    </row>
    <row r="3503" spans="1:19" ht="14.4" x14ac:dyDescent="0.3">
      <c r="A3503" s="12">
        <v>23</v>
      </c>
      <c r="B3503" t="s">
        <v>866</v>
      </c>
      <c r="C3503"/>
      <c r="D3503" s="20">
        <v>44998</v>
      </c>
      <c r="E3503" t="s">
        <v>354</v>
      </c>
      <c r="F3503" s="3" t="s">
        <v>1330</v>
      </c>
      <c r="G3503" s="3" t="s">
        <v>340</v>
      </c>
      <c r="H3503" s="3" t="s">
        <v>366</v>
      </c>
      <c r="I3503" s="21" t="s">
        <v>488</v>
      </c>
      <c r="J3503" s="21">
        <v>23.67</v>
      </c>
      <c r="K3503" s="22">
        <v>1.3599999999999999E-2</v>
      </c>
      <c r="L3503" s="21">
        <v>27.2</v>
      </c>
      <c r="M3503" s="21">
        <v>643.82399999999996</v>
      </c>
      <c r="N3503" s="8">
        <f t="shared" si="97"/>
        <v>0.32191199999999998</v>
      </c>
      <c r="O3503" s="3" t="s">
        <v>422</v>
      </c>
      <c r="P3503" s="3" t="s">
        <v>423</v>
      </c>
      <c r="Q3503" s="31" t="str">
        <f>VLOOKUP(P3503,Vlookup!$A$2:$D$142,2,FALSE)</f>
        <v>Modesto</v>
      </c>
      <c r="R3503" s="1" t="str">
        <f>VLOOKUP(P3503,Vlookup!$A$2:$D$142,3,FALSE)</f>
        <v>CA</v>
      </c>
      <c r="S3503" s="49">
        <f>VLOOKUP(P3503,Vlookup!$A$2:$D$781,4,FALSE)</f>
        <v>95358</v>
      </c>
    </row>
    <row r="3504" spans="1:19" ht="14.4" x14ac:dyDescent="0.3">
      <c r="A3504" s="12">
        <v>23</v>
      </c>
      <c r="B3504" t="s">
        <v>866</v>
      </c>
      <c r="C3504"/>
      <c r="D3504" s="20">
        <v>44991</v>
      </c>
      <c r="E3504" t="s">
        <v>15</v>
      </c>
      <c r="F3504" s="3" t="s">
        <v>1267</v>
      </c>
      <c r="G3504" s="3" t="s">
        <v>921</v>
      </c>
      <c r="H3504" s="3" t="s">
        <v>922</v>
      </c>
      <c r="I3504" s="21" t="s">
        <v>489</v>
      </c>
      <c r="J3504" s="21">
        <v>6.0750000000000002</v>
      </c>
      <c r="K3504" s="22">
        <v>0.28542499999999998</v>
      </c>
      <c r="L3504" s="21">
        <v>570.85</v>
      </c>
      <c r="M3504" s="21">
        <v>3467.9140000000002</v>
      </c>
      <c r="N3504" s="8">
        <f t="shared" si="97"/>
        <v>1.7339570000000002</v>
      </c>
      <c r="O3504" s="3" t="s">
        <v>35</v>
      </c>
      <c r="P3504" s="3" t="s">
        <v>36</v>
      </c>
      <c r="Q3504" s="31" t="str">
        <f>VLOOKUP(P3504,Vlookup!$A$2:$D$142,2,FALSE)</f>
        <v>Muleshoe</v>
      </c>
      <c r="R3504" s="1" t="str">
        <f>VLOOKUP(P3504,Vlookup!$A$2:$D$142,3,FALSE)</f>
        <v>TX</v>
      </c>
      <c r="S3504" s="49">
        <f>VLOOKUP(P3504,Vlookup!$A$2:$D$781,4,FALSE)</f>
        <v>79347</v>
      </c>
    </row>
    <row r="3505" spans="1:19" ht="14.4" x14ac:dyDescent="0.3">
      <c r="A3505" s="12">
        <v>23</v>
      </c>
      <c r="B3505" t="s">
        <v>866</v>
      </c>
      <c r="C3505"/>
      <c r="D3505" s="20">
        <v>44998</v>
      </c>
      <c r="E3505" t="s">
        <v>15</v>
      </c>
      <c r="F3505" s="3" t="s">
        <v>1267</v>
      </c>
      <c r="G3505" s="3" t="s">
        <v>921</v>
      </c>
      <c r="H3505" s="3" t="s">
        <v>922</v>
      </c>
      <c r="I3505" s="21" t="s">
        <v>489</v>
      </c>
      <c r="J3505" s="21">
        <v>6.0750000000000002</v>
      </c>
      <c r="K3505" s="22">
        <v>0.28542499999999998</v>
      </c>
      <c r="L3505" s="21">
        <v>570.85</v>
      </c>
      <c r="M3505" s="21">
        <v>3467.9140000000002</v>
      </c>
      <c r="N3505" s="8">
        <f t="shared" si="97"/>
        <v>1.7339570000000002</v>
      </c>
      <c r="O3505" s="3" t="s">
        <v>17</v>
      </c>
      <c r="P3505" s="3" t="s">
        <v>18</v>
      </c>
      <c r="Q3505" s="31" t="str">
        <f>VLOOKUP(P3505,Vlookup!$A$2:$D$142,2,FALSE)</f>
        <v>Farwell</v>
      </c>
      <c r="R3505" s="1" t="str">
        <f>VLOOKUP(P3505,Vlookup!$A$2:$D$142,3,FALSE)</f>
        <v>TX</v>
      </c>
      <c r="S3505" s="49">
        <f>VLOOKUP(P3505,Vlookup!$A$2:$D$781,4,FALSE)</f>
        <v>79325</v>
      </c>
    </row>
    <row r="3506" spans="1:19" ht="14.4" x14ac:dyDescent="0.3">
      <c r="A3506" s="12">
        <v>23</v>
      </c>
      <c r="B3506" t="s">
        <v>866</v>
      </c>
      <c r="C3506"/>
      <c r="D3506" s="20">
        <v>44998</v>
      </c>
      <c r="E3506" t="s">
        <v>15</v>
      </c>
      <c r="F3506" s="3" t="s">
        <v>1267</v>
      </c>
      <c r="G3506" s="3" t="s">
        <v>921</v>
      </c>
      <c r="H3506" s="3" t="s">
        <v>922</v>
      </c>
      <c r="I3506" s="21" t="s">
        <v>489</v>
      </c>
      <c r="J3506" s="21">
        <v>6</v>
      </c>
      <c r="K3506" s="22">
        <v>0.28542499999999998</v>
      </c>
      <c r="L3506" s="21">
        <v>570.85</v>
      </c>
      <c r="M3506" s="21">
        <v>3425.1</v>
      </c>
      <c r="N3506" s="8">
        <f t="shared" si="97"/>
        <v>1.71255</v>
      </c>
      <c r="O3506" s="3" t="s">
        <v>7</v>
      </c>
      <c r="P3506" s="3" t="s">
        <v>8</v>
      </c>
      <c r="Q3506" s="31" t="str">
        <f>VLOOKUP(P3506,Vlookup!$A$2:$D$142,2,FALSE)</f>
        <v>Muleshoe</v>
      </c>
      <c r="R3506" s="1" t="str">
        <f>VLOOKUP(P3506,Vlookup!$A$2:$D$142,3,FALSE)</f>
        <v>TX</v>
      </c>
      <c r="S3506" s="49">
        <f>VLOOKUP(P3506,Vlookup!$A$2:$D$781,4,FALSE)</f>
        <v>79347</v>
      </c>
    </row>
    <row r="3507" spans="1:19" ht="14.4" x14ac:dyDescent="0.3">
      <c r="A3507" s="12">
        <v>23</v>
      </c>
      <c r="B3507" t="s">
        <v>866</v>
      </c>
      <c r="C3507"/>
      <c r="D3507" s="20">
        <v>44991</v>
      </c>
      <c r="E3507" t="s">
        <v>357</v>
      </c>
      <c r="F3507" s="3" t="s">
        <v>1302</v>
      </c>
      <c r="G3507" s="3" t="s">
        <v>921</v>
      </c>
      <c r="H3507" s="3" t="s">
        <v>922</v>
      </c>
      <c r="I3507" s="21" t="s">
        <v>489</v>
      </c>
      <c r="J3507" s="21">
        <v>8.0250000000000004</v>
      </c>
      <c r="K3507" s="22">
        <v>0.28750999999999999</v>
      </c>
      <c r="L3507" s="21">
        <v>575.02</v>
      </c>
      <c r="M3507" s="21">
        <v>4614.5360000000001</v>
      </c>
      <c r="N3507" s="8">
        <f t="shared" si="97"/>
        <v>2.3072680000000001</v>
      </c>
      <c r="O3507" s="3" t="s">
        <v>432</v>
      </c>
      <c r="P3507" s="3" t="s">
        <v>433</v>
      </c>
      <c r="Q3507" s="31" t="str">
        <f>VLOOKUP(P3507,Vlookup!$A$2:$D$142,2,FALSE)</f>
        <v>Dimmitt</v>
      </c>
      <c r="R3507" s="1" t="str">
        <f>VLOOKUP(P3507,Vlookup!$A$2:$D$142,3,FALSE)</f>
        <v>TX</v>
      </c>
      <c r="S3507" s="49">
        <f>VLOOKUP(P3507,Vlookup!$A$2:$D$781,4,FALSE)</f>
        <v>79027</v>
      </c>
    </row>
    <row r="3508" spans="1:19" ht="14.4" x14ac:dyDescent="0.3">
      <c r="A3508" s="12">
        <v>23</v>
      </c>
      <c r="B3508" t="s">
        <v>866</v>
      </c>
      <c r="C3508"/>
      <c r="D3508" s="20">
        <v>44991</v>
      </c>
      <c r="E3508" t="s">
        <v>357</v>
      </c>
      <c r="F3508" s="3" t="s">
        <v>1302</v>
      </c>
      <c r="G3508" s="3" t="s">
        <v>921</v>
      </c>
      <c r="H3508" s="3" t="s">
        <v>922</v>
      </c>
      <c r="I3508" s="21" t="s">
        <v>489</v>
      </c>
      <c r="J3508" s="21">
        <v>6.2</v>
      </c>
      <c r="K3508" s="22">
        <v>0.28750999999999999</v>
      </c>
      <c r="L3508" s="21">
        <v>575.02</v>
      </c>
      <c r="M3508" s="21">
        <v>3565.1239999999998</v>
      </c>
      <c r="N3508" s="8">
        <f t="shared" ref="N3508:N3571" si="98">M3508/2000</f>
        <v>1.782562</v>
      </c>
      <c r="O3508" s="3" t="s">
        <v>430</v>
      </c>
      <c r="P3508" s="3" t="s">
        <v>431</v>
      </c>
      <c r="Q3508" s="31" t="str">
        <f>VLOOKUP(P3508,Vlookup!$A$2:$D$142,2,FALSE)</f>
        <v>Muleshoe</v>
      </c>
      <c r="R3508" s="1" t="str">
        <f>VLOOKUP(P3508,Vlookup!$A$2:$D$142,3,FALSE)</f>
        <v>TX</v>
      </c>
      <c r="S3508" s="49">
        <f>VLOOKUP(P3508,Vlookup!$A$2:$D$781,4,FALSE)</f>
        <v>79347</v>
      </c>
    </row>
    <row r="3509" spans="1:19" ht="14.4" x14ac:dyDescent="0.3">
      <c r="A3509" s="12">
        <v>23</v>
      </c>
      <c r="B3509" t="s">
        <v>866</v>
      </c>
      <c r="C3509"/>
      <c r="D3509" s="20">
        <v>45006</v>
      </c>
      <c r="E3509" t="s">
        <v>357</v>
      </c>
      <c r="F3509" s="3" t="s">
        <v>1302</v>
      </c>
      <c r="G3509" s="3" t="s">
        <v>921</v>
      </c>
      <c r="H3509" s="3" t="s">
        <v>922</v>
      </c>
      <c r="I3509" s="21" t="s">
        <v>489</v>
      </c>
      <c r="J3509" s="21">
        <v>6</v>
      </c>
      <c r="K3509" s="22">
        <v>0.28750999999999999</v>
      </c>
      <c r="L3509" s="21">
        <v>575.02</v>
      </c>
      <c r="M3509" s="21">
        <v>3450.12</v>
      </c>
      <c r="N3509" s="8">
        <f t="shared" si="98"/>
        <v>1.72506</v>
      </c>
      <c r="O3509" s="3" t="s">
        <v>432</v>
      </c>
      <c r="P3509" s="3" t="s">
        <v>433</v>
      </c>
      <c r="Q3509" s="31" t="str">
        <f>VLOOKUP(P3509,Vlookup!$A$2:$D$142,2,FALSE)</f>
        <v>Dimmitt</v>
      </c>
      <c r="R3509" s="1" t="str">
        <f>VLOOKUP(P3509,Vlookup!$A$2:$D$142,3,FALSE)</f>
        <v>TX</v>
      </c>
      <c r="S3509" s="49">
        <f>VLOOKUP(P3509,Vlookup!$A$2:$D$781,4,FALSE)</f>
        <v>79027</v>
      </c>
    </row>
    <row r="3510" spans="1:19" ht="14.4" x14ac:dyDescent="0.3">
      <c r="A3510" s="12">
        <v>23</v>
      </c>
      <c r="B3510" t="s">
        <v>866</v>
      </c>
      <c r="C3510"/>
      <c r="D3510" s="20">
        <v>45006</v>
      </c>
      <c r="E3510" t="s">
        <v>357</v>
      </c>
      <c r="F3510" s="3" t="s">
        <v>1302</v>
      </c>
      <c r="G3510" s="3" t="s">
        <v>921</v>
      </c>
      <c r="H3510" s="3" t="s">
        <v>922</v>
      </c>
      <c r="I3510" s="21" t="s">
        <v>489</v>
      </c>
      <c r="J3510" s="21">
        <v>5.9749999999999996</v>
      </c>
      <c r="K3510" s="22">
        <v>0.28750999999999999</v>
      </c>
      <c r="L3510" s="21">
        <v>575.02</v>
      </c>
      <c r="M3510" s="21">
        <v>3435.7449999999999</v>
      </c>
      <c r="N3510" s="8">
        <f t="shared" si="98"/>
        <v>1.7178724999999999</v>
      </c>
      <c r="O3510" s="3" t="s">
        <v>430</v>
      </c>
      <c r="P3510" s="3" t="s">
        <v>431</v>
      </c>
      <c r="Q3510" s="31" t="str">
        <f>VLOOKUP(P3510,Vlookup!$A$2:$D$142,2,FALSE)</f>
        <v>Muleshoe</v>
      </c>
      <c r="R3510" s="1" t="str">
        <f>VLOOKUP(P3510,Vlookup!$A$2:$D$142,3,FALSE)</f>
        <v>TX</v>
      </c>
      <c r="S3510" s="49">
        <f>VLOOKUP(P3510,Vlookup!$A$2:$D$781,4,FALSE)</f>
        <v>79347</v>
      </c>
    </row>
    <row r="3511" spans="1:19" ht="14.4" x14ac:dyDescent="0.3">
      <c r="A3511" s="12">
        <v>23</v>
      </c>
      <c r="B3511" t="s">
        <v>866</v>
      </c>
      <c r="C3511"/>
      <c r="D3511" s="20">
        <v>45005</v>
      </c>
      <c r="E3511" t="s">
        <v>348</v>
      </c>
      <c r="F3511" s="3" t="s">
        <v>1153</v>
      </c>
      <c r="G3511" s="3" t="s">
        <v>921</v>
      </c>
      <c r="H3511" s="3" t="s">
        <v>922</v>
      </c>
      <c r="I3511" s="21" t="s">
        <v>489</v>
      </c>
      <c r="J3511" s="21">
        <v>6.0250000000000004</v>
      </c>
      <c r="K3511" s="22">
        <v>0.16189999999999999</v>
      </c>
      <c r="L3511" s="21">
        <v>323.8</v>
      </c>
      <c r="M3511" s="21">
        <v>1950.895</v>
      </c>
      <c r="N3511" s="8">
        <f t="shared" si="98"/>
        <v>0.97544750000000002</v>
      </c>
      <c r="O3511" s="3" t="s">
        <v>412</v>
      </c>
      <c r="P3511" s="3" t="s">
        <v>413</v>
      </c>
      <c r="Q3511" s="31" t="str">
        <f>VLOOKUP(P3511,Vlookup!$A$2:$D$142,2,FALSE)</f>
        <v>Hereford</v>
      </c>
      <c r="R3511" s="1" t="str">
        <f>VLOOKUP(P3511,Vlookup!$A$2:$D$142,3,FALSE)</f>
        <v>TX</v>
      </c>
      <c r="S3511" s="49">
        <f>VLOOKUP(P3511,Vlookup!$A$2:$D$781,4,FALSE)</f>
        <v>79045</v>
      </c>
    </row>
    <row r="3512" spans="1:19" ht="14.4" x14ac:dyDescent="0.3">
      <c r="A3512" s="12">
        <v>23</v>
      </c>
      <c r="B3512" t="s">
        <v>866</v>
      </c>
      <c r="C3512"/>
      <c r="D3512" s="20">
        <v>45006</v>
      </c>
      <c r="E3512" t="s">
        <v>1179</v>
      </c>
      <c r="F3512" s="3" t="s">
        <v>1180</v>
      </c>
      <c r="G3512" s="3" t="s">
        <v>921</v>
      </c>
      <c r="H3512" s="3" t="s">
        <v>922</v>
      </c>
      <c r="I3512" s="21" t="s">
        <v>489</v>
      </c>
      <c r="J3512" s="21">
        <v>25.18</v>
      </c>
      <c r="K3512" s="22">
        <v>0.33500000000000002</v>
      </c>
      <c r="L3512" s="21">
        <v>670</v>
      </c>
      <c r="M3512" s="21">
        <v>16870.599999999999</v>
      </c>
      <c r="N3512" s="8">
        <f t="shared" si="98"/>
        <v>8.4352999999999998</v>
      </c>
      <c r="O3512" s="3" t="s">
        <v>1181</v>
      </c>
      <c r="P3512" s="3" t="s">
        <v>1182</v>
      </c>
      <c r="Q3512" s="31" t="str">
        <f>VLOOKUP(P3512,Vlookup!$A$2:$D$142,2,FALSE)</f>
        <v>Lindsay</v>
      </c>
      <c r="R3512" s="1" t="str">
        <f>VLOOKUP(P3512,Vlookup!$A$2:$D$142,3,FALSE)</f>
        <v>CA</v>
      </c>
      <c r="S3512" s="49">
        <f>VLOOKUP(P3512,Vlookup!$A$2:$D$781,4,FALSE)</f>
        <v>93247</v>
      </c>
    </row>
    <row r="3513" spans="1:19" ht="14.4" x14ac:dyDescent="0.3">
      <c r="A3513" s="12">
        <v>23</v>
      </c>
      <c r="B3513" t="s">
        <v>866</v>
      </c>
      <c r="C3513"/>
      <c r="D3513" s="20">
        <v>44991</v>
      </c>
      <c r="E3513" t="s">
        <v>1288</v>
      </c>
      <c r="F3513" s="3" t="s">
        <v>1289</v>
      </c>
      <c r="G3513" s="3" t="s">
        <v>921</v>
      </c>
      <c r="H3513" s="3" t="s">
        <v>922</v>
      </c>
      <c r="I3513" s="21" t="s">
        <v>489</v>
      </c>
      <c r="J3513" s="21">
        <v>2.9249999999999998</v>
      </c>
      <c r="K3513" s="22">
        <v>0.34639999999999999</v>
      </c>
      <c r="L3513" s="21">
        <v>692.8</v>
      </c>
      <c r="M3513" s="21">
        <v>2026.44</v>
      </c>
      <c r="N3513" s="8">
        <f t="shared" si="98"/>
        <v>1.01322</v>
      </c>
      <c r="O3513" s="3" t="s">
        <v>1137</v>
      </c>
      <c r="P3513" s="3" t="s">
        <v>1139</v>
      </c>
      <c r="Q3513" s="31" t="str">
        <f>VLOOKUP(P3513,Vlookup!$A$2:$D$142,2,FALSE)</f>
        <v>Tulare</v>
      </c>
      <c r="R3513" s="1" t="str">
        <f>VLOOKUP(P3513,Vlookup!$A$2:$D$142,3,FALSE)</f>
        <v>CA</v>
      </c>
      <c r="S3513" s="49">
        <f>VLOOKUP(P3513,Vlookup!$A$2:$D$781,4,FALSE)</f>
        <v>93274</v>
      </c>
    </row>
    <row r="3514" spans="1:19" ht="14.4" x14ac:dyDescent="0.3">
      <c r="A3514" s="12">
        <v>23</v>
      </c>
      <c r="B3514" t="s">
        <v>866</v>
      </c>
      <c r="C3514"/>
      <c r="D3514" s="20">
        <v>45013</v>
      </c>
      <c r="E3514" t="s">
        <v>1288</v>
      </c>
      <c r="F3514" s="3" t="s">
        <v>1289</v>
      </c>
      <c r="G3514" s="3" t="s">
        <v>921</v>
      </c>
      <c r="H3514" s="3" t="s">
        <v>922</v>
      </c>
      <c r="I3514" s="21" t="s">
        <v>489</v>
      </c>
      <c r="J3514" s="21">
        <v>5.875</v>
      </c>
      <c r="K3514" s="22">
        <v>0.34639999999999999</v>
      </c>
      <c r="L3514" s="21">
        <v>692.8</v>
      </c>
      <c r="M3514" s="21">
        <v>4070.2</v>
      </c>
      <c r="N3514" s="8">
        <f t="shared" si="98"/>
        <v>2.0350999999999999</v>
      </c>
      <c r="O3514" s="3" t="s">
        <v>1137</v>
      </c>
      <c r="P3514" s="3" t="s">
        <v>1139</v>
      </c>
      <c r="Q3514" s="31" t="str">
        <f>VLOOKUP(P3514,Vlookup!$A$2:$D$142,2,FALSE)</f>
        <v>Tulare</v>
      </c>
      <c r="R3514" s="1" t="str">
        <f>VLOOKUP(P3514,Vlookup!$A$2:$D$142,3,FALSE)</f>
        <v>CA</v>
      </c>
      <c r="S3514" s="49">
        <f>VLOOKUP(P3514,Vlookup!$A$2:$D$781,4,FALSE)</f>
        <v>93274</v>
      </c>
    </row>
    <row r="3515" spans="1:19" ht="14.4" x14ac:dyDescent="0.3">
      <c r="A3515" s="12">
        <v>23</v>
      </c>
      <c r="B3515" t="s">
        <v>866</v>
      </c>
      <c r="C3515"/>
      <c r="D3515" s="20">
        <v>44999</v>
      </c>
      <c r="E3515" t="s">
        <v>919</v>
      </c>
      <c r="F3515" s="3" t="s">
        <v>920</v>
      </c>
      <c r="G3515" s="3" t="s">
        <v>921</v>
      </c>
      <c r="H3515" s="3" t="s">
        <v>922</v>
      </c>
      <c r="I3515" s="21" t="s">
        <v>489</v>
      </c>
      <c r="J3515" s="21">
        <v>3.15</v>
      </c>
      <c r="K3515" s="22">
        <v>0.24535000000000001</v>
      </c>
      <c r="L3515" s="21">
        <v>490.7</v>
      </c>
      <c r="M3515" s="21">
        <v>1545.7049999999999</v>
      </c>
      <c r="N3515" s="8">
        <f t="shared" si="98"/>
        <v>0.77285249999999994</v>
      </c>
      <c r="O3515" s="3" t="s">
        <v>1095</v>
      </c>
      <c r="P3515" s="3" t="s">
        <v>1197</v>
      </c>
      <c r="Q3515" s="31" t="str">
        <f>VLOOKUP(P3515,Vlookup!$A$2:$D$142,2,FALSE)</f>
        <v>Turlock</v>
      </c>
      <c r="R3515" s="1" t="str">
        <f>VLOOKUP(P3515,Vlookup!$A$2:$D$142,3,FALSE)</f>
        <v>CA</v>
      </c>
      <c r="S3515" s="49">
        <f>VLOOKUP(P3515,Vlookup!$A$2:$D$781,4,FALSE)</f>
        <v>95380</v>
      </c>
    </row>
    <row r="3516" spans="1:19" ht="14.4" x14ac:dyDescent="0.3">
      <c r="A3516" s="12">
        <v>23</v>
      </c>
      <c r="B3516" t="s">
        <v>866</v>
      </c>
      <c r="C3516"/>
      <c r="D3516" s="20">
        <v>44999</v>
      </c>
      <c r="E3516" t="s">
        <v>1316</v>
      </c>
      <c r="F3516" s="3" t="s">
        <v>1317</v>
      </c>
      <c r="G3516" s="3" t="s">
        <v>342</v>
      </c>
      <c r="H3516" s="3" t="s">
        <v>368</v>
      </c>
      <c r="I3516" s="21" t="s">
        <v>489</v>
      </c>
      <c r="J3516" s="21">
        <v>11.94</v>
      </c>
      <c r="K3516" s="22">
        <v>0.13980000000000001</v>
      </c>
      <c r="L3516" s="21">
        <v>279.60000000000002</v>
      </c>
      <c r="M3516" s="21">
        <v>3338.424</v>
      </c>
      <c r="N3516" s="8">
        <f t="shared" si="98"/>
        <v>1.6692119999999999</v>
      </c>
      <c r="O3516" s="3" t="s">
        <v>1320</v>
      </c>
      <c r="P3516" s="3" t="s">
        <v>1321</v>
      </c>
      <c r="Q3516" s="31" t="str">
        <f>VLOOKUP(P3516,Vlookup!$A$2:$D$142,2,FALSE)</f>
        <v>Tulare</v>
      </c>
      <c r="R3516" s="1" t="str">
        <f>VLOOKUP(P3516,Vlookup!$A$2:$D$142,3,FALSE)</f>
        <v>CA</v>
      </c>
      <c r="S3516" s="49">
        <f>VLOOKUP(P3516,Vlookup!$A$2:$D$781,4,FALSE)</f>
        <v>93274</v>
      </c>
    </row>
    <row r="3517" spans="1:19" ht="14.4" x14ac:dyDescent="0.3">
      <c r="A3517" s="12">
        <v>23</v>
      </c>
      <c r="B3517" t="s">
        <v>866</v>
      </c>
      <c r="C3517"/>
      <c r="D3517" s="20">
        <v>45002</v>
      </c>
      <c r="E3517" t="s">
        <v>1318</v>
      </c>
      <c r="F3517" s="3" t="s">
        <v>1319</v>
      </c>
      <c r="G3517" s="3" t="s">
        <v>342</v>
      </c>
      <c r="H3517" s="3" t="s">
        <v>368</v>
      </c>
      <c r="I3517" s="21" t="s">
        <v>489</v>
      </c>
      <c r="J3517" s="21">
        <v>24.33</v>
      </c>
      <c r="K3517" s="22">
        <v>0.105</v>
      </c>
      <c r="L3517" s="21">
        <v>210</v>
      </c>
      <c r="M3517" s="21">
        <v>5109.3</v>
      </c>
      <c r="N3517" s="8">
        <f t="shared" si="98"/>
        <v>2.5546500000000001</v>
      </c>
      <c r="O3517" s="3" t="s">
        <v>771</v>
      </c>
      <c r="P3517" s="3" t="s">
        <v>772</v>
      </c>
      <c r="Q3517" s="31" t="str">
        <f>VLOOKUP(P3517,Vlookup!$A$2:$D$142,2,FALSE)</f>
        <v>Delano</v>
      </c>
      <c r="R3517" s="1" t="str">
        <f>VLOOKUP(P3517,Vlookup!$A$2:$D$142,3,FALSE)</f>
        <v>CA</v>
      </c>
      <c r="S3517" s="49">
        <f>VLOOKUP(P3517,Vlookup!$A$2:$D$781,4,FALSE)</f>
        <v>93215</v>
      </c>
    </row>
    <row r="3518" spans="1:19" ht="14.4" x14ac:dyDescent="0.3">
      <c r="A3518" s="12">
        <v>23</v>
      </c>
      <c r="B3518" t="s">
        <v>866</v>
      </c>
      <c r="C3518"/>
      <c r="D3518" s="20">
        <v>44995</v>
      </c>
      <c r="E3518" t="s">
        <v>980</v>
      </c>
      <c r="F3518" s="3" t="s">
        <v>981</v>
      </c>
      <c r="G3518" s="3" t="s">
        <v>342</v>
      </c>
      <c r="H3518" s="3" t="s">
        <v>368</v>
      </c>
      <c r="I3518" s="21" t="s">
        <v>489</v>
      </c>
      <c r="J3518" s="21">
        <v>7.9249999999999998</v>
      </c>
      <c r="K3518" s="22">
        <v>0.183</v>
      </c>
      <c r="L3518" s="21">
        <v>366</v>
      </c>
      <c r="M3518" s="21">
        <v>2900.55</v>
      </c>
      <c r="N3518" s="8">
        <f t="shared" si="98"/>
        <v>1.450275</v>
      </c>
      <c r="O3518" s="3" t="s">
        <v>989</v>
      </c>
      <c r="P3518" s="3" t="s">
        <v>990</v>
      </c>
      <c r="Q3518" s="31" t="str">
        <f>VLOOKUP(P3518,Vlookup!$A$2:$D$142,2,FALSE)</f>
        <v>Madera</v>
      </c>
      <c r="R3518" s="1" t="str">
        <f>VLOOKUP(P3518,Vlookup!$A$2:$D$142,3,FALSE)</f>
        <v>CA</v>
      </c>
      <c r="S3518" s="49">
        <f>VLOOKUP(P3518,Vlookup!$A$2:$D$781,4,FALSE)</f>
        <v>93637</v>
      </c>
    </row>
    <row r="3519" spans="1:19" ht="14.4" x14ac:dyDescent="0.3">
      <c r="A3519" s="12">
        <v>23</v>
      </c>
      <c r="B3519" t="s">
        <v>866</v>
      </c>
      <c r="C3519"/>
      <c r="D3519" s="20">
        <v>45002</v>
      </c>
      <c r="E3519" t="s">
        <v>809</v>
      </c>
      <c r="F3519" s="3" t="s">
        <v>810</v>
      </c>
      <c r="G3519" s="3" t="s">
        <v>342</v>
      </c>
      <c r="H3519" s="3" t="s">
        <v>368</v>
      </c>
      <c r="I3519" s="21" t="s">
        <v>489</v>
      </c>
      <c r="J3519" s="21">
        <v>6</v>
      </c>
      <c r="K3519" s="22">
        <v>0.26666499999999999</v>
      </c>
      <c r="L3519" s="21">
        <v>533.33000000000004</v>
      </c>
      <c r="M3519" s="21">
        <v>3199.98</v>
      </c>
      <c r="N3519" s="8">
        <f t="shared" si="98"/>
        <v>1.59999</v>
      </c>
      <c r="O3519" s="3" t="s">
        <v>812</v>
      </c>
      <c r="P3519" s="3" t="s">
        <v>813</v>
      </c>
      <c r="Q3519" s="31" t="str">
        <f>VLOOKUP(P3519,Vlookup!$A$2:$D$142,2,FALSE)</f>
        <v>Stevinso</v>
      </c>
      <c r="R3519" s="1" t="str">
        <f>VLOOKUP(P3519,Vlookup!$A$2:$D$142,3,FALSE)</f>
        <v>CA</v>
      </c>
      <c r="S3519" s="49">
        <f>VLOOKUP(P3519,Vlookup!$A$2:$D$781,4,FALSE)</f>
        <v>95374</v>
      </c>
    </row>
    <row r="3520" spans="1:19" ht="14.4" x14ac:dyDescent="0.3">
      <c r="A3520" s="12">
        <v>23</v>
      </c>
      <c r="B3520" t="s">
        <v>866</v>
      </c>
      <c r="C3520"/>
      <c r="D3520" s="20">
        <v>44987</v>
      </c>
      <c r="E3520" t="s">
        <v>342</v>
      </c>
      <c r="F3520" s="3" t="s">
        <v>368</v>
      </c>
      <c r="G3520" s="3" t="s">
        <v>342</v>
      </c>
      <c r="H3520" s="3" t="s">
        <v>368</v>
      </c>
      <c r="I3520" s="21" t="s">
        <v>489</v>
      </c>
      <c r="J3520" s="21">
        <v>3.3069999999999999</v>
      </c>
      <c r="K3520" s="22">
        <v>1</v>
      </c>
      <c r="L3520" s="21">
        <v>2000</v>
      </c>
      <c r="M3520" s="21">
        <v>6614</v>
      </c>
      <c r="N3520" s="8">
        <f t="shared" si="98"/>
        <v>3.3069999999999999</v>
      </c>
      <c r="O3520" s="3" t="s">
        <v>20</v>
      </c>
      <c r="P3520" s="3" t="s">
        <v>21</v>
      </c>
      <c r="Q3520" s="31" t="str">
        <f>VLOOKUP(P3520,Vlookup!$A$2:$D$142,2,FALSE)</f>
        <v>Escalon</v>
      </c>
      <c r="R3520" s="1" t="str">
        <f>VLOOKUP(P3520,Vlookup!$A$2:$D$142,3,FALSE)</f>
        <v>CA</v>
      </c>
      <c r="S3520" s="49">
        <f>VLOOKUP(P3520,Vlookup!$A$2:$D$781,4,FALSE)</f>
        <v>95320</v>
      </c>
    </row>
    <row r="3521" spans="1:19" ht="14.4" x14ac:dyDescent="0.3">
      <c r="A3521" s="12">
        <v>23</v>
      </c>
      <c r="B3521" t="s">
        <v>866</v>
      </c>
      <c r="C3521"/>
      <c r="D3521" s="20">
        <v>44986</v>
      </c>
      <c r="E3521" t="s">
        <v>342</v>
      </c>
      <c r="F3521" s="3" t="s">
        <v>368</v>
      </c>
      <c r="G3521" s="3" t="s">
        <v>342</v>
      </c>
      <c r="H3521" s="3" t="s">
        <v>368</v>
      </c>
      <c r="I3521" s="21" t="s">
        <v>489</v>
      </c>
      <c r="J3521" s="21">
        <v>1.1020000000000001</v>
      </c>
      <c r="K3521" s="22">
        <v>1</v>
      </c>
      <c r="L3521" s="21">
        <v>2000</v>
      </c>
      <c r="M3521" s="21">
        <v>2204</v>
      </c>
      <c r="N3521" s="8">
        <f t="shared" si="98"/>
        <v>1.1020000000000001</v>
      </c>
      <c r="O3521" s="3" t="s">
        <v>1137</v>
      </c>
      <c r="P3521" s="3" t="s">
        <v>1139</v>
      </c>
      <c r="Q3521" s="31" t="str">
        <f>VLOOKUP(P3521,Vlookup!$A$2:$D$142,2,FALSE)</f>
        <v>Tulare</v>
      </c>
      <c r="R3521" s="1" t="str">
        <f>VLOOKUP(P3521,Vlookup!$A$2:$D$142,3,FALSE)</f>
        <v>CA</v>
      </c>
      <c r="S3521" s="49">
        <f>VLOOKUP(P3521,Vlookup!$A$2:$D$781,4,FALSE)</f>
        <v>93274</v>
      </c>
    </row>
    <row r="3522" spans="1:19" ht="14.4" x14ac:dyDescent="0.3">
      <c r="A3522" s="12">
        <v>23</v>
      </c>
      <c r="B3522" t="s">
        <v>866</v>
      </c>
      <c r="C3522"/>
      <c r="D3522" s="20">
        <v>44988</v>
      </c>
      <c r="E3522" t="s">
        <v>342</v>
      </c>
      <c r="F3522" s="3" t="s">
        <v>368</v>
      </c>
      <c r="G3522" s="3" t="s">
        <v>342</v>
      </c>
      <c r="H3522" s="3" t="s">
        <v>368</v>
      </c>
      <c r="I3522" s="21" t="s">
        <v>489</v>
      </c>
      <c r="J3522" s="21">
        <v>3.3069999999999999</v>
      </c>
      <c r="K3522" s="22">
        <v>1</v>
      </c>
      <c r="L3522" s="21">
        <v>2000</v>
      </c>
      <c r="M3522" s="21">
        <v>6614</v>
      </c>
      <c r="N3522" s="8">
        <f t="shared" si="98"/>
        <v>3.3069999999999999</v>
      </c>
      <c r="O3522" s="3" t="s">
        <v>1306</v>
      </c>
      <c r="P3522" s="3" t="s">
        <v>1307</v>
      </c>
      <c r="Q3522" s="31" t="str">
        <f>VLOOKUP(P3522,Vlookup!$A$2:$D$142,2,FALSE)</f>
        <v>Bakersfield</v>
      </c>
      <c r="R3522" s="1" t="str">
        <f>VLOOKUP(P3522,Vlookup!$A$2:$D$142,3,FALSE)</f>
        <v>CA</v>
      </c>
      <c r="S3522" s="49">
        <f>VLOOKUP(P3522,Vlookup!$A$2:$D$781,4,FALSE)</f>
        <v>93314</v>
      </c>
    </row>
    <row r="3523" spans="1:19" ht="14.4" x14ac:dyDescent="0.3">
      <c r="A3523" s="12">
        <v>23</v>
      </c>
      <c r="B3523" t="s">
        <v>866</v>
      </c>
      <c r="C3523"/>
      <c r="D3523" s="20">
        <v>44995</v>
      </c>
      <c r="E3523" t="s">
        <v>342</v>
      </c>
      <c r="F3523" s="3" t="s">
        <v>368</v>
      </c>
      <c r="G3523" s="3" t="s">
        <v>342</v>
      </c>
      <c r="H3523" s="3" t="s">
        <v>368</v>
      </c>
      <c r="I3523" s="21" t="s">
        <v>489</v>
      </c>
      <c r="J3523" s="21">
        <v>2.2050000000000001</v>
      </c>
      <c r="K3523" s="22">
        <v>1</v>
      </c>
      <c r="L3523" s="21">
        <v>2000</v>
      </c>
      <c r="M3523" s="21">
        <v>4410</v>
      </c>
      <c r="N3523" s="8">
        <f t="shared" si="98"/>
        <v>2.2050000000000001</v>
      </c>
      <c r="O3523" s="3" t="s">
        <v>420</v>
      </c>
      <c r="P3523" s="3" t="s">
        <v>421</v>
      </c>
      <c r="Q3523" s="31" t="str">
        <f>VLOOKUP(P3523,Vlookup!$A$2:$D$142,2,FALSE)</f>
        <v>Tipton</v>
      </c>
      <c r="R3523" s="1" t="str">
        <f>VLOOKUP(P3523,Vlookup!$A$2:$D$142,3,FALSE)</f>
        <v>CA</v>
      </c>
      <c r="S3523" s="49">
        <f>VLOOKUP(P3523,Vlookup!$A$2:$D$781,4,FALSE)</f>
        <v>93272</v>
      </c>
    </row>
    <row r="3524" spans="1:19" ht="14.4" x14ac:dyDescent="0.3">
      <c r="A3524" s="12">
        <v>23</v>
      </c>
      <c r="B3524" t="s">
        <v>866</v>
      </c>
      <c r="C3524"/>
      <c r="D3524" s="20">
        <v>45002</v>
      </c>
      <c r="E3524" t="s">
        <v>342</v>
      </c>
      <c r="F3524" s="3" t="s">
        <v>368</v>
      </c>
      <c r="G3524" s="3" t="s">
        <v>342</v>
      </c>
      <c r="H3524" s="3" t="s">
        <v>368</v>
      </c>
      <c r="I3524" s="21" t="s">
        <v>489</v>
      </c>
      <c r="J3524" s="21">
        <v>16.535</v>
      </c>
      <c r="K3524" s="22">
        <v>1</v>
      </c>
      <c r="L3524" s="21">
        <v>2000</v>
      </c>
      <c r="M3524" s="21">
        <v>33070</v>
      </c>
      <c r="N3524" s="8">
        <f t="shared" si="98"/>
        <v>16.535</v>
      </c>
      <c r="O3524" s="3" t="s">
        <v>1075</v>
      </c>
      <c r="P3524" s="3" t="s">
        <v>1076</v>
      </c>
      <c r="Q3524" s="31" t="str">
        <f>VLOOKUP(P3524,Vlookup!$A$2:$D$142,2,FALSE)</f>
        <v>Corcoran</v>
      </c>
      <c r="R3524" s="1" t="str">
        <f>VLOOKUP(P3524,Vlookup!$A$2:$D$142,3,FALSE)</f>
        <v>CA</v>
      </c>
      <c r="S3524" s="49">
        <f>VLOOKUP(P3524,Vlookup!$A$2:$D$781,4,FALSE)</f>
        <v>93212</v>
      </c>
    </row>
    <row r="3525" spans="1:19" ht="14.4" x14ac:dyDescent="0.3">
      <c r="A3525" s="12">
        <v>23</v>
      </c>
      <c r="B3525" t="s">
        <v>866</v>
      </c>
      <c r="C3525"/>
      <c r="D3525" s="20">
        <v>45008</v>
      </c>
      <c r="E3525" t="s">
        <v>342</v>
      </c>
      <c r="F3525" s="3" t="s">
        <v>368</v>
      </c>
      <c r="G3525" s="3" t="s">
        <v>342</v>
      </c>
      <c r="H3525" s="3" t="s">
        <v>368</v>
      </c>
      <c r="I3525" s="21" t="s">
        <v>489</v>
      </c>
      <c r="J3525" s="21">
        <v>5.5119999999999996</v>
      </c>
      <c r="K3525" s="22">
        <v>1</v>
      </c>
      <c r="L3525" s="21">
        <v>2000</v>
      </c>
      <c r="M3525" s="21">
        <v>11024</v>
      </c>
      <c r="N3525" s="8">
        <f t="shared" si="98"/>
        <v>5.5119999999999996</v>
      </c>
      <c r="O3525" s="3" t="s">
        <v>450</v>
      </c>
      <c r="P3525" s="3" t="s">
        <v>1183</v>
      </c>
      <c r="Q3525" s="31" t="str">
        <f>VLOOKUP(P3525,Vlookup!$A$2:$D$142,2,FALSE)</f>
        <v>Turlock</v>
      </c>
      <c r="R3525" s="1" t="str">
        <f>VLOOKUP(P3525,Vlookup!$A$2:$D$142,3,FALSE)</f>
        <v>CA</v>
      </c>
      <c r="S3525" s="49">
        <f>VLOOKUP(P3525,Vlookup!$A$2:$D$781,4,FALSE)</f>
        <v>95380</v>
      </c>
    </row>
    <row r="3526" spans="1:19" ht="14.4" x14ac:dyDescent="0.3">
      <c r="A3526" s="12">
        <v>23</v>
      </c>
      <c r="B3526" t="s">
        <v>866</v>
      </c>
      <c r="C3526"/>
      <c r="D3526" s="20">
        <v>45013</v>
      </c>
      <c r="E3526" t="s">
        <v>342</v>
      </c>
      <c r="F3526" s="3" t="s">
        <v>368</v>
      </c>
      <c r="G3526" s="3" t="s">
        <v>342</v>
      </c>
      <c r="H3526" s="3" t="s">
        <v>368</v>
      </c>
      <c r="I3526" s="21" t="s">
        <v>489</v>
      </c>
      <c r="J3526" s="21">
        <v>1.1020000000000001</v>
      </c>
      <c r="K3526" s="22">
        <v>1</v>
      </c>
      <c r="L3526" s="21">
        <v>2000</v>
      </c>
      <c r="M3526" s="21">
        <v>2204</v>
      </c>
      <c r="N3526" s="8">
        <f t="shared" si="98"/>
        <v>1.1020000000000001</v>
      </c>
      <c r="O3526" s="3" t="s">
        <v>1137</v>
      </c>
      <c r="P3526" s="3" t="s">
        <v>1139</v>
      </c>
      <c r="Q3526" s="31" t="str">
        <f>VLOOKUP(P3526,Vlookup!$A$2:$D$142,2,FALSE)</f>
        <v>Tulare</v>
      </c>
      <c r="R3526" s="1" t="str">
        <f>VLOOKUP(P3526,Vlookup!$A$2:$D$142,3,FALSE)</f>
        <v>CA</v>
      </c>
      <c r="S3526" s="49">
        <f>VLOOKUP(P3526,Vlookup!$A$2:$D$781,4,FALSE)</f>
        <v>93274</v>
      </c>
    </row>
    <row r="3527" spans="1:19" ht="14.4" x14ac:dyDescent="0.3">
      <c r="A3527" s="12">
        <v>23</v>
      </c>
      <c r="B3527" t="s">
        <v>866</v>
      </c>
      <c r="C3527"/>
      <c r="D3527" s="20">
        <v>45000</v>
      </c>
      <c r="E3527" t="s">
        <v>1208</v>
      </c>
      <c r="F3527" s="3" t="s">
        <v>1209</v>
      </c>
      <c r="G3527" s="3" t="s">
        <v>1206</v>
      </c>
      <c r="H3527" s="3" t="s">
        <v>1207</v>
      </c>
      <c r="I3527" s="21" t="s">
        <v>1230</v>
      </c>
      <c r="J3527" s="21">
        <v>4.875</v>
      </c>
      <c r="K3527" s="22">
        <v>1.9722E-2</v>
      </c>
      <c r="L3527" s="21">
        <v>39.444000000000003</v>
      </c>
      <c r="M3527" s="21">
        <v>192.29</v>
      </c>
      <c r="N3527" s="8">
        <f t="shared" si="98"/>
        <v>9.6144999999999994E-2</v>
      </c>
      <c r="O3527" s="3" t="s">
        <v>440</v>
      </c>
      <c r="P3527" s="3" t="s">
        <v>441</v>
      </c>
      <c r="Q3527" s="31" t="str">
        <f>VLOOKUP(P3527,Vlookup!$A$2:$D$142,2,FALSE)</f>
        <v>Tipton</v>
      </c>
      <c r="R3527" s="1" t="str">
        <f>VLOOKUP(P3527,Vlookup!$A$2:$D$142,3,FALSE)</f>
        <v>CA</v>
      </c>
      <c r="S3527" s="49">
        <f>VLOOKUP(P3527,Vlookup!$A$2:$D$781,4,FALSE)</f>
        <v>93272</v>
      </c>
    </row>
    <row r="3528" spans="1:19" ht="14.4" x14ac:dyDescent="0.3">
      <c r="A3528" s="12">
        <v>23</v>
      </c>
      <c r="B3528" t="s">
        <v>866</v>
      </c>
      <c r="C3528"/>
      <c r="D3528" s="20">
        <v>45005</v>
      </c>
      <c r="E3528" t="s">
        <v>1220</v>
      </c>
      <c r="F3528" s="3" t="s">
        <v>1221</v>
      </c>
      <c r="G3528" s="3" t="s">
        <v>1206</v>
      </c>
      <c r="H3528" s="3" t="s">
        <v>1207</v>
      </c>
      <c r="I3528" s="21" t="s">
        <v>1230</v>
      </c>
      <c r="J3528" s="21">
        <v>3.8250000000000002</v>
      </c>
      <c r="K3528" s="22">
        <v>2.0385E-2</v>
      </c>
      <c r="L3528" s="21">
        <v>40.770000000000003</v>
      </c>
      <c r="M3528" s="21">
        <v>155.94499999999999</v>
      </c>
      <c r="N3528" s="8">
        <f t="shared" si="98"/>
        <v>7.79725E-2</v>
      </c>
      <c r="O3528" s="3" t="s">
        <v>1222</v>
      </c>
      <c r="P3528" s="3" t="s">
        <v>1223</v>
      </c>
      <c r="Q3528" s="31" t="str">
        <f>VLOOKUP(P3528,Vlookup!$A$2:$D$142,2,FALSE)</f>
        <v>Wsco</v>
      </c>
      <c r="R3528" s="1" t="str">
        <f>VLOOKUP(P3528,Vlookup!$A$2:$D$142,3,FALSE)</f>
        <v>CA</v>
      </c>
      <c r="S3528" s="49">
        <f>VLOOKUP(P3528,Vlookup!$A$2:$D$781,4,FALSE)</f>
        <v>93280</v>
      </c>
    </row>
    <row r="3529" spans="1:19" ht="14.4" x14ac:dyDescent="0.3">
      <c r="A3529" s="12">
        <v>23</v>
      </c>
      <c r="B3529" t="s">
        <v>866</v>
      </c>
      <c r="C3529"/>
      <c r="D3529" s="20">
        <v>44995</v>
      </c>
      <c r="E3529" t="s">
        <v>1274</v>
      </c>
      <c r="F3529" s="3" t="s">
        <v>1275</v>
      </c>
      <c r="G3529" s="16" t="s">
        <v>343</v>
      </c>
      <c r="H3529" s="3" t="s">
        <v>369</v>
      </c>
      <c r="I3529" s="21" t="s">
        <v>1334</v>
      </c>
      <c r="J3529" s="21">
        <v>24.19</v>
      </c>
      <c r="K3529" s="22">
        <v>8.0691499999999999E-2</v>
      </c>
      <c r="L3529" s="21">
        <v>161.38300000000001</v>
      </c>
      <c r="M3529" s="21">
        <v>3903.855</v>
      </c>
      <c r="N3529" s="8">
        <f t="shared" si="98"/>
        <v>1.9519275</v>
      </c>
      <c r="O3529" s="3" t="s">
        <v>1253</v>
      </c>
      <c r="P3529" s="3" t="s">
        <v>1254</v>
      </c>
      <c r="Q3529" s="31" t="str">
        <f>VLOOKUP(P3529,Vlookup!$A$2:$D$142,2,FALSE)</f>
        <v>Stratford</v>
      </c>
      <c r="R3529" s="1" t="str">
        <f>VLOOKUP(P3529,Vlookup!$A$2:$D$142,3,FALSE)</f>
        <v>CA</v>
      </c>
      <c r="S3529" s="49">
        <f>VLOOKUP(P3529,Vlookup!$A$2:$D$781,4,FALSE)</f>
        <v>93266</v>
      </c>
    </row>
    <row r="3530" spans="1:19" ht="14.4" x14ac:dyDescent="0.3">
      <c r="A3530" s="12">
        <v>23</v>
      </c>
      <c r="B3530" t="s">
        <v>866</v>
      </c>
      <c r="C3530"/>
      <c r="D3530" s="20">
        <v>45003</v>
      </c>
      <c r="E3530" t="s">
        <v>1274</v>
      </c>
      <c r="F3530" s="3" t="s">
        <v>1275</v>
      </c>
      <c r="G3530" s="16" t="s">
        <v>343</v>
      </c>
      <c r="H3530" s="3" t="s">
        <v>369</v>
      </c>
      <c r="I3530" s="21" t="s">
        <v>1334</v>
      </c>
      <c r="J3530" s="21">
        <v>24.22</v>
      </c>
      <c r="K3530" s="22">
        <v>8.0691499999999999E-2</v>
      </c>
      <c r="L3530" s="21">
        <v>161.38300000000001</v>
      </c>
      <c r="M3530" s="21">
        <v>3908.6959999999999</v>
      </c>
      <c r="N3530" s="8">
        <f t="shared" si="98"/>
        <v>1.954348</v>
      </c>
      <c r="O3530" s="3" t="s">
        <v>1253</v>
      </c>
      <c r="P3530" s="3" t="s">
        <v>1254</v>
      </c>
      <c r="Q3530" s="31" t="str">
        <f>VLOOKUP(P3530,Vlookup!$A$2:$D$142,2,FALSE)</f>
        <v>Stratford</v>
      </c>
      <c r="R3530" s="1" t="str">
        <f>VLOOKUP(P3530,Vlookup!$A$2:$D$142,3,FALSE)</f>
        <v>CA</v>
      </c>
      <c r="S3530" s="49">
        <f>VLOOKUP(P3530,Vlookup!$A$2:$D$781,4,FALSE)</f>
        <v>93266</v>
      </c>
    </row>
    <row r="3531" spans="1:19" ht="14.4" x14ac:dyDescent="0.3">
      <c r="A3531" s="12">
        <v>23</v>
      </c>
      <c r="B3531" t="s">
        <v>866</v>
      </c>
      <c r="C3531"/>
      <c r="D3531" s="20">
        <v>45008</v>
      </c>
      <c r="E3531" t="s">
        <v>1274</v>
      </c>
      <c r="F3531" s="3" t="s">
        <v>1275</v>
      </c>
      <c r="G3531" s="16" t="s">
        <v>343</v>
      </c>
      <c r="H3531" s="3" t="s">
        <v>369</v>
      </c>
      <c r="I3531" s="21" t="s">
        <v>1334</v>
      </c>
      <c r="J3531" s="21">
        <v>24.42</v>
      </c>
      <c r="K3531" s="22">
        <v>8.0691499999999999E-2</v>
      </c>
      <c r="L3531" s="21">
        <v>161.38300000000001</v>
      </c>
      <c r="M3531" s="21">
        <v>3940.973</v>
      </c>
      <c r="N3531" s="8">
        <f t="shared" si="98"/>
        <v>1.9704865</v>
      </c>
      <c r="O3531" s="3" t="s">
        <v>1253</v>
      </c>
      <c r="P3531" s="3" t="s">
        <v>1254</v>
      </c>
      <c r="Q3531" s="31" t="str">
        <f>VLOOKUP(P3531,Vlookup!$A$2:$D$142,2,FALSE)</f>
        <v>Stratford</v>
      </c>
      <c r="R3531" s="1" t="str">
        <f>VLOOKUP(P3531,Vlookup!$A$2:$D$142,3,FALSE)</f>
        <v>CA</v>
      </c>
      <c r="S3531" s="49">
        <f>VLOOKUP(P3531,Vlookup!$A$2:$D$781,4,FALSE)</f>
        <v>93266</v>
      </c>
    </row>
    <row r="3532" spans="1:19" ht="14.4" x14ac:dyDescent="0.3">
      <c r="A3532" s="12">
        <v>23</v>
      </c>
      <c r="B3532" t="s">
        <v>866</v>
      </c>
      <c r="C3532"/>
      <c r="D3532" s="20">
        <v>45015</v>
      </c>
      <c r="E3532" t="s">
        <v>1274</v>
      </c>
      <c r="F3532" s="3" t="s">
        <v>1275</v>
      </c>
      <c r="G3532" s="16" t="s">
        <v>343</v>
      </c>
      <c r="H3532" s="3" t="s">
        <v>369</v>
      </c>
      <c r="I3532" s="21" t="s">
        <v>1334</v>
      </c>
      <c r="J3532" s="21">
        <v>24.43</v>
      </c>
      <c r="K3532" s="22">
        <v>8.0691499999999999E-2</v>
      </c>
      <c r="L3532" s="21">
        <v>161.38300000000001</v>
      </c>
      <c r="M3532" s="21">
        <v>3942.587</v>
      </c>
      <c r="N3532" s="8">
        <f t="shared" si="98"/>
        <v>1.9712935</v>
      </c>
      <c r="O3532" s="3" t="s">
        <v>1253</v>
      </c>
      <c r="P3532" s="3" t="s">
        <v>1254</v>
      </c>
      <c r="Q3532" s="31" t="str">
        <f>VLOOKUP(P3532,Vlookup!$A$2:$D$142,2,FALSE)</f>
        <v>Stratford</v>
      </c>
      <c r="R3532" s="1" t="str">
        <f>VLOOKUP(P3532,Vlookup!$A$2:$D$142,3,FALSE)</f>
        <v>CA</v>
      </c>
      <c r="S3532" s="49">
        <f>VLOOKUP(P3532,Vlookup!$A$2:$D$781,4,FALSE)</f>
        <v>93266</v>
      </c>
    </row>
    <row r="3533" spans="1:19" ht="14.4" x14ac:dyDescent="0.3">
      <c r="A3533" s="12">
        <v>23</v>
      </c>
      <c r="B3533" t="s">
        <v>866</v>
      </c>
      <c r="C3533"/>
      <c r="D3533" s="20">
        <v>44994</v>
      </c>
      <c r="E3533" t="s">
        <v>1251</v>
      </c>
      <c r="F3533" s="3" t="s">
        <v>1252</v>
      </c>
      <c r="G3533" s="16" t="s">
        <v>343</v>
      </c>
      <c r="H3533" s="3" t="s">
        <v>369</v>
      </c>
      <c r="I3533" s="21" t="s">
        <v>1334</v>
      </c>
      <c r="J3533" s="21">
        <v>3</v>
      </c>
      <c r="K3533" s="22">
        <v>0.51741999999999999</v>
      </c>
      <c r="L3533" s="21">
        <v>1034.8399999999999</v>
      </c>
      <c r="M3533" s="21">
        <v>3104.52</v>
      </c>
      <c r="N3533" s="8">
        <f t="shared" si="98"/>
        <v>1.55226</v>
      </c>
      <c r="O3533" s="3" t="s">
        <v>1253</v>
      </c>
      <c r="P3533" s="3" t="s">
        <v>1254</v>
      </c>
      <c r="Q3533" s="31" t="str">
        <f>VLOOKUP(P3533,Vlookup!$A$2:$D$142,2,FALSE)</f>
        <v>Stratford</v>
      </c>
      <c r="R3533" s="1" t="str">
        <f>VLOOKUP(P3533,Vlookup!$A$2:$D$142,3,FALSE)</f>
        <v>CA</v>
      </c>
      <c r="S3533" s="49">
        <f>VLOOKUP(P3533,Vlookup!$A$2:$D$781,4,FALSE)</f>
        <v>93266</v>
      </c>
    </row>
    <row r="3534" spans="1:19" ht="14.4" x14ac:dyDescent="0.3">
      <c r="A3534" s="12">
        <v>23</v>
      </c>
      <c r="B3534" t="s">
        <v>866</v>
      </c>
      <c r="C3534"/>
      <c r="D3534" s="20">
        <v>45002</v>
      </c>
      <c r="E3534" t="s">
        <v>1318</v>
      </c>
      <c r="F3534" s="3" t="s">
        <v>1319</v>
      </c>
      <c r="G3534" s="16" t="s">
        <v>343</v>
      </c>
      <c r="H3534" s="3" t="s">
        <v>369</v>
      </c>
      <c r="I3534" s="21" t="s">
        <v>1334</v>
      </c>
      <c r="J3534" s="21">
        <v>24.33</v>
      </c>
      <c r="K3534" s="22">
        <v>2.035E-2</v>
      </c>
      <c r="L3534" s="21">
        <v>40.700000000000003</v>
      </c>
      <c r="M3534" s="21">
        <v>990.23099999999999</v>
      </c>
      <c r="N3534" s="8">
        <f t="shared" si="98"/>
        <v>0.49511549999999999</v>
      </c>
      <c r="O3534" s="3" t="s">
        <v>771</v>
      </c>
      <c r="P3534" s="3" t="s">
        <v>772</v>
      </c>
      <c r="Q3534" s="31" t="str">
        <f>VLOOKUP(P3534,Vlookup!$A$2:$D$142,2,FALSE)</f>
        <v>Delano</v>
      </c>
      <c r="R3534" s="1" t="str">
        <f>VLOOKUP(P3534,Vlookup!$A$2:$D$142,3,FALSE)</f>
        <v>CA</v>
      </c>
      <c r="S3534" s="49">
        <f>VLOOKUP(P3534,Vlookup!$A$2:$D$781,4,FALSE)</f>
        <v>93215</v>
      </c>
    </row>
    <row r="3535" spans="1:19" ht="14.4" x14ac:dyDescent="0.3">
      <c r="A3535" s="12">
        <v>23</v>
      </c>
      <c r="B3535" t="s">
        <v>866</v>
      </c>
      <c r="C3535"/>
      <c r="D3535" s="20">
        <v>44999</v>
      </c>
      <c r="E3535" t="s">
        <v>776</v>
      </c>
      <c r="F3535" s="3" t="s">
        <v>952</v>
      </c>
      <c r="G3535" s="16" t="s">
        <v>343</v>
      </c>
      <c r="H3535" s="3" t="s">
        <v>369</v>
      </c>
      <c r="I3535" s="21" t="s">
        <v>1334</v>
      </c>
      <c r="J3535" s="21">
        <v>23.91</v>
      </c>
      <c r="K3535" s="22">
        <v>0.16550000000000001</v>
      </c>
      <c r="L3535" s="21">
        <v>331</v>
      </c>
      <c r="M3535" s="21">
        <v>7914.21</v>
      </c>
      <c r="N3535" s="8">
        <f t="shared" si="98"/>
        <v>3.9571049999999999</v>
      </c>
      <c r="O3535" s="3" t="s">
        <v>771</v>
      </c>
      <c r="P3535" s="3" t="s">
        <v>772</v>
      </c>
      <c r="Q3535" s="31" t="str">
        <f>VLOOKUP(P3535,Vlookup!$A$2:$D$142,2,FALSE)</f>
        <v>Delano</v>
      </c>
      <c r="R3535" s="1" t="str">
        <f>VLOOKUP(P3535,Vlookup!$A$2:$D$142,3,FALSE)</f>
        <v>CA</v>
      </c>
      <c r="S3535" s="49">
        <f>VLOOKUP(P3535,Vlookup!$A$2:$D$781,4,FALSE)</f>
        <v>93215</v>
      </c>
    </row>
    <row r="3536" spans="1:19" ht="14.4" x14ac:dyDescent="0.3">
      <c r="A3536" s="12">
        <v>23</v>
      </c>
      <c r="B3536" t="s">
        <v>866</v>
      </c>
      <c r="C3536"/>
      <c r="D3536" s="20">
        <v>44987</v>
      </c>
      <c r="E3536" t="s">
        <v>1027</v>
      </c>
      <c r="F3536" s="3" t="s">
        <v>1136</v>
      </c>
      <c r="G3536" s="16" t="s">
        <v>343</v>
      </c>
      <c r="H3536" s="3" t="s">
        <v>369</v>
      </c>
      <c r="I3536" s="21" t="s">
        <v>1334</v>
      </c>
      <c r="J3536" s="21">
        <v>23.64</v>
      </c>
      <c r="K3536" s="22">
        <v>8.3199999999999996E-2</v>
      </c>
      <c r="L3536" s="21">
        <v>166.4</v>
      </c>
      <c r="M3536" s="21">
        <v>3933.6959999999999</v>
      </c>
      <c r="N3536" s="8">
        <f t="shared" si="98"/>
        <v>1.9668479999999999</v>
      </c>
      <c r="O3536" s="3" t="s">
        <v>1038</v>
      </c>
      <c r="P3536" s="3" t="s">
        <v>1045</v>
      </c>
      <c r="Q3536" s="31" t="str">
        <f>VLOOKUP(P3536,Vlookup!$A$2:$D$142,2,FALSE)</f>
        <v>Tipton</v>
      </c>
      <c r="R3536" s="1" t="str">
        <f>VLOOKUP(P3536,Vlookup!$A$2:$D$142,3,FALSE)</f>
        <v>CA</v>
      </c>
      <c r="S3536" s="49">
        <f>VLOOKUP(P3536,Vlookup!$A$2:$D$781,4,FALSE)</f>
        <v>93272</v>
      </c>
    </row>
    <row r="3537" spans="1:19" ht="14.4" x14ac:dyDescent="0.3">
      <c r="A3537" s="12">
        <v>23</v>
      </c>
      <c r="B3537" t="s">
        <v>866</v>
      </c>
      <c r="C3537"/>
      <c r="D3537" s="20">
        <v>44993</v>
      </c>
      <c r="E3537" t="s">
        <v>1027</v>
      </c>
      <c r="F3537" s="3" t="s">
        <v>1136</v>
      </c>
      <c r="G3537" s="16" t="s">
        <v>343</v>
      </c>
      <c r="H3537" s="3" t="s">
        <v>369</v>
      </c>
      <c r="I3537" s="21" t="s">
        <v>1334</v>
      </c>
      <c r="J3537" s="21">
        <v>24.05</v>
      </c>
      <c r="K3537" s="22">
        <v>8.3199999999999996E-2</v>
      </c>
      <c r="L3537" s="21">
        <v>166.4</v>
      </c>
      <c r="M3537" s="21">
        <v>4001.92</v>
      </c>
      <c r="N3537" s="8">
        <f t="shared" si="98"/>
        <v>2.0009600000000001</v>
      </c>
      <c r="O3537" s="3" t="s">
        <v>1038</v>
      </c>
      <c r="P3537" s="3" t="s">
        <v>1045</v>
      </c>
      <c r="Q3537" s="31" t="str">
        <f>VLOOKUP(P3537,Vlookup!$A$2:$D$142,2,FALSE)</f>
        <v>Tipton</v>
      </c>
      <c r="R3537" s="1" t="str">
        <f>VLOOKUP(P3537,Vlookup!$A$2:$D$142,3,FALSE)</f>
        <v>CA</v>
      </c>
      <c r="S3537" s="49">
        <f>VLOOKUP(P3537,Vlookup!$A$2:$D$781,4,FALSE)</f>
        <v>93272</v>
      </c>
    </row>
    <row r="3538" spans="1:19" ht="14.4" x14ac:dyDescent="0.3">
      <c r="A3538" s="12">
        <v>23</v>
      </c>
      <c r="B3538" t="s">
        <v>866</v>
      </c>
      <c r="C3538"/>
      <c r="D3538" s="20">
        <v>45000</v>
      </c>
      <c r="E3538" t="s">
        <v>1027</v>
      </c>
      <c r="F3538" s="3" t="s">
        <v>1136</v>
      </c>
      <c r="G3538" s="16" t="s">
        <v>343</v>
      </c>
      <c r="H3538" s="3" t="s">
        <v>369</v>
      </c>
      <c r="I3538" s="21" t="s">
        <v>1334</v>
      </c>
      <c r="J3538" s="21">
        <v>24.28</v>
      </c>
      <c r="K3538" s="22">
        <v>8.3199999999999996E-2</v>
      </c>
      <c r="L3538" s="21">
        <v>166.4</v>
      </c>
      <c r="M3538" s="21">
        <v>4040.192</v>
      </c>
      <c r="N3538" s="8">
        <f t="shared" si="98"/>
        <v>2.0200960000000001</v>
      </c>
      <c r="O3538" s="3" t="s">
        <v>1038</v>
      </c>
      <c r="P3538" s="3" t="s">
        <v>1045</v>
      </c>
      <c r="Q3538" s="31" t="str">
        <f>VLOOKUP(P3538,Vlookup!$A$2:$D$142,2,FALSE)</f>
        <v>Tipton</v>
      </c>
      <c r="R3538" s="1" t="str">
        <f>VLOOKUP(P3538,Vlookup!$A$2:$D$142,3,FALSE)</f>
        <v>CA</v>
      </c>
      <c r="S3538" s="49">
        <f>VLOOKUP(P3538,Vlookup!$A$2:$D$781,4,FALSE)</f>
        <v>93272</v>
      </c>
    </row>
    <row r="3539" spans="1:19" ht="14.4" x14ac:dyDescent="0.3">
      <c r="A3539" s="12">
        <v>23</v>
      </c>
      <c r="B3539" t="s">
        <v>866</v>
      </c>
      <c r="C3539"/>
      <c r="D3539" s="20">
        <v>45006</v>
      </c>
      <c r="E3539" t="s">
        <v>1027</v>
      </c>
      <c r="F3539" s="3" t="s">
        <v>1136</v>
      </c>
      <c r="G3539" s="16" t="s">
        <v>343</v>
      </c>
      <c r="H3539" s="3" t="s">
        <v>369</v>
      </c>
      <c r="I3539" s="21" t="s">
        <v>1334</v>
      </c>
      <c r="J3539" s="21">
        <v>24.13</v>
      </c>
      <c r="K3539" s="22">
        <v>8.3199999999999996E-2</v>
      </c>
      <c r="L3539" s="21">
        <v>166.4</v>
      </c>
      <c r="M3539" s="21">
        <v>4015.232</v>
      </c>
      <c r="N3539" s="8">
        <f t="shared" si="98"/>
        <v>2.0076160000000001</v>
      </c>
      <c r="O3539" s="3" t="s">
        <v>1038</v>
      </c>
      <c r="P3539" s="3" t="s">
        <v>1045</v>
      </c>
      <c r="Q3539" s="31" t="str">
        <f>VLOOKUP(P3539,Vlookup!$A$2:$D$142,2,FALSE)</f>
        <v>Tipton</v>
      </c>
      <c r="R3539" s="1" t="str">
        <f>VLOOKUP(P3539,Vlookup!$A$2:$D$142,3,FALSE)</f>
        <v>CA</v>
      </c>
      <c r="S3539" s="49">
        <f>VLOOKUP(P3539,Vlookup!$A$2:$D$781,4,FALSE)</f>
        <v>93272</v>
      </c>
    </row>
    <row r="3540" spans="1:19" ht="14.4" x14ac:dyDescent="0.3">
      <c r="A3540" s="12">
        <v>23</v>
      </c>
      <c r="B3540" t="s">
        <v>866</v>
      </c>
      <c r="C3540"/>
      <c r="D3540" s="20">
        <v>45015</v>
      </c>
      <c r="E3540" t="s">
        <v>1027</v>
      </c>
      <c r="F3540" s="3" t="s">
        <v>1136</v>
      </c>
      <c r="G3540" s="16" t="s">
        <v>343</v>
      </c>
      <c r="H3540" s="3" t="s">
        <v>369</v>
      </c>
      <c r="I3540" s="21" t="s">
        <v>1334</v>
      </c>
      <c r="J3540" s="21">
        <v>23.03</v>
      </c>
      <c r="K3540" s="22">
        <v>8.3199999999999996E-2</v>
      </c>
      <c r="L3540" s="21">
        <v>166.4</v>
      </c>
      <c r="M3540" s="21">
        <v>3832.192</v>
      </c>
      <c r="N3540" s="8">
        <f t="shared" si="98"/>
        <v>1.916096</v>
      </c>
      <c r="O3540" s="3" t="s">
        <v>1038</v>
      </c>
      <c r="P3540" s="3" t="s">
        <v>1045</v>
      </c>
      <c r="Q3540" s="31" t="str">
        <f>VLOOKUP(P3540,Vlookup!$A$2:$D$142,2,FALSE)</f>
        <v>Tipton</v>
      </c>
      <c r="R3540" s="1" t="str">
        <f>VLOOKUP(P3540,Vlookup!$A$2:$D$142,3,FALSE)</f>
        <v>CA</v>
      </c>
      <c r="S3540" s="49">
        <f>VLOOKUP(P3540,Vlookup!$A$2:$D$781,4,FALSE)</f>
        <v>93272</v>
      </c>
    </row>
    <row r="3541" spans="1:19" ht="14.4" x14ac:dyDescent="0.3">
      <c r="A3541" s="12">
        <v>23</v>
      </c>
      <c r="B3541" t="s">
        <v>866</v>
      </c>
      <c r="C3541"/>
      <c r="D3541" s="20">
        <v>44987</v>
      </c>
      <c r="E3541" t="s">
        <v>1310</v>
      </c>
      <c r="F3541" s="3" t="s">
        <v>1311</v>
      </c>
      <c r="G3541" s="16" t="s">
        <v>343</v>
      </c>
      <c r="H3541" s="3" t="s">
        <v>369</v>
      </c>
      <c r="I3541" s="21" t="s">
        <v>1334</v>
      </c>
      <c r="J3541" s="21">
        <v>21.75</v>
      </c>
      <c r="K3541" s="22">
        <v>9.8496500000000001E-2</v>
      </c>
      <c r="L3541" s="21">
        <v>196.99299999999999</v>
      </c>
      <c r="M3541" s="21">
        <v>4284.598</v>
      </c>
      <c r="N3541" s="8">
        <f t="shared" si="98"/>
        <v>2.142299</v>
      </c>
      <c r="O3541" s="3" t="s">
        <v>1312</v>
      </c>
      <c r="P3541" s="3" t="s">
        <v>1313</v>
      </c>
      <c r="Q3541" s="31" t="str">
        <f>VLOOKUP(P3541,Vlookup!$A$2:$D$142,2,FALSE)</f>
        <v>Bovina</v>
      </c>
      <c r="R3541" s="1" t="str">
        <f>VLOOKUP(P3541,Vlookup!$A$2:$D$142,3,FALSE)</f>
        <v>TX</v>
      </c>
      <c r="S3541" s="49">
        <f>VLOOKUP(P3541,Vlookup!$A$2:$D$781,4,FALSE)</f>
        <v>79009</v>
      </c>
    </row>
    <row r="3542" spans="1:19" ht="14.4" x14ac:dyDescent="0.3">
      <c r="A3542" s="12">
        <v>23</v>
      </c>
      <c r="B3542" t="s">
        <v>866</v>
      </c>
      <c r="C3542"/>
      <c r="D3542" s="20">
        <v>45007</v>
      </c>
      <c r="E3542" t="s">
        <v>1310</v>
      </c>
      <c r="F3542" s="3" t="s">
        <v>1311</v>
      </c>
      <c r="G3542" s="16" t="s">
        <v>343</v>
      </c>
      <c r="H3542" s="3" t="s">
        <v>369</v>
      </c>
      <c r="I3542" s="21" t="s">
        <v>1334</v>
      </c>
      <c r="J3542" s="21">
        <v>21.5</v>
      </c>
      <c r="K3542" s="22">
        <v>9.8496500000000001E-2</v>
      </c>
      <c r="L3542" s="21">
        <v>196.99299999999999</v>
      </c>
      <c r="M3542" s="21">
        <v>4235.3500000000004</v>
      </c>
      <c r="N3542" s="8">
        <f t="shared" si="98"/>
        <v>2.1176750000000002</v>
      </c>
      <c r="O3542" s="3" t="s">
        <v>1312</v>
      </c>
      <c r="P3542" s="3" t="s">
        <v>1313</v>
      </c>
      <c r="Q3542" s="31" t="str">
        <f>VLOOKUP(P3542,Vlookup!$A$2:$D$142,2,FALSE)</f>
        <v>Bovina</v>
      </c>
      <c r="R3542" s="1" t="str">
        <f>VLOOKUP(P3542,Vlookup!$A$2:$D$142,3,FALSE)</f>
        <v>TX</v>
      </c>
      <c r="S3542" s="49">
        <f>VLOOKUP(P3542,Vlookup!$A$2:$D$781,4,FALSE)</f>
        <v>79009</v>
      </c>
    </row>
    <row r="3543" spans="1:19" ht="14.4" x14ac:dyDescent="0.3">
      <c r="A3543" s="12">
        <v>23</v>
      </c>
      <c r="B3543" t="s">
        <v>866</v>
      </c>
      <c r="C3543"/>
      <c r="D3543" s="20">
        <v>44998</v>
      </c>
      <c r="E3543" t="s">
        <v>343</v>
      </c>
      <c r="F3543" s="3" t="s">
        <v>369</v>
      </c>
      <c r="G3543" s="16" t="s">
        <v>343</v>
      </c>
      <c r="H3543" s="3" t="s">
        <v>369</v>
      </c>
      <c r="I3543" s="21" t="s">
        <v>1334</v>
      </c>
      <c r="J3543" s="21">
        <v>1.1020000000000001</v>
      </c>
      <c r="K3543" s="22">
        <v>1</v>
      </c>
      <c r="L3543" s="21">
        <v>2000</v>
      </c>
      <c r="M3543" s="21">
        <v>2204</v>
      </c>
      <c r="N3543" s="8">
        <f t="shared" si="98"/>
        <v>1.1020000000000001</v>
      </c>
      <c r="O3543" s="3" t="s">
        <v>1320</v>
      </c>
      <c r="P3543" s="3" t="s">
        <v>1321</v>
      </c>
      <c r="Q3543" s="31" t="str">
        <f>VLOOKUP(P3543,Vlookup!$A$2:$D$142,2,FALSE)</f>
        <v>Tulare</v>
      </c>
      <c r="R3543" s="1" t="str">
        <f>VLOOKUP(P3543,Vlookup!$A$2:$D$142,3,FALSE)</f>
        <v>CA</v>
      </c>
      <c r="S3543" s="49">
        <f>VLOOKUP(P3543,Vlookup!$A$2:$D$781,4,FALSE)</f>
        <v>93274</v>
      </c>
    </row>
    <row r="3544" spans="1:19" ht="14.4" x14ac:dyDescent="0.3">
      <c r="A3544" s="12">
        <v>23</v>
      </c>
      <c r="B3544" t="s">
        <v>866</v>
      </c>
      <c r="D3544" s="20">
        <v>44989</v>
      </c>
      <c r="E3544" s="3" t="s">
        <v>1100</v>
      </c>
      <c r="F3544" s="3" t="s">
        <v>1101</v>
      </c>
      <c r="G3544" s="3" t="s">
        <v>340</v>
      </c>
      <c r="H3544" s="3" t="s">
        <v>366</v>
      </c>
      <c r="I3544" s="1" t="s">
        <v>488</v>
      </c>
      <c r="J3544" s="21">
        <v>8.01</v>
      </c>
      <c r="K3544" s="22">
        <v>7.3400000000000002E-3</v>
      </c>
      <c r="L3544" s="21">
        <v>14.68</v>
      </c>
      <c r="M3544" s="21">
        <v>117.587</v>
      </c>
      <c r="N3544" s="8">
        <f t="shared" si="98"/>
        <v>5.8793499999999999E-2</v>
      </c>
      <c r="O3544" s="3" t="s">
        <v>1141</v>
      </c>
      <c r="P3544" s="3" t="s">
        <v>1142</v>
      </c>
      <c r="Q3544" s="31">
        <f>VLOOKUP(P3544,Vlookup!$A$2:$D$142,2,FALSE)</f>
        <v>0</v>
      </c>
      <c r="R3544" s="1" t="s">
        <v>817</v>
      </c>
      <c r="S3544" s="49">
        <f>VLOOKUP(P3544,Vlookup!$A$2:$D$781,4,FALSE)</f>
        <v>0</v>
      </c>
    </row>
    <row r="3545" spans="1:19" ht="14.4" x14ac:dyDescent="0.3">
      <c r="A3545" s="12">
        <v>23</v>
      </c>
      <c r="B3545" t="s">
        <v>866</v>
      </c>
      <c r="D3545" s="20">
        <v>44994</v>
      </c>
      <c r="E3545" s="3" t="s">
        <v>1172</v>
      </c>
      <c r="F3545" s="3" t="s">
        <v>1173</v>
      </c>
      <c r="G3545" s="3" t="s">
        <v>340</v>
      </c>
      <c r="H3545" s="3" t="s">
        <v>366</v>
      </c>
      <c r="I3545" s="1" t="s">
        <v>488</v>
      </c>
      <c r="J3545" s="21">
        <v>3.9750000000000001</v>
      </c>
      <c r="K3545" s="22">
        <v>2.7168500000000002E-2</v>
      </c>
      <c r="L3545" s="21">
        <v>54.337000000000003</v>
      </c>
      <c r="M3545" s="21">
        <v>215.99</v>
      </c>
      <c r="N3545" s="8">
        <f t="shared" si="98"/>
        <v>0.10799500000000001</v>
      </c>
      <c r="O3545" s="3" t="s">
        <v>1174</v>
      </c>
      <c r="P3545" s="3" t="s">
        <v>1176</v>
      </c>
      <c r="Q3545" s="31" t="str">
        <f>VLOOKUP(P3545,Vlookup!$A$2:$D$142,2,FALSE)</f>
        <v>Hilmar</v>
      </c>
      <c r="R3545" s="1" t="str">
        <f>VLOOKUP(P3545,Vlookup!$A$2:$D$142,3,FALSE)</f>
        <v>CA</v>
      </c>
      <c r="S3545" s="49">
        <f>VLOOKUP(P3545,Vlookup!$A$2:$D$781,4,FALSE)</f>
        <v>95324</v>
      </c>
    </row>
    <row r="3546" spans="1:19" ht="14.4" x14ac:dyDescent="0.3">
      <c r="A3546" s="12">
        <v>23</v>
      </c>
      <c r="B3546" t="s">
        <v>866</v>
      </c>
      <c r="D3546" s="20">
        <v>44992</v>
      </c>
      <c r="E3546" s="3" t="s">
        <v>1162</v>
      </c>
      <c r="F3546" s="3" t="s">
        <v>1335</v>
      </c>
      <c r="G3546" s="3" t="s">
        <v>340</v>
      </c>
      <c r="H3546" s="3" t="s">
        <v>366</v>
      </c>
      <c r="I3546" s="1" t="s">
        <v>488</v>
      </c>
      <c r="J3546" s="21">
        <v>23.84</v>
      </c>
      <c r="K3546" s="22">
        <v>8.9999999999999993E-3</v>
      </c>
      <c r="L3546" s="21">
        <v>18</v>
      </c>
      <c r="M3546" s="21">
        <v>429.12</v>
      </c>
      <c r="N3546" s="8">
        <f t="shared" si="98"/>
        <v>0.21456</v>
      </c>
      <c r="O3546" s="3" t="s">
        <v>1164</v>
      </c>
      <c r="P3546" s="3" t="s">
        <v>1165</v>
      </c>
      <c r="Q3546" s="31" t="str">
        <f>VLOOKUP(P3546,Vlookup!$A$2:$D$142,2,FALSE)</f>
        <v>Tracy</v>
      </c>
      <c r="R3546" s="1" t="str">
        <f>VLOOKUP(P3546,Vlookup!$A$2:$D$142,3,FALSE)</f>
        <v>CA</v>
      </c>
      <c r="S3546" s="49">
        <f>VLOOKUP(P3546,Vlookup!$A$2:$D$781,4,FALSE)</f>
        <v>95304</v>
      </c>
    </row>
    <row r="3547" spans="1:19" ht="14.4" x14ac:dyDescent="0.3">
      <c r="A3547" s="12">
        <v>23</v>
      </c>
      <c r="B3547" t="s">
        <v>866</v>
      </c>
      <c r="D3547" s="20">
        <v>45000</v>
      </c>
      <c r="E3547" s="3" t="s">
        <v>1162</v>
      </c>
      <c r="F3547" s="3" t="s">
        <v>1335</v>
      </c>
      <c r="G3547" s="3" t="s">
        <v>340</v>
      </c>
      <c r="H3547" s="3" t="s">
        <v>366</v>
      </c>
      <c r="I3547" s="1" t="s">
        <v>488</v>
      </c>
      <c r="J3547" s="21">
        <v>23.93</v>
      </c>
      <c r="K3547" s="22">
        <v>8.9999999999999993E-3</v>
      </c>
      <c r="L3547" s="21">
        <v>18</v>
      </c>
      <c r="M3547" s="21">
        <v>430.74</v>
      </c>
      <c r="N3547" s="8">
        <f t="shared" si="98"/>
        <v>0.21537000000000001</v>
      </c>
      <c r="O3547" s="3" t="s">
        <v>1164</v>
      </c>
      <c r="P3547" s="3" t="s">
        <v>1165</v>
      </c>
      <c r="Q3547" s="31" t="str">
        <f>VLOOKUP(P3547,Vlookup!$A$2:$D$142,2,FALSE)</f>
        <v>Tracy</v>
      </c>
      <c r="R3547" s="1" t="str">
        <f>VLOOKUP(P3547,Vlookup!$A$2:$D$142,3,FALSE)</f>
        <v>CA</v>
      </c>
      <c r="S3547" s="49">
        <f>VLOOKUP(P3547,Vlookup!$A$2:$D$781,4,FALSE)</f>
        <v>95304</v>
      </c>
    </row>
    <row r="3548" spans="1:19" ht="14.4" x14ac:dyDescent="0.3">
      <c r="A3548" s="12">
        <v>23</v>
      </c>
      <c r="B3548" t="s">
        <v>866</v>
      </c>
      <c r="D3548" s="20">
        <v>45008</v>
      </c>
      <c r="E3548" s="3" t="s">
        <v>1162</v>
      </c>
      <c r="F3548" s="3" t="s">
        <v>1335</v>
      </c>
      <c r="G3548" s="3" t="s">
        <v>340</v>
      </c>
      <c r="H3548" s="3" t="s">
        <v>366</v>
      </c>
      <c r="I3548" s="1" t="s">
        <v>488</v>
      </c>
      <c r="J3548" s="21">
        <v>24.11</v>
      </c>
      <c r="K3548" s="22">
        <v>8.9999999999999993E-3</v>
      </c>
      <c r="L3548" s="21">
        <v>18</v>
      </c>
      <c r="M3548" s="21">
        <v>433.98</v>
      </c>
      <c r="N3548" s="8">
        <f t="shared" si="98"/>
        <v>0.21699000000000002</v>
      </c>
      <c r="O3548" s="3" t="s">
        <v>1164</v>
      </c>
      <c r="P3548" s="3" t="s">
        <v>1165</v>
      </c>
      <c r="Q3548" s="31" t="str">
        <f>VLOOKUP(P3548,Vlookup!$A$2:$D$142,2,FALSE)</f>
        <v>Tracy</v>
      </c>
      <c r="R3548" s="1" t="str">
        <f>VLOOKUP(P3548,Vlookup!$A$2:$D$142,3,FALSE)</f>
        <v>CA</v>
      </c>
      <c r="S3548" s="49">
        <f>VLOOKUP(P3548,Vlookup!$A$2:$D$781,4,FALSE)</f>
        <v>95304</v>
      </c>
    </row>
    <row r="3549" spans="1:19" ht="14.4" x14ac:dyDescent="0.3">
      <c r="A3549" s="12">
        <v>23</v>
      </c>
      <c r="B3549" t="s">
        <v>866</v>
      </c>
      <c r="D3549" s="20">
        <v>45016</v>
      </c>
      <c r="E3549" s="3" t="s">
        <v>1104</v>
      </c>
      <c r="F3549" s="3" t="s">
        <v>1105</v>
      </c>
      <c r="G3549" s="3" t="s">
        <v>342</v>
      </c>
      <c r="H3549" s="3" t="s">
        <v>368</v>
      </c>
      <c r="I3549" s="1" t="s">
        <v>489</v>
      </c>
      <c r="J3549" s="21">
        <v>3.8250000000000002</v>
      </c>
      <c r="K3549" s="22">
        <v>6.2770000000000006E-2</v>
      </c>
      <c r="L3549" s="21">
        <v>125.54</v>
      </c>
      <c r="M3549" s="21">
        <v>480.19099999999997</v>
      </c>
      <c r="N3549" s="8">
        <f t="shared" si="98"/>
        <v>0.24009549999999999</v>
      </c>
      <c r="O3549" s="3" t="s">
        <v>1114</v>
      </c>
      <c r="P3549" s="3" t="s">
        <v>1115</v>
      </c>
      <c r="Q3549" s="31" t="str">
        <f>VLOOKUP(P3549,Vlookup!$A$2:$D$142,2,FALSE)</f>
        <v>Kingsburg</v>
      </c>
      <c r="R3549" s="1" t="str">
        <f>VLOOKUP(P3549,Vlookup!$A$2:$D$142,3,FALSE)</f>
        <v>CA</v>
      </c>
      <c r="S3549" s="49">
        <f>VLOOKUP(P3549,Vlookup!$A$2:$D$781,4,FALSE)</f>
        <v>93631</v>
      </c>
    </row>
    <row r="3550" spans="1:19" ht="14.4" x14ac:dyDescent="0.3">
      <c r="A3550" s="12">
        <v>23</v>
      </c>
      <c r="B3550" t="s">
        <v>866</v>
      </c>
      <c r="D3550" s="20">
        <v>45012</v>
      </c>
      <c r="E3550" s="3" t="s">
        <v>1106</v>
      </c>
      <c r="F3550" s="3" t="s">
        <v>1107</v>
      </c>
      <c r="G3550" s="3" t="s">
        <v>342</v>
      </c>
      <c r="H3550" s="3" t="s">
        <v>368</v>
      </c>
      <c r="I3550" s="1" t="s">
        <v>489</v>
      </c>
      <c r="J3550" s="21">
        <v>3.12</v>
      </c>
      <c r="K3550" s="22">
        <v>3.7499999999999999E-2</v>
      </c>
      <c r="L3550" s="21">
        <v>75</v>
      </c>
      <c r="M3550" s="21">
        <v>234</v>
      </c>
      <c r="N3550" s="8">
        <f t="shared" si="98"/>
        <v>0.11700000000000001</v>
      </c>
      <c r="O3550" s="3" t="s">
        <v>1116</v>
      </c>
      <c r="P3550" s="3" t="s">
        <v>1117</v>
      </c>
      <c r="Q3550" s="31" t="str">
        <f>VLOOKUP(P3550,Vlookup!$A$2:$D$142,2,FALSE)</f>
        <v>Chowchilla</v>
      </c>
      <c r="R3550" s="1" t="str">
        <f>VLOOKUP(P3550,Vlookup!$A$2:$D$142,3,FALSE)</f>
        <v>CA</v>
      </c>
      <c r="S3550" s="49">
        <f>VLOOKUP(P3550,Vlookup!$A$2:$D$781,4,FALSE)</f>
        <v>93610</v>
      </c>
    </row>
    <row r="3551" spans="1:19" ht="14.4" x14ac:dyDescent="0.3">
      <c r="A3551" s="12">
        <v>23</v>
      </c>
      <c r="B3551" t="s">
        <v>866</v>
      </c>
      <c r="D3551" s="20">
        <v>44995</v>
      </c>
      <c r="E3551" s="3" t="s">
        <v>1108</v>
      </c>
      <c r="F3551" s="3" t="s">
        <v>1109</v>
      </c>
      <c r="G3551" s="3" t="s">
        <v>342</v>
      </c>
      <c r="H3551" s="3" t="s">
        <v>368</v>
      </c>
      <c r="I3551" s="1" t="s">
        <v>489</v>
      </c>
      <c r="J3551" s="21">
        <v>2.93</v>
      </c>
      <c r="K3551" s="22">
        <v>7.4645000000000003E-2</v>
      </c>
      <c r="L3551" s="21">
        <v>149.29</v>
      </c>
      <c r="M3551" s="21">
        <v>437.42</v>
      </c>
      <c r="N3551" s="8">
        <f t="shared" si="98"/>
        <v>0.21871000000000002</v>
      </c>
      <c r="O3551" s="3" t="s">
        <v>1118</v>
      </c>
      <c r="P3551" s="3" t="s">
        <v>1119</v>
      </c>
      <c r="Q3551" s="31" t="str">
        <f>VLOOKUP(P3551,Vlookup!$A$2:$D$142,2,FALSE)</f>
        <v>Tracy</v>
      </c>
      <c r="R3551" s="1" t="str">
        <f>VLOOKUP(P3551,Vlookup!$A$2:$D$142,3,FALSE)</f>
        <v>CA</v>
      </c>
      <c r="S3551" s="49">
        <f>VLOOKUP(P3551,Vlookup!$A$2:$D$781,4,FALSE)</f>
        <v>95304</v>
      </c>
    </row>
    <row r="3552" spans="1:19" ht="14.4" x14ac:dyDescent="0.3">
      <c r="A3552" s="12">
        <v>23</v>
      </c>
      <c r="B3552" t="s">
        <v>866</v>
      </c>
      <c r="D3552" s="20">
        <v>45012</v>
      </c>
      <c r="E3552" s="3" t="s">
        <v>1108</v>
      </c>
      <c r="F3552" s="3" t="s">
        <v>1109</v>
      </c>
      <c r="G3552" s="3" t="s">
        <v>342</v>
      </c>
      <c r="H3552" s="3" t="s">
        <v>368</v>
      </c>
      <c r="I3552" s="1" t="s">
        <v>489</v>
      </c>
      <c r="J3552" s="21">
        <v>2.65</v>
      </c>
      <c r="K3552" s="22">
        <v>7.4645000000000003E-2</v>
      </c>
      <c r="L3552" s="21">
        <v>149.29</v>
      </c>
      <c r="M3552" s="21">
        <v>395.61900000000003</v>
      </c>
      <c r="N3552" s="8">
        <f t="shared" si="98"/>
        <v>0.19780950000000003</v>
      </c>
      <c r="O3552" s="3" t="s">
        <v>1118</v>
      </c>
      <c r="P3552" s="3" t="s">
        <v>1119</v>
      </c>
      <c r="Q3552" s="31" t="str">
        <f>VLOOKUP(P3552,Vlookup!$A$2:$D$142,2,FALSE)</f>
        <v>Tracy</v>
      </c>
      <c r="R3552" s="1" t="str">
        <f>VLOOKUP(P3552,Vlookup!$A$2:$D$142,3,FALSE)</f>
        <v>CA</v>
      </c>
      <c r="S3552" s="49">
        <f>VLOOKUP(P3552,Vlookup!$A$2:$D$781,4,FALSE)</f>
        <v>95304</v>
      </c>
    </row>
    <row r="3553" spans="1:19" ht="14.4" x14ac:dyDescent="0.3">
      <c r="A3553" s="12">
        <v>23</v>
      </c>
      <c r="B3553" t="s">
        <v>866</v>
      </c>
      <c r="D3553" s="20">
        <v>44993</v>
      </c>
      <c r="E3553" s="3" t="s">
        <v>1110</v>
      </c>
      <c r="F3553" s="3" t="s">
        <v>1111</v>
      </c>
      <c r="G3553" s="3" t="s">
        <v>342</v>
      </c>
      <c r="H3553" s="3" t="s">
        <v>368</v>
      </c>
      <c r="I3553" s="1" t="s">
        <v>489</v>
      </c>
      <c r="J3553" s="21">
        <v>6.04</v>
      </c>
      <c r="K3553" s="22">
        <v>9.1670000000000001E-2</v>
      </c>
      <c r="L3553" s="21">
        <v>183.34</v>
      </c>
      <c r="M3553" s="21">
        <v>1107.374</v>
      </c>
      <c r="N3553" s="8">
        <f t="shared" si="98"/>
        <v>0.55368700000000004</v>
      </c>
      <c r="O3553" s="3" t="s">
        <v>1120</v>
      </c>
      <c r="P3553" s="3" t="s">
        <v>1184</v>
      </c>
      <c r="Q3553" s="31" t="str">
        <f>VLOOKUP(P3553,Vlookup!$A$2:$D$142,2,FALSE)</f>
        <v>Patterson</v>
      </c>
      <c r="R3553" s="1" t="str">
        <f>VLOOKUP(P3553,Vlookup!$A$2:$D$142,3,FALSE)</f>
        <v>CA</v>
      </c>
      <c r="S3553" s="49">
        <f>VLOOKUP(P3553,Vlookup!$A$2:$D$781,4,FALSE)</f>
        <v>95363</v>
      </c>
    </row>
    <row r="3554" spans="1:19" ht="14.4" x14ac:dyDescent="0.3">
      <c r="A3554" s="12">
        <v>23</v>
      </c>
      <c r="B3554" t="s">
        <v>866</v>
      </c>
      <c r="D3554" s="20">
        <v>44989</v>
      </c>
      <c r="E3554" s="3" t="s">
        <v>1297</v>
      </c>
      <c r="F3554" s="3" t="s">
        <v>1298</v>
      </c>
      <c r="G3554" s="3" t="s">
        <v>342</v>
      </c>
      <c r="H3554" s="3" t="s">
        <v>368</v>
      </c>
      <c r="I3554" s="1" t="s">
        <v>489</v>
      </c>
      <c r="J3554" s="21">
        <v>15.83</v>
      </c>
      <c r="K3554" s="22">
        <v>0.15770000000000001</v>
      </c>
      <c r="L3554" s="21">
        <v>315.39999999999998</v>
      </c>
      <c r="M3554" s="21">
        <v>4992.7820000000002</v>
      </c>
      <c r="N3554" s="8">
        <f t="shared" si="98"/>
        <v>2.496391</v>
      </c>
      <c r="O3554" s="3" t="s">
        <v>1186</v>
      </c>
      <c r="P3554" s="3" t="s">
        <v>1187</v>
      </c>
      <c r="Q3554" s="31" t="str">
        <f>VLOOKUP(P3554,Vlookup!$A$2:$D$142,2,FALSE)</f>
        <v>Galt</v>
      </c>
      <c r="R3554" s="1" t="str">
        <f>VLOOKUP(P3554,Vlookup!$A$2:$D$142,3,FALSE)</f>
        <v>CA</v>
      </c>
      <c r="S3554" s="49">
        <f>VLOOKUP(P3554,Vlookup!$A$2:$D$781,4,FALSE)</f>
        <v>95632</v>
      </c>
    </row>
    <row r="3555" spans="1:19" ht="14.4" x14ac:dyDescent="0.3">
      <c r="A3555" s="12">
        <v>23</v>
      </c>
      <c r="B3555" t="s">
        <v>866</v>
      </c>
      <c r="D3555" s="20">
        <v>45014</v>
      </c>
      <c r="E3555" s="3" t="s">
        <v>1297</v>
      </c>
      <c r="F3555" s="3" t="s">
        <v>1298</v>
      </c>
      <c r="G3555" s="3" t="s">
        <v>342</v>
      </c>
      <c r="H3555" s="3" t="s">
        <v>368</v>
      </c>
      <c r="I3555" s="1" t="s">
        <v>489</v>
      </c>
      <c r="J3555" s="21">
        <v>14.83</v>
      </c>
      <c r="K3555" s="22">
        <v>0.15770000000000001</v>
      </c>
      <c r="L3555" s="21">
        <v>315.39999999999998</v>
      </c>
      <c r="M3555" s="21">
        <v>4677.3819999999996</v>
      </c>
      <c r="N3555" s="8">
        <f t="shared" si="98"/>
        <v>2.3386909999999999</v>
      </c>
      <c r="O3555" s="3" t="s">
        <v>1186</v>
      </c>
      <c r="P3555" s="3" t="s">
        <v>1187</v>
      </c>
      <c r="Q3555" s="31" t="str">
        <f>VLOOKUP(P3555,Vlookup!$A$2:$D$142,2,FALSE)</f>
        <v>Galt</v>
      </c>
      <c r="R3555" s="1" t="str">
        <f>VLOOKUP(P3555,Vlookup!$A$2:$D$142,3,FALSE)</f>
        <v>CA</v>
      </c>
      <c r="S3555" s="49">
        <f>VLOOKUP(P3555,Vlookup!$A$2:$D$781,4,FALSE)</f>
        <v>95632</v>
      </c>
    </row>
    <row r="3556" spans="1:19" ht="14.4" x14ac:dyDescent="0.3">
      <c r="A3556" s="12">
        <v>23</v>
      </c>
      <c r="B3556" t="s">
        <v>866</v>
      </c>
      <c r="D3556" s="20">
        <v>45016</v>
      </c>
      <c r="E3556" s="3" t="s">
        <v>1236</v>
      </c>
      <c r="F3556" s="3" t="s">
        <v>1237</v>
      </c>
      <c r="G3556" s="3" t="s">
        <v>1206</v>
      </c>
      <c r="H3556" s="3" t="s">
        <v>1207</v>
      </c>
      <c r="I3556" s="1" t="s">
        <v>1230</v>
      </c>
      <c r="J3556" s="21">
        <v>25.97</v>
      </c>
      <c r="K3556" s="22">
        <v>5.4704999999999997E-3</v>
      </c>
      <c r="L3556" s="21">
        <v>10.941000000000001</v>
      </c>
      <c r="M3556" s="21">
        <v>284.13799999999998</v>
      </c>
      <c r="N3556" s="8">
        <f t="shared" si="98"/>
        <v>0.142069</v>
      </c>
      <c r="O3556" s="3" t="s">
        <v>1114</v>
      </c>
      <c r="P3556" s="3" t="s">
        <v>1115</v>
      </c>
      <c r="Q3556" s="31" t="str">
        <f>VLOOKUP(P3556,Vlookup!$A$2:$D$142,2,FALSE)</f>
        <v>Kingsburg</v>
      </c>
      <c r="R3556" s="1" t="str">
        <f>VLOOKUP(P3556,Vlookup!$A$2:$D$142,3,FALSE)</f>
        <v>CA</v>
      </c>
      <c r="S3556" s="49">
        <f>VLOOKUP(P3556,Vlookup!$A$2:$D$781,4,FALSE)</f>
        <v>93631</v>
      </c>
    </row>
    <row r="3557" spans="1:19" ht="14.4" x14ac:dyDescent="0.3">
      <c r="A3557" s="12">
        <v>23</v>
      </c>
      <c r="B3557" s="1" t="s">
        <v>881</v>
      </c>
      <c r="D3557" s="20">
        <v>45022</v>
      </c>
      <c r="E3557" s="2" t="s">
        <v>1172</v>
      </c>
      <c r="F3557" s="1" t="s">
        <v>1173</v>
      </c>
      <c r="G3557" s="1" t="s">
        <v>340</v>
      </c>
      <c r="H3557" s="1" t="s">
        <v>366</v>
      </c>
      <c r="I3557" s="1" t="s">
        <v>488</v>
      </c>
      <c r="J3557" s="1">
        <v>2</v>
      </c>
      <c r="K3557" s="1">
        <v>2.7168500000000002E-2</v>
      </c>
      <c r="L3557" s="1">
        <v>54.337000000000003</v>
      </c>
      <c r="M3557" s="1">
        <v>108.67400000000001</v>
      </c>
      <c r="N3557" s="8">
        <f t="shared" si="98"/>
        <v>5.4337000000000003E-2</v>
      </c>
      <c r="O3557" s="1" t="s">
        <v>715</v>
      </c>
      <c r="P3557" s="1" t="s">
        <v>716</v>
      </c>
      <c r="Q3557" s="31" t="str">
        <f>VLOOKUP(P3557,Vlookup!$A$2:$D$142,2,FALSE)</f>
        <v>Chowchilla</v>
      </c>
      <c r="R3557" s="1" t="str">
        <f>VLOOKUP(P3557,Vlookup!$A$2:$D$142,3,FALSE)</f>
        <v>CA</v>
      </c>
      <c r="S3557" s="49">
        <f>VLOOKUP(P3557,Vlookup!$A$2:$D$781,4,FALSE)</f>
        <v>93610</v>
      </c>
    </row>
    <row r="3558" spans="1:19" ht="14.4" x14ac:dyDescent="0.3">
      <c r="A3558" s="12">
        <v>23</v>
      </c>
      <c r="B3558" s="1" t="s">
        <v>881</v>
      </c>
      <c r="D3558" s="20">
        <v>45029</v>
      </c>
      <c r="E3558" s="2" t="s">
        <v>1172</v>
      </c>
      <c r="F3558" s="1" t="s">
        <v>1173</v>
      </c>
      <c r="G3558" s="1" t="s">
        <v>340</v>
      </c>
      <c r="H3558" s="1" t="s">
        <v>366</v>
      </c>
      <c r="I3558" s="1" t="s">
        <v>488</v>
      </c>
      <c r="J3558" s="1">
        <v>4</v>
      </c>
      <c r="K3558" s="1">
        <v>2.7168500000000002E-2</v>
      </c>
      <c r="L3558" s="1">
        <v>54.337000000000003</v>
      </c>
      <c r="M3558" s="1">
        <v>217.34800000000001</v>
      </c>
      <c r="N3558" s="8">
        <f t="shared" si="98"/>
        <v>0.10867400000000001</v>
      </c>
      <c r="O3558" s="1" t="s">
        <v>1174</v>
      </c>
      <c r="P3558" s="1" t="s">
        <v>1176</v>
      </c>
      <c r="Q3558" s="31" t="str">
        <f>VLOOKUP(P3558,Vlookup!$A$2:$D$142,2,FALSE)</f>
        <v>Hilmar</v>
      </c>
      <c r="R3558" s="1" t="str">
        <f>VLOOKUP(P3558,Vlookup!$A$2:$D$142,3,FALSE)</f>
        <v>CA</v>
      </c>
      <c r="S3558" s="49">
        <f>VLOOKUP(P3558,Vlookup!$A$2:$D$781,4,FALSE)</f>
        <v>95324</v>
      </c>
    </row>
    <row r="3559" spans="1:19" ht="14.4" x14ac:dyDescent="0.3">
      <c r="A3559" s="12">
        <v>23</v>
      </c>
      <c r="B3559" s="1" t="s">
        <v>881</v>
      </c>
      <c r="D3559" s="20">
        <v>45019</v>
      </c>
      <c r="E3559" s="2" t="s">
        <v>1162</v>
      </c>
      <c r="F3559" s="1" t="s">
        <v>1335</v>
      </c>
      <c r="G3559" s="1" t="s">
        <v>340</v>
      </c>
      <c r="H3559" s="1" t="s">
        <v>366</v>
      </c>
      <c r="I3559" s="1" t="s">
        <v>488</v>
      </c>
      <c r="J3559" s="1">
        <v>23.94</v>
      </c>
      <c r="K3559" s="1">
        <v>8.9999999999999993E-3</v>
      </c>
      <c r="L3559" s="1">
        <v>18</v>
      </c>
      <c r="M3559" s="1">
        <v>430.92</v>
      </c>
      <c r="N3559" s="8">
        <f t="shared" si="98"/>
        <v>0.21546000000000001</v>
      </c>
      <c r="O3559" s="1" t="s">
        <v>1164</v>
      </c>
      <c r="P3559" s="1" t="s">
        <v>1165</v>
      </c>
      <c r="Q3559" s="31" t="str">
        <f>VLOOKUP(P3559,Vlookup!$A$2:$D$142,2,FALSE)</f>
        <v>Tracy</v>
      </c>
      <c r="R3559" s="1" t="str">
        <f>VLOOKUP(P3559,Vlookup!$A$2:$D$142,3,FALSE)</f>
        <v>CA</v>
      </c>
      <c r="S3559" s="49">
        <f>VLOOKUP(P3559,Vlookup!$A$2:$D$781,4,FALSE)</f>
        <v>95304</v>
      </c>
    </row>
    <row r="3560" spans="1:19" ht="14.4" x14ac:dyDescent="0.3">
      <c r="A3560" s="12">
        <v>23</v>
      </c>
      <c r="B3560" s="1" t="s">
        <v>881</v>
      </c>
      <c r="D3560" s="20">
        <v>45027</v>
      </c>
      <c r="E3560" s="2" t="s">
        <v>1162</v>
      </c>
      <c r="F3560" s="1" t="s">
        <v>1335</v>
      </c>
      <c r="G3560" s="1" t="s">
        <v>340</v>
      </c>
      <c r="H3560" s="1" t="s">
        <v>366</v>
      </c>
      <c r="I3560" s="1" t="s">
        <v>488</v>
      </c>
      <c r="J3560" s="1">
        <v>24.12</v>
      </c>
      <c r="K3560" s="1">
        <v>8.9999999999999993E-3</v>
      </c>
      <c r="L3560" s="1">
        <v>18</v>
      </c>
      <c r="M3560" s="1">
        <v>434.16</v>
      </c>
      <c r="N3560" s="8">
        <f t="shared" si="98"/>
        <v>0.21708000000000002</v>
      </c>
      <c r="O3560" s="1" t="s">
        <v>1164</v>
      </c>
      <c r="P3560" s="1" t="s">
        <v>1165</v>
      </c>
      <c r="Q3560" s="31" t="str">
        <f>VLOOKUP(P3560,Vlookup!$A$2:$D$142,2,FALSE)</f>
        <v>Tracy</v>
      </c>
      <c r="R3560" s="1" t="str">
        <f>VLOOKUP(P3560,Vlookup!$A$2:$D$142,3,FALSE)</f>
        <v>CA</v>
      </c>
      <c r="S3560" s="49">
        <f>VLOOKUP(P3560,Vlookup!$A$2:$D$781,4,FALSE)</f>
        <v>95304</v>
      </c>
    </row>
    <row r="3561" spans="1:19" ht="14.4" x14ac:dyDescent="0.3">
      <c r="A3561" s="12">
        <v>23</v>
      </c>
      <c r="B3561" s="1" t="s">
        <v>881</v>
      </c>
      <c r="D3561" s="20">
        <v>45035</v>
      </c>
      <c r="E3561" s="2" t="s">
        <v>1162</v>
      </c>
      <c r="F3561" s="1" t="s">
        <v>1335</v>
      </c>
      <c r="G3561" s="1" t="s">
        <v>340</v>
      </c>
      <c r="H3561" s="1" t="s">
        <v>366</v>
      </c>
      <c r="I3561" s="1" t="s">
        <v>488</v>
      </c>
      <c r="J3561" s="1">
        <v>23.82</v>
      </c>
      <c r="K3561" s="1">
        <v>8.9999999999999993E-3</v>
      </c>
      <c r="L3561" s="1">
        <v>18</v>
      </c>
      <c r="M3561" s="1">
        <v>428.76</v>
      </c>
      <c r="N3561" s="8">
        <f t="shared" si="98"/>
        <v>0.21437999999999999</v>
      </c>
      <c r="O3561" s="1" t="s">
        <v>1164</v>
      </c>
      <c r="P3561" s="1" t="s">
        <v>1165</v>
      </c>
      <c r="Q3561" s="31" t="str">
        <f>VLOOKUP(P3561,Vlookup!$A$2:$D$142,2,FALSE)</f>
        <v>Tracy</v>
      </c>
      <c r="R3561" s="1" t="str">
        <f>VLOOKUP(P3561,Vlookup!$A$2:$D$142,3,FALSE)</f>
        <v>CA</v>
      </c>
      <c r="S3561" s="49">
        <f>VLOOKUP(P3561,Vlookup!$A$2:$D$781,4,FALSE)</f>
        <v>95304</v>
      </c>
    </row>
    <row r="3562" spans="1:19" ht="14.4" x14ac:dyDescent="0.3">
      <c r="A3562" s="12">
        <v>23</v>
      </c>
      <c r="B3562" s="1" t="s">
        <v>881</v>
      </c>
      <c r="D3562" s="20">
        <v>45044</v>
      </c>
      <c r="E3562" s="2" t="s">
        <v>1162</v>
      </c>
      <c r="F3562" s="1" t="s">
        <v>1335</v>
      </c>
      <c r="G3562" s="1" t="s">
        <v>340</v>
      </c>
      <c r="H3562" s="1" t="s">
        <v>366</v>
      </c>
      <c r="I3562" s="1" t="s">
        <v>488</v>
      </c>
      <c r="J3562" s="1">
        <v>23.67</v>
      </c>
      <c r="K3562" s="1">
        <v>8.9999999999999993E-3</v>
      </c>
      <c r="L3562" s="1">
        <v>18</v>
      </c>
      <c r="M3562" s="1">
        <v>426.06</v>
      </c>
      <c r="N3562" s="8">
        <f t="shared" si="98"/>
        <v>0.21303</v>
      </c>
      <c r="O3562" s="1" t="s">
        <v>1164</v>
      </c>
      <c r="P3562" s="1" t="s">
        <v>1165</v>
      </c>
      <c r="Q3562" s="31" t="str">
        <f>VLOOKUP(P3562,Vlookup!$A$2:$D$142,2,FALSE)</f>
        <v>Tracy</v>
      </c>
      <c r="R3562" s="1" t="str">
        <f>VLOOKUP(P3562,Vlookup!$A$2:$D$142,3,FALSE)</f>
        <v>CA</v>
      </c>
      <c r="S3562" s="49">
        <f>VLOOKUP(P3562,Vlookup!$A$2:$D$781,4,FALSE)</f>
        <v>95304</v>
      </c>
    </row>
    <row r="3563" spans="1:19" ht="14.4" x14ac:dyDescent="0.3">
      <c r="A3563" s="12">
        <v>23</v>
      </c>
      <c r="B3563" s="1" t="s">
        <v>881</v>
      </c>
      <c r="D3563" s="20">
        <v>45026</v>
      </c>
      <c r="E3563" s="2" t="s">
        <v>1106</v>
      </c>
      <c r="F3563" s="1" t="s">
        <v>1107</v>
      </c>
      <c r="G3563" s="1" t="s">
        <v>342</v>
      </c>
      <c r="H3563" s="1" t="s">
        <v>368</v>
      </c>
      <c r="I3563" s="1" t="s">
        <v>489</v>
      </c>
      <c r="J3563" s="1">
        <v>8.5299999999999994</v>
      </c>
      <c r="K3563" s="1">
        <v>3.7499999999999999E-2</v>
      </c>
      <c r="L3563" s="1">
        <v>75</v>
      </c>
      <c r="M3563" s="1">
        <v>639.75</v>
      </c>
      <c r="N3563" s="8">
        <f t="shared" si="98"/>
        <v>0.31987500000000002</v>
      </c>
      <c r="O3563" s="1" t="s">
        <v>1116</v>
      </c>
      <c r="P3563" s="1" t="s">
        <v>1117</v>
      </c>
      <c r="Q3563" s="31" t="str">
        <f>VLOOKUP(P3563,Vlookup!$A$2:$D$142,2,FALSE)</f>
        <v>Chowchilla</v>
      </c>
      <c r="R3563" s="1" t="str">
        <f>VLOOKUP(P3563,Vlookup!$A$2:$D$142,3,FALSE)</f>
        <v>CA</v>
      </c>
      <c r="S3563" s="49">
        <f>VLOOKUP(P3563,Vlookup!$A$2:$D$781,4,FALSE)</f>
        <v>93610</v>
      </c>
    </row>
    <row r="3564" spans="1:19" ht="14.4" x14ac:dyDescent="0.3">
      <c r="A3564" s="12">
        <v>23</v>
      </c>
      <c r="B3564" s="1" t="s">
        <v>881</v>
      </c>
      <c r="D3564" s="20">
        <v>45028</v>
      </c>
      <c r="E3564" s="2" t="s">
        <v>1108</v>
      </c>
      <c r="F3564" s="1" t="s">
        <v>1109</v>
      </c>
      <c r="G3564" s="1" t="s">
        <v>342</v>
      </c>
      <c r="H3564" s="1" t="s">
        <v>368</v>
      </c>
      <c r="I3564" s="1" t="s">
        <v>489</v>
      </c>
      <c r="J3564" s="1">
        <v>3.04</v>
      </c>
      <c r="K3564" s="1">
        <v>7.4645000000000003E-2</v>
      </c>
      <c r="L3564" s="1">
        <v>149.29</v>
      </c>
      <c r="M3564" s="1">
        <v>453.84199999999998</v>
      </c>
      <c r="N3564" s="8">
        <f t="shared" si="98"/>
        <v>0.22692099999999998</v>
      </c>
      <c r="O3564" s="1" t="s">
        <v>1118</v>
      </c>
      <c r="P3564" s="1" t="s">
        <v>1119</v>
      </c>
      <c r="Q3564" s="31" t="str">
        <f>VLOOKUP(P3564,Vlookup!$A$2:$D$142,2,FALSE)</f>
        <v>Tracy</v>
      </c>
      <c r="R3564" s="1" t="str">
        <f>VLOOKUP(P3564,Vlookup!$A$2:$D$142,3,FALSE)</f>
        <v>CA</v>
      </c>
      <c r="S3564" s="49">
        <f>VLOOKUP(P3564,Vlookup!$A$2:$D$781,4,FALSE)</f>
        <v>95304</v>
      </c>
    </row>
    <row r="3565" spans="1:19" ht="14.4" x14ac:dyDescent="0.3">
      <c r="A3565" s="12">
        <v>23</v>
      </c>
      <c r="B3565" s="1" t="s">
        <v>881</v>
      </c>
      <c r="D3565" s="20">
        <v>45019</v>
      </c>
      <c r="E3565" s="2" t="s">
        <v>1110</v>
      </c>
      <c r="F3565" s="1" t="s">
        <v>1111</v>
      </c>
      <c r="G3565" s="1" t="s">
        <v>342</v>
      </c>
      <c r="H3565" s="1" t="s">
        <v>368</v>
      </c>
      <c r="I3565" s="1" t="s">
        <v>489</v>
      </c>
      <c r="J3565" s="1">
        <v>5.9</v>
      </c>
      <c r="K3565" s="1">
        <v>9.1670000000000001E-2</v>
      </c>
      <c r="L3565" s="1">
        <v>183.34</v>
      </c>
      <c r="M3565" s="1">
        <v>1081.7059999999999</v>
      </c>
      <c r="N3565" s="8">
        <f t="shared" si="98"/>
        <v>0.54085299999999992</v>
      </c>
      <c r="O3565" s="1" t="s">
        <v>1120</v>
      </c>
      <c r="P3565" s="1" t="s">
        <v>1184</v>
      </c>
      <c r="Q3565" s="31" t="str">
        <f>VLOOKUP(P3565,Vlookup!$A$2:$D$142,2,FALSE)</f>
        <v>Patterson</v>
      </c>
      <c r="R3565" s="1" t="str">
        <f>VLOOKUP(P3565,Vlookup!$A$2:$D$142,3,FALSE)</f>
        <v>CA</v>
      </c>
      <c r="S3565" s="49">
        <f>VLOOKUP(P3565,Vlookup!$A$2:$D$781,4,FALSE)</f>
        <v>95363</v>
      </c>
    </row>
    <row r="3566" spans="1:19" ht="14.4" x14ac:dyDescent="0.3">
      <c r="A3566" s="12">
        <v>23</v>
      </c>
      <c r="B3566" s="1" t="s">
        <v>881</v>
      </c>
      <c r="D3566" s="20">
        <v>45040</v>
      </c>
      <c r="E3566" s="2" t="s">
        <v>1110</v>
      </c>
      <c r="F3566" s="1" t="s">
        <v>1111</v>
      </c>
      <c r="G3566" s="1" t="s">
        <v>342</v>
      </c>
      <c r="H3566" s="1" t="s">
        <v>368</v>
      </c>
      <c r="I3566" s="1" t="s">
        <v>489</v>
      </c>
      <c r="J3566" s="1">
        <v>3.5</v>
      </c>
      <c r="K3566" s="1">
        <v>9.1670000000000001E-2</v>
      </c>
      <c r="L3566" s="1">
        <v>183.34</v>
      </c>
      <c r="M3566" s="1">
        <v>641.69000000000005</v>
      </c>
      <c r="N3566" s="8">
        <f t="shared" si="98"/>
        <v>0.32084500000000005</v>
      </c>
      <c r="O3566" s="1" t="s">
        <v>1120</v>
      </c>
      <c r="P3566" s="1" t="s">
        <v>1184</v>
      </c>
      <c r="Q3566" s="31" t="str">
        <f>VLOOKUP(P3566,Vlookup!$A$2:$D$142,2,FALSE)</f>
        <v>Patterson</v>
      </c>
      <c r="R3566" s="1" t="str">
        <f>VLOOKUP(P3566,Vlookup!$A$2:$D$142,3,FALSE)</f>
        <v>CA</v>
      </c>
      <c r="S3566" s="49">
        <f>VLOOKUP(P3566,Vlookup!$A$2:$D$781,4,FALSE)</f>
        <v>95363</v>
      </c>
    </row>
    <row r="3567" spans="1:19" ht="14.4" x14ac:dyDescent="0.3">
      <c r="A3567" s="12">
        <v>23</v>
      </c>
      <c r="B3567" s="1" t="s">
        <v>881</v>
      </c>
      <c r="D3567" s="20">
        <v>45029</v>
      </c>
      <c r="E3567" s="2" t="s">
        <v>1297</v>
      </c>
      <c r="F3567" s="1" t="s">
        <v>1298</v>
      </c>
      <c r="G3567" s="1" t="s">
        <v>342</v>
      </c>
      <c r="H3567" s="1" t="s">
        <v>368</v>
      </c>
      <c r="I3567" s="1" t="s">
        <v>489</v>
      </c>
      <c r="J3567" s="1">
        <v>14.95</v>
      </c>
      <c r="K3567" s="1">
        <v>0.15770000000000001</v>
      </c>
      <c r="L3567" s="1">
        <v>315.39999999999998</v>
      </c>
      <c r="M3567" s="1">
        <v>4715.2299999999996</v>
      </c>
      <c r="N3567" s="8">
        <f t="shared" si="98"/>
        <v>2.3576149999999996</v>
      </c>
      <c r="O3567" s="1" t="s">
        <v>1186</v>
      </c>
      <c r="P3567" s="1" t="s">
        <v>1187</v>
      </c>
      <c r="Q3567" s="31" t="str">
        <f>VLOOKUP(P3567,Vlookup!$A$2:$D$142,2,FALSE)</f>
        <v>Galt</v>
      </c>
      <c r="R3567" s="1" t="str">
        <f>VLOOKUP(P3567,Vlookup!$A$2:$D$142,3,FALSE)</f>
        <v>CA</v>
      </c>
      <c r="S3567" s="49">
        <f>VLOOKUP(P3567,Vlookup!$A$2:$D$781,4,FALSE)</f>
        <v>95632</v>
      </c>
    </row>
    <row r="3568" spans="1:19" ht="14.4" x14ac:dyDescent="0.3">
      <c r="A3568" s="12">
        <v>23</v>
      </c>
      <c r="B3568" s="1" t="s">
        <v>881</v>
      </c>
      <c r="D3568" s="20">
        <v>45038</v>
      </c>
      <c r="E3568" s="2" t="s">
        <v>1238</v>
      </c>
      <c r="F3568" s="1" t="s">
        <v>1239</v>
      </c>
      <c r="G3568" s="1" t="s">
        <v>1206</v>
      </c>
      <c r="H3568" s="1" t="s">
        <v>1207</v>
      </c>
      <c r="I3568" s="1" t="s">
        <v>1230</v>
      </c>
      <c r="J3568" s="1">
        <v>23.41</v>
      </c>
      <c r="K3568" s="1">
        <v>3.578E-3</v>
      </c>
      <c r="L3568" s="1">
        <v>7.1559999999999997</v>
      </c>
      <c r="M3568" s="1">
        <v>167.52199999999999</v>
      </c>
      <c r="N3568" s="8">
        <f t="shared" si="98"/>
        <v>8.3761000000000002E-2</v>
      </c>
      <c r="O3568" s="1" t="s">
        <v>1114</v>
      </c>
      <c r="P3568" s="1" t="s">
        <v>1115</v>
      </c>
      <c r="Q3568" s="31" t="str">
        <f>VLOOKUP(P3568,Vlookup!$A$2:$D$142,2,FALSE)</f>
        <v>Kingsburg</v>
      </c>
      <c r="R3568" s="1" t="str">
        <f>VLOOKUP(P3568,Vlookup!$A$2:$D$142,3,FALSE)</f>
        <v>CA</v>
      </c>
      <c r="S3568" s="49">
        <f>VLOOKUP(P3568,Vlookup!$A$2:$D$781,4,FALSE)</f>
        <v>93631</v>
      </c>
    </row>
    <row r="3569" spans="1:19" ht="14.4" x14ac:dyDescent="0.3">
      <c r="A3569" s="12">
        <v>23</v>
      </c>
      <c r="B3569" s="1" t="s">
        <v>881</v>
      </c>
      <c r="D3569" s="20">
        <v>45041</v>
      </c>
      <c r="E3569" s="2" t="s">
        <v>1236</v>
      </c>
      <c r="F3569" s="1" t="s">
        <v>1237</v>
      </c>
      <c r="G3569" s="1" t="s">
        <v>1206</v>
      </c>
      <c r="H3569" s="1" t="s">
        <v>1207</v>
      </c>
      <c r="I3569" s="1" t="s">
        <v>1230</v>
      </c>
      <c r="J3569" s="1">
        <v>25.65</v>
      </c>
      <c r="K3569" s="1">
        <v>5.4704999999999997E-3</v>
      </c>
      <c r="L3569" s="1">
        <v>10.941000000000001</v>
      </c>
      <c r="M3569" s="1">
        <v>280.637</v>
      </c>
      <c r="N3569" s="8">
        <f t="shared" si="98"/>
        <v>0.14031850000000001</v>
      </c>
      <c r="O3569" s="1" t="s">
        <v>1114</v>
      </c>
      <c r="P3569" s="1" t="s">
        <v>1115</v>
      </c>
      <c r="Q3569" s="31" t="str">
        <f>VLOOKUP(P3569,Vlookup!$A$2:$D$142,2,FALSE)</f>
        <v>Kingsburg</v>
      </c>
      <c r="R3569" s="1" t="str">
        <f>VLOOKUP(P3569,Vlookup!$A$2:$D$142,3,FALSE)</f>
        <v>CA</v>
      </c>
      <c r="S3569" s="49">
        <f>VLOOKUP(P3569,Vlookup!$A$2:$D$781,4,FALSE)</f>
        <v>93631</v>
      </c>
    </row>
    <row r="3570" spans="1:19" ht="14.4" x14ac:dyDescent="0.3">
      <c r="A3570" s="12">
        <v>23</v>
      </c>
      <c r="B3570" s="1" t="s">
        <v>881</v>
      </c>
      <c r="D3570" s="20">
        <v>45038</v>
      </c>
      <c r="E3570" s="2" t="s">
        <v>1299</v>
      </c>
      <c r="F3570" s="1" t="s">
        <v>1329</v>
      </c>
      <c r="G3570" s="1" t="s">
        <v>392</v>
      </c>
      <c r="H3570" s="1" t="s">
        <v>393</v>
      </c>
      <c r="I3570" s="1" t="s">
        <v>488</v>
      </c>
      <c r="J3570" s="1">
        <v>23.94</v>
      </c>
      <c r="K3570" s="1">
        <v>7.3800000000000004E-2</v>
      </c>
      <c r="L3570" s="1">
        <v>147.6</v>
      </c>
      <c r="M3570" s="1">
        <v>3533.5439999999999</v>
      </c>
      <c r="N3570" s="8">
        <f t="shared" si="98"/>
        <v>1.766772</v>
      </c>
      <c r="O3570" s="1" t="s">
        <v>1022</v>
      </c>
      <c r="P3570" s="1" t="s">
        <v>1024</v>
      </c>
      <c r="Q3570" s="31" t="str">
        <f>VLOOKUP(P3570,Vlookup!$A$2:$D$142,2,FALSE)</f>
        <v>Pixley</v>
      </c>
      <c r="R3570" s="1" t="str">
        <f>VLOOKUP(P3570,Vlookup!$A$2:$D$142,3,FALSE)</f>
        <v>CA</v>
      </c>
      <c r="S3570" s="49">
        <f>VLOOKUP(P3570,Vlookup!$A$2:$D$781,4,FALSE)</f>
        <v>93256</v>
      </c>
    </row>
    <row r="3571" spans="1:19" ht="14.4" x14ac:dyDescent="0.3">
      <c r="A3571" s="12">
        <v>23</v>
      </c>
      <c r="B3571" s="1" t="s">
        <v>881</v>
      </c>
      <c r="D3571" s="20">
        <v>45041</v>
      </c>
      <c r="E3571" s="2" t="s">
        <v>1299</v>
      </c>
      <c r="F3571" s="1" t="s">
        <v>1329</v>
      </c>
      <c r="G3571" s="1" t="s">
        <v>392</v>
      </c>
      <c r="H3571" s="1" t="s">
        <v>393</v>
      </c>
      <c r="I3571" s="1" t="s">
        <v>488</v>
      </c>
      <c r="J3571" s="1">
        <v>24.66</v>
      </c>
      <c r="K3571" s="1">
        <v>7.3800000000000004E-2</v>
      </c>
      <c r="L3571" s="1">
        <v>147.6</v>
      </c>
      <c r="M3571" s="1">
        <v>3639.8159999999998</v>
      </c>
      <c r="N3571" s="8">
        <f t="shared" si="98"/>
        <v>1.8199079999999999</v>
      </c>
      <c r="O3571" s="1" t="s">
        <v>1044</v>
      </c>
      <c r="P3571" s="1" t="s">
        <v>1051</v>
      </c>
      <c r="Q3571" s="31" t="str">
        <f>VLOOKUP(P3571,Vlookup!$A$2:$D$142,2,FALSE)</f>
        <v>Visalia</v>
      </c>
      <c r="R3571" s="1" t="str">
        <f>VLOOKUP(P3571,Vlookup!$A$2:$D$142,3,FALSE)</f>
        <v>CA</v>
      </c>
      <c r="S3571" s="49">
        <f>VLOOKUP(P3571,Vlookup!$A$2:$D$781,4,FALSE)</f>
        <v>93292</v>
      </c>
    </row>
    <row r="3572" spans="1:19" ht="14.4" x14ac:dyDescent="0.3">
      <c r="A3572" s="12">
        <v>23</v>
      </c>
      <c r="B3572" s="1" t="s">
        <v>881</v>
      </c>
      <c r="D3572" s="20">
        <v>45041</v>
      </c>
      <c r="E3572" s="2" t="s">
        <v>1299</v>
      </c>
      <c r="F3572" s="1" t="s">
        <v>1329</v>
      </c>
      <c r="G3572" s="1" t="s">
        <v>392</v>
      </c>
      <c r="H3572" s="1" t="s">
        <v>393</v>
      </c>
      <c r="I3572" s="1" t="s">
        <v>488</v>
      </c>
      <c r="J3572" s="1">
        <v>24.63</v>
      </c>
      <c r="K3572" s="1">
        <v>7.3800000000000004E-2</v>
      </c>
      <c r="L3572" s="1">
        <v>147.6</v>
      </c>
      <c r="M3572" s="1">
        <v>3635.3879999999999</v>
      </c>
      <c r="N3572" s="8">
        <f t="shared" ref="N3572:N3635" si="99">M3572/2000</f>
        <v>1.8176939999999999</v>
      </c>
      <c r="O3572" s="1" t="s">
        <v>1043</v>
      </c>
      <c r="P3572" s="1" t="s">
        <v>1050</v>
      </c>
      <c r="Q3572" s="31" t="str">
        <f>VLOOKUP(P3572,Vlookup!$A$2:$D$142,2,FALSE)</f>
        <v>Tipton</v>
      </c>
      <c r="R3572" s="1" t="str">
        <f>VLOOKUP(P3572,Vlookup!$A$2:$D$142,3,FALSE)</f>
        <v>CA</v>
      </c>
      <c r="S3572" s="49">
        <f>VLOOKUP(P3572,Vlookup!$A$2:$D$781,4,FALSE)</f>
        <v>93272</v>
      </c>
    </row>
    <row r="3573" spans="1:19" ht="14.4" x14ac:dyDescent="0.3">
      <c r="A3573" s="12">
        <v>23</v>
      </c>
      <c r="B3573" s="1" t="s">
        <v>881</v>
      </c>
      <c r="D3573" s="20">
        <v>45031</v>
      </c>
      <c r="E3573" s="2" t="s">
        <v>1299</v>
      </c>
      <c r="F3573" s="1" t="s">
        <v>1329</v>
      </c>
      <c r="G3573" s="1" t="s">
        <v>392</v>
      </c>
      <c r="H3573" s="1" t="s">
        <v>393</v>
      </c>
      <c r="I3573" s="1" t="s">
        <v>488</v>
      </c>
      <c r="J3573" s="1">
        <v>24.56</v>
      </c>
      <c r="K3573" s="1">
        <v>7.3800000000000004E-2</v>
      </c>
      <c r="L3573" s="1">
        <v>147.6</v>
      </c>
      <c r="M3573" s="1">
        <v>3625.056</v>
      </c>
      <c r="N3573" s="8">
        <f t="shared" si="99"/>
        <v>1.8125279999999999</v>
      </c>
      <c r="O3573" s="1" t="s">
        <v>1043</v>
      </c>
      <c r="P3573" s="1" t="s">
        <v>1050</v>
      </c>
      <c r="Q3573" s="31" t="str">
        <f>VLOOKUP(P3573,Vlookup!$A$2:$D$142,2,FALSE)</f>
        <v>Tipton</v>
      </c>
      <c r="R3573" s="1" t="str">
        <f>VLOOKUP(P3573,Vlookup!$A$2:$D$142,3,FALSE)</f>
        <v>CA</v>
      </c>
      <c r="S3573" s="49">
        <f>VLOOKUP(P3573,Vlookup!$A$2:$D$781,4,FALSE)</f>
        <v>93272</v>
      </c>
    </row>
    <row r="3574" spans="1:19" ht="14.4" x14ac:dyDescent="0.3">
      <c r="A3574" s="12">
        <v>23</v>
      </c>
      <c r="B3574" s="1" t="s">
        <v>881</v>
      </c>
      <c r="D3574" s="20">
        <v>45036</v>
      </c>
      <c r="E3574" s="2" t="s">
        <v>356</v>
      </c>
      <c r="F3574" s="1" t="s">
        <v>1063</v>
      </c>
      <c r="G3574" s="1" t="s">
        <v>392</v>
      </c>
      <c r="H3574" s="1" t="s">
        <v>393</v>
      </c>
      <c r="I3574" s="1" t="s">
        <v>488</v>
      </c>
      <c r="J3574" s="1">
        <v>24.61</v>
      </c>
      <c r="K3574" s="1">
        <v>0.05</v>
      </c>
      <c r="L3574" s="1">
        <v>100</v>
      </c>
      <c r="M3574" s="1">
        <v>2461</v>
      </c>
      <c r="N3574" s="8">
        <f t="shared" si="99"/>
        <v>1.2304999999999999</v>
      </c>
      <c r="O3574" s="1" t="s">
        <v>428</v>
      </c>
      <c r="P3574" s="1" t="s">
        <v>429</v>
      </c>
      <c r="Q3574" s="31" t="str">
        <f>VLOOKUP(P3574,Vlookup!$A$2:$D$142,2,FALSE)</f>
        <v>Riverdale</v>
      </c>
      <c r="R3574" s="1" t="str">
        <f>VLOOKUP(P3574,Vlookup!$A$2:$D$142,3,FALSE)</f>
        <v>CA</v>
      </c>
      <c r="S3574" s="49">
        <f>VLOOKUP(P3574,Vlookup!$A$2:$D$781,4,FALSE)</f>
        <v>93656</v>
      </c>
    </row>
    <row r="3575" spans="1:19" ht="14.4" x14ac:dyDescent="0.3">
      <c r="A3575" s="12">
        <v>23</v>
      </c>
      <c r="B3575" s="1" t="s">
        <v>881</v>
      </c>
      <c r="D3575" s="20">
        <v>45044</v>
      </c>
      <c r="E3575" s="2" t="s">
        <v>356</v>
      </c>
      <c r="F3575" s="1" t="s">
        <v>1063</v>
      </c>
      <c r="G3575" s="1" t="s">
        <v>392</v>
      </c>
      <c r="H3575" s="1" t="s">
        <v>393</v>
      </c>
      <c r="I3575" s="1" t="s">
        <v>488</v>
      </c>
      <c r="J3575" s="1">
        <v>24.85</v>
      </c>
      <c r="K3575" s="1">
        <v>0.05</v>
      </c>
      <c r="L3575" s="1">
        <v>100</v>
      </c>
      <c r="M3575" s="1">
        <v>2485</v>
      </c>
      <c r="N3575" s="8">
        <f t="shared" si="99"/>
        <v>1.2424999999999999</v>
      </c>
      <c r="O3575" s="1" t="s">
        <v>428</v>
      </c>
      <c r="P3575" s="1" t="s">
        <v>429</v>
      </c>
      <c r="Q3575" s="31" t="str">
        <f>VLOOKUP(P3575,Vlookup!$A$2:$D$142,2,FALSE)</f>
        <v>Riverdale</v>
      </c>
      <c r="R3575" s="1" t="str">
        <f>VLOOKUP(P3575,Vlookup!$A$2:$D$142,3,FALSE)</f>
        <v>CA</v>
      </c>
      <c r="S3575" s="49">
        <f>VLOOKUP(P3575,Vlookup!$A$2:$D$781,4,FALSE)</f>
        <v>93656</v>
      </c>
    </row>
    <row r="3576" spans="1:19" ht="14.4" x14ac:dyDescent="0.3">
      <c r="A3576" s="12">
        <v>23</v>
      </c>
      <c r="B3576" s="1" t="s">
        <v>881</v>
      </c>
      <c r="D3576" s="20">
        <v>45020</v>
      </c>
      <c r="E3576" s="2" t="s">
        <v>340</v>
      </c>
      <c r="F3576" s="1" t="s">
        <v>366</v>
      </c>
      <c r="G3576" s="1" t="s">
        <v>340</v>
      </c>
      <c r="H3576" s="1" t="s">
        <v>366</v>
      </c>
      <c r="I3576" s="1" t="s">
        <v>488</v>
      </c>
      <c r="J3576" s="1">
        <v>1.1020000000000001</v>
      </c>
      <c r="K3576" s="1">
        <v>1</v>
      </c>
      <c r="L3576" s="1">
        <v>2000</v>
      </c>
      <c r="M3576" s="1">
        <v>2204</v>
      </c>
      <c r="N3576" s="8">
        <f t="shared" si="99"/>
        <v>1.1020000000000001</v>
      </c>
      <c r="O3576" s="1" t="s">
        <v>450</v>
      </c>
      <c r="P3576" s="1" t="s">
        <v>1183</v>
      </c>
      <c r="Q3576" s="31" t="str">
        <f>VLOOKUP(P3576,Vlookup!$A$2:$D$142,2,FALSE)</f>
        <v>Turlock</v>
      </c>
      <c r="R3576" s="1" t="str">
        <f>VLOOKUP(P3576,Vlookup!$A$2:$D$142,3,FALSE)</f>
        <v>CA</v>
      </c>
      <c r="S3576" s="49">
        <f>VLOOKUP(P3576,Vlookup!$A$2:$D$781,4,FALSE)</f>
        <v>95380</v>
      </c>
    </row>
    <row r="3577" spans="1:19" ht="14.4" x14ac:dyDescent="0.3">
      <c r="A3577" s="12">
        <v>23</v>
      </c>
      <c r="B3577" s="1" t="s">
        <v>881</v>
      </c>
      <c r="D3577" s="20">
        <v>45028</v>
      </c>
      <c r="E3577" s="2" t="s">
        <v>340</v>
      </c>
      <c r="F3577" s="1" t="s">
        <v>366</v>
      </c>
      <c r="G3577" s="1" t="s">
        <v>340</v>
      </c>
      <c r="H3577" s="1" t="s">
        <v>366</v>
      </c>
      <c r="I3577" s="1" t="s">
        <v>488</v>
      </c>
      <c r="J3577" s="1">
        <v>14.33</v>
      </c>
      <c r="K3577" s="1">
        <v>1</v>
      </c>
      <c r="L3577" s="1">
        <v>2000</v>
      </c>
      <c r="M3577" s="1">
        <v>28660</v>
      </c>
      <c r="N3577" s="8">
        <f t="shared" si="99"/>
        <v>14.33</v>
      </c>
      <c r="O3577" s="1" t="s">
        <v>424</v>
      </c>
      <c r="P3577" s="1" t="s">
        <v>425</v>
      </c>
      <c r="Q3577" s="31" t="str">
        <f>VLOOKUP(P3577,Vlookup!$A$2:$D$142,2,FALSE)</f>
        <v>Bakersfield</v>
      </c>
      <c r="R3577" s="1" t="str">
        <f>VLOOKUP(P3577,Vlookup!$A$2:$D$142,3,FALSE)</f>
        <v>CA</v>
      </c>
      <c r="S3577" s="49">
        <f>VLOOKUP(P3577,Vlookup!$A$2:$D$781,4,FALSE)</f>
        <v>93311</v>
      </c>
    </row>
    <row r="3578" spans="1:19" ht="14.4" x14ac:dyDescent="0.3">
      <c r="A3578" s="12">
        <v>23</v>
      </c>
      <c r="B3578" s="1" t="s">
        <v>881</v>
      </c>
      <c r="D3578" s="20">
        <v>45023</v>
      </c>
      <c r="E3578" s="2" t="s">
        <v>340</v>
      </c>
      <c r="F3578" s="1" t="s">
        <v>366</v>
      </c>
      <c r="G3578" s="1" t="s">
        <v>340</v>
      </c>
      <c r="H3578" s="1" t="s">
        <v>366</v>
      </c>
      <c r="I3578" s="1" t="s">
        <v>488</v>
      </c>
      <c r="J3578" s="1">
        <v>4.4089999999999998</v>
      </c>
      <c r="K3578" s="1">
        <v>1</v>
      </c>
      <c r="L3578" s="1">
        <v>2000</v>
      </c>
      <c r="M3578" s="1">
        <v>8818</v>
      </c>
      <c r="N3578" s="8">
        <f t="shared" si="99"/>
        <v>4.4089999999999998</v>
      </c>
      <c r="O3578" s="1" t="s">
        <v>396</v>
      </c>
      <c r="P3578" s="1" t="s">
        <v>397</v>
      </c>
      <c r="Q3578" s="31" t="str">
        <f>VLOOKUP(P3578,Vlookup!$A$2:$D$142,2,FALSE)</f>
        <v>Merced</v>
      </c>
      <c r="R3578" s="1" t="str">
        <f>VLOOKUP(P3578,Vlookup!$A$2:$D$142,3,FALSE)</f>
        <v>CA</v>
      </c>
      <c r="S3578" s="49">
        <f>VLOOKUP(P3578,Vlookup!$A$2:$D$781,4,FALSE)</f>
        <v>95341</v>
      </c>
    </row>
    <row r="3579" spans="1:19" ht="14.4" x14ac:dyDescent="0.3">
      <c r="A3579" s="12">
        <v>23</v>
      </c>
      <c r="B3579" s="1" t="s">
        <v>881</v>
      </c>
      <c r="D3579" s="20">
        <v>45027</v>
      </c>
      <c r="E3579" s="2" t="s">
        <v>340</v>
      </c>
      <c r="F3579" s="1" t="s">
        <v>366</v>
      </c>
      <c r="G3579" s="1" t="s">
        <v>340</v>
      </c>
      <c r="H3579" s="1" t="s">
        <v>366</v>
      </c>
      <c r="I3579" s="1" t="s">
        <v>488</v>
      </c>
      <c r="J3579" s="1">
        <v>6.6139999999999999</v>
      </c>
      <c r="K3579" s="1">
        <v>1</v>
      </c>
      <c r="L3579" s="1">
        <v>2000</v>
      </c>
      <c r="M3579" s="1">
        <v>13228</v>
      </c>
      <c r="N3579" s="8">
        <f t="shared" si="99"/>
        <v>6.6139999999999999</v>
      </c>
      <c r="O3579" s="1" t="s">
        <v>396</v>
      </c>
      <c r="P3579" s="1" t="s">
        <v>397</v>
      </c>
      <c r="Q3579" s="31" t="str">
        <f>VLOOKUP(P3579,Vlookup!$A$2:$D$142,2,FALSE)</f>
        <v>Merced</v>
      </c>
      <c r="R3579" s="1" t="str">
        <f>VLOOKUP(P3579,Vlookup!$A$2:$D$142,3,FALSE)</f>
        <v>CA</v>
      </c>
      <c r="S3579" s="49">
        <f>VLOOKUP(P3579,Vlookup!$A$2:$D$781,4,FALSE)</f>
        <v>95341</v>
      </c>
    </row>
    <row r="3580" spans="1:19" ht="14.4" x14ac:dyDescent="0.3">
      <c r="A3580" s="12">
        <v>23</v>
      </c>
      <c r="B3580" s="1" t="s">
        <v>881</v>
      </c>
      <c r="D3580" s="20">
        <v>45040</v>
      </c>
      <c r="E3580" s="2" t="s">
        <v>340</v>
      </c>
      <c r="F3580" s="1" t="s">
        <v>366</v>
      </c>
      <c r="G3580" s="1" t="s">
        <v>340</v>
      </c>
      <c r="H3580" s="1" t="s">
        <v>366</v>
      </c>
      <c r="I3580" s="1" t="s">
        <v>488</v>
      </c>
      <c r="J3580" s="1">
        <v>2.2050000000000001</v>
      </c>
      <c r="K3580" s="1">
        <v>1</v>
      </c>
      <c r="L3580" s="1">
        <v>2000</v>
      </c>
      <c r="M3580" s="1">
        <v>4410</v>
      </c>
      <c r="N3580" s="8">
        <f t="shared" si="99"/>
        <v>2.2050000000000001</v>
      </c>
      <c r="O3580" s="1" t="s">
        <v>396</v>
      </c>
      <c r="P3580" s="1" t="s">
        <v>397</v>
      </c>
      <c r="Q3580" s="31" t="str">
        <f>VLOOKUP(P3580,Vlookup!$A$2:$D$142,2,FALSE)</f>
        <v>Merced</v>
      </c>
      <c r="R3580" s="1" t="str">
        <f>VLOOKUP(P3580,Vlookup!$A$2:$D$142,3,FALSE)</f>
        <v>CA</v>
      </c>
      <c r="S3580" s="49">
        <f>VLOOKUP(P3580,Vlookup!$A$2:$D$781,4,FALSE)</f>
        <v>95341</v>
      </c>
    </row>
    <row r="3581" spans="1:19" ht="14.4" x14ac:dyDescent="0.3">
      <c r="A3581" s="12">
        <v>23</v>
      </c>
      <c r="B3581" s="1" t="s">
        <v>881</v>
      </c>
      <c r="D3581" s="20">
        <v>45042</v>
      </c>
      <c r="E3581" s="2" t="s">
        <v>340</v>
      </c>
      <c r="F3581" s="1" t="s">
        <v>366</v>
      </c>
      <c r="G3581" s="1" t="s">
        <v>340</v>
      </c>
      <c r="H3581" s="1" t="s">
        <v>366</v>
      </c>
      <c r="I3581" s="1" t="s">
        <v>488</v>
      </c>
      <c r="J3581" s="1">
        <v>2.2050000000000001</v>
      </c>
      <c r="K3581" s="1">
        <v>1</v>
      </c>
      <c r="L3581" s="1">
        <v>2000</v>
      </c>
      <c r="M3581" s="1">
        <v>4410</v>
      </c>
      <c r="N3581" s="8">
        <f t="shared" si="99"/>
        <v>2.2050000000000001</v>
      </c>
      <c r="O3581" s="1" t="s">
        <v>408</v>
      </c>
      <c r="P3581" s="1" t="s">
        <v>409</v>
      </c>
      <c r="Q3581" s="31" t="str">
        <f>VLOOKUP(P3581,Vlookup!$A$2:$D$142,2,FALSE)</f>
        <v xml:space="preserve">Marion </v>
      </c>
      <c r="R3581" s="1" t="str">
        <f>VLOOKUP(P3581,Vlookup!$A$2:$D$142,3,FALSE)</f>
        <v xml:space="preserve">SD </v>
      </c>
      <c r="S3581" s="49">
        <f>VLOOKUP(P3581,Vlookup!$A$2:$D$781,4,FALSE)</f>
        <v>57043</v>
      </c>
    </row>
    <row r="3582" spans="1:19" ht="14.4" x14ac:dyDescent="0.3">
      <c r="A3582" s="12">
        <v>23</v>
      </c>
      <c r="B3582" s="1" t="s">
        <v>881</v>
      </c>
      <c r="D3582" s="20">
        <v>45043</v>
      </c>
      <c r="E3582" s="2" t="s">
        <v>340</v>
      </c>
      <c r="F3582" s="1" t="s">
        <v>366</v>
      </c>
      <c r="G3582" s="1" t="s">
        <v>340</v>
      </c>
      <c r="H3582" s="1" t="s">
        <v>366</v>
      </c>
      <c r="I3582" s="1" t="s">
        <v>488</v>
      </c>
      <c r="J3582" s="1">
        <v>3.3069999999999999</v>
      </c>
      <c r="K3582" s="1">
        <v>1</v>
      </c>
      <c r="L3582" s="1">
        <v>2000</v>
      </c>
      <c r="M3582" s="1">
        <v>6614</v>
      </c>
      <c r="N3582" s="8">
        <f t="shared" si="99"/>
        <v>3.3069999999999999</v>
      </c>
      <c r="O3582" s="1" t="s">
        <v>1096</v>
      </c>
      <c r="P3582" s="1" t="s">
        <v>1097</v>
      </c>
      <c r="Q3582" s="31" t="str">
        <f>VLOOKUP(P3582,Vlookup!$A$2:$D$142,2,FALSE)</f>
        <v> Hanford</v>
      </c>
      <c r="R3582" s="1" t="str">
        <f>VLOOKUP(P3582,Vlookup!$A$2:$D$142,3,FALSE)</f>
        <v>CA</v>
      </c>
      <c r="S3582" s="49">
        <f>VLOOKUP(P3582,Vlookup!$A$2:$D$781,4,FALSE)</f>
        <v>93230</v>
      </c>
    </row>
    <row r="3583" spans="1:19" ht="14.4" x14ac:dyDescent="0.3">
      <c r="A3583" s="12">
        <v>23</v>
      </c>
      <c r="B3583" s="1" t="s">
        <v>881</v>
      </c>
      <c r="D3583" s="20">
        <v>45044</v>
      </c>
      <c r="E3583" s="2" t="s">
        <v>340</v>
      </c>
      <c r="F3583" s="1" t="s">
        <v>366</v>
      </c>
      <c r="G3583" s="1" t="s">
        <v>340</v>
      </c>
      <c r="H3583" s="1" t="s">
        <v>366</v>
      </c>
      <c r="I3583" s="1" t="s">
        <v>488</v>
      </c>
      <c r="J3583" s="1">
        <v>5.5119999999999996</v>
      </c>
      <c r="K3583" s="1">
        <v>1</v>
      </c>
      <c r="L3583" s="1">
        <v>2000</v>
      </c>
      <c r="M3583" s="1">
        <v>11024</v>
      </c>
      <c r="N3583" s="8">
        <f t="shared" si="99"/>
        <v>5.5119999999999996</v>
      </c>
      <c r="O3583" s="1" t="s">
        <v>396</v>
      </c>
      <c r="P3583" s="1" t="s">
        <v>397</v>
      </c>
      <c r="Q3583" s="31" t="str">
        <f>VLOOKUP(P3583,Vlookup!$A$2:$D$142,2,FALSE)</f>
        <v>Merced</v>
      </c>
      <c r="R3583" s="1" t="str">
        <f>VLOOKUP(P3583,Vlookup!$A$2:$D$145,3,FALSE)</f>
        <v>CA</v>
      </c>
      <c r="S3583" s="49">
        <f>VLOOKUP(P3583,Vlookup!$A$2:$D$781,4,FALSE)</f>
        <v>95341</v>
      </c>
    </row>
    <row r="3584" spans="1:19" ht="14.4" x14ac:dyDescent="0.3">
      <c r="A3584" s="12">
        <v>23</v>
      </c>
      <c r="B3584" s="1" t="s">
        <v>881</v>
      </c>
      <c r="D3584" s="20">
        <v>45027</v>
      </c>
      <c r="E3584" s="2" t="s">
        <v>1336</v>
      </c>
      <c r="F3584" s="1" t="s">
        <v>1337</v>
      </c>
      <c r="G3584" s="1" t="s">
        <v>340</v>
      </c>
      <c r="H3584" s="1" t="s">
        <v>366</v>
      </c>
      <c r="I3584" s="1" t="s">
        <v>488</v>
      </c>
      <c r="J3584" s="1">
        <v>24.12</v>
      </c>
      <c r="K3584" s="1">
        <v>0.12285</v>
      </c>
      <c r="L3584" s="1">
        <v>245.7</v>
      </c>
      <c r="M3584" s="1">
        <v>5926.2839999999997</v>
      </c>
      <c r="N3584" s="8">
        <f t="shared" si="99"/>
        <v>2.9631419999999999</v>
      </c>
      <c r="O3584" s="1" t="s">
        <v>1338</v>
      </c>
      <c r="P3584" s="1" t="s">
        <v>1339</v>
      </c>
      <c r="Q3584" s="31" t="str">
        <f>VLOOKUP(P3584,Vlookup!$A$2:$D$145,2,FALSE)</f>
        <v>Muleshoe</v>
      </c>
      <c r="R3584" s="1" t="str">
        <f>VLOOKUP(P3584,Vlookup!$A$2:$D$145,3,FALSE)</f>
        <v>TX</v>
      </c>
      <c r="S3584" s="49">
        <f>VLOOKUP(P3584,Vlookup!$A$2:$D$781,4,FALSE)</f>
        <v>79347</v>
      </c>
    </row>
    <row r="3585" spans="1:19" ht="14.4" x14ac:dyDescent="0.3">
      <c r="A3585" s="12">
        <v>23</v>
      </c>
      <c r="B3585" s="1" t="s">
        <v>881</v>
      </c>
      <c r="D3585" s="20">
        <v>45030</v>
      </c>
      <c r="E3585" s="2" t="s">
        <v>1336</v>
      </c>
      <c r="F3585" s="1" t="s">
        <v>1337</v>
      </c>
      <c r="G3585" s="1" t="s">
        <v>340</v>
      </c>
      <c r="H3585" s="1" t="s">
        <v>366</v>
      </c>
      <c r="I3585" s="1" t="s">
        <v>488</v>
      </c>
      <c r="J3585" s="1">
        <v>24.08</v>
      </c>
      <c r="K3585" s="1">
        <v>0.12285</v>
      </c>
      <c r="L3585" s="1">
        <v>245.7</v>
      </c>
      <c r="M3585" s="1">
        <v>5916.4560000000001</v>
      </c>
      <c r="N3585" s="8">
        <f t="shared" si="99"/>
        <v>2.9582280000000001</v>
      </c>
      <c r="O3585" s="1" t="s">
        <v>1338</v>
      </c>
      <c r="P3585" s="1" t="s">
        <v>1339</v>
      </c>
      <c r="Q3585" s="31" t="str">
        <f>VLOOKUP(P3585,Vlookup!$A$2:$D$145,2,FALSE)</f>
        <v>Muleshoe</v>
      </c>
      <c r="R3585" s="1" t="str">
        <f>VLOOKUP(P3585,Vlookup!$A$2:$D$145,3,FALSE)</f>
        <v>TX</v>
      </c>
      <c r="S3585" s="49">
        <f>VLOOKUP(P3585,Vlookup!$A$2:$D$781,4,FALSE)</f>
        <v>79347</v>
      </c>
    </row>
    <row r="3586" spans="1:19" ht="14.4" x14ac:dyDescent="0.3">
      <c r="A3586" s="12">
        <v>23</v>
      </c>
      <c r="B3586" s="1" t="s">
        <v>881</v>
      </c>
      <c r="D3586" s="20">
        <v>45042</v>
      </c>
      <c r="E3586" s="2" t="s">
        <v>1336</v>
      </c>
      <c r="F3586" s="1" t="s">
        <v>1337</v>
      </c>
      <c r="G3586" s="1" t="s">
        <v>340</v>
      </c>
      <c r="H3586" s="1" t="s">
        <v>366</v>
      </c>
      <c r="I3586" s="1" t="s">
        <v>488</v>
      </c>
      <c r="J3586" s="1">
        <v>24.11</v>
      </c>
      <c r="K3586" s="1">
        <v>0.12285</v>
      </c>
      <c r="L3586" s="1">
        <v>245.7</v>
      </c>
      <c r="M3586" s="1">
        <v>5923.8270000000002</v>
      </c>
      <c r="N3586" s="8">
        <f t="shared" si="99"/>
        <v>2.9619135000000001</v>
      </c>
      <c r="O3586" s="1" t="s">
        <v>1338</v>
      </c>
      <c r="P3586" s="1" t="s">
        <v>1339</v>
      </c>
      <c r="Q3586" s="31" t="str">
        <f>VLOOKUP(P3586,Vlookup!$A$2:$D$145,2,FALSE)</f>
        <v>Muleshoe</v>
      </c>
      <c r="R3586" s="1" t="str">
        <f>VLOOKUP(P3586,Vlookup!$A$2:$D$145,3,FALSE)</f>
        <v>TX</v>
      </c>
      <c r="S3586" s="49">
        <f>VLOOKUP(P3586,Vlookup!$A$2:$D$781,4,FALSE)</f>
        <v>79347</v>
      </c>
    </row>
    <row r="3587" spans="1:19" ht="14.4" x14ac:dyDescent="0.3">
      <c r="A3587" s="12">
        <v>23</v>
      </c>
      <c r="B3587" s="1" t="s">
        <v>881</v>
      </c>
      <c r="D3587" s="20">
        <v>45028</v>
      </c>
      <c r="E3587" s="2" t="s">
        <v>1283</v>
      </c>
      <c r="F3587" s="1" t="s">
        <v>1315</v>
      </c>
      <c r="G3587" s="1" t="s">
        <v>340</v>
      </c>
      <c r="H3587" s="1" t="s">
        <v>366</v>
      </c>
      <c r="I3587" s="1" t="s">
        <v>488</v>
      </c>
      <c r="J3587" s="1">
        <v>22.88</v>
      </c>
      <c r="K3587" s="1">
        <v>2.98E-2</v>
      </c>
      <c r="L3587" s="1">
        <v>59.6</v>
      </c>
      <c r="M3587" s="1">
        <v>1363.6479999999999</v>
      </c>
      <c r="N3587" s="8">
        <f t="shared" si="99"/>
        <v>0.68182399999999999</v>
      </c>
      <c r="O3587" s="1" t="s">
        <v>1285</v>
      </c>
      <c r="P3587" s="1" t="s">
        <v>1286</v>
      </c>
      <c r="Q3587" s="31" t="str">
        <f>VLOOKUP(P3587,Vlookup!$A$2:$D$145,2,FALSE)</f>
        <v>Pixley</v>
      </c>
      <c r="R3587" s="1" t="str">
        <f>VLOOKUP(P3587,Vlookup!$A$2:$D$145,3,FALSE)</f>
        <v>CA</v>
      </c>
      <c r="S3587" s="49">
        <f>VLOOKUP(P3587,Vlookup!$A$2:$D$781,4,FALSE)</f>
        <v>93256</v>
      </c>
    </row>
    <row r="3588" spans="1:19" ht="14.4" x14ac:dyDescent="0.3">
      <c r="A3588" s="12">
        <v>23</v>
      </c>
      <c r="B3588" s="1" t="s">
        <v>881</v>
      </c>
      <c r="D3588" s="20">
        <v>45027</v>
      </c>
      <c r="E3588" s="2" t="s">
        <v>1299</v>
      </c>
      <c r="F3588" s="1" t="s">
        <v>1329</v>
      </c>
      <c r="G3588" s="1" t="s">
        <v>340</v>
      </c>
      <c r="H3588" s="1" t="s">
        <v>366</v>
      </c>
      <c r="I3588" s="1" t="s">
        <v>488</v>
      </c>
      <c r="J3588" s="1">
        <v>24.83</v>
      </c>
      <c r="K3588" s="1">
        <v>7.3800000000000004E-2</v>
      </c>
      <c r="L3588" s="1">
        <v>147.6</v>
      </c>
      <c r="M3588" s="1">
        <v>3664.9079999999999</v>
      </c>
      <c r="N3588" s="8">
        <f t="shared" si="99"/>
        <v>1.832454</v>
      </c>
      <c r="O3588" s="1" t="s">
        <v>1022</v>
      </c>
      <c r="P3588" s="1" t="s">
        <v>1024</v>
      </c>
      <c r="Q3588" s="31" t="str">
        <f>VLOOKUP(P3588,Vlookup!$A$2:$D$145,2,FALSE)</f>
        <v>Pixley</v>
      </c>
      <c r="R3588" s="1" t="str">
        <f>VLOOKUP(P3588,Vlookup!$A$2:$D$145,3,FALSE)</f>
        <v>CA</v>
      </c>
      <c r="S3588" s="49">
        <f>VLOOKUP(P3588,Vlookup!$A$2:$D$781,4,FALSE)</f>
        <v>93256</v>
      </c>
    </row>
    <row r="3589" spans="1:19" ht="14.4" x14ac:dyDescent="0.3">
      <c r="A3589" s="12">
        <v>23</v>
      </c>
      <c r="B3589" s="1" t="s">
        <v>881</v>
      </c>
      <c r="D3589" s="20">
        <v>45035</v>
      </c>
      <c r="E3589" s="2" t="s">
        <v>364</v>
      </c>
      <c r="F3589" s="1" t="s">
        <v>1340</v>
      </c>
      <c r="G3589" s="1" t="s">
        <v>340</v>
      </c>
      <c r="H3589" s="1" t="s">
        <v>366</v>
      </c>
      <c r="I3589" s="1" t="s">
        <v>488</v>
      </c>
      <c r="J3589" s="1">
        <v>23.93</v>
      </c>
      <c r="K3589" s="1">
        <v>2.5600000000000001E-2</v>
      </c>
      <c r="L3589" s="1">
        <v>51.2</v>
      </c>
      <c r="M3589" s="1">
        <v>1225.2159999999999</v>
      </c>
      <c r="N3589" s="8">
        <f t="shared" si="99"/>
        <v>0.61260799999999993</v>
      </c>
      <c r="O3589" s="1" t="s">
        <v>451</v>
      </c>
      <c r="P3589" s="1" t="s">
        <v>452</v>
      </c>
      <c r="Q3589" s="31" t="str">
        <f>VLOOKUP(P3589,Vlookup!$A$2:$D$145,2,FALSE)</f>
        <v>Oakdale</v>
      </c>
      <c r="R3589" s="1" t="str">
        <f>VLOOKUP(P3589,Vlookup!$A$2:$D$145,3,FALSE)</f>
        <v>CA</v>
      </c>
      <c r="S3589" s="49">
        <f>VLOOKUP(P3589,Vlookup!$A$2:$D$781,4,FALSE)</f>
        <v>95361</v>
      </c>
    </row>
    <row r="3590" spans="1:19" ht="14.4" x14ac:dyDescent="0.3">
      <c r="A3590" s="12">
        <v>23</v>
      </c>
      <c r="B3590" s="1" t="s">
        <v>881</v>
      </c>
      <c r="D3590" s="20">
        <v>45033</v>
      </c>
      <c r="E3590" s="2" t="s">
        <v>46</v>
      </c>
      <c r="F3590" s="1" t="s">
        <v>1204</v>
      </c>
      <c r="G3590" s="1" t="s">
        <v>340</v>
      </c>
      <c r="H3590" s="1" t="s">
        <v>366</v>
      </c>
      <c r="I3590" s="1" t="s">
        <v>488</v>
      </c>
      <c r="J3590" s="1">
        <v>8</v>
      </c>
      <c r="K3590" s="1">
        <v>4.5150000000000003E-2</v>
      </c>
      <c r="L3590" s="1">
        <v>90.3</v>
      </c>
      <c r="M3590" s="1">
        <v>722.4</v>
      </c>
      <c r="N3590" s="8">
        <f t="shared" si="99"/>
        <v>0.36119999999999997</v>
      </c>
      <c r="O3590" s="1" t="s">
        <v>40</v>
      </c>
      <c r="P3590" s="1" t="s">
        <v>41</v>
      </c>
      <c r="Q3590" s="31" t="str">
        <f>VLOOKUP(P3590,Vlookup!$A$2:$D$145,2,FALSE)</f>
        <v>Galt</v>
      </c>
      <c r="R3590" s="1" t="str">
        <f>VLOOKUP(P3590,Vlookup!$A$2:$D$145,3,FALSE)</f>
        <v>CA</v>
      </c>
      <c r="S3590" s="49">
        <f>VLOOKUP(P3590,Vlookup!$A$2:$D$781,4,FALSE)</f>
        <v>95632</v>
      </c>
    </row>
    <row r="3591" spans="1:19" ht="14.4" x14ac:dyDescent="0.3">
      <c r="A3591" s="12">
        <v>23</v>
      </c>
      <c r="B3591" s="1" t="s">
        <v>881</v>
      </c>
      <c r="D3591" s="20">
        <v>45026</v>
      </c>
      <c r="E3591" s="2" t="s">
        <v>345</v>
      </c>
      <c r="F3591" s="1" t="s">
        <v>1263</v>
      </c>
      <c r="G3591" s="1" t="s">
        <v>340</v>
      </c>
      <c r="H3591" s="1" t="s">
        <v>366</v>
      </c>
      <c r="I3591" s="1" t="s">
        <v>488</v>
      </c>
      <c r="J3591" s="1">
        <v>24.42</v>
      </c>
      <c r="K3591" s="1">
        <v>6.3500000000000001E-2</v>
      </c>
      <c r="L3591" s="1">
        <v>127</v>
      </c>
      <c r="M3591" s="1">
        <v>3101.34</v>
      </c>
      <c r="N3591" s="8">
        <f t="shared" si="99"/>
        <v>1.55067</v>
      </c>
      <c r="O3591" s="1" t="s">
        <v>396</v>
      </c>
      <c r="P3591" s="1" t="s">
        <v>397</v>
      </c>
      <c r="Q3591" s="31" t="str">
        <f>VLOOKUP(P3591,Vlookup!$A$2:$D$145,2,FALSE)</f>
        <v>Merced</v>
      </c>
      <c r="R3591" s="1" t="str">
        <f>VLOOKUP(P3591,Vlookup!$A$2:$D$145,3,FALSE)</f>
        <v>CA</v>
      </c>
      <c r="S3591" s="49">
        <f>VLOOKUP(P3591,Vlookup!$A$2:$D$781,4,FALSE)</f>
        <v>95341</v>
      </c>
    </row>
    <row r="3592" spans="1:19" ht="14.4" x14ac:dyDescent="0.3">
      <c r="A3592" s="12">
        <v>23</v>
      </c>
      <c r="B3592" s="1" t="s">
        <v>881</v>
      </c>
      <c r="D3592" s="20">
        <v>45034</v>
      </c>
      <c r="E3592" s="2" t="s">
        <v>1007</v>
      </c>
      <c r="F3592" s="1" t="s">
        <v>1134</v>
      </c>
      <c r="G3592" s="1" t="s">
        <v>340</v>
      </c>
      <c r="H3592" s="1" t="s">
        <v>366</v>
      </c>
      <c r="I3592" s="1" t="s">
        <v>488</v>
      </c>
      <c r="J3592" s="1">
        <v>24.56</v>
      </c>
      <c r="K3592" s="1">
        <v>9.3900000000000008E-3</v>
      </c>
      <c r="L3592" s="1">
        <v>18.78</v>
      </c>
      <c r="M3592" s="1">
        <v>461.23700000000002</v>
      </c>
      <c r="N3592" s="8">
        <f t="shared" si="99"/>
        <v>0.2306185</v>
      </c>
      <c r="O3592" s="1" t="s">
        <v>1015</v>
      </c>
      <c r="P3592" s="1" t="s">
        <v>1016</v>
      </c>
      <c r="Q3592" s="31" t="str">
        <f>VLOOKUP(P3592,Vlookup!$A$2:$D$145,2,FALSE)</f>
        <v>Modesto</v>
      </c>
      <c r="R3592" s="1" t="str">
        <f>VLOOKUP(P3592,Vlookup!$A$2:$D$145,3,FALSE)</f>
        <v>CA</v>
      </c>
      <c r="S3592" s="49">
        <f>VLOOKUP(P3592,Vlookup!$A$2:$D$781,4,FALSE)</f>
        <v>95358</v>
      </c>
    </row>
    <row r="3593" spans="1:19" ht="14.4" x14ac:dyDescent="0.3">
      <c r="A3593" s="12">
        <v>23</v>
      </c>
      <c r="B3593" s="1" t="s">
        <v>881</v>
      </c>
      <c r="D3593" s="20">
        <v>45019</v>
      </c>
      <c r="E3593" s="2" t="s">
        <v>354</v>
      </c>
      <c r="F3593" s="1" t="s">
        <v>1330</v>
      </c>
      <c r="G3593" s="1" t="s">
        <v>340</v>
      </c>
      <c r="H3593" s="1" t="s">
        <v>366</v>
      </c>
      <c r="I3593" s="1" t="s">
        <v>488</v>
      </c>
      <c r="J3593" s="1">
        <v>23.06</v>
      </c>
      <c r="K3593" s="1">
        <v>1.3599999999999999E-2</v>
      </c>
      <c r="L3593" s="1">
        <v>27.2</v>
      </c>
      <c r="M3593" s="1">
        <v>627.23199999999997</v>
      </c>
      <c r="N3593" s="8">
        <f t="shared" si="99"/>
        <v>0.31361600000000001</v>
      </c>
      <c r="O3593" s="1" t="s">
        <v>422</v>
      </c>
      <c r="P3593" s="1" t="s">
        <v>423</v>
      </c>
      <c r="Q3593" s="31" t="str">
        <f>VLOOKUP(P3593,Vlookup!$A$2:$D$145,2,FALSE)</f>
        <v>Modesto</v>
      </c>
      <c r="R3593" s="1" t="str">
        <f>VLOOKUP(P3593,Vlookup!$A$2:$D$145,3,FALSE)</f>
        <v>CA</v>
      </c>
      <c r="S3593" s="49">
        <f>VLOOKUP(P3593,Vlookup!$A$2:$D$781,4,FALSE)</f>
        <v>95358</v>
      </c>
    </row>
    <row r="3594" spans="1:19" ht="14.4" x14ac:dyDescent="0.3">
      <c r="A3594" s="12">
        <v>23</v>
      </c>
      <c r="B3594" s="1" t="s">
        <v>881</v>
      </c>
      <c r="D3594" s="20">
        <v>45035</v>
      </c>
      <c r="E3594" s="2" t="s">
        <v>15</v>
      </c>
      <c r="F3594" s="1" t="s">
        <v>1267</v>
      </c>
      <c r="G3594" s="1" t="s">
        <v>921</v>
      </c>
      <c r="H3594" s="1" t="s">
        <v>922</v>
      </c>
      <c r="I3594" s="1" t="s">
        <v>489</v>
      </c>
      <c r="J3594" s="1">
        <v>4</v>
      </c>
      <c r="K3594" s="1">
        <v>0.28542499999999998</v>
      </c>
      <c r="L3594" s="1">
        <v>570.85</v>
      </c>
      <c r="M3594" s="1">
        <v>2283.4</v>
      </c>
      <c r="N3594" s="8">
        <f t="shared" si="99"/>
        <v>1.1416999999999999</v>
      </c>
      <c r="O3594" s="1" t="s">
        <v>7</v>
      </c>
      <c r="P3594" s="1" t="s">
        <v>8</v>
      </c>
      <c r="Q3594" s="31" t="str">
        <f>VLOOKUP(P3594,Vlookup!$A$2:$D$145,2,FALSE)</f>
        <v>Muleshoe</v>
      </c>
      <c r="R3594" s="1" t="str">
        <f>VLOOKUP(P3594,Vlookup!$A$2:$D$145,3,FALSE)</f>
        <v>TX</v>
      </c>
      <c r="S3594" s="49">
        <f>VLOOKUP(P3594,Vlookup!$A$2:$D$781,4,FALSE)</f>
        <v>79347</v>
      </c>
    </row>
    <row r="3595" spans="1:19" ht="14.4" x14ac:dyDescent="0.3">
      <c r="A3595" s="12">
        <v>23</v>
      </c>
      <c r="B3595" s="1" t="s">
        <v>881</v>
      </c>
      <c r="D3595" s="20">
        <v>45035</v>
      </c>
      <c r="E3595" s="2" t="s">
        <v>15</v>
      </c>
      <c r="F3595" s="1" t="s">
        <v>1267</v>
      </c>
      <c r="G3595" s="1" t="s">
        <v>921</v>
      </c>
      <c r="H3595" s="1" t="s">
        <v>922</v>
      </c>
      <c r="I3595" s="1" t="s">
        <v>489</v>
      </c>
      <c r="J3595" s="1">
        <v>6</v>
      </c>
      <c r="K3595" s="1">
        <v>0.28542499999999998</v>
      </c>
      <c r="L3595" s="1">
        <v>570.85</v>
      </c>
      <c r="M3595" s="1">
        <v>3425.1</v>
      </c>
      <c r="N3595" s="8">
        <f t="shared" si="99"/>
        <v>1.71255</v>
      </c>
      <c r="O3595" s="1" t="s">
        <v>35</v>
      </c>
      <c r="P3595" s="1" t="s">
        <v>36</v>
      </c>
      <c r="Q3595" s="31" t="str">
        <f>VLOOKUP(P3595,Vlookup!$A$2:$D$145,2,FALSE)</f>
        <v>Muleshoe</v>
      </c>
      <c r="R3595" s="1" t="str">
        <f>VLOOKUP(P3595,Vlookup!$A$2:$D$145,3,FALSE)</f>
        <v>TX</v>
      </c>
      <c r="S3595" s="49">
        <f>VLOOKUP(P3595,Vlookup!$A$2:$D$781,4,FALSE)</f>
        <v>79347</v>
      </c>
    </row>
    <row r="3596" spans="1:19" ht="14.4" x14ac:dyDescent="0.3">
      <c r="A3596" s="12">
        <v>23</v>
      </c>
      <c r="B3596" s="1" t="s">
        <v>881</v>
      </c>
      <c r="D3596" s="20">
        <v>45035</v>
      </c>
      <c r="E3596" s="2" t="s">
        <v>15</v>
      </c>
      <c r="F3596" s="1" t="s">
        <v>1267</v>
      </c>
      <c r="G3596" s="1" t="s">
        <v>921</v>
      </c>
      <c r="H3596" s="1" t="s">
        <v>922</v>
      </c>
      <c r="I3596" s="1" t="s">
        <v>489</v>
      </c>
      <c r="J3596" s="1">
        <v>4</v>
      </c>
      <c r="K3596" s="1">
        <v>0.28542499999999998</v>
      </c>
      <c r="L3596" s="1">
        <v>570.85</v>
      </c>
      <c r="M3596" s="1">
        <v>2283.4</v>
      </c>
      <c r="N3596" s="8">
        <f t="shared" si="99"/>
        <v>1.1416999999999999</v>
      </c>
      <c r="O3596" s="1" t="s">
        <v>38</v>
      </c>
      <c r="P3596" s="1" t="s">
        <v>39</v>
      </c>
      <c r="Q3596" s="31" t="str">
        <f>VLOOKUP(P3596,Vlookup!$A$2:$D$145,2,FALSE)</f>
        <v>Klamath Falls</v>
      </c>
      <c r="R3596" s="1" t="str">
        <f>VLOOKUP(P3596,Vlookup!$A$2:$D$145,3,FALSE)</f>
        <v>OR</v>
      </c>
      <c r="S3596" s="49">
        <f>VLOOKUP(P3596,Vlookup!$A$2:$D$781,4,FALSE)</f>
        <v>97901</v>
      </c>
    </row>
    <row r="3597" spans="1:19" ht="14.4" x14ac:dyDescent="0.3">
      <c r="A3597" s="12">
        <v>23</v>
      </c>
      <c r="B3597" s="1" t="s">
        <v>881</v>
      </c>
      <c r="D3597" s="20">
        <v>45029</v>
      </c>
      <c r="E3597" s="2" t="s">
        <v>1316</v>
      </c>
      <c r="F3597" s="1" t="s">
        <v>1317</v>
      </c>
      <c r="G3597" s="1" t="s">
        <v>921</v>
      </c>
      <c r="H3597" s="1" t="s">
        <v>922</v>
      </c>
      <c r="I3597" s="1" t="s">
        <v>489</v>
      </c>
      <c r="J3597" s="1">
        <v>12.77</v>
      </c>
      <c r="K3597" s="1">
        <v>0.13980000000000001</v>
      </c>
      <c r="L3597" s="1">
        <v>279.60000000000002</v>
      </c>
      <c r="M3597" s="1">
        <v>3570.4920000000002</v>
      </c>
      <c r="N3597" s="8">
        <f t="shared" si="99"/>
        <v>1.7852460000000001</v>
      </c>
      <c r="O3597" s="1" t="s">
        <v>1320</v>
      </c>
      <c r="P3597" s="1" t="s">
        <v>1321</v>
      </c>
      <c r="Q3597" s="31" t="str">
        <f>VLOOKUP(P3597,Vlookup!$A$2:$D$145,2,FALSE)</f>
        <v>Tulare</v>
      </c>
      <c r="R3597" s="1" t="str">
        <f>VLOOKUP(P3597,Vlookup!$A$2:$D$145,3,FALSE)</f>
        <v>CA</v>
      </c>
      <c r="S3597" s="49">
        <f>VLOOKUP(P3597,Vlookup!$A$2:$D$781,4,FALSE)</f>
        <v>93274</v>
      </c>
    </row>
    <row r="3598" spans="1:19" ht="14.4" x14ac:dyDescent="0.3">
      <c r="A3598" s="12">
        <v>23</v>
      </c>
      <c r="B3598" s="1" t="s">
        <v>881</v>
      </c>
      <c r="D3598" s="20">
        <v>45037</v>
      </c>
      <c r="E3598" s="2" t="s">
        <v>1318</v>
      </c>
      <c r="F3598" s="1" t="s">
        <v>1319</v>
      </c>
      <c r="G3598" s="1" t="s">
        <v>921</v>
      </c>
      <c r="H3598" s="1" t="s">
        <v>922</v>
      </c>
      <c r="I3598" s="1" t="s">
        <v>489</v>
      </c>
      <c r="J3598" s="1">
        <v>25.44</v>
      </c>
      <c r="K3598" s="1">
        <v>0.105</v>
      </c>
      <c r="L3598" s="1">
        <v>210</v>
      </c>
      <c r="M3598" s="1">
        <v>5342.4</v>
      </c>
      <c r="N3598" s="8">
        <f t="shared" si="99"/>
        <v>2.6711999999999998</v>
      </c>
      <c r="O3598" s="1" t="s">
        <v>771</v>
      </c>
      <c r="P3598" s="1" t="s">
        <v>772</v>
      </c>
      <c r="Q3598" s="31" t="str">
        <f>VLOOKUP(P3598,Vlookup!$A$2:$D$145,2,FALSE)</f>
        <v>Delano</v>
      </c>
      <c r="R3598" s="1" t="str">
        <f>VLOOKUP(P3598,Vlookup!$A$2:$D$145,3,FALSE)</f>
        <v>CA</v>
      </c>
      <c r="S3598" s="49">
        <f>VLOOKUP(P3598,Vlookup!$A$2:$D$781,4,FALSE)</f>
        <v>93215</v>
      </c>
    </row>
    <row r="3599" spans="1:19" ht="14.4" x14ac:dyDescent="0.3">
      <c r="A3599" s="12">
        <v>23</v>
      </c>
      <c r="B3599" s="1" t="s">
        <v>881</v>
      </c>
      <c r="D3599" s="20">
        <v>45044</v>
      </c>
      <c r="E3599" s="2" t="s">
        <v>1268</v>
      </c>
      <c r="F3599" s="1" t="s">
        <v>1269</v>
      </c>
      <c r="G3599" s="1" t="s">
        <v>921</v>
      </c>
      <c r="H3599" s="1" t="s">
        <v>922</v>
      </c>
      <c r="I3599" s="1" t="s">
        <v>489</v>
      </c>
      <c r="J3599" s="1">
        <v>2</v>
      </c>
      <c r="K3599" s="1">
        <v>0.41234999999999999</v>
      </c>
      <c r="L3599" s="1">
        <v>824.7</v>
      </c>
      <c r="M3599" s="1">
        <v>1649.4</v>
      </c>
      <c r="N3599" s="8">
        <f t="shared" si="99"/>
        <v>0.8247000000000001</v>
      </c>
      <c r="O3599" s="1" t="s">
        <v>1290</v>
      </c>
      <c r="P3599" s="1" t="s">
        <v>1291</v>
      </c>
      <c r="Q3599" s="31" t="str">
        <f>VLOOKUP(P3599,Vlookup!$A$2:$D$145,2,FALSE)</f>
        <v>Hanford</v>
      </c>
      <c r="R3599" s="1" t="str">
        <f>VLOOKUP(P3599,Vlookup!$A$2:$D$145,3,FALSE)</f>
        <v>CA</v>
      </c>
      <c r="S3599" s="49">
        <f>VLOOKUP(P3599,Vlookup!$A$2:$D$781,4,FALSE)</f>
        <v>93230</v>
      </c>
    </row>
    <row r="3600" spans="1:19" ht="14.4" x14ac:dyDescent="0.3">
      <c r="A3600" s="12">
        <v>23</v>
      </c>
      <c r="B3600" s="1" t="s">
        <v>881</v>
      </c>
      <c r="D3600" s="20">
        <v>45020</v>
      </c>
      <c r="E3600" s="2" t="s">
        <v>360</v>
      </c>
      <c r="F3600" s="1" t="s">
        <v>386</v>
      </c>
      <c r="G3600" s="1" t="s">
        <v>921</v>
      </c>
      <c r="H3600" s="1" t="s">
        <v>922</v>
      </c>
      <c r="I3600" s="1" t="s">
        <v>489</v>
      </c>
      <c r="J3600" s="1">
        <v>3.9750000000000001</v>
      </c>
      <c r="K3600" s="1">
        <v>0.3</v>
      </c>
      <c r="L3600" s="1">
        <v>600</v>
      </c>
      <c r="M3600" s="1">
        <v>2385</v>
      </c>
      <c r="N3600" s="8">
        <f t="shared" si="99"/>
        <v>1.1924999999999999</v>
      </c>
      <c r="O3600" s="1" t="s">
        <v>438</v>
      </c>
      <c r="P3600" s="1" t="s">
        <v>439</v>
      </c>
      <c r="Q3600" s="31" t="str">
        <f>VLOOKUP(P3600,Vlookup!$A$2:$D$145,2,FALSE)</f>
        <v>Ballico</v>
      </c>
      <c r="R3600" s="1" t="str">
        <f>VLOOKUP(P3600,Vlookup!$A$2:$D$145,3,FALSE)</f>
        <v>CA</v>
      </c>
      <c r="S3600" s="49">
        <f>VLOOKUP(P3600,Vlookup!$A$2:$D$781,4,FALSE)</f>
        <v>95303</v>
      </c>
    </row>
    <row r="3601" spans="1:19" ht="14.4" x14ac:dyDescent="0.3">
      <c r="A3601" s="12">
        <v>23</v>
      </c>
      <c r="B3601" s="1" t="s">
        <v>881</v>
      </c>
      <c r="D3601" s="20">
        <v>45036</v>
      </c>
      <c r="E3601" s="2" t="s">
        <v>809</v>
      </c>
      <c r="F3601" s="1" t="s">
        <v>810</v>
      </c>
      <c r="G3601" s="1" t="s">
        <v>921</v>
      </c>
      <c r="H3601" s="1" t="s">
        <v>922</v>
      </c>
      <c r="I3601" s="1" t="s">
        <v>489</v>
      </c>
      <c r="J3601" s="1">
        <v>4.5</v>
      </c>
      <c r="K3601" s="1">
        <v>0.26665</v>
      </c>
      <c r="L3601" s="1">
        <v>533.29999999999995</v>
      </c>
      <c r="M3601" s="1">
        <v>2399.85</v>
      </c>
      <c r="N3601" s="8">
        <f t="shared" si="99"/>
        <v>1.1999249999999999</v>
      </c>
      <c r="O3601" s="1" t="s">
        <v>812</v>
      </c>
      <c r="P3601" s="1" t="s">
        <v>813</v>
      </c>
      <c r="Q3601" s="31" t="str">
        <f>VLOOKUP(P3601,Vlookup!$A$2:$D$145,2,FALSE)</f>
        <v>Stevinso</v>
      </c>
      <c r="R3601" s="1" t="str">
        <f>VLOOKUP(P3601,Vlookup!$A$2:$D$145,3,FALSE)</f>
        <v>CA</v>
      </c>
      <c r="S3601" s="49">
        <f>VLOOKUP(P3601,Vlookup!$A$2:$D$781,4,FALSE)</f>
        <v>95374</v>
      </c>
    </row>
    <row r="3602" spans="1:19" ht="14.4" x14ac:dyDescent="0.3">
      <c r="A3602" s="12">
        <v>23</v>
      </c>
      <c r="B3602" s="1" t="s">
        <v>881</v>
      </c>
      <c r="D3602" s="20">
        <v>45040</v>
      </c>
      <c r="E3602" s="2" t="s">
        <v>809</v>
      </c>
      <c r="F3602" s="1" t="s">
        <v>810</v>
      </c>
      <c r="G3602" s="1" t="s">
        <v>921</v>
      </c>
      <c r="H3602" s="1" t="s">
        <v>922</v>
      </c>
      <c r="I3602" s="1" t="s">
        <v>489</v>
      </c>
      <c r="J3602" s="1">
        <v>4.4119999999999999</v>
      </c>
      <c r="K3602" s="1">
        <v>0.26665</v>
      </c>
      <c r="L3602" s="1">
        <v>533.29999999999995</v>
      </c>
      <c r="M3602" s="1">
        <v>2352.92</v>
      </c>
      <c r="N3602" s="8">
        <f t="shared" si="99"/>
        <v>1.1764600000000001</v>
      </c>
      <c r="O3602" s="1" t="s">
        <v>812</v>
      </c>
      <c r="P3602" s="1" t="s">
        <v>813</v>
      </c>
      <c r="Q3602" s="31" t="str">
        <f>VLOOKUP(P3602,Vlookup!$A$2:$D$145,2,FALSE)</f>
        <v>Stevinso</v>
      </c>
      <c r="R3602" s="1" t="str">
        <f>VLOOKUP(P3602,Vlookup!$A$2:$D$145,3,FALSE)</f>
        <v>CA</v>
      </c>
      <c r="S3602" s="49">
        <f>VLOOKUP(P3602,Vlookup!$A$2:$D$781,4,FALSE)</f>
        <v>95374</v>
      </c>
    </row>
    <row r="3603" spans="1:19" ht="14.4" x14ac:dyDescent="0.3">
      <c r="A3603" s="12">
        <v>23</v>
      </c>
      <c r="B3603" s="1" t="s">
        <v>881</v>
      </c>
      <c r="D3603" s="20">
        <v>45040</v>
      </c>
      <c r="E3603" s="2" t="s">
        <v>809</v>
      </c>
      <c r="F3603" s="1" t="s">
        <v>810</v>
      </c>
      <c r="G3603" s="1" t="s">
        <v>921</v>
      </c>
      <c r="H3603" s="1" t="s">
        <v>922</v>
      </c>
      <c r="I3603" s="1" t="s">
        <v>489</v>
      </c>
      <c r="J3603" s="1">
        <v>-4.4119999999999999</v>
      </c>
      <c r="K3603" s="1">
        <v>0.26665</v>
      </c>
      <c r="L3603" s="1">
        <v>533.29999999999995</v>
      </c>
      <c r="M3603" s="1">
        <v>-2352.92</v>
      </c>
      <c r="N3603" s="8">
        <f t="shared" si="99"/>
        <v>-1.1764600000000001</v>
      </c>
      <c r="O3603" s="1" t="s">
        <v>812</v>
      </c>
      <c r="P3603" s="1" t="s">
        <v>813</v>
      </c>
      <c r="Q3603" s="31" t="str">
        <f>VLOOKUP(P3603,Vlookup!$A$2:$D$145,2,FALSE)</f>
        <v>Stevinso</v>
      </c>
      <c r="R3603" s="1" t="str">
        <f>VLOOKUP(P3603,Vlookup!$A$2:$D$145,3,FALSE)</f>
        <v>CA</v>
      </c>
      <c r="S3603" s="49">
        <f>VLOOKUP(P3603,Vlookup!$A$2:$D$781,4,FALSE)</f>
        <v>95374</v>
      </c>
    </row>
    <row r="3604" spans="1:19" ht="14.4" x14ac:dyDescent="0.3">
      <c r="A3604" s="12">
        <v>23</v>
      </c>
      <c r="B3604" s="1" t="s">
        <v>881</v>
      </c>
      <c r="D3604" s="20">
        <v>45030</v>
      </c>
      <c r="E3604" s="2" t="s">
        <v>919</v>
      </c>
      <c r="F3604" s="1" t="s">
        <v>920</v>
      </c>
      <c r="G3604" s="1" t="s">
        <v>921</v>
      </c>
      <c r="H3604" s="1" t="s">
        <v>922</v>
      </c>
      <c r="I3604" s="1" t="s">
        <v>489</v>
      </c>
      <c r="J3604" s="1">
        <v>3</v>
      </c>
      <c r="K3604" s="1">
        <v>0.24535000000000001</v>
      </c>
      <c r="L3604" s="1">
        <v>490.7</v>
      </c>
      <c r="M3604" s="1">
        <v>1472.1</v>
      </c>
      <c r="N3604" s="8">
        <f t="shared" si="99"/>
        <v>0.73604999999999998</v>
      </c>
      <c r="O3604" s="1" t="s">
        <v>1095</v>
      </c>
      <c r="P3604" s="1" t="s">
        <v>1197</v>
      </c>
      <c r="Q3604" s="31" t="str">
        <f>VLOOKUP(P3604,Vlookup!$A$2:$D$145,2,FALSE)</f>
        <v>Turlock</v>
      </c>
      <c r="R3604" s="1" t="str">
        <f>VLOOKUP(P3604,Vlookup!$A$2:$D$145,3,FALSE)</f>
        <v>CA</v>
      </c>
      <c r="S3604" s="49">
        <f>VLOOKUP(P3604,Vlookup!$A$2:$D$781,4,FALSE)</f>
        <v>95380</v>
      </c>
    </row>
    <row r="3605" spans="1:19" ht="14.4" x14ac:dyDescent="0.3">
      <c r="A3605" s="12">
        <v>23</v>
      </c>
      <c r="B3605" s="1" t="s">
        <v>881</v>
      </c>
      <c r="D3605" s="20">
        <v>45019</v>
      </c>
      <c r="E3605" s="2" t="s">
        <v>29</v>
      </c>
      <c r="F3605" s="1" t="s">
        <v>692</v>
      </c>
      <c r="G3605" s="1" t="s">
        <v>342</v>
      </c>
      <c r="H3605" s="1" t="s">
        <v>368</v>
      </c>
      <c r="I3605" s="1" t="s">
        <v>489</v>
      </c>
      <c r="J3605" s="1">
        <v>10.050000000000001</v>
      </c>
      <c r="K3605" s="1">
        <v>0.14990000000000001</v>
      </c>
      <c r="L3605" s="1">
        <v>299.8</v>
      </c>
      <c r="M3605" s="1">
        <v>3012.99</v>
      </c>
      <c r="N3605" s="8">
        <f t="shared" si="99"/>
        <v>1.5064949999999999</v>
      </c>
      <c r="O3605" s="1" t="s">
        <v>31</v>
      </c>
      <c r="P3605" s="1" t="s">
        <v>32</v>
      </c>
      <c r="Q3605" s="31" t="str">
        <f>VLOOKUP(P3605,Vlookup!$A$2:$D$145,2,FALSE)</f>
        <v>Chowchilla</v>
      </c>
      <c r="R3605" s="1" t="str">
        <f>VLOOKUP(P3605,Vlookup!$A$2:$D$145,3,FALSE)</f>
        <v>CA</v>
      </c>
      <c r="S3605" s="49">
        <f>VLOOKUP(P3605,Vlookup!$A$2:$D$781,4,FALSE)</f>
        <v>93610</v>
      </c>
    </row>
    <row r="3606" spans="1:19" ht="14.4" x14ac:dyDescent="0.3">
      <c r="A3606" s="12">
        <v>23</v>
      </c>
      <c r="B3606" s="1" t="s">
        <v>881</v>
      </c>
      <c r="D3606" s="20">
        <v>45040</v>
      </c>
      <c r="E3606" s="2" t="s">
        <v>705</v>
      </c>
      <c r="F3606" s="1" t="s">
        <v>706</v>
      </c>
      <c r="G3606" s="1" t="s">
        <v>342</v>
      </c>
      <c r="H3606" s="1" t="s">
        <v>368</v>
      </c>
      <c r="I3606" s="1" t="s">
        <v>489</v>
      </c>
      <c r="J3606" s="1">
        <v>2.0249999999999999</v>
      </c>
      <c r="K3606" s="1">
        <v>0.157</v>
      </c>
      <c r="L3606" s="1">
        <v>314</v>
      </c>
      <c r="M3606" s="1">
        <v>635.85</v>
      </c>
      <c r="N3606" s="8">
        <f t="shared" si="99"/>
        <v>0.31792500000000001</v>
      </c>
      <c r="O3606" s="1" t="s">
        <v>707</v>
      </c>
      <c r="P3606" s="1" t="s">
        <v>708</v>
      </c>
      <c r="Q3606" s="31" t="str">
        <f>VLOOKUP(P3606,Vlookup!$A$2:$D$145,2,FALSE)</f>
        <v>Fallon</v>
      </c>
      <c r="R3606" s="1" t="str">
        <f>VLOOKUP(P3606,Vlookup!$A$2:$D$145,3,FALSE)</f>
        <v>NV</v>
      </c>
      <c r="S3606" s="49">
        <f>VLOOKUP(P3606,Vlookup!$A$2:$D$781,4,FALSE)</f>
        <v>89406</v>
      </c>
    </row>
    <row r="3607" spans="1:19" ht="14.4" x14ac:dyDescent="0.3">
      <c r="A3607" s="12">
        <v>23</v>
      </c>
      <c r="B3607" s="1" t="s">
        <v>881</v>
      </c>
      <c r="D3607" s="20">
        <v>45034</v>
      </c>
      <c r="E3607" s="2" t="s">
        <v>24</v>
      </c>
      <c r="F3607" s="1" t="s">
        <v>1074</v>
      </c>
      <c r="G3607" s="1" t="s">
        <v>342</v>
      </c>
      <c r="H3607" s="1" t="s">
        <v>368</v>
      </c>
      <c r="I3607" s="1" t="s">
        <v>489</v>
      </c>
      <c r="J3607" s="1">
        <v>17.82</v>
      </c>
      <c r="K3607" s="1">
        <v>0.24149999999999999</v>
      </c>
      <c r="L3607" s="1">
        <v>483</v>
      </c>
      <c r="M3607" s="1">
        <v>8607.06</v>
      </c>
      <c r="N3607" s="8">
        <f t="shared" si="99"/>
        <v>4.3035299999999994</v>
      </c>
      <c r="O3607" s="1" t="s">
        <v>26</v>
      </c>
      <c r="P3607" s="1" t="s">
        <v>27</v>
      </c>
      <c r="Q3607" s="31" t="str">
        <f>VLOOKUP(P3607,Vlookup!$A$2:$D$145,2,FALSE)</f>
        <v>Tulare</v>
      </c>
      <c r="R3607" s="1" t="str">
        <f>VLOOKUP(P3607,Vlookup!$A$2:$D$145,3,FALSE)</f>
        <v>CA</v>
      </c>
      <c r="S3607" s="49">
        <f>VLOOKUP(P3607,Vlookup!$A$2:$D$781,4,FALSE)</f>
        <v>93274</v>
      </c>
    </row>
    <row r="3608" spans="1:19" ht="14.4" x14ac:dyDescent="0.3">
      <c r="A3608" s="12">
        <v>23</v>
      </c>
      <c r="B3608" s="1" t="s">
        <v>881</v>
      </c>
      <c r="D3608" s="20">
        <v>45036</v>
      </c>
      <c r="E3608" s="2" t="s">
        <v>713</v>
      </c>
      <c r="F3608" s="1" t="s">
        <v>714</v>
      </c>
      <c r="G3608" s="1" t="s">
        <v>342</v>
      </c>
      <c r="H3608" s="1" t="s">
        <v>368</v>
      </c>
      <c r="I3608" s="1" t="s">
        <v>489</v>
      </c>
      <c r="J3608" s="1">
        <v>6.2750000000000004</v>
      </c>
      <c r="K3608" s="1">
        <v>0.15195</v>
      </c>
      <c r="L3608" s="1">
        <v>303.89999999999998</v>
      </c>
      <c r="M3608" s="1">
        <v>1906.973</v>
      </c>
      <c r="N3608" s="8">
        <f t="shared" si="99"/>
        <v>0.95348650000000001</v>
      </c>
      <c r="O3608" s="1" t="s">
        <v>715</v>
      </c>
      <c r="P3608" s="1" t="s">
        <v>716</v>
      </c>
      <c r="Q3608" s="31" t="str">
        <f>VLOOKUP(P3608,Vlookup!$A$2:$D$145,2,FALSE)</f>
        <v>Chowchilla</v>
      </c>
      <c r="R3608" s="1" t="str">
        <f>VLOOKUP(P3608,Vlookup!$A$2:$D$145,3,FALSE)</f>
        <v>CA</v>
      </c>
      <c r="S3608" s="49">
        <f>VLOOKUP(P3608,Vlookup!$A$2:$D$781,4,FALSE)</f>
        <v>93610</v>
      </c>
    </row>
    <row r="3609" spans="1:19" ht="14.4" x14ac:dyDescent="0.3">
      <c r="A3609" s="12">
        <v>23</v>
      </c>
      <c r="B3609" s="1" t="s">
        <v>881</v>
      </c>
      <c r="D3609" s="20">
        <v>45019</v>
      </c>
      <c r="E3609" s="2" t="s">
        <v>342</v>
      </c>
      <c r="F3609" s="1" t="s">
        <v>368</v>
      </c>
      <c r="G3609" s="1" t="s">
        <v>342</v>
      </c>
      <c r="H3609" s="1" t="s">
        <v>368</v>
      </c>
      <c r="I3609" s="1" t="s">
        <v>489</v>
      </c>
      <c r="J3609" s="1">
        <v>3.3069999999999999</v>
      </c>
      <c r="K3609" s="1">
        <v>1</v>
      </c>
      <c r="L3609" s="1">
        <v>2000</v>
      </c>
      <c r="M3609" s="1">
        <v>6614</v>
      </c>
      <c r="N3609" s="8">
        <f t="shared" si="99"/>
        <v>3.3069999999999999</v>
      </c>
      <c r="O3609" s="1" t="s">
        <v>20</v>
      </c>
      <c r="P3609" s="1" t="s">
        <v>21</v>
      </c>
      <c r="Q3609" s="31" t="str">
        <f>VLOOKUP(P3609,Vlookup!$A$2:$D$145,2,FALSE)</f>
        <v>Escalon</v>
      </c>
      <c r="R3609" s="1" t="str">
        <f>VLOOKUP(P3609,Vlookup!$A$2:$D$145,3,FALSE)</f>
        <v>CA</v>
      </c>
      <c r="S3609" s="49">
        <f>VLOOKUP(P3609,Vlookup!$A$2:$D$781,4,FALSE)</f>
        <v>95320</v>
      </c>
    </row>
    <row r="3610" spans="1:19" ht="14.4" x14ac:dyDescent="0.3">
      <c r="A3610" s="12">
        <v>23</v>
      </c>
      <c r="B3610" s="1" t="s">
        <v>881</v>
      </c>
      <c r="D3610" s="20">
        <v>45019</v>
      </c>
      <c r="E3610" s="2" t="s">
        <v>342</v>
      </c>
      <c r="F3610" s="1" t="s">
        <v>368</v>
      </c>
      <c r="G3610" s="1" t="s">
        <v>342</v>
      </c>
      <c r="H3610" s="1" t="s">
        <v>368</v>
      </c>
      <c r="I3610" s="1" t="s">
        <v>489</v>
      </c>
      <c r="J3610" s="1">
        <v>4.4089999999999998</v>
      </c>
      <c r="K3610" s="1">
        <v>1</v>
      </c>
      <c r="L3610" s="1">
        <v>2000</v>
      </c>
      <c r="M3610" s="1">
        <v>8818</v>
      </c>
      <c r="N3610" s="8">
        <f t="shared" si="99"/>
        <v>4.4089999999999998</v>
      </c>
      <c r="O3610" s="1" t="s">
        <v>420</v>
      </c>
      <c r="P3610" s="1" t="s">
        <v>421</v>
      </c>
      <c r="Q3610" s="31" t="str">
        <f>VLOOKUP(P3610,Vlookup!$A$2:$D$145,2,FALSE)</f>
        <v>Tipton</v>
      </c>
      <c r="R3610" s="1" t="str">
        <f>VLOOKUP(P3610,Vlookup!$A$2:$D$145,3,FALSE)</f>
        <v>CA</v>
      </c>
      <c r="S3610" s="49">
        <f>VLOOKUP(P3610,Vlookup!$A$2:$D$781,4,FALSE)</f>
        <v>93272</v>
      </c>
    </row>
    <row r="3611" spans="1:19" ht="14.4" x14ac:dyDescent="0.3">
      <c r="A3611" s="12">
        <v>23</v>
      </c>
      <c r="B3611" s="1" t="s">
        <v>881</v>
      </c>
      <c r="D3611" s="20">
        <v>45020</v>
      </c>
      <c r="E3611" s="2" t="s">
        <v>342</v>
      </c>
      <c r="F3611" s="1" t="s">
        <v>368</v>
      </c>
      <c r="G3611" s="1" t="s">
        <v>342</v>
      </c>
      <c r="H3611" s="1" t="s">
        <v>368</v>
      </c>
      <c r="I3611" s="1" t="s">
        <v>489</v>
      </c>
      <c r="J3611" s="1">
        <v>2.2050000000000001</v>
      </c>
      <c r="K3611" s="1">
        <v>1</v>
      </c>
      <c r="L3611" s="1">
        <v>2000</v>
      </c>
      <c r="M3611" s="1">
        <v>4410</v>
      </c>
      <c r="N3611" s="8">
        <f t="shared" si="99"/>
        <v>2.2050000000000001</v>
      </c>
      <c r="O3611" s="1" t="s">
        <v>446</v>
      </c>
      <c r="P3611" s="1" t="s">
        <v>447</v>
      </c>
      <c r="Q3611" s="31" t="str">
        <f>VLOOKUP(P3611,Vlookup!$A$2:$D$145,2,FALSE)</f>
        <v>Corcoran</v>
      </c>
      <c r="R3611" s="1" t="str">
        <f>VLOOKUP(P3611,Vlookup!$A$2:$D$145,3,FALSE)</f>
        <v>CA</v>
      </c>
      <c r="S3611" s="49">
        <f>VLOOKUP(P3611,Vlookup!$A$2:$D$781,4,FALSE)</f>
        <v>93212</v>
      </c>
    </row>
    <row r="3612" spans="1:19" ht="14.4" x14ac:dyDescent="0.3">
      <c r="A3612" s="12">
        <v>23</v>
      </c>
      <c r="B3612" s="1" t="s">
        <v>881</v>
      </c>
      <c r="D3612" s="20">
        <v>45026</v>
      </c>
      <c r="E3612" s="2" t="s">
        <v>342</v>
      </c>
      <c r="F3612" s="1" t="s">
        <v>368</v>
      </c>
      <c r="G3612" s="1" t="s">
        <v>342</v>
      </c>
      <c r="H3612" s="1" t="s">
        <v>368</v>
      </c>
      <c r="I3612" s="1" t="s">
        <v>489</v>
      </c>
      <c r="J3612" s="1">
        <v>1.1020000000000001</v>
      </c>
      <c r="K3612" s="1">
        <v>1</v>
      </c>
      <c r="L3612" s="1">
        <v>2000</v>
      </c>
      <c r="M3612" s="1">
        <v>2204</v>
      </c>
      <c r="N3612" s="8">
        <f t="shared" si="99"/>
        <v>1.1020000000000001</v>
      </c>
      <c r="O3612" s="1" t="s">
        <v>457</v>
      </c>
      <c r="P3612" s="1" t="s">
        <v>458</v>
      </c>
      <c r="Q3612" s="31" t="str">
        <f>VLOOKUP(P3612,Vlookup!$A$2:$D$145,2,FALSE)</f>
        <v>Corcoran</v>
      </c>
      <c r="R3612" s="1" t="str">
        <f>VLOOKUP(P3612,Vlookup!$A$2:$D$145,3,FALSE)</f>
        <v>CA</v>
      </c>
      <c r="S3612" s="49">
        <f>VLOOKUP(P3612,Vlookup!$A$2:$D$781,4,FALSE)</f>
        <v>93212</v>
      </c>
    </row>
    <row r="3613" spans="1:19" ht="14.4" x14ac:dyDescent="0.3">
      <c r="A3613" s="12">
        <v>23</v>
      </c>
      <c r="B3613" s="1" t="s">
        <v>881</v>
      </c>
      <c r="D3613" s="20">
        <v>45033</v>
      </c>
      <c r="E3613" s="2" t="s">
        <v>342</v>
      </c>
      <c r="F3613" s="1" t="s">
        <v>368</v>
      </c>
      <c r="G3613" s="1" t="s">
        <v>342</v>
      </c>
      <c r="H3613" s="1" t="s">
        <v>368</v>
      </c>
      <c r="I3613" s="1" t="s">
        <v>489</v>
      </c>
      <c r="J3613" s="1">
        <v>5.5119999999999996</v>
      </c>
      <c r="K3613" s="1">
        <v>1</v>
      </c>
      <c r="L3613" s="1">
        <v>2000</v>
      </c>
      <c r="M3613" s="1">
        <v>11024</v>
      </c>
      <c r="N3613" s="8">
        <f t="shared" si="99"/>
        <v>5.5119999999999996</v>
      </c>
      <c r="O3613" s="1" t="s">
        <v>1306</v>
      </c>
      <c r="P3613" s="1" t="s">
        <v>1307</v>
      </c>
      <c r="Q3613" s="31" t="str">
        <f>VLOOKUP(P3613,Vlookup!$A$2:$D$145,2,FALSE)</f>
        <v>Bakersfield</v>
      </c>
      <c r="R3613" s="1" t="str">
        <f>VLOOKUP(P3613,Vlookup!$A$2:$D$145,3,FALSE)</f>
        <v>CA</v>
      </c>
      <c r="S3613" s="49">
        <f>VLOOKUP(P3613,Vlookup!$A$2:$D$781,4,FALSE)</f>
        <v>93314</v>
      </c>
    </row>
    <row r="3614" spans="1:19" ht="14.4" x14ac:dyDescent="0.3">
      <c r="A3614" s="12">
        <v>23</v>
      </c>
      <c r="B3614" s="1" t="s">
        <v>881</v>
      </c>
      <c r="D3614" s="20">
        <v>45035</v>
      </c>
      <c r="E3614" s="2" t="s">
        <v>342</v>
      </c>
      <c r="F3614" s="1" t="s">
        <v>368</v>
      </c>
      <c r="G3614" s="1" t="s">
        <v>342</v>
      </c>
      <c r="H3614" s="1" t="s">
        <v>368</v>
      </c>
      <c r="I3614" s="1" t="s">
        <v>489</v>
      </c>
      <c r="J3614" s="1">
        <v>3.3069999999999999</v>
      </c>
      <c r="K3614" s="1">
        <v>1</v>
      </c>
      <c r="L3614" s="1">
        <v>2000</v>
      </c>
      <c r="M3614" s="1">
        <v>6614</v>
      </c>
      <c r="N3614" s="8">
        <f t="shared" si="99"/>
        <v>3.3069999999999999</v>
      </c>
      <c r="O3614" s="1" t="s">
        <v>31</v>
      </c>
      <c r="P3614" s="1" t="s">
        <v>32</v>
      </c>
      <c r="Q3614" s="31" t="str">
        <f>VLOOKUP(P3614,Vlookup!$A$2:$D$145,2,FALSE)</f>
        <v>Chowchilla</v>
      </c>
      <c r="R3614" s="1" t="str">
        <f>VLOOKUP(P3614,Vlookup!$A$2:$D$145,3,FALSE)</f>
        <v>CA</v>
      </c>
      <c r="S3614" s="49">
        <f>VLOOKUP(P3614,Vlookup!$A$2:$D$781,4,FALSE)</f>
        <v>93610</v>
      </c>
    </row>
    <row r="3615" spans="1:19" ht="14.4" x14ac:dyDescent="0.3">
      <c r="A3615" s="12">
        <v>23</v>
      </c>
      <c r="B3615" s="1" t="s">
        <v>881</v>
      </c>
      <c r="D3615" s="20">
        <v>45037</v>
      </c>
      <c r="E3615" s="2" t="s">
        <v>342</v>
      </c>
      <c r="F3615" s="1" t="s">
        <v>368</v>
      </c>
      <c r="G3615" s="1" t="s">
        <v>342</v>
      </c>
      <c r="H3615" s="1" t="s">
        <v>368</v>
      </c>
      <c r="I3615" s="1" t="s">
        <v>489</v>
      </c>
      <c r="J3615" s="1">
        <v>0.13800000000000001</v>
      </c>
      <c r="K3615" s="1">
        <v>1</v>
      </c>
      <c r="L3615" s="1">
        <v>2000</v>
      </c>
      <c r="M3615" s="1">
        <v>276</v>
      </c>
      <c r="N3615" s="8">
        <f t="shared" si="99"/>
        <v>0.13800000000000001</v>
      </c>
      <c r="O3615" s="1" t="s">
        <v>1341</v>
      </c>
      <c r="P3615" s="1" t="s">
        <v>1342</v>
      </c>
      <c r="Q3615" s="31" t="str">
        <f>VLOOKUP(P3615,Vlookup!$A$2:$D$145,2,FALSE)</f>
        <v>Hanford</v>
      </c>
      <c r="R3615" s="1" t="str">
        <f>VLOOKUP(P3615,Vlookup!$A$2:$D$145,3,FALSE)</f>
        <v>CA</v>
      </c>
      <c r="S3615" s="49">
        <f>VLOOKUP(P3615,Vlookup!$A$2:$D$781,4,FALSE)</f>
        <v>93230</v>
      </c>
    </row>
    <row r="3616" spans="1:19" ht="14.4" x14ac:dyDescent="0.3">
      <c r="A3616" s="12">
        <v>23</v>
      </c>
      <c r="B3616" s="1" t="s">
        <v>881</v>
      </c>
      <c r="D3616" s="20">
        <v>45036</v>
      </c>
      <c r="E3616" s="2" t="s">
        <v>342</v>
      </c>
      <c r="F3616" s="1" t="s">
        <v>368</v>
      </c>
      <c r="G3616" s="1" t="s">
        <v>342</v>
      </c>
      <c r="H3616" s="1" t="s">
        <v>368</v>
      </c>
      <c r="I3616" s="1" t="s">
        <v>489</v>
      </c>
      <c r="J3616" s="1">
        <v>16.535</v>
      </c>
      <c r="K3616" s="1">
        <v>1</v>
      </c>
      <c r="L3616" s="1">
        <v>2000</v>
      </c>
      <c r="M3616" s="1">
        <v>33070</v>
      </c>
      <c r="N3616" s="8">
        <f t="shared" si="99"/>
        <v>16.535</v>
      </c>
      <c r="O3616" s="1" t="s">
        <v>1075</v>
      </c>
      <c r="P3616" s="1" t="s">
        <v>1076</v>
      </c>
      <c r="Q3616" s="31" t="str">
        <f>VLOOKUP(P3616,Vlookup!$A$2:$D$145,2,FALSE)</f>
        <v>Corcoran</v>
      </c>
      <c r="R3616" s="1" t="str">
        <f>VLOOKUP(P3616,Vlookup!$A$2:$D$145,3,FALSE)</f>
        <v>CA</v>
      </c>
      <c r="S3616" s="49">
        <f>VLOOKUP(P3616,Vlookup!$A$2:$D$781,4,FALSE)</f>
        <v>93212</v>
      </c>
    </row>
    <row r="3617" spans="1:19" ht="14.4" x14ac:dyDescent="0.3">
      <c r="A3617" s="12">
        <v>23</v>
      </c>
      <c r="B3617" s="1" t="s">
        <v>881</v>
      </c>
      <c r="D3617" s="20">
        <v>45029</v>
      </c>
      <c r="E3617" s="2" t="s">
        <v>342</v>
      </c>
      <c r="F3617" s="1" t="s">
        <v>368</v>
      </c>
      <c r="G3617" s="1" t="s">
        <v>342</v>
      </c>
      <c r="H3617" s="1" t="s">
        <v>368</v>
      </c>
      <c r="I3617" s="1" t="s">
        <v>489</v>
      </c>
      <c r="J3617" s="1">
        <v>3.3069999999999999</v>
      </c>
      <c r="K3617" s="1">
        <v>1</v>
      </c>
      <c r="L3617" s="1">
        <v>2000</v>
      </c>
      <c r="M3617" s="1">
        <v>6614</v>
      </c>
      <c r="N3617" s="8">
        <f t="shared" si="99"/>
        <v>3.3069999999999999</v>
      </c>
      <c r="O3617" s="1" t="s">
        <v>450</v>
      </c>
      <c r="P3617" s="1" t="s">
        <v>1183</v>
      </c>
      <c r="Q3617" s="31" t="str">
        <f>VLOOKUP(P3617,Vlookup!$A$2:$D$145,2,FALSE)</f>
        <v>Turlock</v>
      </c>
      <c r="R3617" s="1" t="str">
        <f>VLOOKUP(P3617,Vlookup!$A$2:$D$145,3,FALSE)</f>
        <v>CA</v>
      </c>
      <c r="S3617" s="49">
        <f>VLOOKUP(P3617,Vlookup!$A$2:$D$781,4,FALSE)</f>
        <v>95380</v>
      </c>
    </row>
    <row r="3618" spans="1:19" ht="14.4" x14ac:dyDescent="0.3">
      <c r="A3618" s="12">
        <v>23</v>
      </c>
      <c r="B3618" s="1" t="s">
        <v>881</v>
      </c>
      <c r="D3618" s="20">
        <v>45043</v>
      </c>
      <c r="E3618" s="2" t="s">
        <v>342</v>
      </c>
      <c r="F3618" s="1" t="s">
        <v>368</v>
      </c>
      <c r="G3618" s="1" t="s">
        <v>342</v>
      </c>
      <c r="H3618" s="1" t="s">
        <v>368</v>
      </c>
      <c r="I3618" s="1" t="s">
        <v>489</v>
      </c>
      <c r="J3618" s="1">
        <v>1.1020000000000001</v>
      </c>
      <c r="K3618" s="1">
        <v>1</v>
      </c>
      <c r="L3618" s="1">
        <v>2000</v>
      </c>
      <c r="M3618" s="1">
        <v>2204</v>
      </c>
      <c r="N3618" s="8">
        <f t="shared" si="99"/>
        <v>1.1020000000000001</v>
      </c>
      <c r="O3618" s="1" t="s">
        <v>457</v>
      </c>
      <c r="P3618" s="1" t="s">
        <v>458</v>
      </c>
      <c r="Q3618" s="31" t="str">
        <f>VLOOKUP(P3618,Vlookup!$A$2:$D$145,2,FALSE)</f>
        <v>Corcoran</v>
      </c>
      <c r="R3618" s="1" t="str">
        <f>VLOOKUP(P3618,Vlookup!$A$2:$D$145,3,FALSE)</f>
        <v>CA</v>
      </c>
      <c r="S3618" s="49">
        <f>VLOOKUP(P3618,Vlookup!$A$2:$D$781,4,FALSE)</f>
        <v>93212</v>
      </c>
    </row>
    <row r="3619" spans="1:19" ht="14.4" x14ac:dyDescent="0.3">
      <c r="A3619" s="12">
        <v>23</v>
      </c>
      <c r="B3619" s="1" t="s">
        <v>881</v>
      </c>
      <c r="D3619" s="20">
        <v>45043</v>
      </c>
      <c r="E3619" s="2" t="s">
        <v>342</v>
      </c>
      <c r="F3619" s="1" t="s">
        <v>368</v>
      </c>
      <c r="G3619" s="1" t="s">
        <v>342</v>
      </c>
      <c r="H3619" s="1" t="s">
        <v>368</v>
      </c>
      <c r="I3619" s="1" t="s">
        <v>489</v>
      </c>
      <c r="J3619" s="1">
        <v>2.2050000000000001</v>
      </c>
      <c r="K3619" s="1">
        <v>1</v>
      </c>
      <c r="L3619" s="1">
        <v>2000</v>
      </c>
      <c r="M3619" s="1">
        <v>4410</v>
      </c>
      <c r="N3619" s="8">
        <f t="shared" si="99"/>
        <v>2.2050000000000001</v>
      </c>
      <c r="O3619" s="1" t="s">
        <v>446</v>
      </c>
      <c r="P3619" s="1" t="s">
        <v>447</v>
      </c>
      <c r="Q3619" s="31" t="str">
        <f>VLOOKUP(P3619,Vlookup!$A$2:$D$145,2,FALSE)</f>
        <v>Corcoran</v>
      </c>
      <c r="R3619" s="1" t="str">
        <f>VLOOKUP(P3619,Vlookup!$A$2:$D$145,3,FALSE)</f>
        <v>CA</v>
      </c>
      <c r="S3619" s="49">
        <f>VLOOKUP(P3619,Vlookup!$A$2:$D$781,4,FALSE)</f>
        <v>93212</v>
      </c>
    </row>
    <row r="3620" spans="1:19" ht="14.4" x14ac:dyDescent="0.3">
      <c r="A3620" s="12">
        <v>23</v>
      </c>
      <c r="B3620" s="1" t="s">
        <v>881</v>
      </c>
      <c r="D3620" s="20">
        <v>45020</v>
      </c>
      <c r="E3620" s="2" t="s">
        <v>1208</v>
      </c>
      <c r="F3620" s="1" t="s">
        <v>1209</v>
      </c>
      <c r="G3620" s="1" t="s">
        <v>1206</v>
      </c>
      <c r="H3620" s="1" t="s">
        <v>1207</v>
      </c>
      <c r="I3620" s="1" t="s">
        <v>1230</v>
      </c>
      <c r="J3620" s="1">
        <v>5.65</v>
      </c>
      <c r="K3620" s="1">
        <v>1.9722E-2</v>
      </c>
      <c r="L3620" s="1">
        <v>39.444000000000003</v>
      </c>
      <c r="M3620" s="1">
        <v>222.85900000000001</v>
      </c>
      <c r="N3620" s="8">
        <f t="shared" si="99"/>
        <v>0.1114295</v>
      </c>
      <c r="O3620" s="1" t="s">
        <v>440</v>
      </c>
      <c r="P3620" s="1" t="s">
        <v>441</v>
      </c>
      <c r="Q3620" s="31" t="str">
        <f>VLOOKUP(P3620,Vlookup!$A$2:$D$145,2,FALSE)</f>
        <v>Tipton</v>
      </c>
      <c r="R3620" s="1" t="str">
        <f>VLOOKUP(P3620,Vlookup!$A$2:$D$145,3,FALSE)</f>
        <v>CA</v>
      </c>
      <c r="S3620" s="49">
        <f>VLOOKUP(P3620,Vlookup!$A$2:$D$781,4,FALSE)</f>
        <v>93272</v>
      </c>
    </row>
    <row r="3621" spans="1:19" ht="14.4" x14ac:dyDescent="0.3">
      <c r="A3621" s="12">
        <v>23</v>
      </c>
      <c r="B3621" s="1" t="s">
        <v>881</v>
      </c>
      <c r="D3621" s="20">
        <v>45022</v>
      </c>
      <c r="E3621" s="2" t="s">
        <v>1210</v>
      </c>
      <c r="F3621" s="1" t="s">
        <v>1211</v>
      </c>
      <c r="G3621" s="1" t="s">
        <v>1206</v>
      </c>
      <c r="H3621" s="1" t="s">
        <v>1207</v>
      </c>
      <c r="I3621" s="1" t="s">
        <v>1230</v>
      </c>
      <c r="J3621" s="1">
        <v>2.95</v>
      </c>
      <c r="K3621" s="1">
        <v>2.1595E-2</v>
      </c>
      <c r="L3621" s="1">
        <v>43.19</v>
      </c>
      <c r="M3621" s="1">
        <v>127.411</v>
      </c>
      <c r="N3621" s="8">
        <f t="shared" si="99"/>
        <v>6.3705499999999998E-2</v>
      </c>
      <c r="O3621" s="1" t="s">
        <v>1212</v>
      </c>
      <c r="P3621" s="1" t="s">
        <v>1213</v>
      </c>
      <c r="Q3621" s="31" t="str">
        <f>VLOOKUP(P3621,Vlookup!$A$2:$D$145,2,FALSE)</f>
        <v>Tipton</v>
      </c>
      <c r="R3621" s="1" t="str">
        <f>VLOOKUP(P3621,Vlookup!$A$2:$D$145,3,FALSE)</f>
        <v>CA</v>
      </c>
      <c r="S3621" s="49">
        <f>VLOOKUP(P3621,Vlookup!$A$2:$D$781,4,FALSE)</f>
        <v>93272</v>
      </c>
    </row>
    <row r="3622" spans="1:19" ht="14.4" x14ac:dyDescent="0.3">
      <c r="A3622" s="12">
        <v>23</v>
      </c>
      <c r="B3622" s="1" t="s">
        <v>881</v>
      </c>
      <c r="D3622" s="20">
        <v>45033</v>
      </c>
      <c r="E3622" s="2" t="s">
        <v>1220</v>
      </c>
      <c r="F3622" s="1" t="s">
        <v>1221</v>
      </c>
      <c r="G3622" s="1" t="s">
        <v>1206</v>
      </c>
      <c r="H3622" s="1" t="s">
        <v>1207</v>
      </c>
      <c r="I3622" s="1" t="s">
        <v>1230</v>
      </c>
      <c r="J3622" s="1">
        <v>3.95</v>
      </c>
      <c r="K3622" s="1">
        <v>2.0385E-2</v>
      </c>
      <c r="L3622" s="1">
        <v>40.770000000000003</v>
      </c>
      <c r="M3622" s="1">
        <v>161.042</v>
      </c>
      <c r="N3622" s="8">
        <f t="shared" si="99"/>
        <v>8.0520999999999995E-2</v>
      </c>
      <c r="O3622" s="1" t="s">
        <v>1222</v>
      </c>
      <c r="P3622" s="1" t="s">
        <v>1223</v>
      </c>
      <c r="Q3622" s="31" t="str">
        <f>VLOOKUP(P3622,Vlookup!$A$2:$D$145,2,FALSE)</f>
        <v>Wsco</v>
      </c>
      <c r="R3622" s="1" t="str">
        <f>VLOOKUP(P3622,Vlookup!$A$2:$D$145,3,FALSE)</f>
        <v>CA</v>
      </c>
      <c r="S3622" s="49">
        <f>VLOOKUP(P3622,Vlookup!$A$2:$D$781,4,FALSE)</f>
        <v>93280</v>
      </c>
    </row>
    <row r="3623" spans="1:19" ht="14.4" x14ac:dyDescent="0.3">
      <c r="A3623" s="12">
        <v>23</v>
      </c>
      <c r="B3623" s="1" t="s">
        <v>881</v>
      </c>
      <c r="D3623" s="20">
        <v>45023</v>
      </c>
      <c r="E3623" s="2" t="s">
        <v>1224</v>
      </c>
      <c r="F3623" s="1" t="s">
        <v>1225</v>
      </c>
      <c r="G3623" s="1" t="s">
        <v>1206</v>
      </c>
      <c r="H3623" s="1" t="s">
        <v>1207</v>
      </c>
      <c r="I3623" s="1" t="s">
        <v>1230</v>
      </c>
      <c r="J3623" s="1">
        <v>5.875</v>
      </c>
      <c r="K3623" s="1">
        <v>2.0299999999999999E-2</v>
      </c>
      <c r="L3623" s="1">
        <v>40.6</v>
      </c>
      <c r="M3623" s="1">
        <v>238.52500000000001</v>
      </c>
      <c r="N3623" s="8">
        <f t="shared" si="99"/>
        <v>0.11926250000000001</v>
      </c>
      <c r="O3623" s="1" t="s">
        <v>1226</v>
      </c>
      <c r="P3623" s="1" t="s">
        <v>1227</v>
      </c>
      <c r="Q3623" s="31" t="str">
        <f>VLOOKUP(P3623,Vlookup!$A$2:$D$145,2,FALSE)</f>
        <v>Pixley</v>
      </c>
      <c r="R3623" s="1" t="str">
        <f>VLOOKUP(P3623,Vlookup!$A$2:$D$145,3,FALSE)</f>
        <v>CA</v>
      </c>
      <c r="S3623" s="49">
        <f>VLOOKUP(P3623,Vlookup!$A$2:$D$781,4,FALSE)</f>
        <v>93256</v>
      </c>
    </row>
    <row r="3624" spans="1:19" ht="14.4" x14ac:dyDescent="0.3">
      <c r="A3624" s="12">
        <v>23</v>
      </c>
      <c r="B3624" s="1" t="s">
        <v>881</v>
      </c>
      <c r="D3624" s="20">
        <v>45029</v>
      </c>
      <c r="E3624" s="2" t="s">
        <v>1274</v>
      </c>
      <c r="F3624" s="1" t="s">
        <v>1275</v>
      </c>
      <c r="G3624" s="1" t="s">
        <v>343</v>
      </c>
      <c r="H3624" s="1" t="s">
        <v>369</v>
      </c>
      <c r="I3624" s="1" t="s">
        <v>1334</v>
      </c>
      <c r="J3624" s="1">
        <v>24.47</v>
      </c>
      <c r="K3624" s="1">
        <v>8.0691499999999999E-2</v>
      </c>
      <c r="L3624" s="1">
        <v>161.38300000000001</v>
      </c>
      <c r="M3624" s="1">
        <v>3949.0419999999999</v>
      </c>
      <c r="N3624" s="8">
        <f t="shared" si="99"/>
        <v>1.974521</v>
      </c>
      <c r="O3624" s="1" t="s">
        <v>1253</v>
      </c>
      <c r="P3624" s="1" t="s">
        <v>1254</v>
      </c>
      <c r="Q3624" s="31" t="str">
        <f>VLOOKUP(P3624,Vlookup!$A$2:$D$145,2,FALSE)</f>
        <v>Stratford</v>
      </c>
      <c r="R3624" s="1" t="str">
        <f>VLOOKUP(P3624,Vlookup!$A$2:$D$145,3,FALSE)</f>
        <v>CA</v>
      </c>
      <c r="S3624" s="49">
        <f>VLOOKUP(P3624,Vlookup!$A$2:$D$781,4,FALSE)</f>
        <v>93266</v>
      </c>
    </row>
    <row r="3625" spans="1:19" ht="14.4" x14ac:dyDescent="0.3">
      <c r="A3625" s="12">
        <v>23</v>
      </c>
      <c r="B3625" s="1" t="s">
        <v>881</v>
      </c>
      <c r="D3625" s="20">
        <v>45036</v>
      </c>
      <c r="E3625" s="2" t="s">
        <v>1274</v>
      </c>
      <c r="F3625" s="1" t="s">
        <v>1275</v>
      </c>
      <c r="G3625" s="1" t="s">
        <v>343</v>
      </c>
      <c r="H3625" s="1" t="s">
        <v>369</v>
      </c>
      <c r="I3625" s="1" t="s">
        <v>1334</v>
      </c>
      <c r="J3625" s="1">
        <v>24.39</v>
      </c>
      <c r="K3625" s="1">
        <v>8.0691499999999999E-2</v>
      </c>
      <c r="L3625" s="1">
        <v>161.38300000000001</v>
      </c>
      <c r="M3625" s="1">
        <v>3936.1309999999999</v>
      </c>
      <c r="N3625" s="8">
        <f t="shared" si="99"/>
        <v>1.9680655</v>
      </c>
      <c r="O3625" s="1" t="s">
        <v>1253</v>
      </c>
      <c r="P3625" s="1" t="s">
        <v>1254</v>
      </c>
      <c r="Q3625" s="31" t="str">
        <f>VLOOKUP(P3625,Vlookup!$A$2:$D$145,2,FALSE)</f>
        <v>Stratford</v>
      </c>
      <c r="R3625" s="1" t="str">
        <f>VLOOKUP(P3625,Vlookup!$A$2:$D$145,3,FALSE)</f>
        <v>CA</v>
      </c>
      <c r="S3625" s="49">
        <f>VLOOKUP(P3625,Vlookup!$A$2:$D$781,4,FALSE)</f>
        <v>93266</v>
      </c>
    </row>
    <row r="3626" spans="1:19" ht="14.4" x14ac:dyDescent="0.3">
      <c r="A3626" s="12">
        <v>23</v>
      </c>
      <c r="B3626" s="1" t="s">
        <v>881</v>
      </c>
      <c r="D3626" s="20">
        <v>45044</v>
      </c>
      <c r="E3626" s="2" t="s">
        <v>1274</v>
      </c>
      <c r="F3626" s="1" t="s">
        <v>1275</v>
      </c>
      <c r="G3626" s="1" t="s">
        <v>343</v>
      </c>
      <c r="H3626" s="1" t="s">
        <v>369</v>
      </c>
      <c r="I3626" s="1" t="s">
        <v>1334</v>
      </c>
      <c r="J3626" s="1">
        <v>24.53</v>
      </c>
      <c r="K3626" s="1">
        <v>8.0691499999999999E-2</v>
      </c>
      <c r="L3626" s="1">
        <v>161.38300000000001</v>
      </c>
      <c r="M3626" s="1">
        <v>3958.7249999999999</v>
      </c>
      <c r="N3626" s="8">
        <f t="shared" si="99"/>
        <v>1.9793624999999999</v>
      </c>
      <c r="O3626" s="1" t="s">
        <v>1253</v>
      </c>
      <c r="P3626" s="1" t="s">
        <v>1254</v>
      </c>
      <c r="Q3626" s="31" t="str">
        <f>VLOOKUP(P3626,Vlookup!$A$2:$D$145,2,FALSE)</f>
        <v>Stratford</v>
      </c>
      <c r="R3626" s="1" t="str">
        <f>VLOOKUP(P3626,Vlookup!$A$2:$D$145,3,FALSE)</f>
        <v>CA</v>
      </c>
      <c r="S3626" s="49">
        <f>VLOOKUP(P3626,Vlookup!$A$2:$D$781,4,FALSE)</f>
        <v>93266</v>
      </c>
    </row>
    <row r="3627" spans="1:19" ht="14.4" x14ac:dyDescent="0.3">
      <c r="A3627" s="12">
        <v>23</v>
      </c>
      <c r="B3627" s="1" t="s">
        <v>881</v>
      </c>
      <c r="D3627" s="20">
        <v>45037</v>
      </c>
      <c r="E3627" s="2" t="s">
        <v>1318</v>
      </c>
      <c r="F3627" s="1" t="s">
        <v>1319</v>
      </c>
      <c r="G3627" s="1" t="s">
        <v>343</v>
      </c>
      <c r="H3627" s="1" t="s">
        <v>369</v>
      </c>
      <c r="I3627" s="1" t="s">
        <v>1334</v>
      </c>
      <c r="J3627" s="1">
        <v>25.44</v>
      </c>
      <c r="K3627" s="1">
        <v>2.035E-2</v>
      </c>
      <c r="L3627" s="1">
        <v>40.700000000000003</v>
      </c>
      <c r="M3627" s="1">
        <v>1035.4079999999999</v>
      </c>
      <c r="N3627" s="8">
        <f t="shared" si="99"/>
        <v>0.51770399999999994</v>
      </c>
      <c r="O3627" s="1" t="s">
        <v>771</v>
      </c>
      <c r="P3627" s="1" t="s">
        <v>772</v>
      </c>
      <c r="Q3627" s="31" t="str">
        <f>VLOOKUP(P3627,Vlookup!$A$2:$D$145,2,FALSE)</f>
        <v>Delano</v>
      </c>
      <c r="R3627" s="1" t="str">
        <f>VLOOKUP(P3627,Vlookup!$A$2:$D$145,3,FALSE)</f>
        <v>CA</v>
      </c>
      <c r="S3627" s="49">
        <f>VLOOKUP(P3627,Vlookup!$A$2:$D$781,4,FALSE)</f>
        <v>93215</v>
      </c>
    </row>
    <row r="3628" spans="1:19" ht="14.4" x14ac:dyDescent="0.3">
      <c r="A3628" s="12">
        <v>23</v>
      </c>
      <c r="B3628" s="1" t="s">
        <v>881</v>
      </c>
      <c r="D3628" s="20">
        <v>45021</v>
      </c>
      <c r="E3628" s="2" t="s">
        <v>776</v>
      </c>
      <c r="F3628" s="1" t="s">
        <v>952</v>
      </c>
      <c r="G3628" s="1" t="s">
        <v>343</v>
      </c>
      <c r="H3628" s="1" t="s">
        <v>369</v>
      </c>
      <c r="I3628" s="1" t="s">
        <v>1334</v>
      </c>
      <c r="J3628" s="1">
        <v>24.77</v>
      </c>
      <c r="K3628" s="1">
        <v>0.16550000000000001</v>
      </c>
      <c r="L3628" s="1">
        <v>331</v>
      </c>
      <c r="M3628" s="1">
        <v>8198.8700000000008</v>
      </c>
      <c r="N3628" s="8">
        <f t="shared" si="99"/>
        <v>4.0994350000000006</v>
      </c>
      <c r="O3628" s="1" t="s">
        <v>771</v>
      </c>
      <c r="P3628" s="1" t="s">
        <v>772</v>
      </c>
      <c r="Q3628" s="31" t="str">
        <f>VLOOKUP(P3628,Vlookup!$A$2:$D$145,2,FALSE)</f>
        <v>Delano</v>
      </c>
      <c r="R3628" s="1" t="str">
        <f>VLOOKUP(P3628,Vlookup!$A$2:$D$145,3,FALSE)</f>
        <v>CA</v>
      </c>
      <c r="S3628" s="49">
        <f>VLOOKUP(P3628,Vlookup!$A$2:$D$781,4,FALSE)</f>
        <v>93215</v>
      </c>
    </row>
    <row r="3629" spans="1:19" ht="14.4" x14ac:dyDescent="0.3">
      <c r="A3629" s="12">
        <v>23</v>
      </c>
      <c r="B3629" s="1" t="s">
        <v>881</v>
      </c>
      <c r="D3629" s="20">
        <v>45035</v>
      </c>
      <c r="E3629" s="2" t="s">
        <v>776</v>
      </c>
      <c r="F3629" s="1" t="s">
        <v>952</v>
      </c>
      <c r="G3629" s="1" t="s">
        <v>343</v>
      </c>
      <c r="H3629" s="1" t="s">
        <v>369</v>
      </c>
      <c r="I3629" s="1" t="s">
        <v>1334</v>
      </c>
      <c r="J3629" s="1">
        <v>25.17</v>
      </c>
      <c r="K3629" s="1">
        <v>0.16550000000000001</v>
      </c>
      <c r="L3629" s="1">
        <v>331</v>
      </c>
      <c r="M3629" s="1">
        <v>8331.27</v>
      </c>
      <c r="N3629" s="8">
        <f t="shared" si="99"/>
        <v>4.165635</v>
      </c>
      <c r="O3629" s="1" t="s">
        <v>771</v>
      </c>
      <c r="P3629" s="1" t="s">
        <v>772</v>
      </c>
      <c r="Q3629" s="31" t="str">
        <f>VLOOKUP(P3629,Vlookup!$A$2:$D$145,2,FALSE)</f>
        <v>Delano</v>
      </c>
      <c r="R3629" s="1" t="str">
        <f>VLOOKUP(P3629,Vlookup!$A$2:$D$145,3,FALSE)</f>
        <v>CA</v>
      </c>
      <c r="S3629" s="49">
        <f>VLOOKUP(P3629,Vlookup!$A$2:$D$781,4,FALSE)</f>
        <v>93215</v>
      </c>
    </row>
    <row r="3630" spans="1:19" ht="14.4" x14ac:dyDescent="0.3">
      <c r="A3630" s="12">
        <v>23</v>
      </c>
      <c r="B3630" s="1" t="s">
        <v>881</v>
      </c>
      <c r="D3630" s="20">
        <v>45017</v>
      </c>
      <c r="E3630" s="2" t="s">
        <v>1027</v>
      </c>
      <c r="F3630" s="1" t="s">
        <v>1136</v>
      </c>
      <c r="G3630" s="1" t="s">
        <v>343</v>
      </c>
      <c r="H3630" s="1" t="s">
        <v>369</v>
      </c>
      <c r="I3630" s="1" t="s">
        <v>1334</v>
      </c>
      <c r="J3630" s="1">
        <v>24.54</v>
      </c>
      <c r="K3630" s="1">
        <v>8.3199999999999996E-2</v>
      </c>
      <c r="L3630" s="1">
        <v>166.4</v>
      </c>
      <c r="M3630" s="1">
        <v>4083.4560000000001</v>
      </c>
      <c r="N3630" s="8">
        <f t="shared" si="99"/>
        <v>2.041728</v>
      </c>
      <c r="O3630" s="1" t="s">
        <v>1038</v>
      </c>
      <c r="P3630" s="1" t="s">
        <v>1045</v>
      </c>
      <c r="Q3630" s="31" t="str">
        <f>VLOOKUP(P3630,Vlookup!$A$2:$D$145,2,FALSE)</f>
        <v>Tipton</v>
      </c>
      <c r="R3630" s="1" t="str">
        <f>VLOOKUP(P3630,Vlookup!$A$2:$D$145,3,FALSE)</f>
        <v>CA</v>
      </c>
      <c r="S3630" s="49">
        <f>VLOOKUP(P3630,Vlookup!$A$2:$D$781,4,FALSE)</f>
        <v>93272</v>
      </c>
    </row>
    <row r="3631" spans="1:19" ht="14.4" x14ac:dyDescent="0.3">
      <c r="A3631" s="12">
        <v>23</v>
      </c>
      <c r="B3631" s="1" t="s">
        <v>881</v>
      </c>
      <c r="D3631" s="20">
        <v>45021</v>
      </c>
      <c r="E3631" s="2" t="s">
        <v>1027</v>
      </c>
      <c r="F3631" s="1" t="s">
        <v>1136</v>
      </c>
      <c r="G3631" s="1" t="s">
        <v>343</v>
      </c>
      <c r="H3631" s="1" t="s">
        <v>369</v>
      </c>
      <c r="I3631" s="1" t="s">
        <v>1334</v>
      </c>
      <c r="J3631" s="1">
        <v>24.47</v>
      </c>
      <c r="K3631" s="1">
        <v>8.3199999999999996E-2</v>
      </c>
      <c r="L3631" s="1">
        <v>166.4</v>
      </c>
      <c r="M3631" s="1">
        <v>4071.808</v>
      </c>
      <c r="N3631" s="8">
        <f t="shared" si="99"/>
        <v>2.0359039999999999</v>
      </c>
      <c r="O3631" s="1" t="s">
        <v>1038</v>
      </c>
      <c r="P3631" s="1" t="s">
        <v>1045</v>
      </c>
      <c r="Q3631" s="31" t="str">
        <f>VLOOKUP(P3631,Vlookup!$A$2:$D$145,2,FALSE)</f>
        <v>Tipton</v>
      </c>
      <c r="R3631" s="1" t="str">
        <f>VLOOKUP(P3631,Vlookup!$A$2:$D$145,3,FALSE)</f>
        <v>CA</v>
      </c>
      <c r="S3631" s="49">
        <f>VLOOKUP(P3631,Vlookup!$A$2:$D$781,4,FALSE)</f>
        <v>93272</v>
      </c>
    </row>
    <row r="3632" spans="1:19" ht="14.4" x14ac:dyDescent="0.3">
      <c r="A3632" s="12">
        <v>23</v>
      </c>
      <c r="B3632" s="1" t="s">
        <v>881</v>
      </c>
      <c r="D3632" s="20">
        <v>45031</v>
      </c>
      <c r="E3632" s="2" t="s">
        <v>1027</v>
      </c>
      <c r="F3632" s="1" t="s">
        <v>1136</v>
      </c>
      <c r="G3632" s="1" t="s">
        <v>343</v>
      </c>
      <c r="H3632" s="1" t="s">
        <v>369</v>
      </c>
      <c r="I3632" s="1" t="s">
        <v>1334</v>
      </c>
      <c r="J3632" s="1">
        <v>24.35</v>
      </c>
      <c r="K3632" s="1">
        <v>8.3199999999999996E-2</v>
      </c>
      <c r="L3632" s="1">
        <v>166.4</v>
      </c>
      <c r="M3632" s="1">
        <v>4051.84</v>
      </c>
      <c r="N3632" s="8">
        <f t="shared" si="99"/>
        <v>2.0259200000000002</v>
      </c>
      <c r="O3632" s="1" t="s">
        <v>1038</v>
      </c>
      <c r="P3632" s="1" t="s">
        <v>1045</v>
      </c>
      <c r="Q3632" s="31" t="str">
        <f>VLOOKUP(P3632,Vlookup!$A$2:$D$145,2,FALSE)</f>
        <v>Tipton</v>
      </c>
      <c r="R3632" s="1" t="str">
        <f>VLOOKUP(P3632,Vlookup!$A$2:$D$145,3,FALSE)</f>
        <v>CA</v>
      </c>
      <c r="S3632" s="49">
        <f>VLOOKUP(P3632,Vlookup!$A$2:$D$781,4,FALSE)</f>
        <v>93272</v>
      </c>
    </row>
    <row r="3633" spans="1:19" ht="14.4" x14ac:dyDescent="0.3">
      <c r="A3633" s="12">
        <v>23</v>
      </c>
      <c r="B3633" s="1" t="s">
        <v>881</v>
      </c>
      <c r="D3633" s="20">
        <v>45034</v>
      </c>
      <c r="E3633" s="2" t="s">
        <v>1027</v>
      </c>
      <c r="F3633" s="1" t="s">
        <v>1136</v>
      </c>
      <c r="G3633" s="1" t="s">
        <v>343</v>
      </c>
      <c r="H3633" s="1" t="s">
        <v>369</v>
      </c>
      <c r="I3633" s="1" t="s">
        <v>1334</v>
      </c>
      <c r="J3633" s="1">
        <v>24.29</v>
      </c>
      <c r="K3633" s="1">
        <v>8.3199999999999996E-2</v>
      </c>
      <c r="L3633" s="1">
        <v>166.4</v>
      </c>
      <c r="M3633" s="1">
        <v>4041.8560000000002</v>
      </c>
      <c r="N3633" s="8">
        <f t="shared" si="99"/>
        <v>2.0209280000000001</v>
      </c>
      <c r="O3633" s="1" t="s">
        <v>1038</v>
      </c>
      <c r="P3633" s="1" t="s">
        <v>1045</v>
      </c>
      <c r="Q3633" s="31" t="str">
        <f>VLOOKUP(P3633,Vlookup!$A$2:$D$145,2,FALSE)</f>
        <v>Tipton</v>
      </c>
      <c r="R3633" s="1" t="str">
        <f>VLOOKUP(P3633,Vlookup!$A$2:$D$145,3,FALSE)</f>
        <v>CA</v>
      </c>
      <c r="S3633" s="49">
        <f>VLOOKUP(P3633,Vlookup!$A$2:$D$781,4,FALSE)</f>
        <v>93272</v>
      </c>
    </row>
    <row r="3634" spans="1:19" ht="14.4" x14ac:dyDescent="0.3">
      <c r="A3634" s="12">
        <v>23</v>
      </c>
      <c r="B3634" s="1" t="s">
        <v>881</v>
      </c>
      <c r="D3634" s="20">
        <v>45038</v>
      </c>
      <c r="E3634" s="2" t="s">
        <v>1027</v>
      </c>
      <c r="F3634" s="1" t="s">
        <v>1136</v>
      </c>
      <c r="G3634" s="1" t="s">
        <v>343</v>
      </c>
      <c r="H3634" s="1" t="s">
        <v>369</v>
      </c>
      <c r="I3634" s="1" t="s">
        <v>1334</v>
      </c>
      <c r="J3634" s="1">
        <v>24.67</v>
      </c>
      <c r="K3634" s="1">
        <v>8.3199999999999996E-2</v>
      </c>
      <c r="L3634" s="1">
        <v>166.4</v>
      </c>
      <c r="M3634" s="1">
        <v>4105.0879999999997</v>
      </c>
      <c r="N3634" s="8">
        <f t="shared" si="99"/>
        <v>2.0525439999999997</v>
      </c>
      <c r="O3634" s="1" t="s">
        <v>1038</v>
      </c>
      <c r="P3634" s="1" t="s">
        <v>1045</v>
      </c>
      <c r="Q3634" s="31" t="str">
        <f>VLOOKUP(P3634,Vlookup!$A$2:$D$145,2,FALSE)</f>
        <v>Tipton</v>
      </c>
      <c r="R3634" s="1" t="str">
        <f>VLOOKUP(P3634,Vlookup!$A$2:$D$145,3,FALSE)</f>
        <v>CA</v>
      </c>
      <c r="S3634" s="49">
        <f>VLOOKUP(P3634,Vlookup!$A$2:$D$781,4,FALSE)</f>
        <v>93272</v>
      </c>
    </row>
    <row r="3635" spans="1:19" ht="14.4" x14ac:dyDescent="0.3">
      <c r="A3635" s="12">
        <v>23</v>
      </c>
      <c r="B3635" s="1" t="s">
        <v>881</v>
      </c>
      <c r="D3635" s="20">
        <v>45040</v>
      </c>
      <c r="E3635" s="2" t="s">
        <v>1027</v>
      </c>
      <c r="F3635" s="1" t="s">
        <v>1136</v>
      </c>
      <c r="G3635" s="1" t="s">
        <v>343</v>
      </c>
      <c r="H3635" s="1" t="s">
        <v>369</v>
      </c>
      <c r="I3635" s="1" t="s">
        <v>1334</v>
      </c>
      <c r="J3635" s="1">
        <v>24.51</v>
      </c>
      <c r="K3635" s="1">
        <v>8.3199999999999996E-2</v>
      </c>
      <c r="L3635" s="1">
        <v>166.4</v>
      </c>
      <c r="M3635" s="1">
        <v>4078.4639999999999</v>
      </c>
      <c r="N3635" s="8">
        <f t="shared" si="99"/>
        <v>2.0392320000000002</v>
      </c>
      <c r="O3635" s="1" t="s">
        <v>1038</v>
      </c>
      <c r="P3635" s="1" t="s">
        <v>1045</v>
      </c>
      <c r="Q3635" s="31" t="str">
        <f>VLOOKUP(P3635,Vlookup!$A$2:$D$145,2,FALSE)</f>
        <v>Tipton</v>
      </c>
      <c r="R3635" s="1" t="str">
        <f>VLOOKUP(P3635,Vlookup!$A$2:$D$145,3,FALSE)</f>
        <v>CA</v>
      </c>
      <c r="S3635" s="49">
        <f>VLOOKUP(P3635,Vlookup!$A$2:$D$781,4,FALSE)</f>
        <v>93272</v>
      </c>
    </row>
    <row r="3636" spans="1:19" ht="14.4" x14ac:dyDescent="0.3">
      <c r="A3636" s="12">
        <v>23</v>
      </c>
      <c r="B3636" s="1" t="s">
        <v>881</v>
      </c>
      <c r="D3636" s="20">
        <v>45042</v>
      </c>
      <c r="E3636" s="2" t="s">
        <v>1027</v>
      </c>
      <c r="F3636" s="1" t="s">
        <v>1136</v>
      </c>
      <c r="G3636" s="1" t="s">
        <v>343</v>
      </c>
      <c r="H3636" s="1" t="s">
        <v>369</v>
      </c>
      <c r="I3636" s="1" t="s">
        <v>1334</v>
      </c>
      <c r="J3636" s="1">
        <v>24.28</v>
      </c>
      <c r="K3636" s="1">
        <v>8.3199999999999996E-2</v>
      </c>
      <c r="L3636" s="1">
        <v>166.4</v>
      </c>
      <c r="M3636" s="1">
        <v>4040.192</v>
      </c>
      <c r="N3636" s="8">
        <f t="shared" ref="N3636:N3699" si="100">M3636/2000</f>
        <v>2.0200960000000001</v>
      </c>
      <c r="O3636" s="1" t="s">
        <v>1038</v>
      </c>
      <c r="P3636" s="1" t="s">
        <v>1045</v>
      </c>
      <c r="Q3636" s="31" t="str">
        <f>VLOOKUP(P3636,Vlookup!$A$2:$D$145,2,FALSE)</f>
        <v>Tipton</v>
      </c>
      <c r="R3636" s="1" t="str">
        <f>VLOOKUP(P3636,Vlookup!$A$2:$D$145,3,FALSE)</f>
        <v>CA</v>
      </c>
      <c r="S3636" s="49">
        <f>VLOOKUP(P3636,Vlookup!$A$2:$D$781,4,FALSE)</f>
        <v>93272</v>
      </c>
    </row>
    <row r="3637" spans="1:19" ht="14.4" x14ac:dyDescent="0.3">
      <c r="A3637" s="12">
        <v>23</v>
      </c>
      <c r="B3637" s="1" t="s">
        <v>881</v>
      </c>
      <c r="D3637" s="20">
        <v>45033</v>
      </c>
      <c r="E3637" s="2" t="s">
        <v>1310</v>
      </c>
      <c r="F3637" s="1" t="s">
        <v>1311</v>
      </c>
      <c r="G3637" s="1" t="s">
        <v>343</v>
      </c>
      <c r="H3637" s="1" t="s">
        <v>369</v>
      </c>
      <c r="I3637" s="1" t="s">
        <v>1334</v>
      </c>
      <c r="J3637" s="1">
        <v>23.98</v>
      </c>
      <c r="K3637" s="1">
        <v>9.8496500000000001E-2</v>
      </c>
      <c r="L3637" s="1">
        <v>196.99299999999999</v>
      </c>
      <c r="M3637" s="1">
        <v>4723.8919999999998</v>
      </c>
      <c r="N3637" s="8">
        <f t="shared" si="100"/>
        <v>2.3619460000000001</v>
      </c>
      <c r="O3637" s="1" t="s">
        <v>1312</v>
      </c>
      <c r="P3637" s="1" t="s">
        <v>1313</v>
      </c>
      <c r="Q3637" s="31" t="str">
        <f>VLOOKUP(P3637,Vlookup!$A$2:$D$145,2,FALSE)</f>
        <v>Bovina</v>
      </c>
      <c r="R3637" s="1" t="str">
        <f>VLOOKUP(P3637,Vlookup!$A$2:$D$145,3,FALSE)</f>
        <v>TX</v>
      </c>
      <c r="S3637" s="49">
        <f>VLOOKUP(P3637,Vlookup!$A$2:$D$781,4,FALSE)</f>
        <v>79009</v>
      </c>
    </row>
    <row r="3638" spans="1:19" ht="14.4" x14ac:dyDescent="0.3">
      <c r="A3638" s="12">
        <v>23</v>
      </c>
      <c r="B3638" s="1" t="s">
        <v>881</v>
      </c>
      <c r="D3638" s="20">
        <v>45020</v>
      </c>
      <c r="E3638" s="2" t="s">
        <v>343</v>
      </c>
      <c r="F3638" s="1" t="s">
        <v>369</v>
      </c>
      <c r="G3638" s="1" t="s">
        <v>343</v>
      </c>
      <c r="H3638" s="1" t="s">
        <v>369</v>
      </c>
      <c r="I3638" s="1" t="s">
        <v>1334</v>
      </c>
      <c r="J3638" s="1">
        <v>2.2050000000000001</v>
      </c>
      <c r="K3638" s="1">
        <v>1</v>
      </c>
      <c r="L3638" s="1">
        <v>2000</v>
      </c>
      <c r="M3638" s="1">
        <v>4410</v>
      </c>
      <c r="N3638" s="8">
        <f t="shared" si="100"/>
        <v>2.2050000000000001</v>
      </c>
      <c r="O3638" s="1" t="s">
        <v>440</v>
      </c>
      <c r="P3638" s="1" t="s">
        <v>441</v>
      </c>
      <c r="Q3638" s="31" t="str">
        <f>VLOOKUP(P3638,Vlookup!$A$2:$D$145,2,FALSE)</f>
        <v>Tipton</v>
      </c>
      <c r="R3638" s="1" t="str">
        <f>VLOOKUP(P3638,Vlookup!$A$2:$D$145,3,FALSE)</f>
        <v>CA</v>
      </c>
      <c r="S3638" s="49">
        <f>VLOOKUP(P3638,Vlookup!$A$2:$D$781,4,FALSE)</f>
        <v>93272</v>
      </c>
    </row>
    <row r="3639" spans="1:19" ht="14.4" x14ac:dyDescent="0.3">
      <c r="A3639" s="12">
        <v>23</v>
      </c>
      <c r="B3639" s="1" t="s">
        <v>882</v>
      </c>
      <c r="D3639" s="58">
        <v>45064</v>
      </c>
      <c r="E3639" s="2" t="s">
        <v>1172</v>
      </c>
      <c r="F3639" s="1" t="s">
        <v>1173</v>
      </c>
      <c r="G3639" s="1" t="s">
        <v>340</v>
      </c>
      <c r="H3639" s="1" t="s">
        <v>366</v>
      </c>
      <c r="I3639" s="1" t="s">
        <v>488</v>
      </c>
      <c r="J3639" s="1">
        <v>2.8250000000000002</v>
      </c>
      <c r="K3639" s="1">
        <v>2.7168500000000002E-2</v>
      </c>
      <c r="L3639" s="1">
        <v>54.337000000000003</v>
      </c>
      <c r="M3639" s="1">
        <v>153.50200000000001</v>
      </c>
      <c r="N3639" s="8">
        <f t="shared" si="100"/>
        <v>7.6751E-2</v>
      </c>
      <c r="O3639" s="1" t="s">
        <v>1174</v>
      </c>
      <c r="P3639" s="1" t="s">
        <v>1176</v>
      </c>
      <c r="Q3639" s="31" t="str">
        <f>VLOOKUP(P3639,Vlookup!$A$2:$D$145,2,FALSE)</f>
        <v>Hilmar</v>
      </c>
      <c r="R3639" s="1" t="str">
        <f>VLOOKUP(P3639,Vlookup!$A$2:$D$145,3,FALSE)</f>
        <v>CA</v>
      </c>
      <c r="S3639" s="49">
        <f>VLOOKUP(P3639,Vlookup!$A$2:$D$781,4,FALSE)</f>
        <v>95324</v>
      </c>
    </row>
    <row r="3640" spans="1:19" ht="14.4" x14ac:dyDescent="0.3">
      <c r="A3640" s="12">
        <v>23</v>
      </c>
      <c r="B3640" s="1" t="s">
        <v>882</v>
      </c>
      <c r="D3640" s="58">
        <v>45071</v>
      </c>
      <c r="E3640" s="2" t="s">
        <v>1172</v>
      </c>
      <c r="F3640" s="1" t="s">
        <v>1173</v>
      </c>
      <c r="G3640" s="1" t="s">
        <v>340</v>
      </c>
      <c r="H3640" s="1" t="s">
        <v>366</v>
      </c>
      <c r="I3640" s="1" t="s">
        <v>488</v>
      </c>
      <c r="J3640" s="1">
        <v>2</v>
      </c>
      <c r="K3640" s="1">
        <v>2.7168500000000002E-2</v>
      </c>
      <c r="L3640" s="1">
        <v>54.337000000000003</v>
      </c>
      <c r="M3640" s="1">
        <v>108.67400000000001</v>
      </c>
      <c r="N3640" s="8">
        <f t="shared" si="100"/>
        <v>5.4337000000000003E-2</v>
      </c>
      <c r="O3640" s="1" t="s">
        <v>715</v>
      </c>
      <c r="P3640" s="1" t="s">
        <v>716</v>
      </c>
      <c r="Q3640" s="31" t="str">
        <f>VLOOKUP(P3640,Vlookup!$A$2:$D$145,2,FALSE)</f>
        <v>Chowchilla</v>
      </c>
      <c r="R3640" s="1" t="str">
        <f>VLOOKUP(P3640,Vlookup!$A$2:$D$145,3,FALSE)</f>
        <v>CA</v>
      </c>
      <c r="S3640" s="49">
        <f>VLOOKUP(P3640,Vlookup!$A$2:$D$781,4,FALSE)</f>
        <v>93610</v>
      </c>
    </row>
    <row r="3641" spans="1:19" ht="14.4" x14ac:dyDescent="0.3">
      <c r="A3641" s="12">
        <v>23</v>
      </c>
      <c r="B3641" s="1" t="s">
        <v>882</v>
      </c>
      <c r="D3641" s="58">
        <v>45051</v>
      </c>
      <c r="E3641" s="2" t="s">
        <v>1162</v>
      </c>
      <c r="F3641" s="1" t="s">
        <v>1335</v>
      </c>
      <c r="G3641" s="1" t="s">
        <v>340</v>
      </c>
      <c r="H3641" s="1" t="s">
        <v>366</v>
      </c>
      <c r="I3641" s="1" t="s">
        <v>488</v>
      </c>
      <c r="J3641" s="1">
        <v>23.64</v>
      </c>
      <c r="K3641" s="1">
        <v>8.9999999999999993E-3</v>
      </c>
      <c r="L3641" s="1">
        <v>18</v>
      </c>
      <c r="M3641" s="1">
        <v>425.52</v>
      </c>
      <c r="N3641" s="8">
        <f t="shared" si="100"/>
        <v>0.21276</v>
      </c>
      <c r="O3641" s="1" t="s">
        <v>1164</v>
      </c>
      <c r="P3641" s="1" t="s">
        <v>1165</v>
      </c>
      <c r="Q3641" s="31" t="str">
        <f>VLOOKUP(P3641,Vlookup!$A$2:$D$145,2,FALSE)</f>
        <v>Tracy</v>
      </c>
      <c r="R3641" s="1" t="str">
        <f>VLOOKUP(P3641,Vlookup!$A$2:$D$145,3,FALSE)</f>
        <v>CA</v>
      </c>
      <c r="S3641" s="49">
        <f>VLOOKUP(P3641,Vlookup!$A$2:$D$781,4,FALSE)</f>
        <v>95304</v>
      </c>
    </row>
    <row r="3642" spans="1:19" ht="14.4" x14ac:dyDescent="0.3">
      <c r="A3642" s="12">
        <v>23</v>
      </c>
      <c r="B3642" s="1" t="s">
        <v>882</v>
      </c>
      <c r="D3642" s="58">
        <v>45058</v>
      </c>
      <c r="E3642" s="2" t="s">
        <v>1162</v>
      </c>
      <c r="F3642" s="1" t="s">
        <v>1335</v>
      </c>
      <c r="G3642" s="1" t="s">
        <v>340</v>
      </c>
      <c r="H3642" s="1" t="s">
        <v>366</v>
      </c>
      <c r="I3642" s="1" t="s">
        <v>488</v>
      </c>
      <c r="J3642" s="1">
        <v>24.42</v>
      </c>
      <c r="K3642" s="1">
        <v>8.9999999999999993E-3</v>
      </c>
      <c r="L3642" s="1">
        <v>18</v>
      </c>
      <c r="M3642" s="1">
        <v>439.56</v>
      </c>
      <c r="N3642" s="8">
        <f t="shared" si="100"/>
        <v>0.21978</v>
      </c>
      <c r="O3642" s="1" t="s">
        <v>1164</v>
      </c>
      <c r="P3642" s="1" t="s">
        <v>1165</v>
      </c>
      <c r="Q3642" s="31" t="str">
        <f>VLOOKUP(P3642,Vlookup!$A$2:$D$145,2,FALSE)</f>
        <v>Tracy</v>
      </c>
      <c r="R3642" s="1" t="str">
        <f>VLOOKUP(P3642,Vlookup!$A$2:$D$145,3,FALSE)</f>
        <v>CA</v>
      </c>
      <c r="S3642" s="49">
        <f>VLOOKUP(P3642,Vlookup!$A$2:$D$781,4,FALSE)</f>
        <v>95304</v>
      </c>
    </row>
    <row r="3643" spans="1:19" ht="14.4" x14ac:dyDescent="0.3">
      <c r="A3643" s="12">
        <v>23</v>
      </c>
      <c r="B3643" s="1" t="s">
        <v>882</v>
      </c>
      <c r="D3643" s="58">
        <v>45071</v>
      </c>
      <c r="E3643" s="2" t="s">
        <v>1162</v>
      </c>
      <c r="F3643" s="1" t="s">
        <v>1335</v>
      </c>
      <c r="G3643" s="1" t="s">
        <v>340</v>
      </c>
      <c r="H3643" s="1" t="s">
        <v>366</v>
      </c>
      <c r="I3643" s="1" t="s">
        <v>488</v>
      </c>
      <c r="J3643" s="1">
        <v>23.78</v>
      </c>
      <c r="K3643" s="1">
        <v>8.9999999999999993E-3</v>
      </c>
      <c r="L3643" s="1">
        <v>18</v>
      </c>
      <c r="M3643" s="1">
        <v>428.04</v>
      </c>
      <c r="N3643" s="8">
        <f t="shared" si="100"/>
        <v>0.21402000000000002</v>
      </c>
      <c r="O3643" s="1" t="s">
        <v>1164</v>
      </c>
      <c r="P3643" s="1" t="s">
        <v>1165</v>
      </c>
      <c r="Q3643" s="31" t="str">
        <f>VLOOKUP(P3643,Vlookup!$A$2:$D$145,2,FALSE)</f>
        <v>Tracy</v>
      </c>
      <c r="R3643" s="1" t="str">
        <f>VLOOKUP(P3643,Vlookup!$A$2:$D$145,3,FALSE)</f>
        <v>CA</v>
      </c>
      <c r="S3643" s="49">
        <f>VLOOKUP(P3643,Vlookup!$A$2:$D$781,4,FALSE)</f>
        <v>95304</v>
      </c>
    </row>
    <row r="3644" spans="1:19" ht="14.4" x14ac:dyDescent="0.3">
      <c r="A3644" s="12">
        <v>23</v>
      </c>
      <c r="B3644" s="1" t="s">
        <v>882</v>
      </c>
      <c r="D3644" s="58">
        <v>45063</v>
      </c>
      <c r="E3644" s="2" t="s">
        <v>1106</v>
      </c>
      <c r="F3644" s="1" t="s">
        <v>1107</v>
      </c>
      <c r="G3644" s="1" t="s">
        <v>342</v>
      </c>
      <c r="H3644" s="1" t="s">
        <v>368</v>
      </c>
      <c r="I3644" s="1" t="s">
        <v>1345</v>
      </c>
      <c r="J3644" s="1">
        <v>9.25</v>
      </c>
      <c r="K3644" s="1">
        <v>3.7499999999999999E-2</v>
      </c>
      <c r="L3644" s="1">
        <v>75</v>
      </c>
      <c r="M3644" s="1">
        <v>693.75</v>
      </c>
      <c r="N3644" s="8">
        <f t="shared" si="100"/>
        <v>0.34687499999999999</v>
      </c>
      <c r="O3644" s="1" t="s">
        <v>1116</v>
      </c>
      <c r="P3644" s="1" t="s">
        <v>1117</v>
      </c>
      <c r="Q3644" s="31" t="str">
        <f>VLOOKUP(P3644,Vlookup!$A$2:$D$145,2,FALSE)</f>
        <v>Chowchilla</v>
      </c>
      <c r="R3644" s="1" t="str">
        <f>VLOOKUP(P3644,Vlookup!$A$2:$D$145,3,FALSE)</f>
        <v>CA</v>
      </c>
      <c r="S3644" s="49">
        <f>VLOOKUP(P3644,Vlookup!$A$2:$D$781,4,FALSE)</f>
        <v>93610</v>
      </c>
    </row>
    <row r="3645" spans="1:19" ht="14.4" x14ac:dyDescent="0.3">
      <c r="A3645" s="12">
        <v>23</v>
      </c>
      <c r="B3645" s="1" t="s">
        <v>882</v>
      </c>
      <c r="D3645" s="58">
        <v>45050</v>
      </c>
      <c r="E3645" s="2" t="s">
        <v>1108</v>
      </c>
      <c r="F3645" s="1" t="s">
        <v>1109</v>
      </c>
      <c r="G3645" s="1" t="s">
        <v>342</v>
      </c>
      <c r="H3645" s="1" t="s">
        <v>368</v>
      </c>
      <c r="I3645" s="1" t="s">
        <v>1345</v>
      </c>
      <c r="J3645" s="1">
        <v>3.04</v>
      </c>
      <c r="K3645" s="1">
        <v>7.4645000000000003E-2</v>
      </c>
      <c r="L3645" s="1">
        <v>149.29</v>
      </c>
      <c r="M3645" s="1">
        <v>453.84199999999998</v>
      </c>
      <c r="N3645" s="8">
        <f t="shared" si="100"/>
        <v>0.22692099999999998</v>
      </c>
      <c r="O3645" s="1" t="s">
        <v>1118</v>
      </c>
      <c r="P3645" s="1" t="s">
        <v>1119</v>
      </c>
      <c r="Q3645" s="31" t="str">
        <f>VLOOKUP(P3645,Vlookup!$A$2:$D$145,2,FALSE)</f>
        <v>Tracy</v>
      </c>
      <c r="R3645" s="1" t="str">
        <f>VLOOKUP(P3645,Vlookup!$A$2:$D$145,3,FALSE)</f>
        <v>CA</v>
      </c>
      <c r="S3645" s="49">
        <f>VLOOKUP(P3645,Vlookup!$A$2:$D$781,4,FALSE)</f>
        <v>95304</v>
      </c>
    </row>
    <row r="3646" spans="1:19" ht="14.4" x14ac:dyDescent="0.3">
      <c r="A3646" s="12">
        <v>23</v>
      </c>
      <c r="B3646" s="1" t="s">
        <v>882</v>
      </c>
      <c r="D3646" s="58">
        <v>45055</v>
      </c>
      <c r="E3646" s="2" t="s">
        <v>1110</v>
      </c>
      <c r="F3646" s="1" t="s">
        <v>1111</v>
      </c>
      <c r="G3646" s="1" t="s">
        <v>342</v>
      </c>
      <c r="H3646" s="1" t="s">
        <v>368</v>
      </c>
      <c r="I3646" s="1" t="s">
        <v>1345</v>
      </c>
      <c r="J3646" s="1">
        <v>5.97</v>
      </c>
      <c r="K3646" s="1">
        <v>9.1670000000000001E-2</v>
      </c>
      <c r="L3646" s="1">
        <v>183.34</v>
      </c>
      <c r="M3646" s="1">
        <v>1094.54</v>
      </c>
      <c r="N3646" s="8">
        <f t="shared" si="100"/>
        <v>0.54727000000000003</v>
      </c>
      <c r="O3646" s="1" t="s">
        <v>1120</v>
      </c>
      <c r="P3646" s="1" t="s">
        <v>1184</v>
      </c>
      <c r="Q3646" s="31" t="str">
        <f>VLOOKUP(P3646,Vlookup!$A$2:$D$145,2,FALSE)</f>
        <v>Patterson</v>
      </c>
      <c r="R3646" s="1" t="str">
        <f>VLOOKUP(P3646,Vlookup!$A$2:$D$145,3,FALSE)</f>
        <v>CA</v>
      </c>
      <c r="S3646" s="49">
        <f>VLOOKUP(P3646,Vlookup!$A$2:$D$781,4,FALSE)</f>
        <v>95363</v>
      </c>
    </row>
    <row r="3647" spans="1:19" ht="14.4" x14ac:dyDescent="0.3">
      <c r="A3647" s="12">
        <v>23</v>
      </c>
      <c r="B3647" s="1" t="s">
        <v>882</v>
      </c>
      <c r="D3647" s="58">
        <v>45051</v>
      </c>
      <c r="E3647" s="2" t="s">
        <v>1297</v>
      </c>
      <c r="F3647" s="1" t="s">
        <v>1298</v>
      </c>
      <c r="G3647" s="1" t="s">
        <v>342</v>
      </c>
      <c r="H3647" s="1" t="s">
        <v>368</v>
      </c>
      <c r="I3647" s="1" t="s">
        <v>1345</v>
      </c>
      <c r="J3647" s="1">
        <v>14.21</v>
      </c>
      <c r="K3647" s="1">
        <v>0.15770000000000001</v>
      </c>
      <c r="L3647" s="1">
        <v>315.39999999999998</v>
      </c>
      <c r="M3647" s="1">
        <v>4481.8339999999998</v>
      </c>
      <c r="N3647" s="8">
        <f t="shared" si="100"/>
        <v>2.240917</v>
      </c>
      <c r="O3647" s="1" t="s">
        <v>1186</v>
      </c>
      <c r="P3647" s="1" t="s">
        <v>1187</v>
      </c>
      <c r="Q3647" s="31" t="str">
        <f>VLOOKUP(P3647,Vlookup!$A$2:$D$145,2,FALSE)</f>
        <v>Galt</v>
      </c>
      <c r="R3647" s="1" t="str">
        <f>VLOOKUP(P3647,Vlookup!$A$2:$D$145,3,FALSE)</f>
        <v>CA</v>
      </c>
      <c r="S3647" s="49">
        <f>VLOOKUP(P3647,Vlookup!$A$2:$D$781,4,FALSE)</f>
        <v>95632</v>
      </c>
    </row>
    <row r="3648" spans="1:19" ht="14.4" x14ac:dyDescent="0.3">
      <c r="A3648" s="12">
        <v>23</v>
      </c>
      <c r="B3648" s="1" t="s">
        <v>882</v>
      </c>
      <c r="D3648" s="58">
        <v>45072</v>
      </c>
      <c r="E3648" s="2" t="s">
        <v>1297</v>
      </c>
      <c r="F3648" s="1" t="s">
        <v>1298</v>
      </c>
      <c r="G3648" s="1" t="s">
        <v>342</v>
      </c>
      <c r="H3648" s="1" t="s">
        <v>368</v>
      </c>
      <c r="I3648" s="1" t="s">
        <v>1345</v>
      </c>
      <c r="J3648" s="1">
        <v>15.18</v>
      </c>
      <c r="K3648" s="1">
        <v>0.15770000000000001</v>
      </c>
      <c r="L3648" s="1">
        <v>315.39999999999998</v>
      </c>
      <c r="M3648" s="1">
        <v>4787.7719999999999</v>
      </c>
      <c r="N3648" s="8">
        <f t="shared" si="100"/>
        <v>2.3938860000000002</v>
      </c>
      <c r="O3648" s="1" t="s">
        <v>1186</v>
      </c>
      <c r="P3648" s="1" t="s">
        <v>1187</v>
      </c>
      <c r="Q3648" s="31" t="str">
        <f>VLOOKUP(P3648,Vlookup!$A$2:$D$145,2,FALSE)</f>
        <v>Galt</v>
      </c>
      <c r="R3648" s="1" t="str">
        <f>VLOOKUP(P3648,Vlookup!$A$2:$D$145,3,FALSE)</f>
        <v>CA</v>
      </c>
      <c r="S3648" s="49">
        <f>VLOOKUP(P3648,Vlookup!$A$2:$D$781,4,FALSE)</f>
        <v>95632</v>
      </c>
    </row>
    <row r="3649" spans="1:19" ht="14.4" x14ac:dyDescent="0.3">
      <c r="A3649" s="12">
        <v>23</v>
      </c>
      <c r="B3649" s="1" t="s">
        <v>882</v>
      </c>
      <c r="D3649" s="58">
        <v>45061</v>
      </c>
      <c r="E3649" s="2" t="s">
        <v>1274</v>
      </c>
      <c r="F3649" s="1" t="s">
        <v>1275</v>
      </c>
      <c r="G3649" s="1" t="s">
        <v>392</v>
      </c>
      <c r="H3649" s="1" t="s">
        <v>393</v>
      </c>
      <c r="I3649" s="1" t="s">
        <v>488</v>
      </c>
      <c r="J3649" s="1">
        <v>24.44</v>
      </c>
      <c r="K3649" s="1">
        <v>8.1350000000000006E-2</v>
      </c>
      <c r="L3649" s="1">
        <v>162.69999999999999</v>
      </c>
      <c r="M3649" s="1">
        <v>3976.3879999999999</v>
      </c>
      <c r="N3649" s="8">
        <f t="shared" si="100"/>
        <v>1.988194</v>
      </c>
      <c r="O3649" s="1" t="s">
        <v>1253</v>
      </c>
      <c r="P3649" s="1" t="s">
        <v>1254</v>
      </c>
      <c r="Q3649" s="31" t="str">
        <f>VLOOKUP(P3649,Vlookup!$A$2:$D$145,2,FALSE)</f>
        <v>Stratford</v>
      </c>
      <c r="R3649" s="1" t="str">
        <f>VLOOKUP(P3649,Vlookup!$A$2:$D$145,3,FALSE)</f>
        <v>CA</v>
      </c>
      <c r="S3649" s="49">
        <f>VLOOKUP(P3649,Vlookup!$A$2:$D$781,4,FALSE)</f>
        <v>93266</v>
      </c>
    </row>
    <row r="3650" spans="1:19" ht="14.4" x14ac:dyDescent="0.3">
      <c r="A3650" s="12">
        <v>23</v>
      </c>
      <c r="B3650" s="1" t="s">
        <v>882</v>
      </c>
      <c r="D3650" s="58">
        <v>45066</v>
      </c>
      <c r="E3650" s="2" t="s">
        <v>1274</v>
      </c>
      <c r="F3650" s="1" t="s">
        <v>1275</v>
      </c>
      <c r="G3650" s="1" t="s">
        <v>392</v>
      </c>
      <c r="H3650" s="1" t="s">
        <v>393</v>
      </c>
      <c r="I3650" s="1" t="s">
        <v>488</v>
      </c>
      <c r="J3650" s="1">
        <v>24.46</v>
      </c>
      <c r="K3650" s="1">
        <v>8.1350000000000006E-2</v>
      </c>
      <c r="L3650" s="1">
        <v>162.69999999999999</v>
      </c>
      <c r="M3650" s="1">
        <v>3979.6419999999998</v>
      </c>
      <c r="N3650" s="8">
        <f t="shared" si="100"/>
        <v>1.9898209999999998</v>
      </c>
      <c r="O3650" s="1" t="s">
        <v>1253</v>
      </c>
      <c r="P3650" s="1" t="s">
        <v>1254</v>
      </c>
      <c r="Q3650" s="31" t="str">
        <f>VLOOKUP(P3650,Vlookup!$A$2:$D$145,2,FALSE)</f>
        <v>Stratford</v>
      </c>
      <c r="R3650" s="1" t="str">
        <f>VLOOKUP(P3650,Vlookup!$A$2:$D$145,3,FALSE)</f>
        <v>CA</v>
      </c>
      <c r="S3650" s="49">
        <f>VLOOKUP(P3650,Vlookup!$A$2:$D$781,4,FALSE)</f>
        <v>93266</v>
      </c>
    </row>
    <row r="3651" spans="1:19" ht="14.4" x14ac:dyDescent="0.3">
      <c r="A3651" s="12">
        <v>23</v>
      </c>
      <c r="B3651" s="1" t="s">
        <v>882</v>
      </c>
      <c r="D3651" s="58">
        <v>45076</v>
      </c>
      <c r="E3651" s="2" t="s">
        <v>1274</v>
      </c>
      <c r="F3651" s="1" t="s">
        <v>1275</v>
      </c>
      <c r="G3651" s="1" t="s">
        <v>392</v>
      </c>
      <c r="H3651" s="1" t="s">
        <v>393</v>
      </c>
      <c r="I3651" s="1" t="s">
        <v>488</v>
      </c>
      <c r="J3651" s="1">
        <v>23.71</v>
      </c>
      <c r="K3651" s="1">
        <v>8.1350000000000006E-2</v>
      </c>
      <c r="L3651" s="1">
        <v>162.69999999999999</v>
      </c>
      <c r="M3651" s="1">
        <v>3857.6170000000002</v>
      </c>
      <c r="N3651" s="8">
        <f t="shared" si="100"/>
        <v>1.9288085000000001</v>
      </c>
      <c r="O3651" s="1" t="s">
        <v>1253</v>
      </c>
      <c r="P3651" s="1" t="s">
        <v>1254</v>
      </c>
      <c r="Q3651" s="31" t="str">
        <f>VLOOKUP(P3651,Vlookup!$A$2:$D$145,2,FALSE)</f>
        <v>Stratford</v>
      </c>
      <c r="R3651" s="1" t="str">
        <f>VLOOKUP(P3651,Vlookup!$A$2:$D$145,3,FALSE)</f>
        <v>CA</v>
      </c>
      <c r="S3651" s="49">
        <f>VLOOKUP(P3651,Vlookup!$A$2:$D$781,4,FALSE)</f>
        <v>93266</v>
      </c>
    </row>
    <row r="3652" spans="1:19" ht="14.4" x14ac:dyDescent="0.3">
      <c r="A3652" s="12">
        <v>23</v>
      </c>
      <c r="B3652" s="1" t="s">
        <v>882</v>
      </c>
      <c r="D3652" s="58">
        <v>45049</v>
      </c>
      <c r="E3652" s="2" t="s">
        <v>1299</v>
      </c>
      <c r="F3652" s="1" t="s">
        <v>1329</v>
      </c>
      <c r="G3652" s="1" t="s">
        <v>392</v>
      </c>
      <c r="H3652" s="1" t="s">
        <v>393</v>
      </c>
      <c r="I3652" s="1" t="s">
        <v>488</v>
      </c>
      <c r="J3652" s="1">
        <v>24.58</v>
      </c>
      <c r="K3652" s="1">
        <v>7.3800000000000004E-2</v>
      </c>
      <c r="L3652" s="1">
        <v>147.6</v>
      </c>
      <c r="M3652" s="1">
        <v>3628.0079999999998</v>
      </c>
      <c r="N3652" s="8">
        <f t="shared" si="100"/>
        <v>1.8140039999999999</v>
      </c>
      <c r="O3652" s="1" t="s">
        <v>1022</v>
      </c>
      <c r="P3652" s="1" t="s">
        <v>1024</v>
      </c>
      <c r="Q3652" s="31" t="str">
        <f>VLOOKUP(P3652,Vlookup!$A$2:$D$145,2,FALSE)</f>
        <v>Pixley</v>
      </c>
      <c r="R3652" s="1" t="str">
        <f>VLOOKUP(P3652,Vlookup!$A$2:$D$145,3,FALSE)</f>
        <v>CA</v>
      </c>
      <c r="S3652" s="49">
        <f>VLOOKUP(P3652,Vlookup!$A$2:$D$781,4,FALSE)</f>
        <v>93256</v>
      </c>
    </row>
    <row r="3653" spans="1:19" ht="14.4" x14ac:dyDescent="0.3">
      <c r="A3653" s="12">
        <v>23</v>
      </c>
      <c r="B3653" s="1" t="s">
        <v>882</v>
      </c>
      <c r="D3653" s="58">
        <v>45062</v>
      </c>
      <c r="E3653" s="2" t="s">
        <v>1299</v>
      </c>
      <c r="F3653" s="1" t="s">
        <v>1329</v>
      </c>
      <c r="G3653" s="1" t="s">
        <v>392</v>
      </c>
      <c r="H3653" s="1" t="s">
        <v>393</v>
      </c>
      <c r="I3653" s="1" t="s">
        <v>488</v>
      </c>
      <c r="J3653" s="1">
        <v>24.3</v>
      </c>
      <c r="K3653" s="1">
        <v>7.3800000000000004E-2</v>
      </c>
      <c r="L3653" s="1">
        <v>147.6</v>
      </c>
      <c r="M3653" s="1">
        <v>3586.68</v>
      </c>
      <c r="N3653" s="8">
        <f t="shared" si="100"/>
        <v>1.7933399999999999</v>
      </c>
      <c r="O3653" s="1" t="s">
        <v>1022</v>
      </c>
      <c r="P3653" s="1" t="s">
        <v>1024</v>
      </c>
      <c r="Q3653" s="31" t="str">
        <f>VLOOKUP(P3653,Vlookup!$A$2:$D$145,2,FALSE)</f>
        <v>Pixley</v>
      </c>
      <c r="R3653" s="1" t="str">
        <f>VLOOKUP(P3653,Vlookup!$A$2:$D$145,3,FALSE)</f>
        <v>CA</v>
      </c>
      <c r="S3653" s="49">
        <f>VLOOKUP(P3653,Vlookup!$A$2:$D$781,4,FALSE)</f>
        <v>93256</v>
      </c>
    </row>
    <row r="3654" spans="1:19" ht="14.4" x14ac:dyDescent="0.3">
      <c r="A3654" s="12">
        <v>23</v>
      </c>
      <c r="B3654" s="1" t="s">
        <v>882</v>
      </c>
      <c r="D3654" s="58">
        <v>45055</v>
      </c>
      <c r="E3654" s="2" t="s">
        <v>356</v>
      </c>
      <c r="F3654" s="1" t="s">
        <v>1063</v>
      </c>
      <c r="G3654" s="1" t="s">
        <v>392</v>
      </c>
      <c r="H3654" s="1" t="s">
        <v>393</v>
      </c>
      <c r="I3654" s="1" t="s">
        <v>488</v>
      </c>
      <c r="J3654" s="1">
        <v>23.93</v>
      </c>
      <c r="K3654" s="1">
        <v>0.05</v>
      </c>
      <c r="L3654" s="1">
        <v>100</v>
      </c>
      <c r="M3654" s="1">
        <v>2393</v>
      </c>
      <c r="N3654" s="8">
        <f t="shared" si="100"/>
        <v>1.1964999999999999</v>
      </c>
      <c r="O3654" s="1" t="s">
        <v>428</v>
      </c>
      <c r="P3654" s="1" t="s">
        <v>429</v>
      </c>
      <c r="Q3654" s="31" t="str">
        <f>VLOOKUP(P3654,Vlookup!$A$2:$D$145,2,FALSE)</f>
        <v>Riverdale</v>
      </c>
      <c r="R3654" s="1" t="str">
        <f>VLOOKUP(P3654,Vlookup!$A$2:$D$145,3,FALSE)</f>
        <v>CA</v>
      </c>
      <c r="S3654" s="49">
        <f>VLOOKUP(P3654,Vlookup!$A$2:$D$781,4,FALSE)</f>
        <v>93656</v>
      </c>
    </row>
    <row r="3655" spans="1:19" ht="14.4" x14ac:dyDescent="0.3">
      <c r="A3655" s="12">
        <v>23</v>
      </c>
      <c r="B3655" s="1" t="s">
        <v>882</v>
      </c>
      <c r="D3655" s="58">
        <v>45066</v>
      </c>
      <c r="E3655" s="2" t="s">
        <v>356</v>
      </c>
      <c r="F3655" s="1" t="s">
        <v>1063</v>
      </c>
      <c r="G3655" s="1" t="s">
        <v>392</v>
      </c>
      <c r="H3655" s="1" t="s">
        <v>393</v>
      </c>
      <c r="I3655" s="1" t="s">
        <v>488</v>
      </c>
      <c r="J3655" s="1">
        <v>24.14</v>
      </c>
      <c r="K3655" s="1">
        <v>0.05</v>
      </c>
      <c r="L3655" s="1">
        <v>100</v>
      </c>
      <c r="M3655" s="1">
        <v>2414</v>
      </c>
      <c r="N3655" s="8">
        <f t="shared" si="100"/>
        <v>1.2070000000000001</v>
      </c>
      <c r="O3655" s="1" t="s">
        <v>428</v>
      </c>
      <c r="P3655" s="1" t="s">
        <v>429</v>
      </c>
      <c r="Q3655" s="31" t="str">
        <f>VLOOKUP(P3655,Vlookup!$A$2:$D$145,2,FALSE)</f>
        <v>Riverdale</v>
      </c>
      <c r="R3655" s="1" t="str">
        <f>VLOOKUP(P3655,Vlookup!$A$2:$D$145,3,FALSE)</f>
        <v>CA</v>
      </c>
      <c r="S3655" s="49">
        <f>VLOOKUP(P3655,Vlookup!$A$2:$D$781,4,FALSE)</f>
        <v>93656</v>
      </c>
    </row>
    <row r="3656" spans="1:19" ht="14.4" x14ac:dyDescent="0.3">
      <c r="A3656" s="12">
        <v>23</v>
      </c>
      <c r="B3656" s="1" t="s">
        <v>882</v>
      </c>
      <c r="D3656" s="58">
        <v>45072</v>
      </c>
      <c r="E3656" s="2" t="s">
        <v>356</v>
      </c>
      <c r="F3656" s="1" t="s">
        <v>1063</v>
      </c>
      <c r="G3656" s="1" t="s">
        <v>392</v>
      </c>
      <c r="H3656" s="1" t="s">
        <v>393</v>
      </c>
      <c r="I3656" s="1" t="s">
        <v>488</v>
      </c>
      <c r="J3656" s="1">
        <v>24.86</v>
      </c>
      <c r="K3656" s="1">
        <v>0.05</v>
      </c>
      <c r="L3656" s="1">
        <v>100</v>
      </c>
      <c r="M3656" s="1">
        <v>2486</v>
      </c>
      <c r="N3656" s="8">
        <f t="shared" si="100"/>
        <v>1.2430000000000001</v>
      </c>
      <c r="O3656" s="1" t="s">
        <v>428</v>
      </c>
      <c r="P3656" s="1" t="s">
        <v>429</v>
      </c>
      <c r="Q3656" s="31" t="str">
        <f>VLOOKUP(P3656,Vlookup!$A$2:$D$145,2,FALSE)</f>
        <v>Riverdale</v>
      </c>
      <c r="R3656" s="1" t="str">
        <f>VLOOKUP(P3656,Vlookup!$A$2:$D$145,3,FALSE)</f>
        <v>CA</v>
      </c>
      <c r="S3656" s="49">
        <f>VLOOKUP(P3656,Vlookup!$A$2:$D$781,4,FALSE)</f>
        <v>93656</v>
      </c>
    </row>
    <row r="3657" spans="1:19" ht="14.4" x14ac:dyDescent="0.3">
      <c r="A3657" s="12">
        <v>23</v>
      </c>
      <c r="B3657" s="1" t="s">
        <v>882</v>
      </c>
      <c r="D3657" s="58">
        <v>45054</v>
      </c>
      <c r="E3657" s="2" t="s">
        <v>340</v>
      </c>
      <c r="F3657" s="1" t="s">
        <v>366</v>
      </c>
      <c r="G3657" s="1" t="s">
        <v>340</v>
      </c>
      <c r="H3657" s="1" t="s">
        <v>366</v>
      </c>
      <c r="I3657" s="1" t="s">
        <v>488</v>
      </c>
      <c r="J3657" s="1">
        <v>16.535</v>
      </c>
      <c r="K3657" s="1">
        <v>1</v>
      </c>
      <c r="L3657" s="1">
        <v>2000</v>
      </c>
      <c r="M3657" s="1">
        <v>33070</v>
      </c>
      <c r="N3657" s="8">
        <f t="shared" si="100"/>
        <v>16.535</v>
      </c>
      <c r="O3657" s="1" t="s">
        <v>424</v>
      </c>
      <c r="P3657" s="1" t="s">
        <v>425</v>
      </c>
      <c r="Q3657" s="31" t="str">
        <f>VLOOKUP(P3657,Vlookup!$A$2:$D$145,2,FALSE)</f>
        <v>Bakersfield</v>
      </c>
      <c r="R3657" s="1" t="str">
        <f>VLOOKUP(P3657,Vlookup!$A$2:$D$145,3,FALSE)</f>
        <v>CA</v>
      </c>
      <c r="S3657" s="49">
        <f>VLOOKUP(P3657,Vlookup!$A$2:$D$781,4,FALSE)</f>
        <v>93311</v>
      </c>
    </row>
    <row r="3658" spans="1:19" ht="14.4" x14ac:dyDescent="0.3">
      <c r="A3658" s="12">
        <v>23</v>
      </c>
      <c r="B3658" s="1" t="s">
        <v>882</v>
      </c>
      <c r="D3658" s="58">
        <v>45057</v>
      </c>
      <c r="E3658" s="2" t="s">
        <v>340</v>
      </c>
      <c r="F3658" s="1" t="s">
        <v>366</v>
      </c>
      <c r="G3658" s="1" t="s">
        <v>340</v>
      </c>
      <c r="H3658" s="1" t="s">
        <v>366</v>
      </c>
      <c r="I3658" s="1" t="s">
        <v>488</v>
      </c>
      <c r="J3658" s="1">
        <v>3.3069999999999999</v>
      </c>
      <c r="K3658" s="1">
        <v>1</v>
      </c>
      <c r="L3658" s="1">
        <v>2000</v>
      </c>
      <c r="M3658" s="1">
        <v>6614</v>
      </c>
      <c r="N3658" s="8">
        <f t="shared" si="100"/>
        <v>3.3069999999999999</v>
      </c>
      <c r="O3658" s="1" t="s">
        <v>1096</v>
      </c>
      <c r="P3658" s="1" t="s">
        <v>1097</v>
      </c>
      <c r="Q3658" s="31" t="str">
        <f>VLOOKUP(P3658,Vlookup!$A$2:$D$145,2,FALSE)</f>
        <v> Hanford</v>
      </c>
      <c r="R3658" s="1" t="str">
        <f>VLOOKUP(P3658,Vlookup!$A$2:$D$145,3,FALSE)</f>
        <v>CA</v>
      </c>
      <c r="S3658" s="49">
        <f>VLOOKUP(P3658,Vlookup!$A$2:$D$781,4,FALSE)</f>
        <v>93230</v>
      </c>
    </row>
    <row r="3659" spans="1:19" ht="14.4" x14ac:dyDescent="0.3">
      <c r="A3659" s="12">
        <v>23</v>
      </c>
      <c r="B3659" s="1" t="s">
        <v>882</v>
      </c>
      <c r="D3659" s="58">
        <v>45064</v>
      </c>
      <c r="E3659" s="2" t="s">
        <v>340</v>
      </c>
      <c r="F3659" s="1" t="s">
        <v>366</v>
      </c>
      <c r="G3659" s="1" t="s">
        <v>340</v>
      </c>
      <c r="H3659" s="1" t="s">
        <v>366</v>
      </c>
      <c r="I3659" s="1" t="s">
        <v>488</v>
      </c>
      <c r="J3659" s="1">
        <v>2.2050000000000001</v>
      </c>
      <c r="K3659" s="1">
        <v>1</v>
      </c>
      <c r="L3659" s="1">
        <v>2000</v>
      </c>
      <c r="M3659" s="1">
        <v>4410</v>
      </c>
      <c r="N3659" s="8">
        <f t="shared" si="100"/>
        <v>2.2050000000000001</v>
      </c>
      <c r="O3659" s="1" t="s">
        <v>450</v>
      </c>
      <c r="P3659" s="1" t="s">
        <v>1183</v>
      </c>
      <c r="Q3659" s="31" t="str">
        <f>VLOOKUP(P3659,Vlookup!$A$2:$D$145,2,FALSE)</f>
        <v>Turlock</v>
      </c>
      <c r="R3659" s="1" t="str">
        <f>VLOOKUP(P3659,Vlookup!$A$2:$D$145,3,FALSE)</f>
        <v>CA</v>
      </c>
      <c r="S3659" s="49">
        <f>VLOOKUP(P3659,Vlookup!$A$2:$D$781,4,FALSE)</f>
        <v>95380</v>
      </c>
    </row>
    <row r="3660" spans="1:19" ht="14.4" x14ac:dyDescent="0.3">
      <c r="A3660" s="12">
        <v>23</v>
      </c>
      <c r="B3660" s="1" t="s">
        <v>882</v>
      </c>
      <c r="D3660" s="58">
        <v>45071</v>
      </c>
      <c r="E3660" s="2" t="s">
        <v>340</v>
      </c>
      <c r="F3660" s="1" t="s">
        <v>366</v>
      </c>
      <c r="G3660" s="1" t="s">
        <v>340</v>
      </c>
      <c r="H3660" s="1" t="s">
        <v>366</v>
      </c>
      <c r="I3660" s="1" t="s">
        <v>488</v>
      </c>
      <c r="J3660" s="1">
        <v>3.3069999999999999</v>
      </c>
      <c r="K3660" s="1">
        <v>1</v>
      </c>
      <c r="L3660" s="1">
        <v>2000</v>
      </c>
      <c r="M3660" s="1">
        <v>6614</v>
      </c>
      <c r="N3660" s="8">
        <f t="shared" si="100"/>
        <v>3.3069999999999999</v>
      </c>
      <c r="O3660" s="1" t="s">
        <v>1096</v>
      </c>
      <c r="P3660" s="1" t="s">
        <v>1097</v>
      </c>
      <c r="Q3660" s="31" t="str">
        <f>VLOOKUP(P3660,Vlookup!$A$2:$D$145,2,FALSE)</f>
        <v> Hanford</v>
      </c>
      <c r="R3660" s="1" t="str">
        <f>VLOOKUP(P3660,Vlookup!$A$2:$D$145,3,FALSE)</f>
        <v>CA</v>
      </c>
      <c r="S3660" s="49">
        <f>VLOOKUP(P3660,Vlookup!$A$2:$D$781,4,FALSE)</f>
        <v>93230</v>
      </c>
    </row>
    <row r="3661" spans="1:19" ht="14.4" x14ac:dyDescent="0.3">
      <c r="A3661" s="12">
        <v>23</v>
      </c>
      <c r="B3661" s="1" t="s">
        <v>882</v>
      </c>
      <c r="D3661" s="58">
        <v>45048</v>
      </c>
      <c r="E3661" s="2" t="s">
        <v>1336</v>
      </c>
      <c r="F3661" s="1" t="s">
        <v>1337</v>
      </c>
      <c r="G3661" s="1" t="s">
        <v>340</v>
      </c>
      <c r="H3661" s="1" t="s">
        <v>366</v>
      </c>
      <c r="I3661" s="1" t="s">
        <v>488</v>
      </c>
      <c r="J3661" s="1">
        <v>24.03</v>
      </c>
      <c r="K3661" s="1">
        <v>0.12285</v>
      </c>
      <c r="L3661" s="1">
        <v>245.7</v>
      </c>
      <c r="M3661" s="1">
        <v>5904.1710000000003</v>
      </c>
      <c r="N3661" s="8">
        <f t="shared" si="100"/>
        <v>2.9520854999999999</v>
      </c>
      <c r="O3661" s="1" t="s">
        <v>1338</v>
      </c>
      <c r="P3661" s="1" t="s">
        <v>1339</v>
      </c>
      <c r="Q3661" s="31" t="str">
        <f>VLOOKUP(P3661,Vlookup!$A$2:$D$145,2,FALSE)</f>
        <v>Muleshoe</v>
      </c>
      <c r="R3661" s="1" t="str">
        <f>VLOOKUP(P3661,Vlookup!$A$2:$D$145,3,FALSE)</f>
        <v>TX</v>
      </c>
      <c r="S3661" s="49">
        <f>VLOOKUP(P3661,Vlookup!$A$2:$D$781,4,FALSE)</f>
        <v>79347</v>
      </c>
    </row>
    <row r="3662" spans="1:19" ht="14.4" x14ac:dyDescent="0.3">
      <c r="A3662" s="12">
        <v>23</v>
      </c>
      <c r="B3662" s="1" t="s">
        <v>882</v>
      </c>
      <c r="D3662" s="58">
        <v>45055</v>
      </c>
      <c r="E3662" s="2" t="s">
        <v>1336</v>
      </c>
      <c r="F3662" s="1" t="s">
        <v>1337</v>
      </c>
      <c r="G3662" s="1" t="s">
        <v>340</v>
      </c>
      <c r="H3662" s="1" t="s">
        <v>366</v>
      </c>
      <c r="I3662" s="1" t="s">
        <v>488</v>
      </c>
      <c r="J3662" s="1">
        <v>24.02</v>
      </c>
      <c r="K3662" s="1">
        <v>0.12285</v>
      </c>
      <c r="L3662" s="1">
        <v>245.7</v>
      </c>
      <c r="M3662" s="1">
        <v>5901.7139999999999</v>
      </c>
      <c r="N3662" s="8">
        <f t="shared" si="100"/>
        <v>2.9508570000000001</v>
      </c>
      <c r="O3662" s="1" t="s">
        <v>1338</v>
      </c>
      <c r="P3662" s="1" t="s">
        <v>1339</v>
      </c>
      <c r="Q3662" s="31" t="str">
        <f>VLOOKUP(P3662,Vlookup!$A$2:$D$145,2,FALSE)</f>
        <v>Muleshoe</v>
      </c>
      <c r="R3662" s="1" t="str">
        <f>VLOOKUP(P3662,Vlookup!$A$2:$D$145,3,FALSE)</f>
        <v>TX</v>
      </c>
      <c r="S3662" s="49">
        <f>VLOOKUP(P3662,Vlookup!$A$2:$D$781,4,FALSE)</f>
        <v>79347</v>
      </c>
    </row>
    <row r="3663" spans="1:19" ht="14.4" x14ac:dyDescent="0.3">
      <c r="A3663" s="12">
        <v>23</v>
      </c>
      <c r="B3663" s="1" t="s">
        <v>882</v>
      </c>
      <c r="D3663" s="58">
        <v>45061</v>
      </c>
      <c r="E3663" s="2" t="s">
        <v>1336</v>
      </c>
      <c r="F3663" s="1" t="s">
        <v>1337</v>
      </c>
      <c r="G3663" s="1" t="s">
        <v>340</v>
      </c>
      <c r="H3663" s="1" t="s">
        <v>366</v>
      </c>
      <c r="I3663" s="1" t="s">
        <v>488</v>
      </c>
      <c r="J3663" s="1">
        <v>24.03</v>
      </c>
      <c r="K3663" s="1">
        <v>0.12285</v>
      </c>
      <c r="L3663" s="1">
        <v>245.7</v>
      </c>
      <c r="M3663" s="1">
        <v>5904.1710000000003</v>
      </c>
      <c r="N3663" s="8">
        <f t="shared" si="100"/>
        <v>2.9520854999999999</v>
      </c>
      <c r="O3663" s="1" t="s">
        <v>1338</v>
      </c>
      <c r="P3663" s="1" t="s">
        <v>1339</v>
      </c>
      <c r="Q3663" s="31" t="str">
        <f>VLOOKUP(P3663,Vlookup!$A$2:$D$145,2,FALSE)</f>
        <v>Muleshoe</v>
      </c>
      <c r="R3663" s="1" t="str">
        <f>VLOOKUP(P3663,Vlookup!$A$2:$D$145,3,FALSE)</f>
        <v>TX</v>
      </c>
      <c r="S3663" s="49">
        <f>VLOOKUP(P3663,Vlookup!$A$2:$D$781,4,FALSE)</f>
        <v>79347</v>
      </c>
    </row>
    <row r="3664" spans="1:19" ht="14.4" x14ac:dyDescent="0.3">
      <c r="A3664" s="12">
        <v>23</v>
      </c>
      <c r="B3664" s="1" t="s">
        <v>882</v>
      </c>
      <c r="D3664" s="58">
        <v>45068</v>
      </c>
      <c r="E3664" s="2" t="s">
        <v>1336</v>
      </c>
      <c r="F3664" s="1" t="s">
        <v>1337</v>
      </c>
      <c r="G3664" s="1" t="s">
        <v>340</v>
      </c>
      <c r="H3664" s="1" t="s">
        <v>366</v>
      </c>
      <c r="I3664" s="1" t="s">
        <v>488</v>
      </c>
      <c r="J3664" s="1">
        <v>24.32</v>
      </c>
      <c r="K3664" s="1">
        <v>0.12285</v>
      </c>
      <c r="L3664" s="1">
        <v>245.7</v>
      </c>
      <c r="M3664" s="1">
        <v>5975.424</v>
      </c>
      <c r="N3664" s="8">
        <f t="shared" si="100"/>
        <v>2.9877120000000001</v>
      </c>
      <c r="O3664" s="1" t="s">
        <v>1338</v>
      </c>
      <c r="P3664" s="1" t="s">
        <v>1339</v>
      </c>
      <c r="Q3664" s="31" t="str">
        <f>VLOOKUP(P3664,Vlookup!$A$2:$D$145,2,FALSE)</f>
        <v>Muleshoe</v>
      </c>
      <c r="R3664" s="1" t="str">
        <f>VLOOKUP(P3664,Vlookup!$A$2:$D$145,3,FALSE)</f>
        <v>TX</v>
      </c>
      <c r="S3664" s="49">
        <f>VLOOKUP(P3664,Vlookup!$A$2:$D$781,4,FALSE)</f>
        <v>79347</v>
      </c>
    </row>
    <row r="3665" spans="1:19" ht="14.4" x14ac:dyDescent="0.3">
      <c r="A3665" s="12">
        <v>23</v>
      </c>
      <c r="B3665" s="1" t="s">
        <v>882</v>
      </c>
      <c r="D3665" s="58">
        <v>45068</v>
      </c>
      <c r="E3665" s="2" t="s">
        <v>1283</v>
      </c>
      <c r="F3665" s="1" t="s">
        <v>1315</v>
      </c>
      <c r="G3665" s="1" t="s">
        <v>340</v>
      </c>
      <c r="H3665" s="1" t="s">
        <v>366</v>
      </c>
      <c r="I3665" s="1" t="s">
        <v>488</v>
      </c>
      <c r="J3665" s="1">
        <v>24.42</v>
      </c>
      <c r="K3665" s="1">
        <v>2.98E-2</v>
      </c>
      <c r="L3665" s="1">
        <v>59.6</v>
      </c>
      <c r="M3665" s="1">
        <v>1455.432</v>
      </c>
      <c r="N3665" s="8">
        <f t="shared" si="100"/>
        <v>0.72771600000000003</v>
      </c>
      <c r="O3665" s="1" t="s">
        <v>1285</v>
      </c>
      <c r="P3665" s="1" t="s">
        <v>1286</v>
      </c>
      <c r="Q3665" s="31" t="str">
        <f>VLOOKUP(P3665,Vlookup!$A$2:$D$145,2,FALSE)</f>
        <v>Pixley</v>
      </c>
      <c r="R3665" s="1" t="str">
        <f>VLOOKUP(P3665,Vlookup!$A$2:$D$145,3,FALSE)</f>
        <v>CA</v>
      </c>
      <c r="S3665" s="49">
        <f>VLOOKUP(P3665,Vlookup!$A$2:$D$781,4,FALSE)</f>
        <v>93256</v>
      </c>
    </row>
    <row r="3666" spans="1:19" ht="14.4" x14ac:dyDescent="0.3">
      <c r="A3666" s="12">
        <v>23</v>
      </c>
      <c r="B3666" s="1" t="s">
        <v>882</v>
      </c>
      <c r="D3666" s="58">
        <v>45066</v>
      </c>
      <c r="E3666" s="2" t="s">
        <v>1299</v>
      </c>
      <c r="F3666" s="1" t="s">
        <v>1329</v>
      </c>
      <c r="G3666" s="1" t="s">
        <v>340</v>
      </c>
      <c r="H3666" s="1" t="s">
        <v>366</v>
      </c>
      <c r="I3666" s="1" t="s">
        <v>488</v>
      </c>
      <c r="J3666" s="1">
        <v>24.2</v>
      </c>
      <c r="K3666" s="1">
        <v>7.3800000000000004E-2</v>
      </c>
      <c r="L3666" s="1">
        <v>147.6</v>
      </c>
      <c r="M3666" s="1">
        <v>3571.92</v>
      </c>
      <c r="N3666" s="8">
        <f t="shared" si="100"/>
        <v>1.78596</v>
      </c>
      <c r="O3666" s="1" t="s">
        <v>1043</v>
      </c>
      <c r="P3666" s="1" t="s">
        <v>1050</v>
      </c>
      <c r="Q3666" s="31" t="str">
        <f>VLOOKUP(P3666,Vlookup!$A$2:$D$145,2,FALSE)</f>
        <v>Tipton</v>
      </c>
      <c r="R3666" s="1" t="str">
        <f>VLOOKUP(P3666,Vlookup!$A$2:$D$145,3,FALSE)</f>
        <v>CA</v>
      </c>
      <c r="S3666" s="49">
        <f>VLOOKUP(P3666,Vlookup!$A$2:$D$781,4,FALSE)</f>
        <v>93272</v>
      </c>
    </row>
    <row r="3667" spans="1:19" ht="14.4" x14ac:dyDescent="0.3">
      <c r="A3667" s="12">
        <v>23</v>
      </c>
      <c r="B3667" s="1" t="s">
        <v>882</v>
      </c>
      <c r="D3667" s="58">
        <v>45071</v>
      </c>
      <c r="E3667" s="2" t="s">
        <v>1299</v>
      </c>
      <c r="F3667" s="1" t="s">
        <v>1329</v>
      </c>
      <c r="G3667" s="1" t="s">
        <v>340</v>
      </c>
      <c r="H3667" s="1" t="s">
        <v>366</v>
      </c>
      <c r="I3667" s="1" t="s">
        <v>488</v>
      </c>
      <c r="J3667" s="1">
        <v>23.96</v>
      </c>
      <c r="K3667" s="1">
        <v>7.3800000000000004E-2</v>
      </c>
      <c r="L3667" s="1">
        <v>147.6</v>
      </c>
      <c r="M3667" s="1">
        <v>3536.4960000000001</v>
      </c>
      <c r="N3667" s="8">
        <f t="shared" si="100"/>
        <v>1.768248</v>
      </c>
      <c r="O3667" s="1" t="s">
        <v>1022</v>
      </c>
      <c r="P3667" s="1" t="s">
        <v>1024</v>
      </c>
      <c r="Q3667" s="31" t="str">
        <f>VLOOKUP(P3667,Vlookup!$A$2:$D$145,2,FALSE)</f>
        <v>Pixley</v>
      </c>
      <c r="R3667" s="1" t="str">
        <f>VLOOKUP(P3667,Vlookup!$A$2:$D$145,3,FALSE)</f>
        <v>CA</v>
      </c>
      <c r="S3667" s="49">
        <f>VLOOKUP(P3667,Vlookup!$A$2:$D$781,4,FALSE)</f>
        <v>93256</v>
      </c>
    </row>
    <row r="3668" spans="1:19" ht="14.4" x14ac:dyDescent="0.3">
      <c r="A3668" s="12">
        <v>23</v>
      </c>
      <c r="B3668" s="1" t="s">
        <v>882</v>
      </c>
      <c r="D3668" s="58">
        <v>45069</v>
      </c>
      <c r="E3668" s="2" t="s">
        <v>1346</v>
      </c>
      <c r="F3668" s="1" t="s">
        <v>1347</v>
      </c>
      <c r="G3668" s="1" t="s">
        <v>340</v>
      </c>
      <c r="H3668" s="1" t="s">
        <v>366</v>
      </c>
      <c r="I3668" s="1" t="s">
        <v>488</v>
      </c>
      <c r="J3668" s="1">
        <v>23.88</v>
      </c>
      <c r="K3668" s="1">
        <v>5.9200000000000003E-2</v>
      </c>
      <c r="L3668" s="1">
        <v>118.4</v>
      </c>
      <c r="M3668" s="1">
        <v>2827.3919999999998</v>
      </c>
      <c r="N3668" s="8">
        <f t="shared" si="100"/>
        <v>1.4136959999999998</v>
      </c>
      <c r="O3668" s="1" t="s">
        <v>1075</v>
      </c>
      <c r="P3668" s="1" t="s">
        <v>1076</v>
      </c>
      <c r="Q3668" s="31" t="str">
        <f>VLOOKUP(P3668,Vlookup!$A$2:$D$145,2,FALSE)</f>
        <v>Corcoran</v>
      </c>
      <c r="R3668" s="1" t="str">
        <f>VLOOKUP(P3668,Vlookup!$A$2:$D$145,3,FALSE)</f>
        <v>CA</v>
      </c>
      <c r="S3668" s="49">
        <f>VLOOKUP(P3668,Vlookup!$A$2:$D$781,4,FALSE)</f>
        <v>93212</v>
      </c>
    </row>
    <row r="3669" spans="1:19" ht="14.4" x14ac:dyDescent="0.3">
      <c r="A3669" s="12">
        <v>23</v>
      </c>
      <c r="B3669" s="1" t="s">
        <v>882</v>
      </c>
      <c r="D3669" s="58">
        <v>45072</v>
      </c>
      <c r="E3669" s="2" t="s">
        <v>1346</v>
      </c>
      <c r="F3669" s="1" t="s">
        <v>1347</v>
      </c>
      <c r="G3669" s="1" t="s">
        <v>340</v>
      </c>
      <c r="H3669" s="1" t="s">
        <v>366</v>
      </c>
      <c r="I3669" s="1" t="s">
        <v>488</v>
      </c>
      <c r="J3669" s="1">
        <v>24.06</v>
      </c>
      <c r="K3669" s="1">
        <v>5.9200000000000003E-2</v>
      </c>
      <c r="L3669" s="1">
        <v>118.4</v>
      </c>
      <c r="M3669" s="1">
        <v>2848.7040000000002</v>
      </c>
      <c r="N3669" s="8">
        <f t="shared" si="100"/>
        <v>1.4243520000000001</v>
      </c>
      <c r="O3669" s="1" t="s">
        <v>1075</v>
      </c>
      <c r="P3669" s="1" t="s">
        <v>1076</v>
      </c>
      <c r="Q3669" s="31" t="str">
        <f>VLOOKUP(P3669,Vlookup!$A$2:$D$145,2,FALSE)</f>
        <v>Corcoran</v>
      </c>
      <c r="R3669" s="1" t="str">
        <f>VLOOKUP(P3669,Vlookup!$A$2:$D$145,3,FALSE)</f>
        <v>CA</v>
      </c>
      <c r="S3669" s="49">
        <f>VLOOKUP(P3669,Vlookup!$A$2:$D$781,4,FALSE)</f>
        <v>93212</v>
      </c>
    </row>
    <row r="3670" spans="1:19" ht="14.4" x14ac:dyDescent="0.3">
      <c r="A3670" s="12">
        <v>23</v>
      </c>
      <c r="B3670" s="1" t="s">
        <v>882</v>
      </c>
      <c r="D3670" s="58">
        <v>45077</v>
      </c>
      <c r="E3670" s="2" t="s">
        <v>1346</v>
      </c>
      <c r="F3670" s="1" t="s">
        <v>1347</v>
      </c>
      <c r="G3670" s="1" t="s">
        <v>340</v>
      </c>
      <c r="H3670" s="1" t="s">
        <v>366</v>
      </c>
      <c r="I3670" s="1" t="s">
        <v>488</v>
      </c>
      <c r="J3670" s="1">
        <v>24.7</v>
      </c>
      <c r="K3670" s="1">
        <v>5.9200000000000003E-2</v>
      </c>
      <c r="L3670" s="1">
        <v>118.4</v>
      </c>
      <c r="M3670" s="1">
        <v>2924.48</v>
      </c>
      <c r="N3670" s="8">
        <f t="shared" si="100"/>
        <v>1.46224</v>
      </c>
      <c r="O3670" s="1" t="s">
        <v>1075</v>
      </c>
      <c r="P3670" s="1" t="s">
        <v>1076</v>
      </c>
      <c r="Q3670" s="31" t="str">
        <f>VLOOKUP(P3670,Vlookup!$A$2:$D$145,2,FALSE)</f>
        <v>Corcoran</v>
      </c>
      <c r="R3670" s="1" t="str">
        <f>VLOOKUP(P3670,Vlookup!$A$2:$D$145,3,FALSE)</f>
        <v>CA</v>
      </c>
      <c r="S3670" s="49">
        <f>VLOOKUP(P3670,Vlookup!$A$2:$D$781,4,FALSE)</f>
        <v>93212</v>
      </c>
    </row>
    <row r="3671" spans="1:19" ht="14.4" x14ac:dyDescent="0.3">
      <c r="A3671" s="12">
        <v>23</v>
      </c>
      <c r="B3671" s="1" t="s">
        <v>882</v>
      </c>
      <c r="D3671" s="58">
        <v>45056</v>
      </c>
      <c r="E3671" s="2" t="s">
        <v>364</v>
      </c>
      <c r="F3671" s="1" t="s">
        <v>1340</v>
      </c>
      <c r="G3671" s="1" t="s">
        <v>340</v>
      </c>
      <c r="H3671" s="1" t="s">
        <v>366</v>
      </c>
      <c r="I3671" s="1" t="s">
        <v>488</v>
      </c>
      <c r="J3671" s="1">
        <v>23.86</v>
      </c>
      <c r="K3671" s="1">
        <v>2.5600000000000001E-2</v>
      </c>
      <c r="L3671" s="1">
        <v>51.2</v>
      </c>
      <c r="M3671" s="1">
        <v>1221.6320000000001</v>
      </c>
      <c r="N3671" s="8">
        <f t="shared" si="100"/>
        <v>0.61081600000000003</v>
      </c>
      <c r="O3671" s="1" t="s">
        <v>451</v>
      </c>
      <c r="P3671" s="1" t="s">
        <v>452</v>
      </c>
      <c r="Q3671" s="31" t="str">
        <f>VLOOKUP(P3671,Vlookup!$A$2:$D$145,2,FALSE)</f>
        <v>Oakdale</v>
      </c>
      <c r="R3671" s="1" t="str">
        <f>VLOOKUP(P3671,Vlookup!$A$2:$D$145,3,FALSE)</f>
        <v>CA</v>
      </c>
      <c r="S3671" s="49">
        <f>VLOOKUP(P3671,Vlookup!$A$2:$D$781,4,FALSE)</f>
        <v>95361</v>
      </c>
    </row>
    <row r="3672" spans="1:19" ht="14.4" x14ac:dyDescent="0.3">
      <c r="A3672" s="12">
        <v>23</v>
      </c>
      <c r="B3672" s="1" t="s">
        <v>882</v>
      </c>
      <c r="D3672" s="58">
        <v>45068</v>
      </c>
      <c r="E3672" s="2" t="s">
        <v>354</v>
      </c>
      <c r="F3672" s="1" t="s">
        <v>1330</v>
      </c>
      <c r="G3672" s="1" t="s">
        <v>340</v>
      </c>
      <c r="H3672" s="1" t="s">
        <v>366</v>
      </c>
      <c r="I3672" s="1" t="s">
        <v>488</v>
      </c>
      <c r="J3672" s="1">
        <v>24.76</v>
      </c>
      <c r="K3672" s="1">
        <v>1.3599999999999999E-2</v>
      </c>
      <c r="L3672" s="1">
        <v>27.2</v>
      </c>
      <c r="M3672" s="1">
        <v>673.47199999999998</v>
      </c>
      <c r="N3672" s="8">
        <f t="shared" si="100"/>
        <v>0.33673599999999998</v>
      </c>
      <c r="O3672" s="1" t="s">
        <v>422</v>
      </c>
      <c r="P3672" s="1" t="s">
        <v>423</v>
      </c>
      <c r="Q3672" s="31" t="str">
        <f>VLOOKUP(P3672,Vlookup!$A$2:$D$145,2,FALSE)</f>
        <v>Modesto</v>
      </c>
      <c r="R3672" s="1" t="str">
        <f>VLOOKUP(P3672,Vlookup!$A$2:$D$145,3,FALSE)</f>
        <v>CA</v>
      </c>
      <c r="S3672" s="49">
        <f>VLOOKUP(P3672,Vlookup!$A$2:$D$781,4,FALSE)</f>
        <v>95358</v>
      </c>
    </row>
    <row r="3673" spans="1:19" ht="14.4" x14ac:dyDescent="0.3">
      <c r="A3673" s="12">
        <v>23</v>
      </c>
      <c r="B3673" s="1" t="s">
        <v>882</v>
      </c>
      <c r="D3673" s="58">
        <v>45077</v>
      </c>
      <c r="E3673" s="2" t="s">
        <v>15</v>
      </c>
      <c r="F3673" s="1" t="s">
        <v>1267</v>
      </c>
      <c r="G3673" s="1" t="s">
        <v>921</v>
      </c>
      <c r="H3673" s="1" t="s">
        <v>922</v>
      </c>
      <c r="I3673" s="1" t="s">
        <v>1345</v>
      </c>
      <c r="J3673" s="1">
        <v>6</v>
      </c>
      <c r="K3673" s="1">
        <v>0.28542499999999998</v>
      </c>
      <c r="L3673" s="1">
        <v>570.85</v>
      </c>
      <c r="M3673" s="1">
        <v>3425.1</v>
      </c>
      <c r="N3673" s="8">
        <f t="shared" si="100"/>
        <v>1.71255</v>
      </c>
      <c r="O3673" s="1" t="s">
        <v>17</v>
      </c>
      <c r="P3673" s="1" t="s">
        <v>18</v>
      </c>
      <c r="Q3673" s="31" t="str">
        <f>VLOOKUP(P3673,Vlookup!$A$2:$D$145,2,FALSE)</f>
        <v>Farwell</v>
      </c>
      <c r="R3673" s="1" t="str">
        <f>VLOOKUP(P3673,Vlookup!$A$2:$D$145,3,FALSE)</f>
        <v>TX</v>
      </c>
      <c r="S3673" s="49">
        <f>VLOOKUP(P3673,Vlookup!$A$2:$D$781,4,FALSE)</f>
        <v>79325</v>
      </c>
    </row>
    <row r="3674" spans="1:19" ht="14.4" x14ac:dyDescent="0.3">
      <c r="A3674" s="12">
        <v>23</v>
      </c>
      <c r="B3674" s="1" t="s">
        <v>882</v>
      </c>
      <c r="D3674" s="58">
        <v>45077</v>
      </c>
      <c r="E3674" s="2" t="s">
        <v>15</v>
      </c>
      <c r="F3674" s="1" t="s">
        <v>1267</v>
      </c>
      <c r="G3674" s="1" t="s">
        <v>921</v>
      </c>
      <c r="H3674" s="1" t="s">
        <v>922</v>
      </c>
      <c r="I3674" s="1" t="s">
        <v>1345</v>
      </c>
      <c r="J3674" s="1">
        <v>4</v>
      </c>
      <c r="K3674" s="1">
        <v>0.28542499999999998</v>
      </c>
      <c r="L3674" s="1">
        <v>570.85</v>
      </c>
      <c r="M3674" s="1">
        <v>2283.4</v>
      </c>
      <c r="N3674" s="8">
        <f t="shared" si="100"/>
        <v>1.1416999999999999</v>
      </c>
      <c r="O3674" s="1" t="s">
        <v>7</v>
      </c>
      <c r="P3674" s="1" t="s">
        <v>8</v>
      </c>
      <c r="Q3674" s="31" t="str">
        <f>VLOOKUP(P3674,Vlookup!$A$2:$D$145,2,FALSE)</f>
        <v>Muleshoe</v>
      </c>
      <c r="R3674" s="1" t="str">
        <f>VLOOKUP(P3674,Vlookup!$A$2:$D$145,3,FALSE)</f>
        <v>TX</v>
      </c>
      <c r="S3674" s="49">
        <f>VLOOKUP(P3674,Vlookup!$A$2:$D$781,4,FALSE)</f>
        <v>79347</v>
      </c>
    </row>
    <row r="3675" spans="1:19" ht="14.4" x14ac:dyDescent="0.3">
      <c r="A3675" s="12">
        <v>23</v>
      </c>
      <c r="B3675" s="1" t="s">
        <v>882</v>
      </c>
      <c r="D3675" s="58">
        <v>45077</v>
      </c>
      <c r="E3675" s="2" t="s">
        <v>15</v>
      </c>
      <c r="F3675" s="1" t="s">
        <v>1267</v>
      </c>
      <c r="G3675" s="1" t="s">
        <v>921</v>
      </c>
      <c r="H3675" s="1" t="s">
        <v>922</v>
      </c>
      <c r="I3675" s="1" t="s">
        <v>1345</v>
      </c>
      <c r="J3675" s="1">
        <v>4</v>
      </c>
      <c r="K3675" s="1">
        <v>0.28542499999999998</v>
      </c>
      <c r="L3675" s="1">
        <v>570.85</v>
      </c>
      <c r="M3675" s="1">
        <v>2283.4</v>
      </c>
      <c r="N3675" s="8">
        <f t="shared" si="100"/>
        <v>1.1416999999999999</v>
      </c>
      <c r="O3675" s="1" t="s">
        <v>38</v>
      </c>
      <c r="P3675" s="1" t="s">
        <v>39</v>
      </c>
      <c r="Q3675" s="31" t="str">
        <f>VLOOKUP(P3675,Vlookup!$A$2:$D$145,2,FALSE)</f>
        <v>Klamath Falls</v>
      </c>
      <c r="R3675" s="1" t="str">
        <f>VLOOKUP(P3675,Vlookup!$A$2:$D$145,3,FALSE)</f>
        <v>OR</v>
      </c>
      <c r="S3675" s="49">
        <f>VLOOKUP(P3675,Vlookup!$A$2:$D$781,4,FALSE)</f>
        <v>97901</v>
      </c>
    </row>
    <row r="3676" spans="1:19" ht="14.4" x14ac:dyDescent="0.3">
      <c r="A3676" s="12">
        <v>23</v>
      </c>
      <c r="B3676" s="1" t="s">
        <v>882</v>
      </c>
      <c r="D3676" s="58">
        <v>45077</v>
      </c>
      <c r="E3676" s="2" t="s">
        <v>348</v>
      </c>
      <c r="F3676" s="1" t="s">
        <v>1153</v>
      </c>
      <c r="G3676" s="1" t="s">
        <v>921</v>
      </c>
      <c r="H3676" s="1" t="s">
        <v>922</v>
      </c>
      <c r="I3676" s="1" t="s">
        <v>1345</v>
      </c>
      <c r="J3676" s="1">
        <v>6.25</v>
      </c>
      <c r="K3676" s="1">
        <v>0.16189999999999999</v>
      </c>
      <c r="L3676" s="1">
        <v>323.8</v>
      </c>
      <c r="M3676" s="1">
        <v>2023.75</v>
      </c>
      <c r="N3676" s="8">
        <f t="shared" si="100"/>
        <v>1.0118750000000001</v>
      </c>
      <c r="O3676" s="1" t="s">
        <v>412</v>
      </c>
      <c r="P3676" s="1" t="s">
        <v>413</v>
      </c>
      <c r="Q3676" s="31" t="str">
        <f>VLOOKUP(P3676,Vlookup!$A$2:$D$145,2,FALSE)</f>
        <v>Hereford</v>
      </c>
      <c r="R3676" s="1" t="str">
        <f>VLOOKUP(P3676,Vlookup!$A$2:$D$145,3,FALSE)</f>
        <v>TX</v>
      </c>
      <c r="S3676" s="49">
        <f>VLOOKUP(P3676,Vlookup!$A$2:$D$781,4,FALSE)</f>
        <v>79045</v>
      </c>
    </row>
    <row r="3677" spans="1:19" ht="14.4" x14ac:dyDescent="0.3">
      <c r="A3677" s="12">
        <v>23</v>
      </c>
      <c r="B3677" s="1" t="s">
        <v>882</v>
      </c>
      <c r="D3677" s="58">
        <v>45058</v>
      </c>
      <c r="E3677" s="2" t="s">
        <v>1348</v>
      </c>
      <c r="F3677" s="1" t="s">
        <v>1349</v>
      </c>
      <c r="G3677" s="1" t="s">
        <v>921</v>
      </c>
      <c r="H3677" s="1" t="s">
        <v>922</v>
      </c>
      <c r="I3677" s="1" t="s">
        <v>1345</v>
      </c>
      <c r="J3677" s="1">
        <v>7.95</v>
      </c>
      <c r="K3677" s="1">
        <v>0.56769999999999998</v>
      </c>
      <c r="L3677" s="1">
        <v>1135.4000000000001</v>
      </c>
      <c r="M3677" s="1">
        <v>9026.43</v>
      </c>
      <c r="N3677" s="8">
        <f t="shared" si="100"/>
        <v>4.5132149999999998</v>
      </c>
      <c r="O3677" s="1" t="s">
        <v>1253</v>
      </c>
      <c r="P3677" s="1" t="s">
        <v>1254</v>
      </c>
      <c r="Q3677" s="31" t="str">
        <f>VLOOKUP(P3677,Vlookup!$A$2:$D$145,2,FALSE)</f>
        <v>Stratford</v>
      </c>
      <c r="R3677" s="1" t="str">
        <f>VLOOKUP(P3677,Vlookup!$A$2:$D$145,3,FALSE)</f>
        <v>CA</v>
      </c>
      <c r="S3677" s="49">
        <f>VLOOKUP(P3677,Vlookup!$A$2:$D$781,4,FALSE)</f>
        <v>93266</v>
      </c>
    </row>
    <row r="3678" spans="1:19" ht="14.4" x14ac:dyDescent="0.3">
      <c r="A3678" s="12">
        <v>23</v>
      </c>
      <c r="B3678" s="1" t="s">
        <v>882</v>
      </c>
      <c r="D3678" s="58">
        <v>45054</v>
      </c>
      <c r="E3678" s="2" t="s">
        <v>1288</v>
      </c>
      <c r="F3678" s="1" t="s">
        <v>1289</v>
      </c>
      <c r="G3678" s="1" t="s">
        <v>921</v>
      </c>
      <c r="H3678" s="1" t="s">
        <v>922</v>
      </c>
      <c r="I3678" s="1" t="s">
        <v>1345</v>
      </c>
      <c r="J3678" s="1">
        <v>4.95</v>
      </c>
      <c r="K3678" s="1">
        <v>0.34639999999999999</v>
      </c>
      <c r="L3678" s="1">
        <v>692.8</v>
      </c>
      <c r="M3678" s="1">
        <v>3429.36</v>
      </c>
      <c r="N3678" s="8">
        <f t="shared" si="100"/>
        <v>1.71468</v>
      </c>
      <c r="O3678" s="1" t="s">
        <v>1137</v>
      </c>
      <c r="P3678" s="1" t="s">
        <v>1139</v>
      </c>
      <c r="Q3678" s="31" t="str">
        <f>VLOOKUP(P3678,Vlookup!$A$2:$D$145,2,FALSE)</f>
        <v>Tulare</v>
      </c>
      <c r="R3678" s="1" t="str">
        <f>VLOOKUP(P3678,Vlookup!$A$2:$D$145,3,FALSE)</f>
        <v>CA</v>
      </c>
      <c r="S3678" s="49">
        <f>VLOOKUP(P3678,Vlookup!$A$2:$D$781,4,FALSE)</f>
        <v>93274</v>
      </c>
    </row>
    <row r="3679" spans="1:19" ht="14.4" x14ac:dyDescent="0.3">
      <c r="A3679" s="12">
        <v>23</v>
      </c>
      <c r="B3679" s="1" t="s">
        <v>882</v>
      </c>
      <c r="D3679" s="58">
        <v>45054</v>
      </c>
      <c r="E3679" s="2" t="s">
        <v>1316</v>
      </c>
      <c r="F3679" s="1" t="s">
        <v>1317</v>
      </c>
      <c r="G3679" s="1" t="s">
        <v>921</v>
      </c>
      <c r="H3679" s="1" t="s">
        <v>922</v>
      </c>
      <c r="I3679" s="1" t="s">
        <v>1345</v>
      </c>
      <c r="J3679" s="1">
        <v>11.61</v>
      </c>
      <c r="K3679" s="1">
        <v>0.13980000000000001</v>
      </c>
      <c r="L3679" s="1">
        <v>279.60000000000002</v>
      </c>
      <c r="M3679" s="1">
        <v>3246.1559999999999</v>
      </c>
      <c r="N3679" s="8">
        <f t="shared" si="100"/>
        <v>1.623078</v>
      </c>
      <c r="O3679" s="1" t="s">
        <v>1320</v>
      </c>
      <c r="P3679" s="1" t="s">
        <v>1321</v>
      </c>
      <c r="Q3679" s="31" t="str">
        <f>VLOOKUP(P3679,Vlookup!$A$2:$D$145,2,FALSE)</f>
        <v>Tulare</v>
      </c>
      <c r="R3679" s="1" t="str">
        <f>VLOOKUP(P3679,Vlookup!$A$2:$D$145,3,FALSE)</f>
        <v>CA</v>
      </c>
      <c r="S3679" s="49">
        <f>VLOOKUP(P3679,Vlookup!$A$2:$D$781,4,FALSE)</f>
        <v>93274</v>
      </c>
    </row>
    <row r="3680" spans="1:19" ht="14.4" x14ac:dyDescent="0.3">
      <c r="A3680" s="12">
        <v>23</v>
      </c>
      <c r="B3680" s="1" t="s">
        <v>882</v>
      </c>
      <c r="D3680" s="58">
        <v>45071</v>
      </c>
      <c r="E3680" s="2" t="s">
        <v>1318</v>
      </c>
      <c r="F3680" s="1" t="s">
        <v>1319</v>
      </c>
      <c r="G3680" s="1" t="s">
        <v>921</v>
      </c>
      <c r="H3680" s="1" t="s">
        <v>922</v>
      </c>
      <c r="I3680" s="1" t="s">
        <v>1345</v>
      </c>
      <c r="J3680" s="1">
        <v>24.97</v>
      </c>
      <c r="K3680" s="1">
        <v>0.105</v>
      </c>
      <c r="L3680" s="1">
        <v>210</v>
      </c>
      <c r="M3680" s="1">
        <v>5243.7</v>
      </c>
      <c r="N3680" s="8">
        <f t="shared" si="100"/>
        <v>2.6218499999999998</v>
      </c>
      <c r="O3680" s="1" t="s">
        <v>771</v>
      </c>
      <c r="P3680" s="1" t="s">
        <v>772</v>
      </c>
      <c r="Q3680" s="31" t="str">
        <f>VLOOKUP(P3680,Vlookup!$A$2:$D$145,2,FALSE)</f>
        <v>Delano</v>
      </c>
      <c r="R3680" s="1" t="str">
        <f>VLOOKUP(P3680,Vlookup!$A$2:$D$145,3,FALSE)</f>
        <v>CA</v>
      </c>
      <c r="S3680" s="49">
        <f>VLOOKUP(P3680,Vlookup!$A$2:$D$781,4,FALSE)</f>
        <v>93215</v>
      </c>
    </row>
    <row r="3681" spans="1:19" ht="14.4" x14ac:dyDescent="0.3">
      <c r="A3681" s="12">
        <v>23</v>
      </c>
      <c r="B3681" s="1" t="s">
        <v>882</v>
      </c>
      <c r="D3681" s="58">
        <v>45058</v>
      </c>
      <c r="E3681" s="2" t="s">
        <v>360</v>
      </c>
      <c r="F3681" s="1" t="s">
        <v>386</v>
      </c>
      <c r="G3681" s="1" t="s">
        <v>921</v>
      </c>
      <c r="H3681" s="1" t="s">
        <v>922</v>
      </c>
      <c r="I3681" s="1" t="s">
        <v>1345</v>
      </c>
      <c r="J3681" s="1">
        <v>3.95</v>
      </c>
      <c r="K3681" s="1">
        <v>0.3</v>
      </c>
      <c r="L3681" s="1">
        <v>600</v>
      </c>
      <c r="M3681" s="1">
        <v>2370</v>
      </c>
      <c r="N3681" s="8">
        <f t="shared" si="100"/>
        <v>1.1850000000000001</v>
      </c>
      <c r="O3681" s="1" t="s">
        <v>438</v>
      </c>
      <c r="P3681" s="1" t="s">
        <v>439</v>
      </c>
      <c r="Q3681" s="31" t="str">
        <f>VLOOKUP(P3681,Vlookup!$A$2:$D$145,2,FALSE)</f>
        <v>Ballico</v>
      </c>
      <c r="R3681" s="1" t="str">
        <f>VLOOKUP(P3681,Vlookup!$A$2:$D$145,3,FALSE)</f>
        <v>CA</v>
      </c>
      <c r="S3681" s="49">
        <f>VLOOKUP(P3681,Vlookup!$A$2:$D$781,4,FALSE)</f>
        <v>95303</v>
      </c>
    </row>
    <row r="3682" spans="1:19" ht="14.4" x14ac:dyDescent="0.3">
      <c r="A3682" s="12">
        <v>23</v>
      </c>
      <c r="B3682" s="1" t="s">
        <v>882</v>
      </c>
      <c r="D3682" s="58">
        <v>45058</v>
      </c>
      <c r="E3682" s="2" t="s">
        <v>919</v>
      </c>
      <c r="F3682" s="1" t="s">
        <v>920</v>
      </c>
      <c r="G3682" s="1" t="s">
        <v>921</v>
      </c>
      <c r="H3682" s="1" t="s">
        <v>922</v>
      </c>
      <c r="I3682" s="1" t="s">
        <v>1345</v>
      </c>
      <c r="J3682" s="1">
        <v>4</v>
      </c>
      <c r="K3682" s="1">
        <v>0.24535000000000001</v>
      </c>
      <c r="L3682" s="1">
        <v>490.7</v>
      </c>
      <c r="M3682" s="1">
        <v>1962.8</v>
      </c>
      <c r="N3682" s="8">
        <f t="shared" si="100"/>
        <v>0.98139999999999994</v>
      </c>
      <c r="O3682" s="1" t="s">
        <v>1095</v>
      </c>
      <c r="P3682" s="1" t="s">
        <v>1197</v>
      </c>
      <c r="Q3682" s="31" t="str">
        <f>VLOOKUP(P3682,Vlookup!$A$2:$D$145,2,FALSE)</f>
        <v>Turlock</v>
      </c>
      <c r="R3682" s="1" t="str">
        <f>VLOOKUP(P3682,Vlookup!$A$2:$D$145,3,FALSE)</f>
        <v>CA</v>
      </c>
      <c r="S3682" s="49">
        <f>VLOOKUP(P3682,Vlookup!$A$2:$D$781,4,FALSE)</f>
        <v>95380</v>
      </c>
    </row>
    <row r="3683" spans="1:19" ht="14.4" x14ac:dyDescent="0.3">
      <c r="A3683" s="12">
        <v>23</v>
      </c>
      <c r="B3683" s="1" t="s">
        <v>882</v>
      </c>
      <c r="D3683" s="58">
        <v>45050</v>
      </c>
      <c r="E3683" s="2" t="s">
        <v>29</v>
      </c>
      <c r="F3683" s="1" t="s">
        <v>692</v>
      </c>
      <c r="G3683" s="1" t="s">
        <v>342</v>
      </c>
      <c r="H3683" s="1" t="s">
        <v>368</v>
      </c>
      <c r="I3683" s="1" t="s">
        <v>1345</v>
      </c>
      <c r="J3683" s="1">
        <v>9.9749999999999996</v>
      </c>
      <c r="K3683" s="1">
        <v>0.14990000000000001</v>
      </c>
      <c r="L3683" s="1">
        <v>299.8</v>
      </c>
      <c r="M3683" s="1">
        <v>2990.5050000000001</v>
      </c>
      <c r="N3683" s="8">
        <f t="shared" si="100"/>
        <v>1.4952525000000001</v>
      </c>
      <c r="O3683" s="1" t="s">
        <v>31</v>
      </c>
      <c r="P3683" s="1" t="s">
        <v>32</v>
      </c>
      <c r="Q3683" s="31" t="str">
        <f>VLOOKUP(P3683,Vlookup!$A$2:$D$145,2,FALSE)</f>
        <v>Chowchilla</v>
      </c>
      <c r="R3683" s="1" t="str">
        <f>VLOOKUP(P3683,Vlookup!$A$2:$D$145,3,FALSE)</f>
        <v>CA</v>
      </c>
      <c r="S3683" s="49">
        <f>VLOOKUP(P3683,Vlookup!$A$2:$D$781,4,FALSE)</f>
        <v>93610</v>
      </c>
    </row>
    <row r="3684" spans="1:19" ht="14.4" x14ac:dyDescent="0.3">
      <c r="A3684" s="12">
        <v>23</v>
      </c>
      <c r="B3684" s="1" t="s">
        <v>882</v>
      </c>
      <c r="D3684" s="58">
        <v>45048</v>
      </c>
      <c r="E3684" s="2" t="s">
        <v>342</v>
      </c>
      <c r="F3684" s="1" t="s">
        <v>368</v>
      </c>
      <c r="G3684" s="1" t="s">
        <v>342</v>
      </c>
      <c r="H3684" s="1" t="s">
        <v>368</v>
      </c>
      <c r="I3684" s="1" t="s">
        <v>1345</v>
      </c>
      <c r="J3684" s="1">
        <v>3.3069999999999999</v>
      </c>
      <c r="K3684" s="1">
        <v>1</v>
      </c>
      <c r="L3684" s="1">
        <v>2000</v>
      </c>
      <c r="M3684" s="1">
        <v>6614</v>
      </c>
      <c r="N3684" s="8">
        <f t="shared" si="100"/>
        <v>3.3069999999999999</v>
      </c>
      <c r="O3684" s="1" t="s">
        <v>420</v>
      </c>
      <c r="P3684" s="1" t="s">
        <v>421</v>
      </c>
      <c r="Q3684" s="31" t="str">
        <f>VLOOKUP(P3684,Vlookup!$A$2:$D$146,2,FALSE)</f>
        <v>Tipton</v>
      </c>
      <c r="R3684" s="1" t="str">
        <f>VLOOKUP(P3684,Vlookup!$A$2:$D$146,3,FALSE)</f>
        <v>CA</v>
      </c>
      <c r="S3684" s="49">
        <f>VLOOKUP(P3684,Vlookup!$A$2:$D$781,4,FALSE)</f>
        <v>93272</v>
      </c>
    </row>
    <row r="3685" spans="1:19" ht="14.4" x14ac:dyDescent="0.3">
      <c r="A3685" s="12">
        <v>23</v>
      </c>
      <c r="B3685" s="1" t="s">
        <v>882</v>
      </c>
      <c r="D3685" s="58">
        <v>45054</v>
      </c>
      <c r="E3685" s="2" t="s">
        <v>342</v>
      </c>
      <c r="F3685" s="1" t="s">
        <v>368</v>
      </c>
      <c r="G3685" s="1" t="s">
        <v>342</v>
      </c>
      <c r="H3685" s="1" t="s">
        <v>368</v>
      </c>
      <c r="I3685" s="1" t="s">
        <v>1345</v>
      </c>
      <c r="J3685" s="1">
        <v>8.3000000000000004E-2</v>
      </c>
      <c r="K3685" s="1">
        <v>1</v>
      </c>
      <c r="L3685" s="1">
        <v>2000</v>
      </c>
      <c r="M3685" s="1">
        <v>166</v>
      </c>
      <c r="N3685" s="8">
        <f t="shared" si="100"/>
        <v>8.3000000000000004E-2</v>
      </c>
      <c r="O3685" s="1" t="s">
        <v>1350</v>
      </c>
      <c r="P3685" s="1" t="s">
        <v>1351</v>
      </c>
      <c r="Q3685" s="31" t="str">
        <f>VLOOKUP(P3685,Vlookup!$A$2:$D$146,2,FALSE)</f>
        <v>Turlock</v>
      </c>
      <c r="R3685" s="1" t="str">
        <f>VLOOKUP(P3685,Vlookup!$A$2:$D$146,3,FALSE)</f>
        <v>CA</v>
      </c>
      <c r="S3685" s="49">
        <f>VLOOKUP(P3685,Vlookup!$A$2:$D$781,4,FALSE)</f>
        <v>95380</v>
      </c>
    </row>
    <row r="3686" spans="1:19" ht="14.4" x14ac:dyDescent="0.3">
      <c r="A3686" s="12">
        <v>23</v>
      </c>
      <c r="B3686" s="1" t="s">
        <v>882</v>
      </c>
      <c r="D3686" s="58">
        <v>45055</v>
      </c>
      <c r="E3686" s="2" t="s">
        <v>342</v>
      </c>
      <c r="F3686" s="1" t="s">
        <v>368</v>
      </c>
      <c r="G3686" s="1" t="s">
        <v>342</v>
      </c>
      <c r="H3686" s="1" t="s">
        <v>368</v>
      </c>
      <c r="I3686" s="1" t="s">
        <v>1345</v>
      </c>
      <c r="J3686" s="1">
        <v>3.3069999999999999</v>
      </c>
      <c r="K3686" s="1">
        <v>1</v>
      </c>
      <c r="L3686" s="1">
        <v>2000</v>
      </c>
      <c r="M3686" s="1">
        <v>6614</v>
      </c>
      <c r="N3686" s="8">
        <f t="shared" si="100"/>
        <v>3.3069999999999999</v>
      </c>
      <c r="O3686" s="1" t="s">
        <v>450</v>
      </c>
      <c r="P3686" s="1" t="s">
        <v>1183</v>
      </c>
      <c r="Q3686" s="31" t="str">
        <f>VLOOKUP(P3686,Vlookup!$A$2:$D$146,2,FALSE)</f>
        <v>Turlock</v>
      </c>
      <c r="R3686" s="1" t="str">
        <f>VLOOKUP(P3686,Vlookup!$A$2:$D$146,3,FALSE)</f>
        <v>CA</v>
      </c>
      <c r="S3686" s="49">
        <f>VLOOKUP(P3686,Vlookup!$A$2:$D$781,4,FALSE)</f>
        <v>95380</v>
      </c>
    </row>
    <row r="3687" spans="1:19" ht="14.4" x14ac:dyDescent="0.3">
      <c r="A3687" s="12">
        <v>23</v>
      </c>
      <c r="B3687" s="1" t="s">
        <v>882</v>
      </c>
      <c r="D3687" s="58">
        <v>45062</v>
      </c>
      <c r="E3687" s="2" t="s">
        <v>342</v>
      </c>
      <c r="F3687" s="1" t="s">
        <v>368</v>
      </c>
      <c r="G3687" s="1" t="s">
        <v>342</v>
      </c>
      <c r="H3687" s="1" t="s">
        <v>368</v>
      </c>
      <c r="I3687" s="1" t="s">
        <v>1345</v>
      </c>
      <c r="J3687" s="1">
        <v>2.2050000000000001</v>
      </c>
      <c r="K3687" s="1">
        <v>1</v>
      </c>
      <c r="L3687" s="1">
        <v>2000</v>
      </c>
      <c r="M3687" s="1">
        <v>4410</v>
      </c>
      <c r="N3687" s="8">
        <f t="shared" si="100"/>
        <v>2.2050000000000001</v>
      </c>
      <c r="O3687" s="1" t="s">
        <v>450</v>
      </c>
      <c r="P3687" s="1" t="s">
        <v>1183</v>
      </c>
      <c r="Q3687" s="31" t="str">
        <f>VLOOKUP(P3687,Vlookup!$A$2:$D$146,2,FALSE)</f>
        <v>Turlock</v>
      </c>
      <c r="R3687" s="1" t="str">
        <f>VLOOKUP(P3687,Vlookup!$A$2:$D$146,3,FALSE)</f>
        <v>CA</v>
      </c>
      <c r="S3687" s="49">
        <f>VLOOKUP(P3687,Vlookup!$A$2:$D$781,4,FALSE)</f>
        <v>95380</v>
      </c>
    </row>
    <row r="3688" spans="1:19" ht="14.4" x14ac:dyDescent="0.3">
      <c r="A3688" s="12">
        <v>23</v>
      </c>
      <c r="B3688" s="1" t="s">
        <v>882</v>
      </c>
      <c r="D3688" s="58">
        <v>45064</v>
      </c>
      <c r="E3688" s="2" t="s">
        <v>342</v>
      </c>
      <c r="F3688" s="1" t="s">
        <v>368</v>
      </c>
      <c r="G3688" s="1" t="s">
        <v>342</v>
      </c>
      <c r="H3688" s="1" t="s">
        <v>368</v>
      </c>
      <c r="I3688" s="1" t="s">
        <v>1345</v>
      </c>
      <c r="J3688" s="1">
        <v>0.41299999999999998</v>
      </c>
      <c r="K3688" s="1">
        <v>1</v>
      </c>
      <c r="L3688" s="1">
        <v>2000</v>
      </c>
      <c r="M3688" s="1">
        <v>826</v>
      </c>
      <c r="N3688" s="8">
        <f t="shared" si="100"/>
        <v>0.41299999999999998</v>
      </c>
      <c r="O3688" s="1" t="s">
        <v>744</v>
      </c>
      <c r="P3688" s="1" t="s">
        <v>745</v>
      </c>
      <c r="Q3688" s="31" t="str">
        <f>VLOOKUP(P3688,Vlookup!$A$2:$D$146,2,FALSE)</f>
        <v>Five Points</v>
      </c>
      <c r="R3688" s="1" t="str">
        <f>VLOOKUP(P3688,Vlookup!$A$2:$D$146,3,FALSE)</f>
        <v>CA</v>
      </c>
      <c r="S3688" s="49">
        <f>VLOOKUP(P3688,Vlookup!$A$2:$D$781,4,FALSE)</f>
        <v>93624</v>
      </c>
    </row>
    <row r="3689" spans="1:19" ht="14.4" x14ac:dyDescent="0.3">
      <c r="A3689" s="12">
        <v>23</v>
      </c>
      <c r="B3689" s="1" t="s">
        <v>882</v>
      </c>
      <c r="D3689" s="58">
        <v>45069</v>
      </c>
      <c r="E3689" s="2" t="s">
        <v>342</v>
      </c>
      <c r="F3689" s="1" t="s">
        <v>368</v>
      </c>
      <c r="G3689" s="1" t="s">
        <v>342</v>
      </c>
      <c r="H3689" s="1" t="s">
        <v>368</v>
      </c>
      <c r="I3689" s="1" t="s">
        <v>1345</v>
      </c>
      <c r="J3689" s="1">
        <v>-1.0469999999999999</v>
      </c>
      <c r="K3689" s="1">
        <v>1</v>
      </c>
      <c r="L3689" s="1">
        <v>2000</v>
      </c>
      <c r="M3689" s="1">
        <v>-2094</v>
      </c>
      <c r="N3689" s="8">
        <f t="shared" si="100"/>
        <v>-1.0469999999999999</v>
      </c>
      <c r="O3689" s="1" t="s">
        <v>1304</v>
      </c>
      <c r="P3689" s="1" t="s">
        <v>1305</v>
      </c>
      <c r="Q3689" s="31" t="str">
        <f>VLOOKUP(P3689,Vlookup!$A$2:$D$146,2,FALSE)</f>
        <v>Hanford</v>
      </c>
      <c r="R3689" s="1" t="str">
        <f>VLOOKUP(P3689,Vlookup!$A$2:$D$146,3,FALSE)</f>
        <v>CA</v>
      </c>
      <c r="S3689" s="49">
        <f>VLOOKUP(P3689,Vlookup!$A$2:$D$781,4,FALSE)</f>
        <v>93230</v>
      </c>
    </row>
    <row r="3690" spans="1:19" ht="14.4" x14ac:dyDescent="0.3">
      <c r="A3690" s="12">
        <v>23</v>
      </c>
      <c r="B3690" s="1" t="s">
        <v>882</v>
      </c>
      <c r="D3690" s="58">
        <v>45071</v>
      </c>
      <c r="E3690" s="2" t="s">
        <v>342</v>
      </c>
      <c r="F3690" s="1" t="s">
        <v>368</v>
      </c>
      <c r="G3690" s="1" t="s">
        <v>342</v>
      </c>
      <c r="H3690" s="1" t="s">
        <v>368</v>
      </c>
      <c r="I3690" s="1" t="s">
        <v>1345</v>
      </c>
      <c r="J3690" s="1">
        <v>2.2050000000000001</v>
      </c>
      <c r="K3690" s="1">
        <v>1</v>
      </c>
      <c r="L3690" s="1">
        <v>2000</v>
      </c>
      <c r="M3690" s="1">
        <v>4410</v>
      </c>
      <c r="N3690" s="8">
        <f t="shared" si="100"/>
        <v>2.2050000000000001</v>
      </c>
      <c r="O3690" s="1" t="s">
        <v>20</v>
      </c>
      <c r="P3690" s="1" t="s">
        <v>21</v>
      </c>
      <c r="Q3690" s="31" t="str">
        <f>VLOOKUP(P3690,Vlookup!$A$2:$D$146,2,FALSE)</f>
        <v>Escalon</v>
      </c>
      <c r="R3690" s="1" t="str">
        <f>VLOOKUP(P3690,Vlookup!$A$2:$D$146,3,FALSE)</f>
        <v>CA</v>
      </c>
      <c r="S3690" s="49">
        <f>VLOOKUP(P3690,Vlookup!$A$2:$D$781,4,FALSE)</f>
        <v>95320</v>
      </c>
    </row>
    <row r="3691" spans="1:19" ht="14.4" x14ac:dyDescent="0.3">
      <c r="A3691" s="12">
        <v>23</v>
      </c>
      <c r="B3691" s="1" t="s">
        <v>882</v>
      </c>
      <c r="D3691" s="58">
        <v>45072</v>
      </c>
      <c r="E3691" s="2" t="s">
        <v>342</v>
      </c>
      <c r="F3691" s="1" t="s">
        <v>368</v>
      </c>
      <c r="G3691" s="1" t="s">
        <v>342</v>
      </c>
      <c r="H3691" s="1" t="s">
        <v>368</v>
      </c>
      <c r="I3691" s="1" t="s">
        <v>1345</v>
      </c>
      <c r="J3691" s="1">
        <v>1.1020000000000001</v>
      </c>
      <c r="K3691" s="1">
        <v>1</v>
      </c>
      <c r="L3691" s="1">
        <v>2000</v>
      </c>
      <c r="M3691" s="1">
        <v>2204</v>
      </c>
      <c r="N3691" s="8">
        <f t="shared" si="100"/>
        <v>1.1020000000000001</v>
      </c>
      <c r="O3691" s="1" t="s">
        <v>1292</v>
      </c>
      <c r="P3691" s="1" t="s">
        <v>1293</v>
      </c>
      <c r="Q3691" s="31" t="str">
        <f>VLOOKUP(P3691,Vlookup!$A$2:$D$146,2,FALSE)</f>
        <v>Amherst</v>
      </c>
      <c r="R3691" s="1" t="str">
        <f>VLOOKUP(P3691,Vlookup!$A$2:$D$146,3,FALSE)</f>
        <v>TX</v>
      </c>
      <c r="S3691" s="49">
        <f>VLOOKUP(P3691,Vlookup!$A$2:$D$781,4,FALSE)</f>
        <v>79312</v>
      </c>
    </row>
    <row r="3692" spans="1:19" ht="14.4" x14ac:dyDescent="0.3">
      <c r="A3692" s="12">
        <v>23</v>
      </c>
      <c r="B3692" s="1" t="s">
        <v>882</v>
      </c>
      <c r="D3692" s="58">
        <v>45077</v>
      </c>
      <c r="E3692" s="2" t="s">
        <v>342</v>
      </c>
      <c r="F3692" s="1" t="s">
        <v>368</v>
      </c>
      <c r="G3692" s="1" t="s">
        <v>342</v>
      </c>
      <c r="H3692" s="1" t="s">
        <v>368</v>
      </c>
      <c r="I3692" s="1" t="s">
        <v>1345</v>
      </c>
      <c r="J3692" s="1">
        <v>1.1020000000000001</v>
      </c>
      <c r="K3692" s="1">
        <v>1</v>
      </c>
      <c r="L3692" s="1">
        <v>2000</v>
      </c>
      <c r="M3692" s="1">
        <v>2204</v>
      </c>
      <c r="N3692" s="8">
        <f t="shared" si="100"/>
        <v>1.1020000000000001</v>
      </c>
      <c r="O3692" s="1" t="s">
        <v>446</v>
      </c>
      <c r="P3692" s="1" t="s">
        <v>447</v>
      </c>
      <c r="Q3692" s="31" t="str">
        <f>VLOOKUP(P3692,Vlookup!$A$2:$D$146,2,FALSE)</f>
        <v>Corcoran</v>
      </c>
      <c r="R3692" s="1" t="str">
        <f>VLOOKUP(P3692,Vlookup!$A$2:$D$146,3,FALSE)</f>
        <v>CA</v>
      </c>
      <c r="S3692" s="49">
        <f>VLOOKUP(P3692,Vlookup!$A$2:$D$781,4,FALSE)</f>
        <v>93212</v>
      </c>
    </row>
    <row r="3693" spans="1:19" ht="14.4" x14ac:dyDescent="0.3">
      <c r="A3693" s="12">
        <v>23</v>
      </c>
      <c r="B3693" s="1" t="s">
        <v>882</v>
      </c>
      <c r="D3693" s="58">
        <v>45050</v>
      </c>
      <c r="E3693" s="2" t="s">
        <v>1352</v>
      </c>
      <c r="F3693" s="1" t="s">
        <v>1353</v>
      </c>
      <c r="G3693" s="1" t="s">
        <v>1206</v>
      </c>
      <c r="H3693" s="1" t="s">
        <v>1207</v>
      </c>
      <c r="I3693" s="1" t="s">
        <v>1354</v>
      </c>
      <c r="J3693" s="1">
        <v>12.29</v>
      </c>
      <c r="K3693" s="1">
        <v>1.678E-2</v>
      </c>
      <c r="L3693" s="1">
        <v>33.56</v>
      </c>
      <c r="M3693" s="1">
        <v>412.452</v>
      </c>
      <c r="N3693" s="8">
        <f t="shared" si="100"/>
        <v>0.20622599999999999</v>
      </c>
      <c r="O3693" s="1" t="s">
        <v>1338</v>
      </c>
      <c r="P3693" s="1" t="s">
        <v>1339</v>
      </c>
      <c r="Q3693" s="31" t="str">
        <f>VLOOKUP(P3693,Vlookup!$A$2:$D$146,2,FALSE)</f>
        <v>Muleshoe</v>
      </c>
      <c r="R3693" s="1" t="str">
        <f>VLOOKUP(P3693,Vlookup!$A$2:$D$146,3,FALSE)</f>
        <v>TX</v>
      </c>
      <c r="S3693" s="49">
        <f>VLOOKUP(P3693,Vlookup!$A$2:$D$781,4,FALSE)</f>
        <v>79347</v>
      </c>
    </row>
    <row r="3694" spans="1:19" ht="14.4" x14ac:dyDescent="0.3">
      <c r="A3694" s="12">
        <v>23</v>
      </c>
      <c r="B3694" s="1" t="s">
        <v>882</v>
      </c>
      <c r="D3694" s="58">
        <v>45064</v>
      </c>
      <c r="E3694" s="2" t="s">
        <v>1208</v>
      </c>
      <c r="F3694" s="1" t="s">
        <v>1209</v>
      </c>
      <c r="G3694" s="1" t="s">
        <v>1206</v>
      </c>
      <c r="H3694" s="1" t="s">
        <v>1207</v>
      </c>
      <c r="I3694" s="1" t="s">
        <v>1354</v>
      </c>
      <c r="J3694" s="1">
        <v>5.8</v>
      </c>
      <c r="K3694" s="1">
        <v>1.9722E-2</v>
      </c>
      <c r="L3694" s="1">
        <v>39.444000000000003</v>
      </c>
      <c r="M3694" s="1">
        <v>228.77500000000001</v>
      </c>
      <c r="N3694" s="8">
        <f t="shared" si="100"/>
        <v>0.1143875</v>
      </c>
      <c r="O3694" s="1" t="s">
        <v>440</v>
      </c>
      <c r="P3694" s="1" t="s">
        <v>441</v>
      </c>
      <c r="Q3694" s="31" t="str">
        <f>VLOOKUP(P3694,Vlookup!$A$2:$D$146,2,FALSE)</f>
        <v>Tipton</v>
      </c>
      <c r="R3694" s="1" t="str">
        <f>VLOOKUP(P3694,Vlookup!$A$2:$D$146,3,FALSE)</f>
        <v>CA</v>
      </c>
      <c r="S3694" s="49">
        <f>VLOOKUP(P3694,Vlookup!$A$2:$D$781,4,FALSE)</f>
        <v>93272</v>
      </c>
    </row>
    <row r="3695" spans="1:19" ht="14.4" x14ac:dyDescent="0.3">
      <c r="A3695" s="12">
        <v>23</v>
      </c>
      <c r="B3695" s="1" t="s">
        <v>882</v>
      </c>
      <c r="D3695" s="58">
        <v>45048</v>
      </c>
      <c r="E3695" s="2" t="s">
        <v>1210</v>
      </c>
      <c r="F3695" s="1" t="s">
        <v>1211</v>
      </c>
      <c r="G3695" s="1" t="s">
        <v>1206</v>
      </c>
      <c r="H3695" s="1" t="s">
        <v>1207</v>
      </c>
      <c r="I3695" s="1" t="s">
        <v>1354</v>
      </c>
      <c r="J3695" s="1">
        <v>2.875</v>
      </c>
      <c r="K3695" s="1">
        <v>2.1595E-2</v>
      </c>
      <c r="L3695" s="1">
        <v>43.19</v>
      </c>
      <c r="M3695" s="1">
        <v>124.17100000000001</v>
      </c>
      <c r="N3695" s="8">
        <f t="shared" si="100"/>
        <v>6.2085500000000002E-2</v>
      </c>
      <c r="O3695" s="1" t="s">
        <v>1212</v>
      </c>
      <c r="P3695" s="1" t="s">
        <v>1213</v>
      </c>
      <c r="Q3695" s="31" t="str">
        <f>VLOOKUP(P3695,Vlookup!$A$2:$D$146,2,FALSE)</f>
        <v>Tipton</v>
      </c>
      <c r="R3695" s="1" t="str">
        <f>VLOOKUP(P3695,Vlookup!$A$2:$D$146,3,FALSE)</f>
        <v>CA</v>
      </c>
      <c r="S3695" s="49">
        <f>VLOOKUP(P3695,Vlookup!$A$2:$D$781,4,FALSE)</f>
        <v>93272</v>
      </c>
    </row>
    <row r="3696" spans="1:19" ht="14.4" x14ac:dyDescent="0.3">
      <c r="A3696" s="12">
        <v>23</v>
      </c>
      <c r="B3696" s="1" t="s">
        <v>882</v>
      </c>
      <c r="D3696" s="58">
        <v>45070</v>
      </c>
      <c r="E3696" s="2" t="s">
        <v>1220</v>
      </c>
      <c r="F3696" s="1" t="s">
        <v>1221</v>
      </c>
      <c r="G3696" s="1" t="s">
        <v>1206</v>
      </c>
      <c r="H3696" s="1" t="s">
        <v>1207</v>
      </c>
      <c r="I3696" s="1" t="s">
        <v>1354</v>
      </c>
      <c r="J3696" s="1">
        <v>3.8250000000000002</v>
      </c>
      <c r="K3696" s="1">
        <v>2.0385E-2</v>
      </c>
      <c r="L3696" s="1">
        <v>40.770000000000003</v>
      </c>
      <c r="M3696" s="1">
        <v>155.94499999999999</v>
      </c>
      <c r="N3696" s="8">
        <f t="shared" si="100"/>
        <v>7.79725E-2</v>
      </c>
      <c r="O3696" s="1" t="s">
        <v>1222</v>
      </c>
      <c r="P3696" s="1" t="s">
        <v>1223</v>
      </c>
      <c r="Q3696" s="31" t="str">
        <f>VLOOKUP(P3696,Vlookup!$A$2:$D$146,2,FALSE)</f>
        <v>Wsco</v>
      </c>
      <c r="R3696" s="1" t="str">
        <f>VLOOKUP(P3696,Vlookup!$A$2:$D$146,3,FALSE)</f>
        <v>CA</v>
      </c>
      <c r="S3696" s="49">
        <f>VLOOKUP(P3696,Vlookup!$A$2:$D$781,4,FALSE)</f>
        <v>93280</v>
      </c>
    </row>
    <row r="3697" spans="1:19" ht="14.4" x14ac:dyDescent="0.3">
      <c r="A3697" s="12">
        <v>23</v>
      </c>
      <c r="B3697" s="1" t="s">
        <v>882</v>
      </c>
      <c r="D3697" s="58">
        <v>45054</v>
      </c>
      <c r="E3697" s="2" t="s">
        <v>1224</v>
      </c>
      <c r="F3697" s="1" t="s">
        <v>1225</v>
      </c>
      <c r="G3697" s="1" t="s">
        <v>1206</v>
      </c>
      <c r="H3697" s="1" t="s">
        <v>1207</v>
      </c>
      <c r="I3697" s="1" t="s">
        <v>1354</v>
      </c>
      <c r="J3697" s="1">
        <v>5.8250000000000002</v>
      </c>
      <c r="K3697" s="1">
        <v>2.0299999999999999E-2</v>
      </c>
      <c r="L3697" s="1">
        <v>40.6</v>
      </c>
      <c r="M3697" s="1">
        <v>236.495</v>
      </c>
      <c r="N3697" s="8">
        <f t="shared" si="100"/>
        <v>0.11824750000000001</v>
      </c>
      <c r="O3697" s="1" t="s">
        <v>1226</v>
      </c>
      <c r="P3697" s="1" t="s">
        <v>1227</v>
      </c>
      <c r="Q3697" s="31" t="str">
        <f>VLOOKUP(P3697,Vlookup!$A$2:$D$146,2,FALSE)</f>
        <v>Pixley</v>
      </c>
      <c r="R3697" s="1" t="str">
        <f>VLOOKUP(P3697,Vlookup!$A$2:$D$146,3,FALSE)</f>
        <v>CA</v>
      </c>
      <c r="S3697" s="49">
        <f>VLOOKUP(P3697,Vlookup!$A$2:$D$781,4,FALSE)</f>
        <v>93256</v>
      </c>
    </row>
    <row r="3698" spans="1:19" ht="14.4" x14ac:dyDescent="0.3">
      <c r="A3698" s="12">
        <v>23</v>
      </c>
      <c r="B3698" s="1" t="s">
        <v>882</v>
      </c>
      <c r="D3698" s="58">
        <v>45052</v>
      </c>
      <c r="E3698" s="2" t="s">
        <v>1274</v>
      </c>
      <c r="F3698" s="1" t="s">
        <v>1275</v>
      </c>
      <c r="G3698" s="1" t="s">
        <v>343</v>
      </c>
      <c r="H3698" s="1" t="s">
        <v>369</v>
      </c>
      <c r="I3698" s="1" t="s">
        <v>1355</v>
      </c>
      <c r="J3698" s="1">
        <v>24.38</v>
      </c>
      <c r="K3698" s="1">
        <v>8.0691499999999999E-2</v>
      </c>
      <c r="L3698" s="1">
        <v>161.38300000000001</v>
      </c>
      <c r="M3698" s="1">
        <v>3934.518</v>
      </c>
      <c r="N3698" s="8">
        <f t="shared" si="100"/>
        <v>1.9672590000000001</v>
      </c>
      <c r="O3698" s="1" t="s">
        <v>1253</v>
      </c>
      <c r="P3698" s="1" t="s">
        <v>1254</v>
      </c>
      <c r="Q3698" s="31" t="str">
        <f>VLOOKUP(P3698,Vlookup!$A$2:$D$146,2,FALSE)</f>
        <v>Stratford</v>
      </c>
      <c r="R3698" s="1" t="str">
        <f>VLOOKUP(P3698,Vlookup!$A$2:$D$146,3,FALSE)</f>
        <v>CA</v>
      </c>
      <c r="S3698" s="49">
        <f>VLOOKUP(P3698,Vlookup!$A$2:$D$781,4,FALSE)</f>
        <v>93266</v>
      </c>
    </row>
    <row r="3699" spans="1:19" ht="14.4" x14ac:dyDescent="0.3">
      <c r="A3699" s="12">
        <v>23</v>
      </c>
      <c r="B3699" s="1" t="s">
        <v>882</v>
      </c>
      <c r="D3699" s="58">
        <v>45069</v>
      </c>
      <c r="E3699" s="2" t="s">
        <v>1346</v>
      </c>
      <c r="F3699" s="1" t="s">
        <v>1347</v>
      </c>
      <c r="G3699" s="1" t="s">
        <v>343</v>
      </c>
      <c r="H3699" s="1" t="s">
        <v>369</v>
      </c>
      <c r="I3699" s="1" t="s">
        <v>1355</v>
      </c>
      <c r="J3699" s="1">
        <v>23.88</v>
      </c>
      <c r="K3699" s="1">
        <v>7.3999999999999996E-2</v>
      </c>
      <c r="L3699" s="1">
        <v>148</v>
      </c>
      <c r="M3699" s="1">
        <v>3534.24</v>
      </c>
      <c r="N3699" s="8">
        <f t="shared" si="100"/>
        <v>1.7671199999999998</v>
      </c>
      <c r="O3699" s="1" t="s">
        <v>1075</v>
      </c>
      <c r="P3699" s="1" t="s">
        <v>1076</v>
      </c>
      <c r="Q3699" s="31" t="str">
        <f>VLOOKUP(P3699,Vlookup!$A$2:$D$146,2,FALSE)</f>
        <v>Corcoran</v>
      </c>
      <c r="R3699" s="1" t="str">
        <f>VLOOKUP(P3699,Vlookup!$A$2:$D$146,3,FALSE)</f>
        <v>CA</v>
      </c>
      <c r="S3699" s="49">
        <f>VLOOKUP(P3699,Vlookup!$A$2:$D$781,4,FALSE)</f>
        <v>93212</v>
      </c>
    </row>
    <row r="3700" spans="1:19" ht="14.4" x14ac:dyDescent="0.3">
      <c r="A3700" s="12">
        <v>23</v>
      </c>
      <c r="B3700" s="1" t="s">
        <v>882</v>
      </c>
      <c r="D3700" s="58">
        <v>45072</v>
      </c>
      <c r="E3700" s="2" t="s">
        <v>1346</v>
      </c>
      <c r="F3700" s="1" t="s">
        <v>1347</v>
      </c>
      <c r="G3700" s="1" t="s">
        <v>343</v>
      </c>
      <c r="H3700" s="1" t="s">
        <v>369</v>
      </c>
      <c r="I3700" s="1" t="s">
        <v>1355</v>
      </c>
      <c r="J3700" s="1">
        <v>24.06</v>
      </c>
      <c r="K3700" s="1">
        <v>7.3999999999999996E-2</v>
      </c>
      <c r="L3700" s="1">
        <v>148</v>
      </c>
      <c r="M3700" s="1">
        <v>3560.88</v>
      </c>
      <c r="N3700" s="8">
        <f t="shared" ref="N3700:N3711" si="101">M3700/2000</f>
        <v>1.78044</v>
      </c>
      <c r="O3700" s="1" t="s">
        <v>1075</v>
      </c>
      <c r="P3700" s="1" t="s">
        <v>1076</v>
      </c>
      <c r="Q3700" s="31" t="str">
        <f>VLOOKUP(P3700,Vlookup!$A$2:$D$146,2,FALSE)</f>
        <v>Corcoran</v>
      </c>
      <c r="R3700" s="1" t="str">
        <f>VLOOKUP(P3700,Vlookup!$A$2:$D$146,3,FALSE)</f>
        <v>CA</v>
      </c>
      <c r="S3700" s="49">
        <f>VLOOKUP(P3700,Vlookup!$A$2:$D$781,4,FALSE)</f>
        <v>93212</v>
      </c>
    </row>
    <row r="3701" spans="1:19" ht="14.4" x14ac:dyDescent="0.3">
      <c r="A3701" s="12">
        <v>23</v>
      </c>
      <c r="B3701" s="1" t="s">
        <v>882</v>
      </c>
      <c r="D3701" s="58">
        <v>45077</v>
      </c>
      <c r="E3701" s="2" t="s">
        <v>1346</v>
      </c>
      <c r="F3701" s="1" t="s">
        <v>1347</v>
      </c>
      <c r="G3701" s="1" t="s">
        <v>343</v>
      </c>
      <c r="H3701" s="1" t="s">
        <v>369</v>
      </c>
      <c r="I3701" s="1" t="s">
        <v>1355</v>
      </c>
      <c r="J3701" s="1">
        <v>24.7</v>
      </c>
      <c r="K3701" s="1">
        <v>7.3999999999999996E-2</v>
      </c>
      <c r="L3701" s="1">
        <v>148</v>
      </c>
      <c r="M3701" s="1">
        <v>3655.6</v>
      </c>
      <c r="N3701" s="8">
        <f t="shared" si="101"/>
        <v>1.8277999999999999</v>
      </c>
      <c r="O3701" s="1" t="s">
        <v>1075</v>
      </c>
      <c r="P3701" s="1" t="s">
        <v>1076</v>
      </c>
      <c r="Q3701" s="31" t="str">
        <f>VLOOKUP(P3701,Vlookup!$A$2:$D$146,2,FALSE)</f>
        <v>Corcoran</v>
      </c>
      <c r="R3701" s="1" t="str">
        <f>VLOOKUP(P3701,Vlookup!$A$2:$D$146,3,FALSE)</f>
        <v>CA</v>
      </c>
      <c r="S3701" s="49">
        <f>VLOOKUP(P3701,Vlookup!$A$2:$D$781,4,FALSE)</f>
        <v>93212</v>
      </c>
    </row>
    <row r="3702" spans="1:19" ht="14.4" x14ac:dyDescent="0.3">
      <c r="A3702" s="12">
        <v>23</v>
      </c>
      <c r="B3702" s="1" t="s">
        <v>882</v>
      </c>
      <c r="D3702" s="58">
        <v>45071</v>
      </c>
      <c r="E3702" s="2" t="s">
        <v>1318</v>
      </c>
      <c r="F3702" s="1" t="s">
        <v>1319</v>
      </c>
      <c r="G3702" s="1" t="s">
        <v>343</v>
      </c>
      <c r="H3702" s="1" t="s">
        <v>369</v>
      </c>
      <c r="I3702" s="1" t="s">
        <v>1355</v>
      </c>
      <c r="J3702" s="1">
        <v>24.97</v>
      </c>
      <c r="K3702" s="1">
        <v>2.035E-2</v>
      </c>
      <c r="L3702" s="1">
        <v>40.700000000000003</v>
      </c>
      <c r="M3702" s="1">
        <v>1016.279</v>
      </c>
      <c r="N3702" s="8">
        <f t="shared" si="101"/>
        <v>0.50813949999999997</v>
      </c>
      <c r="O3702" s="1" t="s">
        <v>771</v>
      </c>
      <c r="P3702" s="1" t="s">
        <v>772</v>
      </c>
      <c r="Q3702" s="31" t="str">
        <f>VLOOKUP(P3702,Vlookup!$A$2:$D$146,2,FALSE)</f>
        <v>Delano</v>
      </c>
      <c r="R3702" s="1" t="str">
        <f>VLOOKUP(P3702,Vlookup!$A$2:$D$146,3,FALSE)</f>
        <v>CA</v>
      </c>
      <c r="S3702" s="49">
        <f>VLOOKUP(P3702,Vlookup!$A$2:$D$781,4,FALSE)</f>
        <v>93215</v>
      </c>
    </row>
    <row r="3703" spans="1:19" ht="14.4" x14ac:dyDescent="0.3">
      <c r="A3703" s="12">
        <v>23</v>
      </c>
      <c r="B3703" s="1" t="s">
        <v>882</v>
      </c>
      <c r="D3703" s="58">
        <v>45051</v>
      </c>
      <c r="E3703" s="2" t="s">
        <v>776</v>
      </c>
      <c r="F3703" s="1" t="s">
        <v>952</v>
      </c>
      <c r="G3703" s="1" t="s">
        <v>343</v>
      </c>
      <c r="H3703" s="1" t="s">
        <v>369</v>
      </c>
      <c r="I3703" s="1" t="s">
        <v>1355</v>
      </c>
      <c r="J3703" s="1">
        <v>24.65</v>
      </c>
      <c r="K3703" s="1">
        <v>0.16550000000000001</v>
      </c>
      <c r="L3703" s="1">
        <v>331</v>
      </c>
      <c r="M3703" s="1">
        <v>8159.15</v>
      </c>
      <c r="N3703" s="8">
        <f t="shared" si="101"/>
        <v>4.0795750000000002</v>
      </c>
      <c r="O3703" s="1" t="s">
        <v>771</v>
      </c>
      <c r="P3703" s="1" t="s">
        <v>772</v>
      </c>
      <c r="Q3703" s="31" t="str">
        <f>VLOOKUP(P3703,Vlookup!$A$2:$D$146,2,FALSE)</f>
        <v>Delano</v>
      </c>
      <c r="R3703" s="1" t="str">
        <f>VLOOKUP(P3703,Vlookup!$A$2:$D$146,3,FALSE)</f>
        <v>CA</v>
      </c>
      <c r="S3703" s="49">
        <f>VLOOKUP(P3703,Vlookup!$A$2:$D$781,4,FALSE)</f>
        <v>93215</v>
      </c>
    </row>
    <row r="3704" spans="1:19" ht="14.4" x14ac:dyDescent="0.3">
      <c r="A3704" s="12">
        <v>23</v>
      </c>
      <c r="B3704" s="1" t="s">
        <v>882</v>
      </c>
      <c r="D3704" s="58">
        <v>45063</v>
      </c>
      <c r="E3704" s="2" t="s">
        <v>776</v>
      </c>
      <c r="F3704" s="1" t="s">
        <v>952</v>
      </c>
      <c r="G3704" s="1" t="s">
        <v>343</v>
      </c>
      <c r="H3704" s="1" t="s">
        <v>369</v>
      </c>
      <c r="I3704" s="1" t="s">
        <v>1355</v>
      </c>
      <c r="J3704" s="1">
        <v>24.25</v>
      </c>
      <c r="K3704" s="1">
        <v>0.16550000000000001</v>
      </c>
      <c r="L3704" s="1">
        <v>331</v>
      </c>
      <c r="M3704" s="1">
        <v>8026.75</v>
      </c>
      <c r="N3704" s="8">
        <f t="shared" si="101"/>
        <v>4.0133749999999999</v>
      </c>
      <c r="O3704" s="1" t="s">
        <v>771</v>
      </c>
      <c r="P3704" s="1" t="s">
        <v>772</v>
      </c>
      <c r="Q3704" s="31" t="str">
        <f>VLOOKUP(P3704,Vlookup!$A$2:$D$146,2,FALSE)</f>
        <v>Delano</v>
      </c>
      <c r="R3704" s="1" t="str">
        <f>VLOOKUP(P3704,Vlookup!$A$2:$D$146,3,FALSE)</f>
        <v>CA</v>
      </c>
      <c r="S3704" s="49">
        <f>VLOOKUP(P3704,Vlookup!$A$2:$D$781,4,FALSE)</f>
        <v>93215</v>
      </c>
    </row>
    <row r="3705" spans="1:19" ht="14.4" x14ac:dyDescent="0.3">
      <c r="A3705" s="12">
        <v>23</v>
      </c>
      <c r="B3705" s="1" t="s">
        <v>882</v>
      </c>
      <c r="D3705" s="58">
        <v>45052</v>
      </c>
      <c r="E3705" s="2" t="s">
        <v>1027</v>
      </c>
      <c r="F3705" s="1" t="s">
        <v>1136</v>
      </c>
      <c r="G3705" s="1" t="s">
        <v>343</v>
      </c>
      <c r="H3705" s="1" t="s">
        <v>369</v>
      </c>
      <c r="I3705" s="1" t="s">
        <v>1355</v>
      </c>
      <c r="J3705" s="1">
        <v>25.83</v>
      </c>
      <c r="K3705" s="1">
        <v>8.3199999999999996E-2</v>
      </c>
      <c r="L3705" s="1">
        <v>166.4</v>
      </c>
      <c r="M3705" s="1">
        <v>4298.1120000000001</v>
      </c>
      <c r="N3705" s="8">
        <f t="shared" si="101"/>
        <v>2.1490559999999999</v>
      </c>
      <c r="O3705" s="1" t="s">
        <v>1038</v>
      </c>
      <c r="P3705" s="1" t="s">
        <v>1045</v>
      </c>
      <c r="Q3705" s="31" t="str">
        <f>VLOOKUP(P3705,Vlookup!$A$2:$D$146,2,FALSE)</f>
        <v>Tipton</v>
      </c>
      <c r="R3705" s="1" t="str">
        <f>VLOOKUP(P3705,Vlookup!$A$2:$D$146,3,FALSE)</f>
        <v>CA</v>
      </c>
      <c r="S3705" s="49">
        <f>VLOOKUP(P3705,Vlookup!$A$2:$D$781,4,FALSE)</f>
        <v>93272</v>
      </c>
    </row>
    <row r="3706" spans="1:19" ht="14.4" x14ac:dyDescent="0.3">
      <c r="A3706" s="12">
        <v>23</v>
      </c>
      <c r="B3706" s="1" t="s">
        <v>882</v>
      </c>
      <c r="D3706" s="58">
        <v>45057</v>
      </c>
      <c r="E3706" s="2" t="s">
        <v>1027</v>
      </c>
      <c r="F3706" s="1" t="s">
        <v>1136</v>
      </c>
      <c r="G3706" s="1" t="s">
        <v>343</v>
      </c>
      <c r="H3706" s="1" t="s">
        <v>369</v>
      </c>
      <c r="I3706" s="1" t="s">
        <v>1355</v>
      </c>
      <c r="J3706" s="1">
        <v>24.48</v>
      </c>
      <c r="K3706" s="1">
        <v>8.3199999999999996E-2</v>
      </c>
      <c r="L3706" s="1">
        <v>166.4</v>
      </c>
      <c r="M3706" s="1">
        <v>4073.4720000000002</v>
      </c>
      <c r="N3706" s="8">
        <f t="shared" si="101"/>
        <v>2.0367360000000003</v>
      </c>
      <c r="O3706" s="1" t="s">
        <v>1038</v>
      </c>
      <c r="P3706" s="1" t="s">
        <v>1045</v>
      </c>
      <c r="Q3706" s="31" t="str">
        <f>VLOOKUP(P3706,Vlookup!$A$2:$D$146,2,FALSE)</f>
        <v>Tipton</v>
      </c>
      <c r="R3706" s="1" t="str">
        <f>VLOOKUP(P3706,Vlookup!$A$2:$D$146,3,FALSE)</f>
        <v>CA</v>
      </c>
      <c r="S3706" s="49">
        <f>VLOOKUP(P3706,Vlookup!$A$2:$D$781,4,FALSE)</f>
        <v>93272</v>
      </c>
    </row>
    <row r="3707" spans="1:19" ht="14.4" x14ac:dyDescent="0.3">
      <c r="A3707" s="12">
        <v>23</v>
      </c>
      <c r="B3707" s="1" t="s">
        <v>882</v>
      </c>
      <c r="D3707" s="58">
        <v>45062</v>
      </c>
      <c r="E3707" s="2" t="s">
        <v>1027</v>
      </c>
      <c r="F3707" s="1" t="s">
        <v>1136</v>
      </c>
      <c r="G3707" s="1" t="s">
        <v>343</v>
      </c>
      <c r="H3707" s="1" t="s">
        <v>369</v>
      </c>
      <c r="I3707" s="1" t="s">
        <v>1355</v>
      </c>
      <c r="J3707" s="1">
        <v>24.23</v>
      </c>
      <c r="K3707" s="1">
        <v>8.3199999999999996E-2</v>
      </c>
      <c r="L3707" s="1">
        <v>166.4</v>
      </c>
      <c r="M3707" s="1">
        <v>4031.8719999999998</v>
      </c>
      <c r="N3707" s="8">
        <f t="shared" si="101"/>
        <v>2.015936</v>
      </c>
      <c r="O3707" s="1" t="s">
        <v>1038</v>
      </c>
      <c r="P3707" s="1" t="s">
        <v>1045</v>
      </c>
      <c r="Q3707" s="31" t="str">
        <f>VLOOKUP(P3707,Vlookup!$A$2:$D$146,2,FALSE)</f>
        <v>Tipton</v>
      </c>
      <c r="R3707" s="1" t="str">
        <f>VLOOKUP(P3707,Vlookup!$A$2:$D$146,3,FALSE)</f>
        <v>CA</v>
      </c>
      <c r="S3707" s="49">
        <f>VLOOKUP(P3707,Vlookup!$A$2:$D$781,4,FALSE)</f>
        <v>93272</v>
      </c>
    </row>
    <row r="3708" spans="1:19" ht="14.4" x14ac:dyDescent="0.3">
      <c r="A3708" s="12">
        <v>23</v>
      </c>
      <c r="B3708" s="1" t="s">
        <v>882</v>
      </c>
      <c r="D3708" s="58">
        <v>45069</v>
      </c>
      <c r="E3708" s="2" t="s">
        <v>1027</v>
      </c>
      <c r="F3708" s="1" t="s">
        <v>1136</v>
      </c>
      <c r="G3708" s="1" t="s">
        <v>343</v>
      </c>
      <c r="H3708" s="1" t="s">
        <v>369</v>
      </c>
      <c r="I3708" s="1" t="s">
        <v>1355</v>
      </c>
      <c r="J3708" s="1">
        <v>24.16</v>
      </c>
      <c r="K3708" s="1">
        <v>8.3199999999999996E-2</v>
      </c>
      <c r="L3708" s="1">
        <v>166.4</v>
      </c>
      <c r="M3708" s="1">
        <v>4020.2240000000002</v>
      </c>
      <c r="N3708" s="8">
        <f t="shared" si="101"/>
        <v>2.0101119999999999</v>
      </c>
      <c r="O3708" s="1" t="s">
        <v>1038</v>
      </c>
      <c r="P3708" s="1" t="s">
        <v>1045</v>
      </c>
      <c r="Q3708" s="31" t="str">
        <f>VLOOKUP(P3708,Vlookup!$A$2:$D$146,2,FALSE)</f>
        <v>Tipton</v>
      </c>
      <c r="R3708" s="1" t="str">
        <f>VLOOKUP(P3708,Vlookup!$A$2:$D$146,3,FALSE)</f>
        <v>CA</v>
      </c>
      <c r="S3708" s="49">
        <f>VLOOKUP(P3708,Vlookup!$A$2:$D$781,4,FALSE)</f>
        <v>93272</v>
      </c>
    </row>
    <row r="3709" spans="1:19" ht="14.4" x14ac:dyDescent="0.3">
      <c r="A3709" s="12">
        <v>23</v>
      </c>
      <c r="B3709" s="1" t="s">
        <v>882</v>
      </c>
      <c r="D3709" s="58">
        <v>45077</v>
      </c>
      <c r="E3709" s="2" t="s">
        <v>1027</v>
      </c>
      <c r="F3709" s="1" t="s">
        <v>1136</v>
      </c>
      <c r="G3709" s="1" t="s">
        <v>343</v>
      </c>
      <c r="H3709" s="1" t="s">
        <v>369</v>
      </c>
      <c r="I3709" s="1" t="s">
        <v>1355</v>
      </c>
      <c r="J3709" s="1">
        <v>24.3</v>
      </c>
      <c r="K3709" s="1">
        <v>8.3199999999999996E-2</v>
      </c>
      <c r="L3709" s="1">
        <v>166.4</v>
      </c>
      <c r="M3709" s="1">
        <v>4043.52</v>
      </c>
      <c r="N3709" s="8">
        <f t="shared" si="101"/>
        <v>2.02176</v>
      </c>
      <c r="O3709" s="1" t="s">
        <v>1038</v>
      </c>
      <c r="P3709" s="1" t="s">
        <v>1045</v>
      </c>
      <c r="Q3709" s="31" t="str">
        <f>VLOOKUP(P3709,Vlookup!$A$2:$D$146,2,FALSE)</f>
        <v>Tipton</v>
      </c>
      <c r="R3709" s="1" t="str">
        <f>VLOOKUP(P3709,Vlookup!$A$2:$D$146,3,FALSE)</f>
        <v>CA</v>
      </c>
      <c r="S3709" s="49">
        <f>VLOOKUP(P3709,Vlookup!$A$2:$D$781,4,FALSE)</f>
        <v>93272</v>
      </c>
    </row>
    <row r="3710" spans="1:19" ht="14.4" x14ac:dyDescent="0.3">
      <c r="A3710" s="12">
        <v>23</v>
      </c>
      <c r="B3710" s="1" t="s">
        <v>882</v>
      </c>
      <c r="D3710" s="58">
        <v>45047</v>
      </c>
      <c r="E3710" s="2" t="s">
        <v>343</v>
      </c>
      <c r="F3710" s="1" t="s">
        <v>369</v>
      </c>
      <c r="G3710" s="1" t="s">
        <v>343</v>
      </c>
      <c r="H3710" s="1" t="s">
        <v>369</v>
      </c>
      <c r="I3710" s="1" t="s">
        <v>1355</v>
      </c>
      <c r="J3710" s="1">
        <v>2.2050000000000001</v>
      </c>
      <c r="K3710" s="1">
        <v>1</v>
      </c>
      <c r="L3710" s="1">
        <v>2000</v>
      </c>
      <c r="M3710" s="1">
        <v>4410</v>
      </c>
      <c r="N3710" s="8">
        <f t="shared" si="101"/>
        <v>2.2050000000000001</v>
      </c>
      <c r="O3710" s="1" t="s">
        <v>440</v>
      </c>
      <c r="P3710" s="1" t="s">
        <v>441</v>
      </c>
      <c r="Q3710" s="31" t="str">
        <f>VLOOKUP(P3710,Vlookup!$A$2:$D$146,2,FALSE)</f>
        <v>Tipton</v>
      </c>
      <c r="R3710" s="1" t="str">
        <f>VLOOKUP(P3710,Vlookup!$A$2:$D$146,3,FALSE)</f>
        <v>CA</v>
      </c>
      <c r="S3710" s="49">
        <f>VLOOKUP(P3710,Vlookup!$A$2:$D$781,4,FALSE)</f>
        <v>93272</v>
      </c>
    </row>
    <row r="3711" spans="1:19" ht="14.4" x14ac:dyDescent="0.3">
      <c r="A3711" s="12">
        <v>23</v>
      </c>
      <c r="B3711" s="1" t="s">
        <v>882</v>
      </c>
      <c r="D3711" s="58">
        <v>45049</v>
      </c>
      <c r="E3711" s="2" t="s">
        <v>343</v>
      </c>
      <c r="F3711" s="1" t="s">
        <v>369</v>
      </c>
      <c r="G3711" s="1" t="s">
        <v>343</v>
      </c>
      <c r="H3711" s="1" t="s">
        <v>369</v>
      </c>
      <c r="I3711" s="1" t="s">
        <v>1355</v>
      </c>
      <c r="J3711" s="1">
        <v>1.1020000000000001</v>
      </c>
      <c r="K3711" s="1">
        <v>1</v>
      </c>
      <c r="L3711" s="1">
        <v>2000</v>
      </c>
      <c r="M3711" s="1">
        <v>2204</v>
      </c>
      <c r="N3711" s="8">
        <f t="shared" si="101"/>
        <v>1.1020000000000001</v>
      </c>
      <c r="O3711" s="1" t="s">
        <v>1320</v>
      </c>
      <c r="P3711" s="1" t="s">
        <v>1321</v>
      </c>
      <c r="Q3711" s="31" t="str">
        <f>VLOOKUP(P3711,Vlookup!$A$2:$D$146,2,FALSE)</f>
        <v>Tulare</v>
      </c>
      <c r="R3711" s="1" t="str">
        <f>VLOOKUP(P3711,Vlookup!$A$2:$D$146,3,FALSE)</f>
        <v>CA</v>
      </c>
      <c r="S3711" s="49">
        <f>VLOOKUP(P3711,Vlookup!$A$2:$D$781,4,FALSE)</f>
        <v>93274</v>
      </c>
    </row>
    <row r="3712" spans="1:19" ht="14.4" x14ac:dyDescent="0.3">
      <c r="Q3712" s="31"/>
    </row>
  </sheetData>
  <autoFilter ref="A1:S3556" xr:uid="{00000000-0001-0000-0100-000000000000}"/>
  <sortState xmlns:xlrd2="http://schemas.microsoft.com/office/spreadsheetml/2017/richdata2" ref="A2:S665">
    <sortCondition ref="Q2:Q665"/>
  </sortState>
  <phoneticPr fontId="4" type="noConversion"/>
  <pageMargins left="0.7" right="0.7" top="0.75" bottom="0.75" header="0.3" footer="0.3"/>
  <pageSetup orientation="portrait" horizontalDpi="90" verticalDpi="90" r:id="rId1"/>
  <customProperties>
    <customPr name="_pios_id" r:id="rId2"/>
  </customProperties>
  <ignoredErrors>
    <ignoredError sqref="E3544:E3548 E3549:E355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46"/>
  <sheetViews>
    <sheetView topLeftCell="A124" workbookViewId="0">
      <selection activeCell="A146" sqref="A146"/>
    </sheetView>
  </sheetViews>
  <sheetFormatPr defaultRowHeight="14.4" x14ac:dyDescent="0.3"/>
  <cols>
    <col min="1" max="1" width="34.109375" style="6" bestFit="1" customWidth="1"/>
    <col min="2" max="2" width="13.33203125" bestFit="1" customWidth="1"/>
    <col min="3" max="3" width="7.88671875" style="6" bestFit="1" customWidth="1"/>
    <col min="4" max="4" width="11" style="38" bestFit="1" customWidth="1"/>
    <col min="5" max="5" width="27.5546875" bestFit="1" customWidth="1"/>
  </cols>
  <sheetData>
    <row r="1" spans="1:9" x14ac:dyDescent="0.3">
      <c r="A1" s="6" t="s">
        <v>947</v>
      </c>
      <c r="B1" t="s">
        <v>818</v>
      </c>
      <c r="C1" s="6" t="s">
        <v>819</v>
      </c>
      <c r="D1" s="38" t="s">
        <v>820</v>
      </c>
    </row>
    <row r="2" spans="1:9" x14ac:dyDescent="0.3">
      <c r="A2" s="6" t="s">
        <v>1198</v>
      </c>
      <c r="B2" t="s">
        <v>911</v>
      </c>
      <c r="C2" s="6" t="s">
        <v>817</v>
      </c>
      <c r="D2" s="38">
        <v>93624</v>
      </c>
      <c r="F2" s="1"/>
      <c r="G2" s="1"/>
      <c r="H2" s="1"/>
      <c r="I2" s="1"/>
    </row>
    <row r="3" spans="1:9" x14ac:dyDescent="0.3">
      <c r="A3" s="23" t="s">
        <v>8</v>
      </c>
      <c r="B3" s="14" t="s">
        <v>836</v>
      </c>
      <c r="C3" s="29" t="s">
        <v>833</v>
      </c>
      <c r="D3" s="39">
        <v>79347</v>
      </c>
      <c r="E3" s="1"/>
      <c r="F3" s="1"/>
      <c r="G3" s="1"/>
      <c r="H3" s="1"/>
      <c r="I3" s="1"/>
    </row>
    <row r="4" spans="1:9" x14ac:dyDescent="0.3">
      <c r="A4" s="3" t="s">
        <v>1183</v>
      </c>
      <c r="B4" t="s">
        <v>926</v>
      </c>
      <c r="C4" s="29" t="s">
        <v>817</v>
      </c>
      <c r="D4" s="38">
        <v>95380</v>
      </c>
      <c r="F4" s="1"/>
      <c r="G4" s="1"/>
      <c r="H4" s="1"/>
      <c r="I4" s="1"/>
    </row>
    <row r="5" spans="1:9" x14ac:dyDescent="0.3">
      <c r="A5" s="36" t="s">
        <v>1117</v>
      </c>
      <c r="B5" s="35" t="s">
        <v>827</v>
      </c>
      <c r="C5" s="36" t="s">
        <v>817</v>
      </c>
      <c r="D5" s="42">
        <v>93610</v>
      </c>
      <c r="F5" s="1"/>
      <c r="G5" s="1"/>
      <c r="H5" s="1"/>
      <c r="I5" s="1"/>
    </row>
    <row r="6" spans="1:9" x14ac:dyDescent="0.3">
      <c r="A6" s="23" t="s">
        <v>401</v>
      </c>
      <c r="B6" s="14" t="s">
        <v>831</v>
      </c>
      <c r="C6" s="29" t="s">
        <v>817</v>
      </c>
      <c r="D6" s="39">
        <v>95324</v>
      </c>
      <c r="E6" s="1"/>
      <c r="F6" s="1"/>
      <c r="G6" s="1"/>
      <c r="H6" s="1"/>
      <c r="I6" s="1"/>
    </row>
    <row r="7" spans="1:9" x14ac:dyDescent="0.3">
      <c r="A7" s="6" t="s">
        <v>927</v>
      </c>
      <c r="B7" t="s">
        <v>926</v>
      </c>
      <c r="C7" s="29" t="s">
        <v>817</v>
      </c>
      <c r="D7" s="38">
        <v>95380</v>
      </c>
      <c r="E7" s="1"/>
      <c r="F7" s="1"/>
      <c r="G7" s="1"/>
      <c r="H7" s="1"/>
      <c r="I7" s="1"/>
    </row>
    <row r="8" spans="1:9" x14ac:dyDescent="0.3">
      <c r="A8" s="23" t="s">
        <v>968</v>
      </c>
      <c r="B8" t="s">
        <v>1001</v>
      </c>
      <c r="C8" s="29" t="s">
        <v>817</v>
      </c>
      <c r="D8" s="38">
        <v>90815</v>
      </c>
      <c r="E8" s="1"/>
      <c r="F8" s="1"/>
      <c r="G8" s="1"/>
      <c r="H8" s="1"/>
      <c r="I8" s="1"/>
    </row>
    <row r="9" spans="1:9" x14ac:dyDescent="0.3">
      <c r="A9" s="23" t="s">
        <v>1050</v>
      </c>
      <c r="B9" t="s">
        <v>842</v>
      </c>
      <c r="C9" s="29" t="s">
        <v>817</v>
      </c>
      <c r="D9" s="38">
        <v>93272</v>
      </c>
      <c r="E9" s="1"/>
      <c r="F9" s="1"/>
      <c r="G9" s="1"/>
      <c r="H9" s="1"/>
      <c r="I9" s="1"/>
    </row>
    <row r="10" spans="1:9" x14ac:dyDescent="0.3">
      <c r="A10" s="31" t="s">
        <v>1122</v>
      </c>
      <c r="B10" s="35" t="s">
        <v>1121</v>
      </c>
      <c r="C10" s="31" t="s">
        <v>817</v>
      </c>
      <c r="D10" s="42">
        <v>95363</v>
      </c>
      <c r="F10" s="1"/>
      <c r="G10" s="1"/>
      <c r="H10" s="1"/>
      <c r="I10" s="1"/>
    </row>
    <row r="11" spans="1:9" x14ac:dyDescent="0.3">
      <c r="A11" s="3" t="s">
        <v>1184</v>
      </c>
      <c r="B11" t="s">
        <v>1121</v>
      </c>
      <c r="C11" s="6" t="s">
        <v>817</v>
      </c>
      <c r="D11" s="38">
        <v>95363</v>
      </c>
      <c r="F11" s="1"/>
      <c r="G11" s="1"/>
      <c r="H11" s="1"/>
      <c r="I11" s="1"/>
    </row>
    <row r="12" spans="1:9" x14ac:dyDescent="0.3">
      <c r="A12" s="3" t="s">
        <v>1187</v>
      </c>
      <c r="B12" t="s">
        <v>826</v>
      </c>
      <c r="C12" s="6" t="s">
        <v>817</v>
      </c>
      <c r="D12" s="38">
        <v>95632</v>
      </c>
      <c r="F12" s="1"/>
      <c r="G12" s="1"/>
      <c r="H12" s="1"/>
      <c r="I12" s="1"/>
    </row>
    <row r="13" spans="1:9" x14ac:dyDescent="0.3">
      <c r="A13" s="23" t="s">
        <v>13</v>
      </c>
      <c r="B13" s="14" t="s">
        <v>838</v>
      </c>
      <c r="C13" s="29" t="s">
        <v>817</v>
      </c>
      <c r="D13" s="39">
        <v>93280</v>
      </c>
      <c r="E13" s="1"/>
    </row>
    <row r="14" spans="1:9" x14ac:dyDescent="0.3">
      <c r="A14" s="23" t="s">
        <v>425</v>
      </c>
      <c r="B14" s="14" t="s">
        <v>821</v>
      </c>
      <c r="C14" s="29" t="s">
        <v>817</v>
      </c>
      <c r="D14" s="39">
        <v>93311</v>
      </c>
      <c r="E14" s="1"/>
    </row>
    <row r="15" spans="1:9" x14ac:dyDescent="0.3">
      <c r="A15" s="3" t="s">
        <v>1242</v>
      </c>
      <c r="B15" s="14" t="s">
        <v>821</v>
      </c>
      <c r="C15" s="29" t="s">
        <v>817</v>
      </c>
      <c r="D15" s="39">
        <v>93311</v>
      </c>
      <c r="E15" s="1"/>
    </row>
    <row r="16" spans="1:9" x14ac:dyDescent="0.3">
      <c r="A16" s="23" t="s">
        <v>427</v>
      </c>
      <c r="B16" s="14" t="s">
        <v>842</v>
      </c>
      <c r="C16" s="29" t="s">
        <v>817</v>
      </c>
      <c r="D16" s="39">
        <v>93272</v>
      </c>
      <c r="E16" s="1"/>
    </row>
    <row r="17" spans="1:5" x14ac:dyDescent="0.3">
      <c r="A17" s="3" t="s">
        <v>1157</v>
      </c>
      <c r="B17" t="s">
        <v>1160</v>
      </c>
      <c r="C17" s="6" t="s">
        <v>833</v>
      </c>
      <c r="D17" s="38">
        <v>76446</v>
      </c>
    </row>
    <row r="18" spans="1:5" x14ac:dyDescent="0.3">
      <c r="A18" s="23" t="s">
        <v>18</v>
      </c>
      <c r="B18" s="14" t="s">
        <v>839</v>
      </c>
      <c r="C18" s="29" t="s">
        <v>833</v>
      </c>
      <c r="D18" s="39">
        <v>79325</v>
      </c>
      <c r="E18" s="1"/>
    </row>
    <row r="19" spans="1:5" x14ac:dyDescent="0.3">
      <c r="A19" s="3" t="s">
        <v>1176</v>
      </c>
      <c r="B19" s="14" t="s">
        <v>831</v>
      </c>
      <c r="C19" s="29" t="s">
        <v>817</v>
      </c>
      <c r="D19" s="39">
        <v>95324</v>
      </c>
    </row>
    <row r="20" spans="1:5" x14ac:dyDescent="0.3">
      <c r="A20" s="6" t="s">
        <v>1176</v>
      </c>
      <c r="B20" t="s">
        <v>831</v>
      </c>
      <c r="C20" s="6" t="s">
        <v>817</v>
      </c>
      <c r="D20" s="38">
        <v>95324</v>
      </c>
    </row>
    <row r="21" spans="1:5" x14ac:dyDescent="0.3">
      <c r="A21" s="23" t="s">
        <v>994</v>
      </c>
      <c r="B21" t="s">
        <v>1002</v>
      </c>
      <c r="C21" s="29" t="s">
        <v>817</v>
      </c>
      <c r="D21" s="39">
        <v>91789</v>
      </c>
      <c r="E21" s="1"/>
    </row>
    <row r="22" spans="1:5" x14ac:dyDescent="0.3">
      <c r="A22" s="23" t="s">
        <v>397</v>
      </c>
      <c r="B22" s="14" t="s">
        <v>816</v>
      </c>
      <c r="C22" s="29" t="s">
        <v>817</v>
      </c>
      <c r="D22" s="39">
        <v>95341</v>
      </c>
      <c r="E22" s="1"/>
    </row>
    <row r="23" spans="1:5" x14ac:dyDescent="0.3">
      <c r="A23" s="23" t="s">
        <v>547</v>
      </c>
      <c r="B23" s="14" t="s">
        <v>836</v>
      </c>
      <c r="C23" s="29" t="s">
        <v>833</v>
      </c>
      <c r="D23" s="39">
        <v>79347</v>
      </c>
    </row>
    <row r="24" spans="1:5" x14ac:dyDescent="0.3">
      <c r="A24" s="3" t="s">
        <v>1219</v>
      </c>
      <c r="B24" t="s">
        <v>1003</v>
      </c>
      <c r="C24" s="6" t="s">
        <v>817</v>
      </c>
      <c r="D24" s="38">
        <v>93637</v>
      </c>
    </row>
    <row r="25" spans="1:5" x14ac:dyDescent="0.3">
      <c r="A25" s="23" t="s">
        <v>433</v>
      </c>
      <c r="B25" s="14" t="s">
        <v>837</v>
      </c>
      <c r="C25" s="29" t="s">
        <v>833</v>
      </c>
      <c r="D25" s="39">
        <v>79027</v>
      </c>
    </row>
    <row r="26" spans="1:5" x14ac:dyDescent="0.3">
      <c r="A26" s="23" t="s">
        <v>431</v>
      </c>
      <c r="B26" s="14" t="s">
        <v>836</v>
      </c>
      <c r="C26" s="29" t="s">
        <v>833</v>
      </c>
      <c r="D26" s="39">
        <v>79347</v>
      </c>
    </row>
    <row r="27" spans="1:5" x14ac:dyDescent="0.3">
      <c r="A27" s="23" t="s">
        <v>1076</v>
      </c>
      <c r="B27" s="14" t="s">
        <v>851</v>
      </c>
      <c r="C27" s="29" t="s">
        <v>817</v>
      </c>
      <c r="D27" s="39">
        <v>93212</v>
      </c>
    </row>
    <row r="28" spans="1:5" x14ac:dyDescent="0.3">
      <c r="A28" s="23" t="s">
        <v>1049</v>
      </c>
      <c r="B28" t="s">
        <v>831</v>
      </c>
      <c r="C28" s="29" t="s">
        <v>817</v>
      </c>
      <c r="D28" s="38">
        <v>95324</v>
      </c>
    </row>
    <row r="29" spans="1:5" x14ac:dyDescent="0.3">
      <c r="A29" s="23" t="s">
        <v>417</v>
      </c>
      <c r="B29" s="14" t="s">
        <v>843</v>
      </c>
      <c r="C29" s="29" t="s">
        <v>817</v>
      </c>
      <c r="D29" s="39">
        <v>91710</v>
      </c>
    </row>
    <row r="30" spans="1:5" x14ac:dyDescent="0.3">
      <c r="A30" s="23" t="s">
        <v>447</v>
      </c>
      <c r="B30" s="14" t="s">
        <v>851</v>
      </c>
      <c r="C30" s="29" t="s">
        <v>817</v>
      </c>
      <c r="D30" s="39">
        <v>93212</v>
      </c>
    </row>
    <row r="31" spans="1:5" ht="13.95" customHeight="1" x14ac:dyDescent="0.3">
      <c r="A31" s="23" t="s">
        <v>441</v>
      </c>
      <c r="B31" s="14" t="s">
        <v>842</v>
      </c>
      <c r="C31" s="29" t="s">
        <v>817</v>
      </c>
      <c r="D31" s="39">
        <v>93272</v>
      </c>
    </row>
    <row r="32" spans="1:5" x14ac:dyDescent="0.3">
      <c r="A32" s="23" t="s">
        <v>1045</v>
      </c>
      <c r="B32" t="s">
        <v>842</v>
      </c>
      <c r="C32" s="29" t="s">
        <v>817</v>
      </c>
      <c r="D32" s="38">
        <v>93272</v>
      </c>
    </row>
    <row r="33" spans="1:4" x14ac:dyDescent="0.3">
      <c r="A33" s="23" t="s">
        <v>943</v>
      </c>
      <c r="B33" t="s">
        <v>850</v>
      </c>
      <c r="C33" s="29" t="s">
        <v>817</v>
      </c>
      <c r="D33" s="39">
        <v>93230</v>
      </c>
    </row>
    <row r="34" spans="1:4" x14ac:dyDescent="0.3">
      <c r="A34" s="23" t="s">
        <v>944</v>
      </c>
      <c r="B34" t="s">
        <v>846</v>
      </c>
      <c r="C34" s="29" t="s">
        <v>817</v>
      </c>
      <c r="D34" s="38">
        <v>93274</v>
      </c>
    </row>
    <row r="35" spans="1:4" x14ac:dyDescent="0.3">
      <c r="A35" s="3" t="s">
        <v>1139</v>
      </c>
      <c r="B35" t="s">
        <v>846</v>
      </c>
      <c r="C35" s="31" t="s">
        <v>817</v>
      </c>
      <c r="D35" s="38">
        <v>93274</v>
      </c>
    </row>
    <row r="36" spans="1:4" x14ac:dyDescent="0.3">
      <c r="A36" s="23" t="s">
        <v>21</v>
      </c>
      <c r="B36" s="14" t="s">
        <v>847</v>
      </c>
      <c r="C36" s="29" t="s">
        <v>817</v>
      </c>
      <c r="D36" s="39">
        <v>95320</v>
      </c>
    </row>
    <row r="37" spans="1:4" x14ac:dyDescent="0.3">
      <c r="A37" s="23" t="s">
        <v>458</v>
      </c>
      <c r="B37" s="14" t="s">
        <v>851</v>
      </c>
      <c r="C37" s="29" t="s">
        <v>817</v>
      </c>
      <c r="D37" s="39">
        <v>93212</v>
      </c>
    </row>
    <row r="38" spans="1:4" x14ac:dyDescent="0.3">
      <c r="A38" s="23" t="s">
        <v>1066</v>
      </c>
      <c r="B38" s="33" t="s">
        <v>846</v>
      </c>
      <c r="C38" s="29" t="s">
        <v>817</v>
      </c>
      <c r="D38" s="41" t="s">
        <v>1062</v>
      </c>
    </row>
    <row r="39" spans="1:4" x14ac:dyDescent="0.3">
      <c r="A39" s="23" t="s">
        <v>27</v>
      </c>
      <c r="B39" s="14" t="s">
        <v>846</v>
      </c>
      <c r="C39" s="29" t="s">
        <v>817</v>
      </c>
      <c r="D39" s="39">
        <v>93274</v>
      </c>
    </row>
    <row r="40" spans="1:4" x14ac:dyDescent="0.3">
      <c r="A40" s="23" t="s">
        <v>439</v>
      </c>
      <c r="B40" s="14" t="s">
        <v>852</v>
      </c>
      <c r="C40" s="29" t="s">
        <v>817</v>
      </c>
      <c r="D40" s="39">
        <v>95303</v>
      </c>
    </row>
    <row r="41" spans="1:4" x14ac:dyDescent="0.3">
      <c r="A41" s="23" t="s">
        <v>1273</v>
      </c>
      <c r="B41" t="s">
        <v>842</v>
      </c>
      <c r="C41" s="29" t="s">
        <v>817</v>
      </c>
      <c r="D41" s="38">
        <v>93272</v>
      </c>
    </row>
    <row r="42" spans="1:4" x14ac:dyDescent="0.3">
      <c r="A42" s="23" t="s">
        <v>415</v>
      </c>
      <c r="B42" s="14" t="s">
        <v>835</v>
      </c>
      <c r="C42" s="29" t="s">
        <v>833</v>
      </c>
      <c r="D42" s="39">
        <v>79035</v>
      </c>
    </row>
    <row r="43" spans="1:4" x14ac:dyDescent="0.3">
      <c r="A43" s="3" t="s">
        <v>1165</v>
      </c>
      <c r="B43" t="s">
        <v>1124</v>
      </c>
      <c r="C43" s="6" t="s">
        <v>817</v>
      </c>
      <c r="D43" s="38">
        <v>95304</v>
      </c>
    </row>
    <row r="44" spans="1:4" x14ac:dyDescent="0.3">
      <c r="A44" s="23" t="s">
        <v>672</v>
      </c>
      <c r="B44" s="14" t="s">
        <v>853</v>
      </c>
      <c r="C44" s="29" t="s">
        <v>833</v>
      </c>
      <c r="D44" s="39">
        <v>79041</v>
      </c>
    </row>
    <row r="45" spans="1:4" x14ac:dyDescent="0.3">
      <c r="A45" s="23" t="s">
        <v>32</v>
      </c>
      <c r="B45" s="14" t="s">
        <v>827</v>
      </c>
      <c r="C45" s="29" t="s">
        <v>817</v>
      </c>
      <c r="D45" s="39">
        <v>93610</v>
      </c>
    </row>
    <row r="46" spans="1:4" x14ac:dyDescent="0.3">
      <c r="A46" s="23" t="s">
        <v>902</v>
      </c>
      <c r="B46" t="s">
        <v>850</v>
      </c>
      <c r="C46" s="29" t="s">
        <v>817</v>
      </c>
      <c r="D46" s="38">
        <v>93230</v>
      </c>
    </row>
    <row r="47" spans="1:4" x14ac:dyDescent="0.3">
      <c r="A47" s="23" t="s">
        <v>399</v>
      </c>
      <c r="B47" s="14" t="s">
        <v>823</v>
      </c>
      <c r="C47" s="29" t="s">
        <v>817</v>
      </c>
      <c r="D47" s="39">
        <v>93291</v>
      </c>
    </row>
    <row r="48" spans="1:4" x14ac:dyDescent="0.3">
      <c r="A48" s="23" t="s">
        <v>409</v>
      </c>
      <c r="B48" s="14" t="s">
        <v>828</v>
      </c>
      <c r="C48" s="29" t="s">
        <v>829</v>
      </c>
      <c r="D48" s="39">
        <v>57043</v>
      </c>
    </row>
    <row r="49" spans="1:4" x14ac:dyDescent="0.3">
      <c r="A49" s="23" t="s">
        <v>464</v>
      </c>
      <c r="B49" s="14" t="s">
        <v>846</v>
      </c>
      <c r="C49" s="29" t="s">
        <v>817</v>
      </c>
      <c r="D49" s="39">
        <v>93274</v>
      </c>
    </row>
    <row r="50" spans="1:4" x14ac:dyDescent="0.3">
      <c r="A50" s="23" t="s">
        <v>955</v>
      </c>
      <c r="B50" t="s">
        <v>957</v>
      </c>
      <c r="C50" s="29" t="s">
        <v>861</v>
      </c>
      <c r="D50" s="39">
        <v>85193</v>
      </c>
    </row>
    <row r="51" spans="1:4" x14ac:dyDescent="0.3">
      <c r="A51" s="23" t="s">
        <v>1261</v>
      </c>
      <c r="B51" t="s">
        <v>1279</v>
      </c>
      <c r="C51" s="6" t="s">
        <v>1262</v>
      </c>
      <c r="D51" s="38">
        <v>67878</v>
      </c>
    </row>
    <row r="52" spans="1:4" x14ac:dyDescent="0.3">
      <c r="A52" s="1" t="s">
        <v>1113</v>
      </c>
      <c r="B52" t="s">
        <v>1003</v>
      </c>
      <c r="C52" s="29" t="s">
        <v>817</v>
      </c>
      <c r="D52" s="39">
        <v>93637</v>
      </c>
    </row>
    <row r="53" spans="1:4" x14ac:dyDescent="0.3">
      <c r="A53" s="23" t="s">
        <v>998</v>
      </c>
      <c r="B53" s="32" t="s">
        <v>844</v>
      </c>
      <c r="C53" s="29" t="s">
        <v>817</v>
      </c>
      <c r="D53" s="39">
        <v>93656</v>
      </c>
    </row>
    <row r="54" spans="1:4" x14ac:dyDescent="0.3">
      <c r="A54" s="3" t="s">
        <v>1195</v>
      </c>
      <c r="B54" t="s">
        <v>999</v>
      </c>
      <c r="C54" s="6" t="s">
        <v>1000</v>
      </c>
      <c r="D54" s="38">
        <v>64748</v>
      </c>
    </row>
    <row r="55" spans="1:4" x14ac:dyDescent="0.3">
      <c r="A55" s="23" t="s">
        <v>1023</v>
      </c>
      <c r="B55" t="s">
        <v>846</v>
      </c>
      <c r="C55" s="29" t="s">
        <v>817</v>
      </c>
      <c r="D55" s="38">
        <v>93274</v>
      </c>
    </row>
    <row r="56" spans="1:4" x14ac:dyDescent="0.3">
      <c r="A56" s="23" t="s">
        <v>1024</v>
      </c>
      <c r="B56" t="s">
        <v>1025</v>
      </c>
      <c r="C56" s="29" t="s">
        <v>817</v>
      </c>
      <c r="D56" s="38">
        <v>93256</v>
      </c>
    </row>
    <row r="57" spans="1:4" x14ac:dyDescent="0.3">
      <c r="A57" s="23" t="s">
        <v>413</v>
      </c>
      <c r="B57" s="14" t="s">
        <v>832</v>
      </c>
      <c r="C57" s="29" t="s">
        <v>833</v>
      </c>
      <c r="D57" s="39">
        <v>79045</v>
      </c>
    </row>
    <row r="58" spans="1:4" x14ac:dyDescent="0.3">
      <c r="A58" s="23" t="s">
        <v>419</v>
      </c>
      <c r="B58" s="14" t="s">
        <v>846</v>
      </c>
      <c r="C58" s="29" t="s">
        <v>817</v>
      </c>
      <c r="D58" s="39">
        <v>93274</v>
      </c>
    </row>
    <row r="59" spans="1:4" x14ac:dyDescent="0.3">
      <c r="A59" s="3" t="s">
        <v>1182</v>
      </c>
      <c r="B59" s="14" t="s">
        <v>1185</v>
      </c>
      <c r="C59" s="6" t="s">
        <v>817</v>
      </c>
      <c r="D59" s="38">
        <v>93247</v>
      </c>
    </row>
    <row r="60" spans="1:4" x14ac:dyDescent="0.3">
      <c r="A60" s="23" t="s">
        <v>435</v>
      </c>
      <c r="B60" s="14" t="s">
        <v>848</v>
      </c>
      <c r="C60" s="29" t="s">
        <v>817</v>
      </c>
      <c r="D60" s="39">
        <v>95333</v>
      </c>
    </row>
    <row r="61" spans="1:4" x14ac:dyDescent="0.3">
      <c r="A61" s="3" t="s">
        <v>1177</v>
      </c>
      <c r="B61" s="14" t="s">
        <v>831</v>
      </c>
      <c r="C61" s="29" t="s">
        <v>817</v>
      </c>
      <c r="D61" s="39">
        <v>95324</v>
      </c>
    </row>
    <row r="62" spans="1:4" x14ac:dyDescent="0.3">
      <c r="A62" s="23" t="s">
        <v>871</v>
      </c>
      <c r="B62" s="14" t="s">
        <v>879</v>
      </c>
      <c r="C62" s="29" t="s">
        <v>817</v>
      </c>
      <c r="D62" s="39">
        <v>92582</v>
      </c>
    </row>
    <row r="63" spans="1:4" x14ac:dyDescent="0.3">
      <c r="A63" s="3" t="s">
        <v>1159</v>
      </c>
      <c r="B63" t="s">
        <v>816</v>
      </c>
      <c r="C63" s="6" t="s">
        <v>817</v>
      </c>
      <c r="D63" s="38">
        <v>95341</v>
      </c>
    </row>
    <row r="64" spans="1:4" x14ac:dyDescent="0.3">
      <c r="A64" s="23" t="s">
        <v>456</v>
      </c>
      <c r="B64" s="14" t="s">
        <v>854</v>
      </c>
      <c r="C64" s="29" t="s">
        <v>855</v>
      </c>
      <c r="D64" s="39">
        <v>80610</v>
      </c>
    </row>
    <row r="65" spans="1:7" x14ac:dyDescent="0.3">
      <c r="A65" s="23" t="s">
        <v>992</v>
      </c>
      <c r="B65" t="s">
        <v>1003</v>
      </c>
      <c r="C65" s="29" t="s">
        <v>817</v>
      </c>
      <c r="D65" s="39">
        <v>93637</v>
      </c>
    </row>
    <row r="66" spans="1:7" x14ac:dyDescent="0.3">
      <c r="A66" s="23" t="s">
        <v>452</v>
      </c>
      <c r="B66" s="14" t="s">
        <v>856</v>
      </c>
      <c r="C66" s="29" t="s">
        <v>817</v>
      </c>
      <c r="D66" s="39">
        <v>95361</v>
      </c>
    </row>
    <row r="67" spans="1:7" x14ac:dyDescent="0.3">
      <c r="A67" s="23" t="s">
        <v>772</v>
      </c>
      <c r="B67" s="14" t="s">
        <v>857</v>
      </c>
      <c r="C67" s="29" t="s">
        <v>817</v>
      </c>
      <c r="D67" s="39">
        <v>93215</v>
      </c>
    </row>
    <row r="68" spans="1:7" x14ac:dyDescent="0.3">
      <c r="A68" s="37" t="s">
        <v>1131</v>
      </c>
      <c r="B68" s="37" t="s">
        <v>1132</v>
      </c>
      <c r="C68" s="31" t="s">
        <v>817</v>
      </c>
      <c r="D68" s="43">
        <v>95374</v>
      </c>
    </row>
    <row r="69" spans="1:7" x14ac:dyDescent="0.3">
      <c r="A69" s="23" t="s">
        <v>443</v>
      </c>
      <c r="B69" s="14" t="s">
        <v>830</v>
      </c>
      <c r="C69" s="29" t="s">
        <v>817</v>
      </c>
      <c r="D69" s="39">
        <v>93706</v>
      </c>
    </row>
    <row r="70" spans="1:7" x14ac:dyDescent="0.3">
      <c r="A70" s="23" t="s">
        <v>454</v>
      </c>
      <c r="B70" s="14" t="s">
        <v>858</v>
      </c>
      <c r="C70" s="29" t="s">
        <v>817</v>
      </c>
      <c r="D70" s="39">
        <v>95220</v>
      </c>
    </row>
    <row r="71" spans="1:7" x14ac:dyDescent="0.3">
      <c r="A71" s="3" t="s">
        <v>1254</v>
      </c>
      <c r="B71" t="s">
        <v>1255</v>
      </c>
      <c r="C71" s="6" t="s">
        <v>817</v>
      </c>
      <c r="D71" s="38">
        <v>93266</v>
      </c>
      <c r="F71" s="18"/>
      <c r="G71" s="18"/>
    </row>
    <row r="72" spans="1:7" x14ac:dyDescent="0.3">
      <c r="A72" s="3" t="s">
        <v>1203</v>
      </c>
      <c r="B72" t="s">
        <v>856</v>
      </c>
      <c r="C72" s="6" t="s">
        <v>817</v>
      </c>
      <c r="D72" s="38">
        <v>95361</v>
      </c>
    </row>
    <row r="73" spans="1:7" x14ac:dyDescent="0.3">
      <c r="A73" s="23" t="s">
        <v>685</v>
      </c>
      <c r="B73" s="14" t="s">
        <v>859</v>
      </c>
      <c r="C73" s="29" t="s">
        <v>833</v>
      </c>
      <c r="D73" s="39">
        <v>79072</v>
      </c>
    </row>
    <row r="74" spans="1:7" x14ac:dyDescent="0.3">
      <c r="A74" s="23" t="s">
        <v>1051</v>
      </c>
      <c r="B74" t="s">
        <v>823</v>
      </c>
      <c r="C74" s="29" t="s">
        <v>817</v>
      </c>
      <c r="D74" s="38">
        <v>93292</v>
      </c>
    </row>
    <row r="75" spans="1:7" x14ac:dyDescent="0.3">
      <c r="A75" s="3" t="s">
        <v>1213</v>
      </c>
      <c r="B75" t="s">
        <v>842</v>
      </c>
      <c r="C75" s="6" t="s">
        <v>817</v>
      </c>
      <c r="D75" s="38">
        <v>93272</v>
      </c>
    </row>
    <row r="76" spans="1:7" x14ac:dyDescent="0.3">
      <c r="A76" s="23" t="s">
        <v>403</v>
      </c>
      <c r="B76" s="14" t="s">
        <v>830</v>
      </c>
      <c r="C76" s="29" t="s">
        <v>817</v>
      </c>
      <c r="D76" s="39">
        <v>93706</v>
      </c>
      <c r="F76" s="18"/>
      <c r="G76" s="18"/>
    </row>
    <row r="77" spans="1:7" x14ac:dyDescent="0.3">
      <c r="A77" s="23" t="s">
        <v>403</v>
      </c>
      <c r="B77" s="14" t="s">
        <v>830</v>
      </c>
      <c r="C77" s="29" t="s">
        <v>817</v>
      </c>
      <c r="D77" s="39">
        <v>93706</v>
      </c>
    </row>
    <row r="78" spans="1:7" x14ac:dyDescent="0.3">
      <c r="A78" s="23" t="s">
        <v>449</v>
      </c>
      <c r="B78" s="14" t="s">
        <v>816</v>
      </c>
      <c r="C78" s="29" t="s">
        <v>817</v>
      </c>
      <c r="D78" s="39">
        <v>95341</v>
      </c>
    </row>
    <row r="79" spans="1:7" x14ac:dyDescent="0.3">
      <c r="A79" s="23" t="s">
        <v>945</v>
      </c>
      <c r="B79" s="14" t="s">
        <v>834</v>
      </c>
      <c r="C79" s="29" t="s">
        <v>817</v>
      </c>
      <c r="D79" s="38">
        <v>95358</v>
      </c>
    </row>
    <row r="80" spans="1:7" x14ac:dyDescent="0.3">
      <c r="A80" s="23" t="s">
        <v>445</v>
      </c>
      <c r="B80" s="14" t="s">
        <v>860</v>
      </c>
      <c r="C80" s="29" t="s">
        <v>861</v>
      </c>
      <c r="D80" s="39">
        <v>85139</v>
      </c>
    </row>
    <row r="81" spans="1:4" x14ac:dyDescent="0.3">
      <c r="A81" s="23" t="s">
        <v>875</v>
      </c>
      <c r="B81" s="14" t="s">
        <v>880</v>
      </c>
      <c r="C81" s="29" t="s">
        <v>817</v>
      </c>
      <c r="D81" s="39">
        <v>92227</v>
      </c>
    </row>
    <row r="82" spans="1:4" x14ac:dyDescent="0.3">
      <c r="A82" s="3" t="s">
        <v>1140</v>
      </c>
      <c r="B82" t="s">
        <v>823</v>
      </c>
      <c r="C82" s="31" t="s">
        <v>817</v>
      </c>
      <c r="D82" s="38">
        <v>93291</v>
      </c>
    </row>
    <row r="83" spans="1:4" x14ac:dyDescent="0.3">
      <c r="A83" s="23" t="s">
        <v>946</v>
      </c>
      <c r="B83" s="14" t="s">
        <v>826</v>
      </c>
      <c r="C83" s="29" t="s">
        <v>817</v>
      </c>
      <c r="D83" s="38">
        <v>95632</v>
      </c>
    </row>
    <row r="84" spans="1:4" x14ac:dyDescent="0.3">
      <c r="A84" s="3" t="s">
        <v>1192</v>
      </c>
      <c r="B84" t="s">
        <v>826</v>
      </c>
      <c r="C84" s="6" t="s">
        <v>817</v>
      </c>
      <c r="D84" s="38">
        <v>95632</v>
      </c>
    </row>
    <row r="85" spans="1:4" x14ac:dyDescent="0.3">
      <c r="A85" s="3" t="s">
        <v>1142</v>
      </c>
      <c r="C85" s="6" t="s">
        <v>817</v>
      </c>
    </row>
    <row r="86" spans="1:4" x14ac:dyDescent="0.3">
      <c r="A86" s="23" t="s">
        <v>36</v>
      </c>
      <c r="B86" s="14" t="s">
        <v>836</v>
      </c>
      <c r="C86" s="29" t="s">
        <v>833</v>
      </c>
      <c r="D86" s="39">
        <v>79347</v>
      </c>
    </row>
    <row r="87" spans="1:4" x14ac:dyDescent="0.3">
      <c r="A87" s="3" t="s">
        <v>1171</v>
      </c>
      <c r="B87" t="s">
        <v>832</v>
      </c>
      <c r="C87" s="6" t="s">
        <v>833</v>
      </c>
      <c r="D87" s="38">
        <v>79045</v>
      </c>
    </row>
    <row r="88" spans="1:4" x14ac:dyDescent="0.3">
      <c r="A88" s="23" t="s">
        <v>407</v>
      </c>
      <c r="B88" s="14" t="s">
        <v>849</v>
      </c>
      <c r="C88" s="29" t="s">
        <v>833</v>
      </c>
      <c r="D88" s="39">
        <v>76044</v>
      </c>
    </row>
    <row r="89" spans="1:4" x14ac:dyDescent="0.3">
      <c r="A89" s="36" t="s">
        <v>1115</v>
      </c>
      <c r="B89" s="35" t="s">
        <v>1123</v>
      </c>
      <c r="C89" s="36" t="s">
        <v>817</v>
      </c>
      <c r="D89" s="42">
        <v>93631</v>
      </c>
    </row>
    <row r="90" spans="1:4" x14ac:dyDescent="0.3">
      <c r="A90" s="23" t="s">
        <v>1060</v>
      </c>
      <c r="B90" s="33" t="s">
        <v>846</v>
      </c>
      <c r="C90" s="29" t="s">
        <v>817</v>
      </c>
      <c r="D90" s="41" t="s">
        <v>1062</v>
      </c>
    </row>
    <row r="91" spans="1:4" x14ac:dyDescent="0.3">
      <c r="A91" s="23" t="s">
        <v>973</v>
      </c>
      <c r="B91" t="s">
        <v>999</v>
      </c>
      <c r="C91" s="6" t="s">
        <v>1000</v>
      </c>
      <c r="D91" s="40">
        <v>64748</v>
      </c>
    </row>
    <row r="92" spans="1:4" x14ac:dyDescent="0.3">
      <c r="A92" s="31" t="s">
        <v>1119</v>
      </c>
      <c r="B92" s="34" t="s">
        <v>1124</v>
      </c>
      <c r="C92" s="31" t="s">
        <v>817</v>
      </c>
      <c r="D92" s="42">
        <v>95304</v>
      </c>
    </row>
    <row r="93" spans="1:4" x14ac:dyDescent="0.3">
      <c r="A93" s="23" t="s">
        <v>421</v>
      </c>
      <c r="B93" s="14" t="s">
        <v>842</v>
      </c>
      <c r="C93" s="29" t="s">
        <v>817</v>
      </c>
      <c r="D93" s="39">
        <v>93272</v>
      </c>
    </row>
    <row r="94" spans="1:4" x14ac:dyDescent="0.3">
      <c r="A94" s="23" t="s">
        <v>411</v>
      </c>
      <c r="B94" s="14" t="s">
        <v>824</v>
      </c>
      <c r="C94" s="29" t="s">
        <v>825</v>
      </c>
      <c r="D94" s="39">
        <v>88101</v>
      </c>
    </row>
    <row r="95" spans="1:4" x14ac:dyDescent="0.3">
      <c r="A95" s="23" t="s">
        <v>466</v>
      </c>
      <c r="B95" s="14" t="s">
        <v>830</v>
      </c>
      <c r="C95" s="29" t="s">
        <v>817</v>
      </c>
      <c r="D95" s="39">
        <v>93725</v>
      </c>
    </row>
    <row r="96" spans="1:4" x14ac:dyDescent="0.3">
      <c r="A96" s="23" t="s">
        <v>1048</v>
      </c>
      <c r="B96" t="s">
        <v>1054</v>
      </c>
      <c r="C96" s="29" t="s">
        <v>817</v>
      </c>
      <c r="D96" s="38">
        <v>95313</v>
      </c>
    </row>
    <row r="97" spans="1:5" x14ac:dyDescent="0.3">
      <c r="A97" s="23" t="s">
        <v>462</v>
      </c>
      <c r="B97" s="14" t="s">
        <v>862</v>
      </c>
      <c r="C97" s="29" t="s">
        <v>817</v>
      </c>
      <c r="D97" s="39">
        <v>91761</v>
      </c>
    </row>
    <row r="98" spans="1:5" x14ac:dyDescent="0.3">
      <c r="A98" s="23" t="s">
        <v>1257</v>
      </c>
      <c r="B98" s="14" t="s">
        <v>847</v>
      </c>
      <c r="C98" s="6" t="s">
        <v>817</v>
      </c>
      <c r="D98" s="38">
        <v>95320</v>
      </c>
    </row>
    <row r="99" spans="1:5" x14ac:dyDescent="0.3">
      <c r="A99" s="23" t="s">
        <v>873</v>
      </c>
      <c r="B99" s="14" t="s">
        <v>879</v>
      </c>
      <c r="C99" s="29" t="s">
        <v>817</v>
      </c>
      <c r="D99" s="39">
        <v>92582</v>
      </c>
    </row>
    <row r="100" spans="1:5" x14ac:dyDescent="0.3">
      <c r="A100" s="23" t="s">
        <v>996</v>
      </c>
      <c r="B100" t="s">
        <v>846</v>
      </c>
      <c r="C100" s="29" t="s">
        <v>817</v>
      </c>
      <c r="D100" s="38">
        <v>93291</v>
      </c>
    </row>
    <row r="101" spans="1:5" x14ac:dyDescent="0.3">
      <c r="A101" s="23" t="s">
        <v>815</v>
      </c>
      <c r="B101" t="s">
        <v>850</v>
      </c>
      <c r="C101" s="29" t="s">
        <v>817</v>
      </c>
      <c r="D101" s="38">
        <v>93230</v>
      </c>
    </row>
    <row r="102" spans="1:5" x14ac:dyDescent="0.3">
      <c r="A102" s="3" t="s">
        <v>1155</v>
      </c>
      <c r="B102" t="s">
        <v>816</v>
      </c>
      <c r="C102" s="1" t="s">
        <v>817</v>
      </c>
      <c r="D102" s="38">
        <v>95341</v>
      </c>
    </row>
    <row r="103" spans="1:5" x14ac:dyDescent="0.3">
      <c r="A103" s="3" t="s">
        <v>1227</v>
      </c>
      <c r="B103" t="s">
        <v>1025</v>
      </c>
      <c r="C103" s="6" t="s">
        <v>817</v>
      </c>
      <c r="D103" s="38">
        <v>93256</v>
      </c>
    </row>
    <row r="104" spans="1:5" x14ac:dyDescent="0.3">
      <c r="A104" s="23" t="s">
        <v>1046</v>
      </c>
      <c r="B104" t="s">
        <v>1052</v>
      </c>
      <c r="C104" s="29" t="s">
        <v>817</v>
      </c>
      <c r="D104" s="38">
        <v>95356</v>
      </c>
    </row>
    <row r="105" spans="1:5" x14ac:dyDescent="0.3">
      <c r="A105" s="23" t="s">
        <v>708</v>
      </c>
      <c r="B105" s="14" t="s">
        <v>863</v>
      </c>
      <c r="C105" s="29" t="s">
        <v>822</v>
      </c>
      <c r="D105" s="39">
        <v>89406</v>
      </c>
    </row>
    <row r="106" spans="1:5" x14ac:dyDescent="0.3">
      <c r="A106" s="3" t="s">
        <v>1148</v>
      </c>
      <c r="B106" t="s">
        <v>816</v>
      </c>
      <c r="C106" s="1" t="s">
        <v>817</v>
      </c>
      <c r="D106" s="38">
        <v>95341</v>
      </c>
    </row>
    <row r="107" spans="1:5" x14ac:dyDescent="0.3">
      <c r="A107" s="23" t="s">
        <v>572</v>
      </c>
      <c r="B107" s="14" t="s">
        <v>864</v>
      </c>
      <c r="C107" s="29" t="s">
        <v>833</v>
      </c>
      <c r="D107" s="39">
        <v>79009</v>
      </c>
      <c r="E107" s="17"/>
    </row>
    <row r="108" spans="1:5" x14ac:dyDescent="0.3">
      <c r="A108" s="1" t="s">
        <v>1200</v>
      </c>
      <c r="B108" t="s">
        <v>858</v>
      </c>
      <c r="C108" s="6" t="s">
        <v>817</v>
      </c>
      <c r="D108" s="38">
        <v>95220</v>
      </c>
    </row>
    <row r="109" spans="1:5" x14ac:dyDescent="0.3">
      <c r="A109" s="23" t="s">
        <v>813</v>
      </c>
      <c r="B109" s="14" t="s">
        <v>865</v>
      </c>
      <c r="C109" s="29" t="s">
        <v>817</v>
      </c>
      <c r="D109" s="39">
        <v>95374</v>
      </c>
    </row>
    <row r="110" spans="1:5" x14ac:dyDescent="0.3">
      <c r="A110" s="23" t="s">
        <v>716</v>
      </c>
      <c r="B110" s="14" t="s">
        <v>827</v>
      </c>
      <c r="C110" s="29" t="s">
        <v>817</v>
      </c>
      <c r="D110" s="39">
        <v>93610</v>
      </c>
    </row>
    <row r="111" spans="1:5" x14ac:dyDescent="0.3">
      <c r="A111" s="23" t="s">
        <v>1094</v>
      </c>
      <c r="B111" t="s">
        <v>1098</v>
      </c>
      <c r="C111" s="29" t="s">
        <v>822</v>
      </c>
      <c r="D111" s="38">
        <v>89444</v>
      </c>
    </row>
    <row r="112" spans="1:5" x14ac:dyDescent="0.3">
      <c r="A112" s="23" t="s">
        <v>924</v>
      </c>
      <c r="B112" t="s">
        <v>926</v>
      </c>
      <c r="C112" s="29" t="s">
        <v>817</v>
      </c>
      <c r="D112" s="38">
        <v>95380</v>
      </c>
    </row>
    <row r="113" spans="1:5" x14ac:dyDescent="0.3">
      <c r="A113" s="6" t="s">
        <v>1197</v>
      </c>
      <c r="B113" t="s">
        <v>926</v>
      </c>
      <c r="C113" s="6" t="s">
        <v>817</v>
      </c>
      <c r="D113" s="38">
        <v>95380</v>
      </c>
    </row>
    <row r="114" spans="1:5" x14ac:dyDescent="0.3">
      <c r="A114" s="3" t="s">
        <v>1223</v>
      </c>
      <c r="B114" t="s">
        <v>1231</v>
      </c>
      <c r="C114" s="6" t="s">
        <v>817</v>
      </c>
      <c r="D114" s="38">
        <v>93280</v>
      </c>
    </row>
    <row r="115" spans="1:5" x14ac:dyDescent="0.3">
      <c r="A115" s="23" t="s">
        <v>1061</v>
      </c>
      <c r="B115" s="33" t="s">
        <v>821</v>
      </c>
      <c r="C115" s="29" t="s">
        <v>817</v>
      </c>
      <c r="D115" s="41">
        <v>93311</v>
      </c>
    </row>
    <row r="116" spans="1:5" x14ac:dyDescent="0.3">
      <c r="A116" s="23" t="s">
        <v>39</v>
      </c>
      <c r="B116" s="14" t="s">
        <v>840</v>
      </c>
      <c r="C116" s="29" t="s">
        <v>841</v>
      </c>
      <c r="D116" s="39">
        <v>97901</v>
      </c>
    </row>
    <row r="117" spans="1:5" x14ac:dyDescent="0.3">
      <c r="A117" s="30" t="s">
        <v>745</v>
      </c>
      <c r="B117" s="14" t="s">
        <v>911</v>
      </c>
      <c r="C117" s="29" t="s">
        <v>817</v>
      </c>
      <c r="D117" s="38">
        <v>93624</v>
      </c>
      <c r="E117" s="17" t="s">
        <v>910</v>
      </c>
    </row>
    <row r="118" spans="1:5" x14ac:dyDescent="0.3">
      <c r="A118" s="23" t="s">
        <v>1097</v>
      </c>
      <c r="B118" t="s">
        <v>1099</v>
      </c>
      <c r="C118" s="29" t="s">
        <v>817</v>
      </c>
      <c r="D118" s="38">
        <v>93230</v>
      </c>
    </row>
    <row r="119" spans="1:5" x14ac:dyDescent="0.3">
      <c r="A119" s="23" t="s">
        <v>990</v>
      </c>
      <c r="B119" t="s">
        <v>1003</v>
      </c>
      <c r="C119" s="29" t="s">
        <v>817</v>
      </c>
      <c r="D119" s="39">
        <v>93637</v>
      </c>
    </row>
    <row r="120" spans="1:5" x14ac:dyDescent="0.3">
      <c r="A120" s="23" t="s">
        <v>910</v>
      </c>
      <c r="B120" s="14" t="s">
        <v>911</v>
      </c>
      <c r="C120" s="29" t="s">
        <v>817</v>
      </c>
      <c r="D120" s="39">
        <v>93624</v>
      </c>
    </row>
    <row r="121" spans="1:5" x14ac:dyDescent="0.3">
      <c r="A121" s="23" t="s">
        <v>429</v>
      </c>
      <c r="B121" s="14" t="s">
        <v>844</v>
      </c>
      <c r="C121" s="29" t="s">
        <v>817</v>
      </c>
      <c r="D121" s="39">
        <v>93656</v>
      </c>
    </row>
    <row r="122" spans="1:5" x14ac:dyDescent="0.3">
      <c r="A122" s="23" t="s">
        <v>41</v>
      </c>
      <c r="B122" s="14" t="s">
        <v>826</v>
      </c>
      <c r="C122" s="29" t="s">
        <v>817</v>
      </c>
      <c r="D122" s="39">
        <v>95632</v>
      </c>
    </row>
    <row r="123" spans="1:5" x14ac:dyDescent="0.3">
      <c r="A123" s="23" t="s">
        <v>41</v>
      </c>
      <c r="B123" s="14" t="s">
        <v>826</v>
      </c>
      <c r="C123" s="29" t="s">
        <v>817</v>
      </c>
      <c r="D123" s="39">
        <v>95632</v>
      </c>
    </row>
    <row r="124" spans="1:5" x14ac:dyDescent="0.3">
      <c r="A124" s="23" t="s">
        <v>423</v>
      </c>
      <c r="B124" s="14" t="s">
        <v>834</v>
      </c>
      <c r="C124" s="29" t="s">
        <v>817</v>
      </c>
      <c r="D124" s="39">
        <v>95358</v>
      </c>
    </row>
    <row r="125" spans="1:5" x14ac:dyDescent="0.3">
      <c r="A125" s="3" t="s">
        <v>1235</v>
      </c>
      <c r="B125" t="s">
        <v>831</v>
      </c>
      <c r="C125" s="6" t="s">
        <v>817</v>
      </c>
      <c r="D125" s="38">
        <v>95324</v>
      </c>
    </row>
    <row r="126" spans="1:5" x14ac:dyDescent="0.3">
      <c r="A126" s="23" t="s">
        <v>723</v>
      </c>
      <c r="B126" s="14" t="s">
        <v>827</v>
      </c>
      <c r="C126" s="29" t="s">
        <v>817</v>
      </c>
      <c r="D126" s="39">
        <v>93610</v>
      </c>
    </row>
    <row r="127" spans="1:5" x14ac:dyDescent="0.3">
      <c r="A127" s="23" t="s">
        <v>49</v>
      </c>
      <c r="B127" s="14" t="s">
        <v>845</v>
      </c>
      <c r="C127" s="29" t="s">
        <v>833</v>
      </c>
      <c r="D127" s="39">
        <v>79316</v>
      </c>
    </row>
    <row r="128" spans="1:5" x14ac:dyDescent="0.3">
      <c r="A128" s="23" t="s">
        <v>460</v>
      </c>
      <c r="B128" s="14" t="s">
        <v>821</v>
      </c>
      <c r="C128" s="29" t="s">
        <v>817</v>
      </c>
      <c r="D128" s="39">
        <v>93313</v>
      </c>
    </row>
    <row r="129" spans="1:4" x14ac:dyDescent="0.3">
      <c r="A129" s="23" t="s">
        <v>405</v>
      </c>
      <c r="B129" s="14" t="s">
        <v>831</v>
      </c>
      <c r="C129" s="29" t="s">
        <v>817</v>
      </c>
      <c r="D129" s="39">
        <v>95324</v>
      </c>
    </row>
    <row r="130" spans="1:4" x14ac:dyDescent="0.3">
      <c r="A130" s="23" t="s">
        <v>1047</v>
      </c>
      <c r="B130" t="s">
        <v>831</v>
      </c>
      <c r="C130" s="29" t="s">
        <v>817</v>
      </c>
      <c r="D130" s="38" t="s">
        <v>1053</v>
      </c>
    </row>
    <row r="131" spans="1:4" x14ac:dyDescent="0.3">
      <c r="A131" s="23" t="s">
        <v>437</v>
      </c>
      <c r="B131" s="14" t="s">
        <v>850</v>
      </c>
      <c r="C131" s="29" t="s">
        <v>817</v>
      </c>
      <c r="D131" s="39">
        <v>93230</v>
      </c>
    </row>
    <row r="132" spans="1:4" x14ac:dyDescent="0.3">
      <c r="A132" s="23" t="s">
        <v>1016</v>
      </c>
      <c r="B132" s="14" t="s">
        <v>834</v>
      </c>
      <c r="C132" s="29" t="s">
        <v>817</v>
      </c>
      <c r="D132" s="38">
        <v>95358</v>
      </c>
    </row>
    <row r="133" spans="1:4" x14ac:dyDescent="0.3">
      <c r="A133" s="6" t="s">
        <v>1281</v>
      </c>
      <c r="B133" s="14" t="s">
        <v>1295</v>
      </c>
      <c r="C133" s="6" t="s">
        <v>833</v>
      </c>
      <c r="D133" s="38">
        <v>75975</v>
      </c>
    </row>
    <row r="134" spans="1:4" x14ac:dyDescent="0.3">
      <c r="A134" s="6" t="s">
        <v>1286</v>
      </c>
      <c r="B134" s="14" t="s">
        <v>1025</v>
      </c>
      <c r="C134" s="6" t="s">
        <v>817</v>
      </c>
      <c r="D134" s="38">
        <v>93256</v>
      </c>
    </row>
    <row r="135" spans="1:4" x14ac:dyDescent="0.3">
      <c r="A135" s="6" t="s">
        <v>1291</v>
      </c>
      <c r="B135" s="14" t="s">
        <v>850</v>
      </c>
      <c r="C135" s="6" t="s">
        <v>817</v>
      </c>
      <c r="D135" s="38">
        <v>93230</v>
      </c>
    </row>
    <row r="136" spans="1:4" x14ac:dyDescent="0.3">
      <c r="A136" s="6" t="s">
        <v>1293</v>
      </c>
      <c r="B136" s="14" t="s">
        <v>1296</v>
      </c>
      <c r="C136" s="6" t="s">
        <v>833</v>
      </c>
      <c r="D136" s="38">
        <v>79312</v>
      </c>
    </row>
    <row r="137" spans="1:4" x14ac:dyDescent="0.3">
      <c r="A137" s="1" t="s">
        <v>1265</v>
      </c>
      <c r="B137" s="14" t="s">
        <v>816</v>
      </c>
      <c r="C137" s="6" t="s">
        <v>817</v>
      </c>
      <c r="D137" s="38">
        <v>95341</v>
      </c>
    </row>
    <row r="138" spans="1:4" x14ac:dyDescent="0.3">
      <c r="A138" s="1" t="s">
        <v>1305</v>
      </c>
      <c r="B138" s="14" t="s">
        <v>850</v>
      </c>
      <c r="C138" s="6" t="s">
        <v>817</v>
      </c>
      <c r="D138" s="38">
        <v>93230</v>
      </c>
    </row>
    <row r="139" spans="1:4" x14ac:dyDescent="0.3">
      <c r="A139" s="1" t="s">
        <v>1307</v>
      </c>
      <c r="B139" s="14" t="s">
        <v>821</v>
      </c>
      <c r="C139" s="6" t="s">
        <v>817</v>
      </c>
      <c r="D139" s="38">
        <v>93314</v>
      </c>
    </row>
    <row r="140" spans="1:4" x14ac:dyDescent="0.3">
      <c r="A140" s="1" t="s">
        <v>1313</v>
      </c>
      <c r="B140" s="14" t="s">
        <v>864</v>
      </c>
      <c r="C140" s="6" t="s">
        <v>833</v>
      </c>
      <c r="D140" s="38">
        <v>79009</v>
      </c>
    </row>
    <row r="141" spans="1:4" x14ac:dyDescent="0.3">
      <c r="A141" s="3" t="s">
        <v>1321</v>
      </c>
      <c r="B141" s="14" t="s">
        <v>846</v>
      </c>
      <c r="C141" s="6" t="s">
        <v>817</v>
      </c>
      <c r="D141" s="38">
        <v>93274</v>
      </c>
    </row>
    <row r="142" spans="1:4" x14ac:dyDescent="0.3">
      <c r="A142" s="3" t="s">
        <v>1325</v>
      </c>
      <c r="B142" s="14" t="s">
        <v>926</v>
      </c>
      <c r="C142" s="6" t="s">
        <v>817</v>
      </c>
      <c r="D142" s="38">
        <v>95380</v>
      </c>
    </row>
    <row r="143" spans="1:4" x14ac:dyDescent="0.3">
      <c r="A143" s="3" t="s">
        <v>1328</v>
      </c>
      <c r="B143" s="14" t="s">
        <v>846</v>
      </c>
      <c r="C143" s="6" t="s">
        <v>817</v>
      </c>
      <c r="D143" s="42">
        <v>93274</v>
      </c>
    </row>
    <row r="144" spans="1:4" x14ac:dyDescent="0.3">
      <c r="A144" s="1" t="s">
        <v>1339</v>
      </c>
      <c r="B144" s="14" t="s">
        <v>836</v>
      </c>
      <c r="C144" s="6" t="s">
        <v>833</v>
      </c>
      <c r="D144" s="38">
        <v>79347</v>
      </c>
    </row>
    <row r="145" spans="1:4" x14ac:dyDescent="0.3">
      <c r="A145" s="6" t="s">
        <v>1342</v>
      </c>
      <c r="B145" s="14" t="s">
        <v>850</v>
      </c>
      <c r="C145" s="6" t="s">
        <v>817</v>
      </c>
      <c r="D145" s="38">
        <v>93230</v>
      </c>
    </row>
    <row r="146" spans="1:4" x14ac:dyDescent="0.3">
      <c r="A146" s="6" t="s">
        <v>1356</v>
      </c>
      <c r="B146" s="14" t="s">
        <v>926</v>
      </c>
      <c r="C146" s="6" t="s">
        <v>817</v>
      </c>
      <c r="D146" s="38">
        <v>95380</v>
      </c>
    </row>
  </sheetData>
  <autoFilter ref="A1:D1" xr:uid="{00000000-0009-0000-0000-000002000000}">
    <sortState xmlns:xlrd2="http://schemas.microsoft.com/office/spreadsheetml/2017/richdata2" ref="A2:D89">
      <sortCondition ref="A1"/>
    </sortState>
  </autoFilter>
  <sortState xmlns:xlrd2="http://schemas.microsoft.com/office/spreadsheetml/2017/richdata2" ref="A2:E132">
    <sortCondition ref="A2:A132"/>
  </sortState>
  <pageMargins left="0.7" right="0.7" top="0.75" bottom="0.75" header="0.3" footer="0.3"/>
  <pageSetup orientation="portrait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73"/>
  <sheetViews>
    <sheetView workbookViewId="0">
      <pane ySplit="1" topLeftCell="A2" activePane="bottomLeft" state="frozen"/>
      <selection pane="bottomLeft" activeCell="B10" sqref="B10"/>
    </sheetView>
  </sheetViews>
  <sheetFormatPr defaultRowHeight="14.4" x14ac:dyDescent="0.3"/>
  <cols>
    <col min="1" max="1" width="40" customWidth="1"/>
    <col min="2" max="2" width="15.5546875" customWidth="1"/>
  </cols>
  <sheetData>
    <row r="1" spans="1:2" x14ac:dyDescent="0.3">
      <c r="A1" s="7" t="s">
        <v>486</v>
      </c>
      <c r="B1" s="7" t="s">
        <v>487</v>
      </c>
    </row>
    <row r="2" spans="1:2" x14ac:dyDescent="0.3">
      <c r="A2" s="3" t="s">
        <v>393</v>
      </c>
      <c r="B2" t="s">
        <v>488</v>
      </c>
    </row>
    <row r="3" spans="1:2" x14ac:dyDescent="0.3">
      <c r="A3" s="3" t="s">
        <v>366</v>
      </c>
      <c r="B3" t="s">
        <v>488</v>
      </c>
    </row>
    <row r="4" spans="1:2" x14ac:dyDescent="0.3">
      <c r="A4" s="3" t="s">
        <v>368</v>
      </c>
      <c r="B4" t="s">
        <v>489</v>
      </c>
    </row>
    <row r="5" spans="1:2" x14ac:dyDescent="0.3">
      <c r="A5" s="3" t="s">
        <v>922</v>
      </c>
      <c r="B5" t="s">
        <v>489</v>
      </c>
    </row>
    <row r="6" spans="1:2" x14ac:dyDescent="0.3">
      <c r="A6" s="3" t="s">
        <v>395</v>
      </c>
      <c r="B6" t="s">
        <v>490</v>
      </c>
    </row>
    <row r="7" spans="1:2" x14ac:dyDescent="0.3">
      <c r="A7" s="3" t="s">
        <v>369</v>
      </c>
      <c r="B7" t="s">
        <v>892</v>
      </c>
    </row>
    <row r="8" spans="1:2" x14ac:dyDescent="0.3">
      <c r="A8" s="3" t="s">
        <v>890</v>
      </c>
      <c r="B8" t="s">
        <v>891</v>
      </c>
    </row>
    <row r="9" spans="1:2" x14ac:dyDescent="0.3">
      <c r="A9" s="3" t="s">
        <v>1207</v>
      </c>
      <c r="B9" t="s">
        <v>1230</v>
      </c>
    </row>
    <row r="12" spans="1:2" x14ac:dyDescent="0.3">
      <c r="A12" s="3"/>
      <c r="B12" s="1"/>
    </row>
    <row r="13" spans="1:2" x14ac:dyDescent="0.3">
      <c r="A13" s="3"/>
      <c r="B13" s="1"/>
    </row>
    <row r="14" spans="1:2" x14ac:dyDescent="0.3">
      <c r="A14" s="3"/>
      <c r="B14" s="1"/>
    </row>
    <row r="15" spans="1:2" x14ac:dyDescent="0.3">
      <c r="A15" s="3"/>
      <c r="B15" s="1"/>
    </row>
    <row r="16" spans="1:2" x14ac:dyDescent="0.3">
      <c r="A16" s="3"/>
      <c r="B16" s="1"/>
    </row>
    <row r="17" spans="1:2" x14ac:dyDescent="0.3">
      <c r="A17" s="3"/>
      <c r="B17" s="1"/>
    </row>
    <row r="18" spans="1:2" x14ac:dyDescent="0.3">
      <c r="A18" s="3"/>
      <c r="B18" s="1"/>
    </row>
    <row r="19" spans="1:2" x14ac:dyDescent="0.3">
      <c r="A19" s="3"/>
      <c r="B19" s="1"/>
    </row>
    <row r="20" spans="1:2" x14ac:dyDescent="0.3">
      <c r="A20" s="3"/>
      <c r="B20" s="1"/>
    </row>
    <row r="21" spans="1:2" x14ac:dyDescent="0.3">
      <c r="A21" s="3"/>
      <c r="B21" s="1"/>
    </row>
    <row r="22" spans="1:2" x14ac:dyDescent="0.3">
      <c r="A22" s="3"/>
      <c r="B22" s="1"/>
    </row>
    <row r="23" spans="1:2" x14ac:dyDescent="0.3">
      <c r="A23" s="3"/>
      <c r="B23" s="1"/>
    </row>
    <row r="24" spans="1:2" x14ac:dyDescent="0.3">
      <c r="A24" s="3"/>
      <c r="B24" s="1"/>
    </row>
    <row r="25" spans="1:2" x14ac:dyDescent="0.3">
      <c r="A25" s="3"/>
      <c r="B25" s="1"/>
    </row>
    <row r="26" spans="1:2" x14ac:dyDescent="0.3">
      <c r="A26" s="3"/>
      <c r="B26" s="1"/>
    </row>
    <row r="27" spans="1:2" x14ac:dyDescent="0.3">
      <c r="A27" s="3"/>
      <c r="B27" s="1"/>
    </row>
    <row r="28" spans="1:2" x14ac:dyDescent="0.3">
      <c r="A28" s="3"/>
      <c r="B28" s="1"/>
    </row>
    <row r="29" spans="1:2" x14ac:dyDescent="0.3">
      <c r="A29" s="3"/>
      <c r="B29" s="1"/>
    </row>
    <row r="30" spans="1:2" x14ac:dyDescent="0.3">
      <c r="A30" s="3"/>
      <c r="B30" s="1"/>
    </row>
    <row r="31" spans="1:2" x14ac:dyDescent="0.3">
      <c r="A31" s="3"/>
      <c r="B31" s="1"/>
    </row>
    <row r="32" spans="1:2" x14ac:dyDescent="0.3">
      <c r="A32" s="3"/>
      <c r="B32" s="1"/>
    </row>
    <row r="33" spans="1:2" x14ac:dyDescent="0.3">
      <c r="A33" s="3"/>
      <c r="B33" s="1"/>
    </row>
    <row r="34" spans="1:2" x14ac:dyDescent="0.3">
      <c r="A34" s="3"/>
      <c r="B34" s="1"/>
    </row>
    <row r="35" spans="1:2" x14ac:dyDescent="0.3">
      <c r="A35" s="3"/>
      <c r="B35" s="1"/>
    </row>
    <row r="36" spans="1:2" x14ac:dyDescent="0.3">
      <c r="A36" s="3"/>
      <c r="B36" s="1"/>
    </row>
    <row r="37" spans="1:2" x14ac:dyDescent="0.3">
      <c r="A37" s="3"/>
      <c r="B37" s="1"/>
    </row>
    <row r="38" spans="1:2" x14ac:dyDescent="0.3">
      <c r="A38" s="3"/>
      <c r="B38" s="1"/>
    </row>
    <row r="39" spans="1:2" x14ac:dyDescent="0.3">
      <c r="A39" s="3"/>
      <c r="B39" s="1"/>
    </row>
    <row r="40" spans="1:2" x14ac:dyDescent="0.3">
      <c r="A40" s="3"/>
      <c r="B40" s="1"/>
    </row>
    <row r="41" spans="1:2" x14ac:dyDescent="0.3">
      <c r="A41" s="3"/>
      <c r="B41" s="1"/>
    </row>
    <row r="42" spans="1:2" x14ac:dyDescent="0.3">
      <c r="A42" s="3"/>
      <c r="B42" s="1"/>
    </row>
    <row r="43" spans="1:2" x14ac:dyDescent="0.3">
      <c r="A43" s="3"/>
      <c r="B43" s="1"/>
    </row>
    <row r="44" spans="1:2" x14ac:dyDescent="0.3">
      <c r="A44" s="3"/>
      <c r="B44" s="1"/>
    </row>
    <row r="45" spans="1:2" x14ac:dyDescent="0.3">
      <c r="A45" s="3"/>
      <c r="B45" s="1"/>
    </row>
    <row r="46" spans="1:2" x14ac:dyDescent="0.3">
      <c r="A46" s="3"/>
      <c r="B46" s="1"/>
    </row>
    <row r="47" spans="1:2" x14ac:dyDescent="0.3">
      <c r="A47" s="3"/>
      <c r="B47" s="1"/>
    </row>
    <row r="48" spans="1:2" x14ac:dyDescent="0.3">
      <c r="A48" s="3"/>
      <c r="B48" s="1"/>
    </row>
    <row r="49" spans="1:2" x14ac:dyDescent="0.3">
      <c r="A49" s="3"/>
      <c r="B49" s="1"/>
    </row>
    <row r="50" spans="1:2" x14ac:dyDescent="0.3">
      <c r="A50" s="3"/>
      <c r="B50" s="1"/>
    </row>
    <row r="51" spans="1:2" x14ac:dyDescent="0.3">
      <c r="A51" s="3"/>
      <c r="B51" s="1"/>
    </row>
    <row r="52" spans="1:2" x14ac:dyDescent="0.3">
      <c r="A52" s="3"/>
      <c r="B52" s="1"/>
    </row>
    <row r="53" spans="1:2" x14ac:dyDescent="0.3">
      <c r="A53" s="3"/>
      <c r="B53" s="1"/>
    </row>
    <row r="54" spans="1:2" x14ac:dyDescent="0.3">
      <c r="A54" s="3"/>
      <c r="B54" s="1"/>
    </row>
    <row r="55" spans="1:2" x14ac:dyDescent="0.3">
      <c r="A55" s="3"/>
      <c r="B55" s="1"/>
    </row>
    <row r="56" spans="1:2" x14ac:dyDescent="0.3">
      <c r="A56" s="3"/>
      <c r="B56" s="1"/>
    </row>
    <row r="57" spans="1:2" x14ac:dyDescent="0.3">
      <c r="A57" s="3"/>
      <c r="B57" s="1"/>
    </row>
    <row r="58" spans="1:2" x14ac:dyDescent="0.3">
      <c r="A58" s="3"/>
      <c r="B58" s="1"/>
    </row>
    <row r="59" spans="1:2" x14ac:dyDescent="0.3">
      <c r="A59" s="3"/>
      <c r="B59" s="1"/>
    </row>
    <row r="60" spans="1:2" x14ac:dyDescent="0.3">
      <c r="A60" s="3"/>
      <c r="B60" s="1"/>
    </row>
    <row r="61" spans="1:2" x14ac:dyDescent="0.3">
      <c r="A61" s="3"/>
      <c r="B61" s="1"/>
    </row>
    <row r="62" spans="1:2" x14ac:dyDescent="0.3">
      <c r="A62" s="3"/>
      <c r="B62" s="1"/>
    </row>
    <row r="63" spans="1:2" x14ac:dyDescent="0.3">
      <c r="A63" s="3"/>
      <c r="B63" s="1"/>
    </row>
    <row r="64" spans="1:2" x14ac:dyDescent="0.3">
      <c r="A64" s="3"/>
      <c r="B64" s="1"/>
    </row>
    <row r="65" spans="1:2" x14ac:dyDescent="0.3">
      <c r="A65" s="3"/>
      <c r="B65" s="1"/>
    </row>
    <row r="66" spans="1:2" x14ac:dyDescent="0.3">
      <c r="A66" s="3"/>
      <c r="B66" s="1"/>
    </row>
    <row r="67" spans="1:2" x14ac:dyDescent="0.3">
      <c r="A67" s="3"/>
      <c r="B67" s="1"/>
    </row>
    <row r="68" spans="1:2" x14ac:dyDescent="0.3">
      <c r="A68" s="3"/>
      <c r="B68" s="1"/>
    </row>
    <row r="69" spans="1:2" x14ac:dyDescent="0.3">
      <c r="A69" s="3"/>
      <c r="B69" s="1"/>
    </row>
    <row r="70" spans="1:2" x14ac:dyDescent="0.3">
      <c r="A70" s="3"/>
      <c r="B70" s="1"/>
    </row>
    <row r="71" spans="1:2" x14ac:dyDescent="0.3">
      <c r="A71" s="3"/>
      <c r="B71" s="1"/>
    </row>
    <row r="72" spans="1:2" x14ac:dyDescent="0.3">
      <c r="A72" s="3"/>
      <c r="B72" s="1"/>
    </row>
    <row r="73" spans="1:2" x14ac:dyDescent="0.3">
      <c r="A73" s="3"/>
      <c r="B73" s="1"/>
    </row>
  </sheetData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958097C8D1E84EB417A2DBFDD9DCDE" ma:contentTypeVersion="10" ma:contentTypeDescription="Create a new document." ma:contentTypeScope="" ma:versionID="cdd5a4ec447e304bb128a9168a89762e">
  <xsd:schema xmlns:xsd="http://www.w3.org/2001/XMLSchema" xmlns:xs="http://www.w3.org/2001/XMLSchema" xmlns:p="http://schemas.microsoft.com/office/2006/metadata/properties" xmlns:ns3="a8144973-52c3-4a91-8181-251256ca17a9" targetNamespace="http://schemas.microsoft.com/office/2006/metadata/properties" ma:root="true" ma:fieldsID="173ed411317538ac8aeb46a7e4ded3d3" ns3:_="">
    <xsd:import namespace="a8144973-52c3-4a91-8181-251256ca17a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144973-52c3-4a91-8181-251256ca17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D3AD46F-D904-43C0-85B7-40B9A1EC52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B68695-B4E8-4C82-AAA6-EF27F6AE8E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144973-52c3-4a91-8181-251256ca17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10F2F6-F9A4-4759-98C8-102DF8518657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a8144973-52c3-4a91-8181-251256ca17a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Pivot</vt:lpstr>
      <vt:lpstr>Data</vt:lpstr>
      <vt:lpstr>Vlookup</vt:lpstr>
      <vt:lpstr>Product Line 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Todd Bray</dc:creator>
  <cp:lastModifiedBy>Rennis Delgado</cp:lastModifiedBy>
  <dcterms:created xsi:type="dcterms:W3CDTF">2019-11-06T23:33:06Z</dcterms:created>
  <dcterms:modified xsi:type="dcterms:W3CDTF">2023-06-20T20:00:04Z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0x0101005D958097C8D1E84EB417A2DBFDD9DCDE</vt:lpwstr>
  </property>
</Properties>
</file>