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tilehman\Desktop\"/>
    </mc:Choice>
  </mc:AlternateContent>
  <bookViews>
    <workbookView xWindow="480" yWindow="15" windowWidth="15120" windowHeight="9285"/>
  </bookViews>
  <sheets>
    <sheet name="Page1_1" sheetId="1" r:id="rId1"/>
  </sheets>
  <calcPr calcId="162913"/>
  <webPublishing codePage="1252"/>
</workbook>
</file>

<file path=xl/calcChain.xml><?xml version="1.0" encoding="utf-8"?>
<calcChain xmlns="http://schemas.openxmlformats.org/spreadsheetml/2006/main">
  <c r="AY66" i="1" l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BD66" i="1" s="1"/>
  <c r="AE66" i="1"/>
  <c r="BC66" i="1" s="1"/>
  <c r="AD66" i="1"/>
  <c r="BB66" i="1" s="1"/>
  <c r="AC66" i="1"/>
  <c r="BA66" i="1" s="1"/>
  <c r="AY65" i="1"/>
  <c r="BW65" i="1" s="1"/>
  <c r="AX65" i="1"/>
  <c r="BV65" i="1" s="1"/>
  <c r="AW65" i="1"/>
  <c r="AV65" i="1"/>
  <c r="AU65" i="1"/>
  <c r="BS65" i="1" s="1"/>
  <c r="AT65" i="1"/>
  <c r="BR65" i="1" s="1"/>
  <c r="AS65" i="1"/>
  <c r="BQ65" i="1" s="1"/>
  <c r="AR65" i="1"/>
  <c r="BP65" i="1" s="1"/>
  <c r="AQ65" i="1"/>
  <c r="BO65" i="1" s="1"/>
  <c r="AP65" i="1"/>
  <c r="BN65" i="1" s="1"/>
  <c r="AO65" i="1"/>
  <c r="BM65" i="1" s="1"/>
  <c r="AN65" i="1"/>
  <c r="BL65" i="1" s="1"/>
  <c r="AM65" i="1"/>
  <c r="BK65" i="1" s="1"/>
  <c r="AL65" i="1"/>
  <c r="BJ65" i="1" s="1"/>
  <c r="AK65" i="1"/>
  <c r="BI65" i="1" s="1"/>
  <c r="AJ65" i="1"/>
  <c r="BH65" i="1" s="1"/>
  <c r="AI65" i="1"/>
  <c r="BG65" i="1" s="1"/>
  <c r="AH65" i="1"/>
  <c r="BF65" i="1" s="1"/>
  <c r="AG65" i="1"/>
  <c r="BE65" i="1" s="1"/>
  <c r="AF65" i="1"/>
  <c r="BD65" i="1" s="1"/>
  <c r="AE65" i="1"/>
  <c r="BC65" i="1" s="1"/>
  <c r="AD65" i="1"/>
  <c r="BB65" i="1" s="1"/>
  <c r="AC65" i="1"/>
  <c r="BA65" i="1" s="1"/>
  <c r="AB66" i="1"/>
  <c r="AZ66" i="1" s="1"/>
  <c r="AB65" i="1"/>
  <c r="AZ65" i="1" s="1"/>
  <c r="AY60" i="1"/>
  <c r="AX60" i="1"/>
  <c r="AW60" i="1"/>
  <c r="BU60" i="1" s="1"/>
  <c r="AV60" i="1"/>
  <c r="BT60" i="1" s="1"/>
  <c r="AU60" i="1"/>
  <c r="AT60" i="1"/>
  <c r="AS60" i="1"/>
  <c r="BQ60" i="1" s="1"/>
  <c r="AR60" i="1"/>
  <c r="BP60" i="1" s="1"/>
  <c r="AQ60" i="1"/>
  <c r="AP60" i="1"/>
  <c r="AO60" i="1"/>
  <c r="BM60" i="1" s="1"/>
  <c r="AN60" i="1"/>
  <c r="BL60" i="1" s="1"/>
  <c r="AM60" i="1"/>
  <c r="AL60" i="1"/>
  <c r="AK60" i="1"/>
  <c r="BI60" i="1" s="1"/>
  <c r="AJ60" i="1"/>
  <c r="BH60" i="1" s="1"/>
  <c r="AI60" i="1"/>
  <c r="AH60" i="1"/>
  <c r="AG60" i="1"/>
  <c r="BE60" i="1" s="1"/>
  <c r="AE60" i="1"/>
  <c r="BC60" i="1" s="1"/>
  <c r="AD60" i="1"/>
  <c r="AC60" i="1"/>
  <c r="AB60" i="1"/>
  <c r="AZ60" i="1" s="1"/>
  <c r="AY59" i="1"/>
  <c r="BW59" i="1" s="1"/>
  <c r="AX59" i="1"/>
  <c r="AW59" i="1"/>
  <c r="AV59" i="1"/>
  <c r="BT59" i="1" s="1"/>
  <c r="AU59" i="1"/>
  <c r="BS59" i="1" s="1"/>
  <c r="AT59" i="1"/>
  <c r="AS59" i="1"/>
  <c r="AR59" i="1"/>
  <c r="BP59" i="1" s="1"/>
  <c r="AQ59" i="1"/>
  <c r="BO59" i="1" s="1"/>
  <c r="AP59" i="1"/>
  <c r="AO59" i="1"/>
  <c r="AN59" i="1"/>
  <c r="BL59" i="1" s="1"/>
  <c r="AM59" i="1"/>
  <c r="BK59" i="1" s="1"/>
  <c r="AL59" i="1"/>
  <c r="AK59" i="1"/>
  <c r="AJ59" i="1"/>
  <c r="BH59" i="1" s="1"/>
  <c r="AI59" i="1"/>
  <c r="BG59" i="1" s="1"/>
  <c r="AH59" i="1"/>
  <c r="AG59" i="1"/>
  <c r="AE59" i="1"/>
  <c r="BC59" i="1" s="1"/>
  <c r="AD59" i="1"/>
  <c r="BB59" i="1" s="1"/>
  <c r="AC59" i="1"/>
  <c r="AB59" i="1"/>
  <c r="AF60" i="1"/>
  <c r="BD60" i="1" s="1"/>
  <c r="AF59" i="1"/>
  <c r="BD59" i="1" s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U65" i="1"/>
  <c r="BT65" i="1"/>
  <c r="BW60" i="1"/>
  <c r="BV60" i="1"/>
  <c r="BS60" i="1"/>
  <c r="BR60" i="1"/>
  <c r="BO60" i="1"/>
  <c r="BN60" i="1"/>
  <c r="BK60" i="1"/>
  <c r="BJ60" i="1"/>
  <c r="BG60" i="1"/>
  <c r="BF60" i="1"/>
  <c r="BB60" i="1"/>
  <c r="BA60" i="1"/>
  <c r="BV59" i="1"/>
  <c r="BU59" i="1"/>
  <c r="BR59" i="1"/>
  <c r="BQ59" i="1"/>
  <c r="BN59" i="1"/>
  <c r="BM59" i="1"/>
  <c r="BJ59" i="1"/>
  <c r="BI59" i="1"/>
  <c r="BF59" i="1"/>
  <c r="BE59" i="1"/>
  <c r="BA59" i="1"/>
  <c r="AZ59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Y53" i="1"/>
  <c r="AU53" i="1"/>
  <c r="AQ53" i="1"/>
  <c r="AM53" i="1"/>
  <c r="AI53" i="1"/>
  <c r="AE53" i="1"/>
  <c r="AB54" i="1"/>
  <c r="AE47" i="1"/>
  <c r="AI47" i="1"/>
  <c r="AM47" i="1"/>
  <c r="AQ47" i="1"/>
  <c r="AU47" i="1"/>
  <c r="AY47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B48" i="1"/>
  <c r="BW42" i="1"/>
  <c r="BV42" i="1"/>
  <c r="AX53" i="1" s="1"/>
  <c r="BU42" i="1"/>
  <c r="AW47" i="1" s="1"/>
  <c r="BT42" i="1"/>
  <c r="AV53" i="1" s="1"/>
  <c r="BS42" i="1"/>
  <c r="BR42" i="1"/>
  <c r="AT53" i="1" s="1"/>
  <c r="BQ42" i="1"/>
  <c r="AS47" i="1" s="1"/>
  <c r="BP42" i="1"/>
  <c r="AR53" i="1" s="1"/>
  <c r="BO42" i="1"/>
  <c r="BN42" i="1"/>
  <c r="AP53" i="1" s="1"/>
  <c r="BM42" i="1"/>
  <c r="AO47" i="1" s="1"/>
  <c r="BL42" i="1"/>
  <c r="AN53" i="1" s="1"/>
  <c r="BK42" i="1"/>
  <c r="BJ42" i="1"/>
  <c r="AL53" i="1" s="1"/>
  <c r="BI42" i="1"/>
  <c r="AK47" i="1" s="1"/>
  <c r="BH42" i="1"/>
  <c r="AJ53" i="1" s="1"/>
  <c r="BG42" i="1"/>
  <c r="BF42" i="1"/>
  <c r="AH53" i="1" s="1"/>
  <c r="BE42" i="1"/>
  <c r="AG47" i="1" s="1"/>
  <c r="BD42" i="1"/>
  <c r="AF53" i="1" s="1"/>
  <c r="BC42" i="1"/>
  <c r="BB42" i="1"/>
  <c r="AD53" i="1" s="1"/>
  <c r="BA42" i="1"/>
  <c r="AC47" i="1" s="1"/>
  <c r="AZ42" i="1"/>
  <c r="AB53" i="1" s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B47" i="1" l="1"/>
  <c r="AV47" i="1"/>
  <c r="AR47" i="1"/>
  <c r="AN47" i="1"/>
  <c r="AJ47" i="1"/>
  <c r="AF47" i="1"/>
  <c r="AX47" i="1"/>
  <c r="AT47" i="1"/>
  <c r="AP47" i="1"/>
  <c r="AL47" i="1"/>
  <c r="AH47" i="1"/>
  <c r="AD47" i="1"/>
  <c r="AC53" i="1"/>
  <c r="AG53" i="1"/>
  <c r="AK53" i="1"/>
  <c r="AO53" i="1"/>
  <c r="AS53" i="1"/>
  <c r="AW53" i="1"/>
</calcChain>
</file>

<file path=xl/sharedStrings.xml><?xml version="1.0" encoding="utf-8"?>
<sst xmlns="http://schemas.openxmlformats.org/spreadsheetml/2006/main" count="319" uniqueCount="58">
  <si>
    <t>Volume - Tons</t>
  </si>
  <si>
    <t>Sales</t>
  </si>
  <si>
    <t>GM</t>
  </si>
  <si>
    <t>2016</t>
  </si>
  <si>
    <t>2017</t>
  </si>
  <si>
    <t>2018</t>
  </si>
  <si>
    <t>2019</t>
  </si>
  <si>
    <t>2020</t>
  </si>
  <si>
    <t>1</t>
  </si>
  <si>
    <t>2</t>
  </si>
  <si>
    <t>3</t>
  </si>
  <si>
    <t>4</t>
  </si>
  <si>
    <t>Total</t>
  </si>
  <si>
    <t>CONSUMERS SUPPLY DIST. CO</t>
  </si>
  <si>
    <t>FI</t>
  </si>
  <si>
    <t>ALL OTHER CATEGORY 07</t>
  </si>
  <si>
    <t>ALL OTHER CATEGORY 10</t>
  </si>
  <si>
    <t>AMMONIUM CHLORIDE</t>
  </si>
  <si>
    <t>AMMONIUM SULFATE</t>
  </si>
  <si>
    <t>CALCIUM CHLORIDE</t>
  </si>
  <si>
    <t>CHROMIUM PREMIXES</t>
  </si>
  <si>
    <t>COBALT CARBONATE</t>
  </si>
  <si>
    <t>COBALT SULFATE</t>
  </si>
  <si>
    <t>COPPER OXIDE</t>
  </si>
  <si>
    <t>COPPER SULFATE</t>
  </si>
  <si>
    <t>MAGNESIUM OXIDE 56% &amp; 58%</t>
  </si>
  <si>
    <t>MAGNESIUM SULFATE 19.8%</t>
  </si>
  <si>
    <t>MONOAMMONIUM PHOSPHATE</t>
  </si>
  <si>
    <t>MONOSODIUM PHOSPHATE</t>
  </si>
  <si>
    <t>ORGANIC SOURCES OF MINERALS</t>
  </si>
  <si>
    <t>POTASSIUM CHLORIDE</t>
  </si>
  <si>
    <t>RED IRON OXIDE</t>
  </si>
  <si>
    <t>SE YEAST</t>
  </si>
  <si>
    <t>SELENIUM PREMIXES</t>
  </si>
  <si>
    <t>SODIUM BICARBONATE</t>
  </si>
  <si>
    <t>SULFUR</t>
  </si>
  <si>
    <t>SYN. IRON OXIDES</t>
  </si>
  <si>
    <t>TRACE MINERAL PREMIXES</t>
  </si>
  <si>
    <t>VITAMIN K MSBC,MPB,MNB</t>
  </si>
  <si>
    <t>ZINC OXIDE</t>
  </si>
  <si>
    <t>SP</t>
  </si>
  <si>
    <t>AB20</t>
  </si>
  <si>
    <t>ANIMATE</t>
  </si>
  <si>
    <t>BIOSAF</t>
  </si>
  <si>
    <t>OMNIGEN AF</t>
  </si>
  <si>
    <t>OTHER NS PRODUCTS</t>
  </si>
  <si>
    <t>PROCREATIN 7</t>
  </si>
  <si>
    <t>SAFMANNAN</t>
  </si>
  <si>
    <t>Yeast Culture</t>
  </si>
  <si>
    <t>GM / Ton</t>
  </si>
  <si>
    <t>MN Ex Mag Ox</t>
  </si>
  <si>
    <t>MN Ex MgO</t>
  </si>
  <si>
    <t>NS</t>
  </si>
  <si>
    <t>GM %</t>
  </si>
  <si>
    <t>Incentive - 0.25%</t>
  </si>
  <si>
    <t>Incentive - 0.5%</t>
  </si>
  <si>
    <t>Incentive - Per Ton</t>
  </si>
  <si>
    <t>Consumers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</si>
</sst>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m\ d\,\ yyyy"/>
    <numFmt numFmtId="167" formatCode="_(&quot;$&quot;* #,##0_);_(&quot;$&quot;* \(#,##0\);_(&quot;$&quot;* &quot;-&quot;??_);_(@_)"/>
    <numFmt numFmtId="168" formatCode="0.0%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BDDAF3"/>
      </patternFill>
    </fill>
    <fill>
      <patternFill patternType="solid">
        <fgColor rgb="FFEFF3F7"/>
      </patternFill>
    </fill>
  </fills>
  <borders count="12">
    <border>
      <left/>
      <right/>
      <top/>
      <bottom/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top"/>
    </xf>
    <xf numFmtId="0" fontId="2" fillId="2" borderId="1" xfId="0" applyFont="1" applyFill="1" applyBorder="1"/>
    <xf numFmtId="0" fontId="2" fillId="2" borderId="2" xfId="0" applyFont="1" applyFill="1" applyBorder="1"/>
    <xf numFmtId="0" fontId="2" fillId="0" borderId="0" xfId="0" applyFont="1"/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3" fontId="2" fillId="0" borderId="9" xfId="1" applyFont="1" applyBorder="1" applyAlignment="1">
      <alignment horizontal="right" vertical="top"/>
    </xf>
    <xf numFmtId="43" fontId="3" fillId="4" borderId="10" xfId="1" applyFont="1" applyFill="1" applyBorder="1" applyAlignment="1">
      <alignment horizontal="right" vertical="top"/>
    </xf>
    <xf numFmtId="43" fontId="2" fillId="0" borderId="9" xfId="1" applyFont="1" applyBorder="1"/>
    <xf numFmtId="167" fontId="2" fillId="0" borderId="9" xfId="2" applyNumberFormat="1" applyFont="1" applyBorder="1" applyAlignment="1">
      <alignment horizontal="right" vertical="top"/>
    </xf>
    <xf numFmtId="167" fontId="3" fillId="4" borderId="10" xfId="2" applyNumberFormat="1" applyFont="1" applyFill="1" applyBorder="1" applyAlignment="1">
      <alignment horizontal="right" vertical="top"/>
    </xf>
    <xf numFmtId="167" fontId="2" fillId="0" borderId="9" xfId="2" applyNumberFormat="1" applyFont="1" applyBorder="1"/>
    <xf numFmtId="0" fontId="2" fillId="2" borderId="8" xfId="0" applyFont="1" applyFill="1" applyBorder="1"/>
    <xf numFmtId="0" fontId="2" fillId="2" borderId="6" xfId="0" applyFont="1" applyFill="1" applyBorder="1" applyAlignment="1">
      <alignment horizontal="left" vertical="top"/>
    </xf>
    <xf numFmtId="43" fontId="2" fillId="4" borderId="10" xfId="1" applyFont="1" applyFill="1" applyBorder="1"/>
    <xf numFmtId="167" fontId="2" fillId="4" borderId="10" xfId="2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left" vertical="top"/>
    </xf>
    <xf numFmtId="0" fontId="3" fillId="3" borderId="7" xfId="0" applyFont="1" applyFill="1" applyBorder="1" applyAlignment="1">
      <alignment horizontal="left" vertical="top"/>
    </xf>
    <xf numFmtId="0" fontId="2" fillId="3" borderId="11" xfId="0" applyFont="1" applyFill="1" applyBorder="1"/>
    <xf numFmtId="165" fontId="2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left" vertical="top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top"/>
    </xf>
    <xf numFmtId="168" fontId="2" fillId="0" borderId="9" xfId="3" applyNumberFormat="1" applyFont="1" applyBorder="1" applyAlignment="1">
      <alignment horizontal="right" vertical="top"/>
    </xf>
    <xf numFmtId="168" fontId="3" fillId="4" borderId="10" xfId="3" applyNumberFormat="1" applyFont="1" applyFill="1" applyBorder="1" applyAlignment="1">
      <alignment horizontal="right" vertical="top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10" fontId="2" fillId="0" borderId="0" xfId="3" applyNumberFormat="1" applyFont="1"/>
    <xf numFmtId="0" fontId="4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66"/>
  <sheetViews>
    <sheetView tabSelected="1" workbookViewId="0">
      <pane xSplit="3" ySplit="4" topLeftCell="X35" activePane="bottomRight" state="frozen"/>
      <selection pane="topRight" activeCell="D1" sqref="D1"/>
      <selection pane="bottomLeft" activeCell="A5" sqref="A5"/>
      <selection pane="bottomRight" activeCell="BU14" sqref="BU14"/>
    </sheetView>
  </sheetViews>
  <sheetFormatPr defaultRowHeight="12.75" customHeight="1" outlineLevelCol="1" x14ac:dyDescent="0.2"/>
  <cols>
    <col min="1" max="1" width="11.5703125" style="5" customWidth="1"/>
    <col min="2" max="2" width="3.5703125" style="5" bestFit="1" customWidth="1"/>
    <col min="3" max="3" width="26.42578125" style="5" bestFit="1" customWidth="1"/>
    <col min="4" max="7" width="8.140625" style="5" hidden="1" customWidth="1" outlineLevel="1"/>
    <col min="8" max="8" width="8.140625" style="5" bestFit="1" customWidth="1" collapsed="1"/>
    <col min="9" max="11" width="8.140625" style="5" hidden="1" customWidth="1" outlineLevel="1"/>
    <col min="12" max="12" width="6.85546875" style="5" hidden="1" customWidth="1" outlineLevel="1"/>
    <col min="13" max="13" width="8.140625" style="5" bestFit="1" customWidth="1" collapsed="1"/>
    <col min="14" max="17" width="6.85546875" style="5" hidden="1" customWidth="1" outlineLevel="1"/>
    <col min="18" max="18" width="8.140625" style="5" bestFit="1" customWidth="1" collapsed="1"/>
    <col min="19" max="22" width="8.140625" style="5" hidden="1" customWidth="1" outlineLevel="1"/>
    <col min="23" max="23" width="8.140625" style="5" bestFit="1" customWidth="1" collapsed="1"/>
    <col min="24" max="27" width="8.140625" style="5" bestFit="1" customWidth="1"/>
    <col min="28" max="31" width="9.85546875" style="5" hidden="1" customWidth="1" outlineLevel="1"/>
    <col min="32" max="32" width="9.85546875" style="5" bestFit="1" customWidth="1" collapsed="1"/>
    <col min="33" max="35" width="9.85546875" style="5" hidden="1" customWidth="1" outlineLevel="1"/>
    <col min="36" max="36" width="8.5703125" style="5" hidden="1" customWidth="1" outlineLevel="1"/>
    <col min="37" max="37" width="9.85546875" style="5" bestFit="1" customWidth="1" collapsed="1"/>
    <col min="38" max="39" width="8.5703125" style="5" hidden="1" customWidth="1" outlineLevel="1"/>
    <col min="40" max="40" width="9.85546875" style="5" hidden="1" customWidth="1" outlineLevel="1"/>
    <col min="41" max="41" width="8.5703125" style="5" hidden="1" customWidth="1" outlineLevel="1"/>
    <col min="42" max="42" width="9.85546875" style="5" bestFit="1" customWidth="1" collapsed="1"/>
    <col min="43" max="46" width="9.85546875" style="5" hidden="1" customWidth="1" outlineLevel="1"/>
    <col min="47" max="47" width="9.85546875" style="5" bestFit="1" customWidth="1" collapsed="1"/>
    <col min="48" max="51" width="9.85546875" style="5" bestFit="1" customWidth="1"/>
    <col min="52" max="55" width="8.5703125" style="5" hidden="1" customWidth="1" outlineLevel="1"/>
    <col min="56" max="56" width="9.85546875" style="5" bestFit="1" customWidth="1" collapsed="1"/>
    <col min="57" max="60" width="8.5703125" style="5" hidden="1" customWidth="1" outlineLevel="1"/>
    <col min="61" max="61" width="9.85546875" style="5" bestFit="1" customWidth="1" collapsed="1"/>
    <col min="62" max="65" width="8.5703125" style="5" hidden="1" customWidth="1" outlineLevel="1"/>
    <col min="66" max="66" width="9.85546875" style="5" bestFit="1" customWidth="1" collapsed="1"/>
    <col min="67" max="70" width="8.5703125" style="5" hidden="1" customWidth="1" outlineLevel="1"/>
    <col min="71" max="71" width="9.85546875" style="5" bestFit="1" customWidth="1" collapsed="1"/>
    <col min="72" max="74" width="8.5703125" style="5" bestFit="1" customWidth="1"/>
    <col min="75" max="75" width="9.85546875" style="5" bestFit="1" customWidth="1"/>
    <col min="76" max="16384" width="9.140625" style="5"/>
  </cols>
  <sheetData>
    <row r="2" spans="1:75" s="37" customFormat="1" ht="12.75" customHeight="1" x14ac:dyDescent="0.2">
      <c r="A2" s="42" t="s">
        <v>57</v>
      </c>
      <c r="B2" s="42"/>
      <c r="C2" s="42"/>
      <c r="D2" s="2" t="s">
        <v>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6"/>
      <c r="AB2" s="2" t="s">
        <v>1</v>
      </c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6"/>
      <c r="AZ2" s="2" t="s">
        <v>2</v>
      </c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6"/>
    </row>
    <row r="3" spans="1:75" s="37" customFormat="1" ht="12.75" customHeight="1" x14ac:dyDescent="0.2">
      <c r="A3" s="42"/>
      <c r="B3" s="42"/>
      <c r="C3" s="42"/>
      <c r="D3" s="6" t="s">
        <v>3</v>
      </c>
      <c r="E3" s="29"/>
      <c r="F3" s="29"/>
      <c r="G3" s="29"/>
      <c r="H3" s="30"/>
      <c r="I3" s="6" t="s">
        <v>4</v>
      </c>
      <c r="J3" s="29"/>
      <c r="K3" s="29"/>
      <c r="L3" s="29"/>
      <c r="M3" s="30"/>
      <c r="N3" s="6" t="s">
        <v>5</v>
      </c>
      <c r="O3" s="29"/>
      <c r="P3" s="29"/>
      <c r="Q3" s="29"/>
      <c r="R3" s="30"/>
      <c r="S3" s="6" t="s">
        <v>6</v>
      </c>
      <c r="T3" s="29"/>
      <c r="U3" s="29"/>
      <c r="V3" s="29"/>
      <c r="W3" s="30"/>
      <c r="X3" s="6" t="s">
        <v>7</v>
      </c>
      <c r="Y3" s="29"/>
      <c r="Z3" s="29"/>
      <c r="AA3" s="30"/>
      <c r="AB3" s="6" t="s">
        <v>3</v>
      </c>
      <c r="AC3" s="29"/>
      <c r="AD3" s="29"/>
      <c r="AE3" s="29"/>
      <c r="AF3" s="30"/>
      <c r="AG3" s="6" t="s">
        <v>4</v>
      </c>
      <c r="AH3" s="29"/>
      <c r="AI3" s="29"/>
      <c r="AJ3" s="29"/>
      <c r="AK3" s="30"/>
      <c r="AL3" s="6" t="s">
        <v>5</v>
      </c>
      <c r="AM3" s="29"/>
      <c r="AN3" s="29"/>
      <c r="AO3" s="29"/>
      <c r="AP3" s="30"/>
      <c r="AQ3" s="6" t="s">
        <v>6</v>
      </c>
      <c r="AR3" s="29"/>
      <c r="AS3" s="29"/>
      <c r="AT3" s="29"/>
      <c r="AU3" s="30"/>
      <c r="AV3" s="6" t="s">
        <v>7</v>
      </c>
      <c r="AW3" s="29"/>
      <c r="AX3" s="29"/>
      <c r="AY3" s="30"/>
      <c r="AZ3" s="6" t="s">
        <v>3</v>
      </c>
      <c r="BA3" s="29"/>
      <c r="BB3" s="29"/>
      <c r="BC3" s="29"/>
      <c r="BD3" s="30"/>
      <c r="BE3" s="6" t="s">
        <v>4</v>
      </c>
      <c r="BF3" s="29"/>
      <c r="BG3" s="29"/>
      <c r="BH3" s="29"/>
      <c r="BI3" s="30"/>
      <c r="BJ3" s="6" t="s">
        <v>5</v>
      </c>
      <c r="BK3" s="29"/>
      <c r="BL3" s="29"/>
      <c r="BM3" s="29"/>
      <c r="BN3" s="30"/>
      <c r="BO3" s="6" t="s">
        <v>6</v>
      </c>
      <c r="BP3" s="29"/>
      <c r="BQ3" s="29"/>
      <c r="BR3" s="29"/>
      <c r="BS3" s="30"/>
      <c r="BT3" s="6" t="s">
        <v>7</v>
      </c>
      <c r="BU3" s="29"/>
      <c r="BV3" s="29"/>
      <c r="BW3" s="30"/>
    </row>
    <row r="4" spans="1:75" s="37" customFormat="1" ht="12.75" customHeight="1" x14ac:dyDescent="0.2">
      <c r="A4" s="42"/>
      <c r="B4" s="42"/>
      <c r="C4" s="42"/>
      <c r="D4" s="7" t="s">
        <v>8</v>
      </c>
      <c r="E4" s="7" t="s">
        <v>9</v>
      </c>
      <c r="F4" s="7" t="s">
        <v>10</v>
      </c>
      <c r="G4" s="7" t="s">
        <v>11</v>
      </c>
      <c r="H4" s="31" t="s">
        <v>12</v>
      </c>
      <c r="I4" s="7" t="s">
        <v>8</v>
      </c>
      <c r="J4" s="7" t="s">
        <v>9</v>
      </c>
      <c r="K4" s="7" t="s">
        <v>10</v>
      </c>
      <c r="L4" s="7" t="s">
        <v>11</v>
      </c>
      <c r="M4" s="31" t="s">
        <v>12</v>
      </c>
      <c r="N4" s="7" t="s">
        <v>8</v>
      </c>
      <c r="O4" s="7" t="s">
        <v>9</v>
      </c>
      <c r="P4" s="7" t="s">
        <v>10</v>
      </c>
      <c r="Q4" s="7" t="s">
        <v>11</v>
      </c>
      <c r="R4" s="31" t="s">
        <v>12</v>
      </c>
      <c r="S4" s="7" t="s">
        <v>8</v>
      </c>
      <c r="T4" s="7" t="s">
        <v>9</v>
      </c>
      <c r="U4" s="7" t="s">
        <v>10</v>
      </c>
      <c r="V4" s="7" t="s">
        <v>11</v>
      </c>
      <c r="W4" s="31" t="s">
        <v>12</v>
      </c>
      <c r="X4" s="7" t="s">
        <v>8</v>
      </c>
      <c r="Y4" s="7" t="s">
        <v>9</v>
      </c>
      <c r="Z4" s="7" t="s">
        <v>10</v>
      </c>
      <c r="AA4" s="31" t="s">
        <v>12</v>
      </c>
      <c r="AB4" s="7" t="s">
        <v>8</v>
      </c>
      <c r="AC4" s="7" t="s">
        <v>9</v>
      </c>
      <c r="AD4" s="7" t="s">
        <v>10</v>
      </c>
      <c r="AE4" s="7" t="s">
        <v>11</v>
      </c>
      <c r="AF4" s="31" t="s">
        <v>12</v>
      </c>
      <c r="AG4" s="7" t="s">
        <v>8</v>
      </c>
      <c r="AH4" s="7" t="s">
        <v>9</v>
      </c>
      <c r="AI4" s="7" t="s">
        <v>10</v>
      </c>
      <c r="AJ4" s="7" t="s">
        <v>11</v>
      </c>
      <c r="AK4" s="31" t="s">
        <v>12</v>
      </c>
      <c r="AL4" s="7" t="s">
        <v>8</v>
      </c>
      <c r="AM4" s="7" t="s">
        <v>9</v>
      </c>
      <c r="AN4" s="7" t="s">
        <v>10</v>
      </c>
      <c r="AO4" s="7" t="s">
        <v>11</v>
      </c>
      <c r="AP4" s="31" t="s">
        <v>12</v>
      </c>
      <c r="AQ4" s="7" t="s">
        <v>8</v>
      </c>
      <c r="AR4" s="7" t="s">
        <v>9</v>
      </c>
      <c r="AS4" s="7" t="s">
        <v>10</v>
      </c>
      <c r="AT4" s="7" t="s">
        <v>11</v>
      </c>
      <c r="AU4" s="31" t="s">
        <v>12</v>
      </c>
      <c r="AV4" s="7" t="s">
        <v>8</v>
      </c>
      <c r="AW4" s="7" t="s">
        <v>9</v>
      </c>
      <c r="AX4" s="7" t="s">
        <v>10</v>
      </c>
      <c r="AY4" s="31" t="s">
        <v>12</v>
      </c>
      <c r="AZ4" s="7" t="s">
        <v>8</v>
      </c>
      <c r="BA4" s="7" t="s">
        <v>9</v>
      </c>
      <c r="BB4" s="7" t="s">
        <v>10</v>
      </c>
      <c r="BC4" s="7" t="s">
        <v>11</v>
      </c>
      <c r="BD4" s="31" t="s">
        <v>12</v>
      </c>
      <c r="BE4" s="7" t="s">
        <v>8</v>
      </c>
      <c r="BF4" s="7" t="s">
        <v>9</v>
      </c>
      <c r="BG4" s="7" t="s">
        <v>10</v>
      </c>
      <c r="BH4" s="7" t="s">
        <v>11</v>
      </c>
      <c r="BI4" s="31" t="s">
        <v>12</v>
      </c>
      <c r="BJ4" s="7" t="s">
        <v>8</v>
      </c>
      <c r="BK4" s="7" t="s">
        <v>9</v>
      </c>
      <c r="BL4" s="7" t="s">
        <v>10</v>
      </c>
      <c r="BM4" s="7" t="s">
        <v>11</v>
      </c>
      <c r="BN4" s="31" t="s">
        <v>12</v>
      </c>
      <c r="BO4" s="7" t="s">
        <v>8</v>
      </c>
      <c r="BP4" s="7" t="s">
        <v>9</v>
      </c>
      <c r="BQ4" s="7" t="s">
        <v>10</v>
      </c>
      <c r="BR4" s="7" t="s">
        <v>11</v>
      </c>
      <c r="BS4" s="31" t="s">
        <v>12</v>
      </c>
      <c r="BT4" s="7" t="s">
        <v>8</v>
      </c>
      <c r="BU4" s="7" t="s">
        <v>9</v>
      </c>
      <c r="BV4" s="7" t="s">
        <v>10</v>
      </c>
      <c r="BW4" s="31" t="s">
        <v>12</v>
      </c>
    </row>
    <row r="5" spans="1:75" ht="12.75" customHeight="1" x14ac:dyDescent="0.2">
      <c r="A5" s="38" t="s">
        <v>13</v>
      </c>
      <c r="B5" s="9" t="s">
        <v>14</v>
      </c>
      <c r="C5" s="10" t="s">
        <v>15</v>
      </c>
      <c r="D5" s="11">
        <v>6</v>
      </c>
      <c r="E5" s="11">
        <v>11.5</v>
      </c>
      <c r="F5" s="11">
        <v>6.5</v>
      </c>
      <c r="G5" s="11">
        <v>8.1999999999999993</v>
      </c>
      <c r="H5" s="12">
        <v>32.200000000000003</v>
      </c>
      <c r="I5" s="11">
        <v>18.875</v>
      </c>
      <c r="J5" s="11">
        <v>16.5</v>
      </c>
      <c r="K5" s="11">
        <v>16.5</v>
      </c>
      <c r="L5" s="11">
        <v>12</v>
      </c>
      <c r="M5" s="12">
        <v>63.875</v>
      </c>
      <c r="N5" s="11">
        <v>24.125</v>
      </c>
      <c r="O5" s="11">
        <v>12.025</v>
      </c>
      <c r="P5" s="13"/>
      <c r="Q5" s="11">
        <v>24</v>
      </c>
      <c r="R5" s="12">
        <v>60.15</v>
      </c>
      <c r="S5" s="11">
        <v>12</v>
      </c>
      <c r="T5" s="11">
        <v>12</v>
      </c>
      <c r="U5" s="11">
        <v>12</v>
      </c>
      <c r="V5" s="11">
        <v>14.525</v>
      </c>
      <c r="W5" s="12">
        <v>50.524999999999999</v>
      </c>
      <c r="X5" s="11">
        <v>10.65</v>
      </c>
      <c r="Y5" s="11">
        <v>23</v>
      </c>
      <c r="Z5" s="11">
        <v>12.074999999999999</v>
      </c>
      <c r="AA5" s="12">
        <v>45.725000000000001</v>
      </c>
      <c r="AB5" s="14">
        <v>1975.2</v>
      </c>
      <c r="AC5" s="14">
        <v>3785.8</v>
      </c>
      <c r="AD5" s="14">
        <v>2239.8000000000002</v>
      </c>
      <c r="AE5" s="14">
        <v>2699.44</v>
      </c>
      <c r="AF5" s="15">
        <v>10700.24</v>
      </c>
      <c r="AG5" s="14">
        <v>6213.65</v>
      </c>
      <c r="AH5" s="14">
        <v>5431.8</v>
      </c>
      <c r="AI5" s="14">
        <v>5431.8</v>
      </c>
      <c r="AJ5" s="14">
        <v>3950.4</v>
      </c>
      <c r="AK5" s="15">
        <v>21027.65</v>
      </c>
      <c r="AL5" s="14">
        <v>7941.95</v>
      </c>
      <c r="AM5" s="14">
        <v>3958.63</v>
      </c>
      <c r="AN5" s="16"/>
      <c r="AO5" s="14">
        <v>7900.8</v>
      </c>
      <c r="AP5" s="15">
        <v>19801.38</v>
      </c>
      <c r="AQ5" s="14">
        <v>3950.4</v>
      </c>
      <c r="AR5" s="14">
        <v>3950.4</v>
      </c>
      <c r="AS5" s="14">
        <v>3950.4</v>
      </c>
      <c r="AT5" s="14">
        <v>4781.63</v>
      </c>
      <c r="AU5" s="15">
        <v>16632.830000000002</v>
      </c>
      <c r="AV5" s="14">
        <v>3541.92</v>
      </c>
      <c r="AW5" s="14">
        <v>8021.2</v>
      </c>
      <c r="AX5" s="14">
        <v>4228.68</v>
      </c>
      <c r="AY5" s="15">
        <v>15791.8</v>
      </c>
      <c r="AZ5" s="14">
        <v>290.39999999999998</v>
      </c>
      <c r="BA5" s="14">
        <v>576.29999999999995</v>
      </c>
      <c r="BB5" s="14">
        <v>361.5</v>
      </c>
      <c r="BC5" s="14">
        <v>423.12</v>
      </c>
      <c r="BD5" s="15">
        <v>1651.32</v>
      </c>
      <c r="BE5" s="14">
        <v>1052.28</v>
      </c>
      <c r="BF5" s="14">
        <v>674.1</v>
      </c>
      <c r="BG5" s="14">
        <v>702</v>
      </c>
      <c r="BH5" s="14">
        <v>508.8</v>
      </c>
      <c r="BI5" s="15">
        <v>2937.18</v>
      </c>
      <c r="BJ5" s="14">
        <v>876.45</v>
      </c>
      <c r="BK5" s="14">
        <v>407.8</v>
      </c>
      <c r="BL5" s="16"/>
      <c r="BM5" s="14">
        <v>426</v>
      </c>
      <c r="BN5" s="15">
        <v>1710.25</v>
      </c>
      <c r="BO5" s="14">
        <v>-393.6</v>
      </c>
      <c r="BP5" s="14">
        <v>-110.4</v>
      </c>
      <c r="BQ5" s="14">
        <v>228.6</v>
      </c>
      <c r="BR5" s="14">
        <v>110.14</v>
      </c>
      <c r="BS5" s="15">
        <v>-165.26</v>
      </c>
      <c r="BT5" s="14">
        <v>221.01</v>
      </c>
      <c r="BU5" s="14">
        <v>1146.4000000000001</v>
      </c>
      <c r="BV5" s="14">
        <v>185.4</v>
      </c>
      <c r="BW5" s="15">
        <v>1552.81</v>
      </c>
    </row>
    <row r="6" spans="1:75" ht="12.75" customHeight="1" x14ac:dyDescent="0.2">
      <c r="A6" s="39"/>
      <c r="B6" s="17"/>
      <c r="C6" s="18" t="s">
        <v>16</v>
      </c>
      <c r="D6" s="11">
        <v>3</v>
      </c>
      <c r="E6" s="11">
        <v>1.61</v>
      </c>
      <c r="F6" s="11">
        <v>3</v>
      </c>
      <c r="G6" s="11">
        <v>1.6</v>
      </c>
      <c r="H6" s="12">
        <v>9.2100000000000009</v>
      </c>
      <c r="I6" s="11">
        <v>6.02</v>
      </c>
      <c r="J6" s="11">
        <v>6.3</v>
      </c>
      <c r="K6" s="11">
        <v>6.625</v>
      </c>
      <c r="L6" s="13"/>
      <c r="M6" s="12">
        <v>18.945</v>
      </c>
      <c r="N6" s="13"/>
      <c r="O6" s="13"/>
      <c r="P6" s="11">
        <v>6.1</v>
      </c>
      <c r="Q6" s="11">
        <v>5.7005749999999997</v>
      </c>
      <c r="R6" s="12">
        <v>11.800575</v>
      </c>
      <c r="S6" s="11">
        <v>11.08644</v>
      </c>
      <c r="T6" s="11">
        <v>11</v>
      </c>
      <c r="U6" s="11">
        <v>6.1</v>
      </c>
      <c r="V6" s="11">
        <v>9</v>
      </c>
      <c r="W6" s="12">
        <v>37.186439999999997</v>
      </c>
      <c r="X6" s="11">
        <v>6.375</v>
      </c>
      <c r="Y6" s="11">
        <v>15.67615</v>
      </c>
      <c r="Z6" s="11">
        <v>6.08</v>
      </c>
      <c r="AA6" s="12">
        <v>28.131150000000002</v>
      </c>
      <c r="AB6" s="14">
        <v>1149.02</v>
      </c>
      <c r="AC6" s="14">
        <v>2117.4</v>
      </c>
      <c r="AD6" s="14">
        <v>1149</v>
      </c>
      <c r="AE6" s="14">
        <v>2088.6799999999998</v>
      </c>
      <c r="AF6" s="15">
        <v>6504.1</v>
      </c>
      <c r="AG6" s="14">
        <v>2339.67</v>
      </c>
      <c r="AH6" s="14">
        <v>2412.91</v>
      </c>
      <c r="AI6" s="14">
        <v>4012.73</v>
      </c>
      <c r="AJ6" s="16"/>
      <c r="AK6" s="15">
        <v>8765.31</v>
      </c>
      <c r="AL6" s="16"/>
      <c r="AM6" s="16"/>
      <c r="AN6" s="14">
        <v>2365.23</v>
      </c>
      <c r="AO6" s="14">
        <v>2688.59</v>
      </c>
      <c r="AP6" s="15">
        <v>5053.82</v>
      </c>
      <c r="AQ6" s="14">
        <v>6428.86</v>
      </c>
      <c r="AR6" s="14">
        <v>4105</v>
      </c>
      <c r="AS6" s="14">
        <v>2731.3</v>
      </c>
      <c r="AT6" s="14">
        <v>3403.8</v>
      </c>
      <c r="AU6" s="15">
        <v>16668.96</v>
      </c>
      <c r="AV6" s="14">
        <v>2668.88</v>
      </c>
      <c r="AW6" s="14">
        <v>6813.4</v>
      </c>
      <c r="AX6" s="14">
        <v>2547.15</v>
      </c>
      <c r="AY6" s="15">
        <v>12029.43</v>
      </c>
      <c r="AZ6" s="14">
        <v>30.22</v>
      </c>
      <c r="BA6" s="14">
        <v>201.32</v>
      </c>
      <c r="BB6" s="14">
        <v>101.8</v>
      </c>
      <c r="BC6" s="14">
        <v>225.92</v>
      </c>
      <c r="BD6" s="15">
        <v>559.26</v>
      </c>
      <c r="BE6" s="14">
        <v>166.35</v>
      </c>
      <c r="BF6" s="14">
        <v>43.68</v>
      </c>
      <c r="BG6" s="14">
        <v>369.37</v>
      </c>
      <c r="BH6" s="16"/>
      <c r="BI6" s="15">
        <v>579.4</v>
      </c>
      <c r="BJ6" s="16"/>
      <c r="BK6" s="16"/>
      <c r="BL6" s="14">
        <v>264.83</v>
      </c>
      <c r="BM6" s="14">
        <v>399.39</v>
      </c>
      <c r="BN6" s="15">
        <v>664.22</v>
      </c>
      <c r="BO6" s="14">
        <v>1046.98</v>
      </c>
      <c r="BP6" s="14">
        <v>393.8</v>
      </c>
      <c r="BQ6" s="14">
        <v>268.02</v>
      </c>
      <c r="BR6" s="14">
        <v>240.6</v>
      </c>
      <c r="BS6" s="15">
        <v>1949.4</v>
      </c>
      <c r="BT6" s="14">
        <v>258.3</v>
      </c>
      <c r="BU6" s="14">
        <v>487.87</v>
      </c>
      <c r="BV6" s="14">
        <v>217.28</v>
      </c>
      <c r="BW6" s="15">
        <v>963.45</v>
      </c>
    </row>
    <row r="7" spans="1:75" ht="12.75" customHeight="1" x14ac:dyDescent="0.2">
      <c r="A7" s="39"/>
      <c r="B7" s="17"/>
      <c r="C7" s="18" t="s">
        <v>17</v>
      </c>
      <c r="D7" s="11">
        <v>29.7621</v>
      </c>
      <c r="E7" s="13"/>
      <c r="F7" s="13"/>
      <c r="G7" s="13"/>
      <c r="H7" s="12">
        <v>29.7621</v>
      </c>
      <c r="I7" s="13"/>
      <c r="J7" s="13"/>
      <c r="K7" s="13"/>
      <c r="L7" s="13"/>
      <c r="M7" s="19"/>
      <c r="N7" s="13"/>
      <c r="O7" s="13"/>
      <c r="P7" s="13"/>
      <c r="Q7" s="13"/>
      <c r="R7" s="19"/>
      <c r="S7" s="13"/>
      <c r="T7" s="13"/>
      <c r="U7" s="13"/>
      <c r="V7" s="13"/>
      <c r="W7" s="19"/>
      <c r="X7" s="13"/>
      <c r="Y7" s="13"/>
      <c r="Z7" s="13"/>
      <c r="AA7" s="19"/>
      <c r="AB7" s="14">
        <v>21547.74</v>
      </c>
      <c r="AC7" s="16"/>
      <c r="AD7" s="16"/>
      <c r="AE7" s="16"/>
      <c r="AF7" s="15">
        <v>21547.74</v>
      </c>
      <c r="AG7" s="16"/>
      <c r="AH7" s="16"/>
      <c r="AI7" s="16"/>
      <c r="AJ7" s="16"/>
      <c r="AK7" s="20"/>
      <c r="AL7" s="16"/>
      <c r="AM7" s="16"/>
      <c r="AN7" s="16"/>
      <c r="AO7" s="16"/>
      <c r="AP7" s="20"/>
      <c r="AQ7" s="16"/>
      <c r="AR7" s="16"/>
      <c r="AS7" s="16"/>
      <c r="AT7" s="16"/>
      <c r="AU7" s="20"/>
      <c r="AV7" s="16"/>
      <c r="AW7" s="16"/>
      <c r="AX7" s="16"/>
      <c r="AY7" s="20"/>
      <c r="AZ7" s="14">
        <v>2799.92</v>
      </c>
      <c r="BA7" s="16"/>
      <c r="BB7" s="16"/>
      <c r="BC7" s="16"/>
      <c r="BD7" s="15">
        <v>2799.92</v>
      </c>
      <c r="BE7" s="16"/>
      <c r="BF7" s="16"/>
      <c r="BG7" s="16"/>
      <c r="BH7" s="16"/>
      <c r="BI7" s="20"/>
      <c r="BJ7" s="16"/>
      <c r="BK7" s="16"/>
      <c r="BL7" s="16"/>
      <c r="BM7" s="16"/>
      <c r="BN7" s="20"/>
      <c r="BO7" s="16"/>
      <c r="BP7" s="16"/>
      <c r="BQ7" s="16"/>
      <c r="BR7" s="16"/>
      <c r="BS7" s="20"/>
      <c r="BT7" s="16"/>
      <c r="BU7" s="16"/>
      <c r="BV7" s="16"/>
      <c r="BW7" s="20"/>
    </row>
    <row r="8" spans="1:75" ht="12.75" customHeight="1" x14ac:dyDescent="0.2">
      <c r="A8" s="39"/>
      <c r="B8" s="17"/>
      <c r="C8" s="18" t="s">
        <v>18</v>
      </c>
      <c r="D8" s="13"/>
      <c r="E8" s="13"/>
      <c r="F8" s="13"/>
      <c r="G8" s="13"/>
      <c r="H8" s="19"/>
      <c r="I8" s="13"/>
      <c r="J8" s="13"/>
      <c r="K8" s="13"/>
      <c r="L8" s="13"/>
      <c r="M8" s="19"/>
      <c r="N8" s="13"/>
      <c r="O8" s="13"/>
      <c r="P8" s="13"/>
      <c r="Q8" s="13"/>
      <c r="R8" s="19"/>
      <c r="S8" s="13"/>
      <c r="T8" s="13"/>
      <c r="U8" s="11">
        <v>7</v>
      </c>
      <c r="V8" s="13"/>
      <c r="W8" s="12">
        <v>7</v>
      </c>
      <c r="X8" s="13"/>
      <c r="Y8" s="13"/>
      <c r="Z8" s="11">
        <v>0</v>
      </c>
      <c r="AA8" s="12">
        <v>0</v>
      </c>
      <c r="AB8" s="16"/>
      <c r="AC8" s="16"/>
      <c r="AD8" s="16"/>
      <c r="AE8" s="16"/>
      <c r="AF8" s="20"/>
      <c r="AG8" s="16"/>
      <c r="AH8" s="16"/>
      <c r="AI8" s="16"/>
      <c r="AJ8" s="16"/>
      <c r="AK8" s="20"/>
      <c r="AL8" s="16"/>
      <c r="AM8" s="16"/>
      <c r="AN8" s="16"/>
      <c r="AO8" s="16"/>
      <c r="AP8" s="20"/>
      <c r="AQ8" s="16"/>
      <c r="AR8" s="16"/>
      <c r="AS8" s="14">
        <v>2737</v>
      </c>
      <c r="AT8" s="16"/>
      <c r="AU8" s="15">
        <v>2737</v>
      </c>
      <c r="AV8" s="16"/>
      <c r="AW8" s="16"/>
      <c r="AX8" s="14">
        <v>0</v>
      </c>
      <c r="AY8" s="15">
        <v>0</v>
      </c>
      <c r="AZ8" s="16"/>
      <c r="BA8" s="16"/>
      <c r="BB8" s="16"/>
      <c r="BC8" s="16"/>
      <c r="BD8" s="20"/>
      <c r="BE8" s="16"/>
      <c r="BF8" s="16"/>
      <c r="BG8" s="16"/>
      <c r="BH8" s="16"/>
      <c r="BI8" s="20"/>
      <c r="BJ8" s="16"/>
      <c r="BK8" s="16"/>
      <c r="BL8" s="16"/>
      <c r="BM8" s="16"/>
      <c r="BN8" s="20"/>
      <c r="BO8" s="16"/>
      <c r="BP8" s="16"/>
      <c r="BQ8" s="14">
        <v>224</v>
      </c>
      <c r="BR8" s="16"/>
      <c r="BS8" s="15">
        <v>224</v>
      </c>
      <c r="BT8" s="16"/>
      <c r="BU8" s="16"/>
      <c r="BV8" s="16"/>
      <c r="BW8" s="20"/>
    </row>
    <row r="9" spans="1:75" ht="12.75" customHeight="1" x14ac:dyDescent="0.2">
      <c r="A9" s="39"/>
      <c r="B9" s="17"/>
      <c r="C9" s="18" t="s">
        <v>19</v>
      </c>
      <c r="D9" s="11">
        <v>85</v>
      </c>
      <c r="E9" s="11">
        <v>168.75</v>
      </c>
      <c r="F9" s="11">
        <v>127.5</v>
      </c>
      <c r="G9" s="11">
        <v>106.25</v>
      </c>
      <c r="H9" s="12">
        <v>487.5</v>
      </c>
      <c r="I9" s="11">
        <v>106.25</v>
      </c>
      <c r="J9" s="11">
        <v>191.25</v>
      </c>
      <c r="K9" s="11">
        <v>148.75</v>
      </c>
      <c r="L9" s="11">
        <v>42.5</v>
      </c>
      <c r="M9" s="12">
        <v>488.75</v>
      </c>
      <c r="N9" s="11">
        <v>42.5</v>
      </c>
      <c r="O9" s="13"/>
      <c r="P9" s="13"/>
      <c r="Q9" s="13"/>
      <c r="R9" s="12">
        <v>42.5</v>
      </c>
      <c r="S9" s="11">
        <v>0</v>
      </c>
      <c r="T9" s="11">
        <v>0</v>
      </c>
      <c r="U9" s="13"/>
      <c r="V9" s="11">
        <v>0</v>
      </c>
      <c r="W9" s="12">
        <v>0</v>
      </c>
      <c r="X9" s="13"/>
      <c r="Y9" s="13"/>
      <c r="Z9" s="13"/>
      <c r="AA9" s="19"/>
      <c r="AB9" s="14">
        <v>38692</v>
      </c>
      <c r="AC9" s="14">
        <v>76815</v>
      </c>
      <c r="AD9" s="14">
        <v>58038</v>
      </c>
      <c r="AE9" s="14">
        <v>47192</v>
      </c>
      <c r="AF9" s="15">
        <v>220737</v>
      </c>
      <c r="AG9" s="14">
        <v>48365</v>
      </c>
      <c r="AH9" s="14">
        <v>87057</v>
      </c>
      <c r="AI9" s="14">
        <v>67711</v>
      </c>
      <c r="AJ9" s="14">
        <v>19346</v>
      </c>
      <c r="AK9" s="15">
        <v>222479</v>
      </c>
      <c r="AL9" s="14">
        <v>19346</v>
      </c>
      <c r="AM9" s="16"/>
      <c r="AN9" s="16"/>
      <c r="AO9" s="16"/>
      <c r="AP9" s="15">
        <v>19346</v>
      </c>
      <c r="AQ9" s="14">
        <v>0</v>
      </c>
      <c r="AR9" s="14">
        <v>0</v>
      </c>
      <c r="AS9" s="16"/>
      <c r="AT9" s="14">
        <v>0</v>
      </c>
      <c r="AU9" s="15">
        <v>0</v>
      </c>
      <c r="AV9" s="16"/>
      <c r="AW9" s="16"/>
      <c r="AX9" s="16"/>
      <c r="AY9" s="20"/>
      <c r="AZ9" s="14">
        <v>7242</v>
      </c>
      <c r="BA9" s="14">
        <v>14377.5</v>
      </c>
      <c r="BB9" s="14">
        <v>10863</v>
      </c>
      <c r="BC9" s="14">
        <v>8092</v>
      </c>
      <c r="BD9" s="15">
        <v>40574.5</v>
      </c>
      <c r="BE9" s="14">
        <v>9052.5</v>
      </c>
      <c r="BF9" s="14">
        <v>16294.5</v>
      </c>
      <c r="BG9" s="14">
        <v>12673.5</v>
      </c>
      <c r="BH9" s="14">
        <v>3621</v>
      </c>
      <c r="BI9" s="15">
        <v>41641.5</v>
      </c>
      <c r="BJ9" s="14">
        <v>3621</v>
      </c>
      <c r="BK9" s="16"/>
      <c r="BL9" s="16"/>
      <c r="BM9" s="16"/>
      <c r="BN9" s="15">
        <v>3621</v>
      </c>
      <c r="BO9" s="16"/>
      <c r="BP9" s="16"/>
      <c r="BQ9" s="16"/>
      <c r="BR9" s="16"/>
      <c r="BS9" s="20"/>
      <c r="BT9" s="16"/>
      <c r="BU9" s="16"/>
      <c r="BV9" s="16"/>
      <c r="BW9" s="20"/>
    </row>
    <row r="10" spans="1:75" ht="12.75" customHeight="1" x14ac:dyDescent="0.2">
      <c r="A10" s="39"/>
      <c r="B10" s="17"/>
      <c r="C10" s="18" t="s">
        <v>20</v>
      </c>
      <c r="D10" s="11">
        <v>6</v>
      </c>
      <c r="E10" s="11">
        <v>3.6</v>
      </c>
      <c r="F10" s="11">
        <v>3.4</v>
      </c>
      <c r="G10" s="11">
        <v>3.9</v>
      </c>
      <c r="H10" s="12">
        <v>16.899999999999999</v>
      </c>
      <c r="I10" s="11">
        <v>7.05</v>
      </c>
      <c r="J10" s="11">
        <v>3.2</v>
      </c>
      <c r="K10" s="11">
        <v>6</v>
      </c>
      <c r="L10" s="11">
        <v>4.3</v>
      </c>
      <c r="M10" s="12">
        <v>20.55</v>
      </c>
      <c r="N10" s="11">
        <v>0.97499999999999998</v>
      </c>
      <c r="O10" s="11">
        <v>3.5750000000000002</v>
      </c>
      <c r="P10" s="11">
        <v>13.475</v>
      </c>
      <c r="Q10" s="11">
        <v>1</v>
      </c>
      <c r="R10" s="12">
        <v>19.024999999999999</v>
      </c>
      <c r="S10" s="11">
        <v>7.5</v>
      </c>
      <c r="T10" s="11">
        <v>6</v>
      </c>
      <c r="U10" s="11">
        <v>3.625</v>
      </c>
      <c r="V10" s="11">
        <v>4</v>
      </c>
      <c r="W10" s="12">
        <v>21.125</v>
      </c>
      <c r="X10" s="11">
        <v>0</v>
      </c>
      <c r="Y10" s="11">
        <v>1.1023000000000001</v>
      </c>
      <c r="Z10" s="11">
        <v>0</v>
      </c>
      <c r="AA10" s="12">
        <v>1.1023000000000001</v>
      </c>
      <c r="AB10" s="14">
        <v>12000</v>
      </c>
      <c r="AC10" s="14">
        <v>8700</v>
      </c>
      <c r="AD10" s="14">
        <v>7175</v>
      </c>
      <c r="AE10" s="14">
        <v>8175</v>
      </c>
      <c r="AF10" s="15">
        <v>36050</v>
      </c>
      <c r="AG10" s="14">
        <v>14850</v>
      </c>
      <c r="AH10" s="14">
        <v>9400</v>
      </c>
      <c r="AI10" s="14">
        <v>12750</v>
      </c>
      <c r="AJ10" s="14">
        <v>13100</v>
      </c>
      <c r="AK10" s="15">
        <v>50100</v>
      </c>
      <c r="AL10" s="14">
        <v>16575</v>
      </c>
      <c r="AM10" s="14">
        <v>10150</v>
      </c>
      <c r="AN10" s="14">
        <v>26950</v>
      </c>
      <c r="AO10" s="14">
        <v>2000</v>
      </c>
      <c r="AP10" s="15">
        <v>55675</v>
      </c>
      <c r="AQ10" s="14">
        <v>15000</v>
      </c>
      <c r="AR10" s="14">
        <v>12000</v>
      </c>
      <c r="AS10" s="14">
        <v>7250</v>
      </c>
      <c r="AT10" s="14">
        <v>8000</v>
      </c>
      <c r="AU10" s="15">
        <v>42250</v>
      </c>
      <c r="AV10" s="14">
        <v>0</v>
      </c>
      <c r="AW10" s="14">
        <v>1873.91</v>
      </c>
      <c r="AX10" s="14">
        <v>0</v>
      </c>
      <c r="AY10" s="15">
        <v>1873.91</v>
      </c>
      <c r="AZ10" s="14">
        <v>4523.3999999999996</v>
      </c>
      <c r="BA10" s="14">
        <v>3450.27</v>
      </c>
      <c r="BB10" s="14">
        <v>2843.0050000000001</v>
      </c>
      <c r="BC10" s="14">
        <v>3253.5650000000001</v>
      </c>
      <c r="BD10" s="15">
        <v>14070.24</v>
      </c>
      <c r="BE10" s="14">
        <v>5867.13</v>
      </c>
      <c r="BF10" s="14">
        <v>3872.62</v>
      </c>
      <c r="BG10" s="14">
        <v>4972.82</v>
      </c>
      <c r="BH10" s="14">
        <v>5499.72</v>
      </c>
      <c r="BI10" s="15">
        <v>20212.29</v>
      </c>
      <c r="BJ10" s="14">
        <v>7826.91</v>
      </c>
      <c r="BK10" s="14">
        <v>4150.2150000000001</v>
      </c>
      <c r="BL10" s="14">
        <v>10887.165000000001</v>
      </c>
      <c r="BM10" s="14">
        <v>818.6</v>
      </c>
      <c r="BN10" s="15">
        <v>23682.89</v>
      </c>
      <c r="BO10" s="14">
        <v>6124</v>
      </c>
      <c r="BP10" s="14">
        <v>5521.4</v>
      </c>
      <c r="BQ10" s="14">
        <v>3462.12</v>
      </c>
      <c r="BR10" s="14">
        <v>3856</v>
      </c>
      <c r="BS10" s="15">
        <v>18963.52</v>
      </c>
      <c r="BT10" s="16"/>
      <c r="BU10" s="14">
        <v>1438.06</v>
      </c>
      <c r="BV10" s="16"/>
      <c r="BW10" s="15">
        <v>1438.06</v>
      </c>
    </row>
    <row r="11" spans="1:75" ht="12.75" customHeight="1" x14ac:dyDescent="0.2">
      <c r="A11" s="39"/>
      <c r="B11" s="17"/>
      <c r="C11" s="18" t="s">
        <v>21</v>
      </c>
      <c r="D11" s="13"/>
      <c r="E11" s="13"/>
      <c r="F11" s="13"/>
      <c r="G11" s="13"/>
      <c r="H11" s="19"/>
      <c r="I11" s="13"/>
      <c r="J11" s="13"/>
      <c r="K11" s="13"/>
      <c r="L11" s="13"/>
      <c r="M11" s="19"/>
      <c r="N11" s="13"/>
      <c r="O11" s="13"/>
      <c r="P11" s="13"/>
      <c r="Q11" s="13"/>
      <c r="R11" s="19"/>
      <c r="S11" s="13"/>
      <c r="T11" s="13"/>
      <c r="U11" s="13"/>
      <c r="V11" s="11">
        <v>4.9603500000000002E-2</v>
      </c>
      <c r="W11" s="12">
        <v>4.9603500000000002E-2</v>
      </c>
      <c r="X11" s="13"/>
      <c r="Y11" s="13"/>
      <c r="Z11" s="13"/>
      <c r="AA11" s="12">
        <v>0</v>
      </c>
      <c r="AB11" s="16"/>
      <c r="AC11" s="16"/>
      <c r="AD11" s="16"/>
      <c r="AE11" s="16"/>
      <c r="AF11" s="20"/>
      <c r="AG11" s="16"/>
      <c r="AH11" s="16"/>
      <c r="AI11" s="16"/>
      <c r="AJ11" s="16"/>
      <c r="AK11" s="20"/>
      <c r="AL11" s="16"/>
      <c r="AM11" s="16"/>
      <c r="AN11" s="16"/>
      <c r="AO11" s="16"/>
      <c r="AP11" s="20"/>
      <c r="AQ11" s="16"/>
      <c r="AR11" s="16"/>
      <c r="AS11" s="16"/>
      <c r="AT11" s="14">
        <v>1006.95</v>
      </c>
      <c r="AU11" s="15">
        <v>1006.95</v>
      </c>
      <c r="AV11" s="16"/>
      <c r="AW11" s="16"/>
      <c r="AX11" s="16"/>
      <c r="AY11" s="15">
        <v>0</v>
      </c>
      <c r="AZ11" s="16"/>
      <c r="BA11" s="16"/>
      <c r="BB11" s="16"/>
      <c r="BC11" s="16"/>
      <c r="BD11" s="20"/>
      <c r="BE11" s="16"/>
      <c r="BF11" s="16"/>
      <c r="BG11" s="16"/>
      <c r="BH11" s="16"/>
      <c r="BI11" s="20"/>
      <c r="BJ11" s="16"/>
      <c r="BK11" s="16"/>
      <c r="BL11" s="16"/>
      <c r="BM11" s="16"/>
      <c r="BN11" s="20"/>
      <c r="BO11" s="16"/>
      <c r="BP11" s="16"/>
      <c r="BQ11" s="16"/>
      <c r="BR11" s="14">
        <v>-22.11</v>
      </c>
      <c r="BS11" s="15">
        <v>-22.11</v>
      </c>
      <c r="BT11" s="16"/>
      <c r="BU11" s="16"/>
      <c r="BV11" s="16"/>
      <c r="BW11" s="20"/>
    </row>
    <row r="12" spans="1:75" ht="12.75" customHeight="1" x14ac:dyDescent="0.2">
      <c r="A12" s="39"/>
      <c r="B12" s="17"/>
      <c r="C12" s="18" t="s">
        <v>22</v>
      </c>
      <c r="D12" s="11">
        <v>8.2672499999999996E-2</v>
      </c>
      <c r="E12" s="11">
        <v>8.2672499999999996E-2</v>
      </c>
      <c r="F12" s="11">
        <v>0.44091999999999998</v>
      </c>
      <c r="G12" s="13"/>
      <c r="H12" s="12">
        <v>0.60626500000000005</v>
      </c>
      <c r="I12" s="11">
        <v>5.5114999999999997E-2</v>
      </c>
      <c r="J12" s="11">
        <v>0.27557500000000001</v>
      </c>
      <c r="K12" s="11">
        <v>5.5114999999999997E-2</v>
      </c>
      <c r="L12" s="13"/>
      <c r="M12" s="12">
        <v>0.38580500000000001</v>
      </c>
      <c r="N12" s="13"/>
      <c r="O12" s="13"/>
      <c r="P12" s="13"/>
      <c r="Q12" s="13"/>
      <c r="R12" s="19"/>
      <c r="S12" s="13"/>
      <c r="T12" s="13"/>
      <c r="U12" s="13"/>
      <c r="V12" s="13"/>
      <c r="W12" s="19"/>
      <c r="X12" s="13"/>
      <c r="Y12" s="13"/>
      <c r="Z12" s="13"/>
      <c r="AA12" s="19"/>
      <c r="AB12" s="14">
        <v>1116.08</v>
      </c>
      <c r="AC12" s="14">
        <v>1090.6199999999999</v>
      </c>
      <c r="AD12" s="14">
        <v>5467.4</v>
      </c>
      <c r="AE12" s="16"/>
      <c r="AF12" s="15">
        <v>7674.1</v>
      </c>
      <c r="AG12" s="14">
        <v>699.41</v>
      </c>
      <c r="AH12" s="14">
        <v>3698.22</v>
      </c>
      <c r="AI12" s="14">
        <v>739.64</v>
      </c>
      <c r="AJ12" s="16"/>
      <c r="AK12" s="15">
        <v>5137.2700000000004</v>
      </c>
      <c r="AL12" s="16"/>
      <c r="AM12" s="16"/>
      <c r="AN12" s="16"/>
      <c r="AO12" s="16"/>
      <c r="AP12" s="20"/>
      <c r="AQ12" s="16"/>
      <c r="AR12" s="16"/>
      <c r="AS12" s="16"/>
      <c r="AT12" s="16"/>
      <c r="AU12" s="20"/>
      <c r="AV12" s="16"/>
      <c r="AW12" s="16"/>
      <c r="AX12" s="16"/>
      <c r="AY12" s="20"/>
      <c r="AZ12" s="14">
        <v>125.28</v>
      </c>
      <c r="BA12" s="14">
        <v>99.05</v>
      </c>
      <c r="BB12" s="14">
        <v>340.48</v>
      </c>
      <c r="BC12" s="16"/>
      <c r="BD12" s="15">
        <v>564.80999999999995</v>
      </c>
      <c r="BE12" s="14">
        <v>103.32</v>
      </c>
      <c r="BF12" s="14">
        <v>691.81</v>
      </c>
      <c r="BG12" s="14">
        <v>113.96</v>
      </c>
      <c r="BH12" s="16"/>
      <c r="BI12" s="15">
        <v>909.09</v>
      </c>
      <c r="BJ12" s="16"/>
      <c r="BK12" s="16"/>
      <c r="BL12" s="16"/>
      <c r="BM12" s="16"/>
      <c r="BN12" s="20"/>
      <c r="BO12" s="16"/>
      <c r="BP12" s="16"/>
      <c r="BQ12" s="16"/>
      <c r="BR12" s="16"/>
      <c r="BS12" s="20"/>
      <c r="BT12" s="16"/>
      <c r="BU12" s="16"/>
      <c r="BV12" s="16"/>
      <c r="BW12" s="20"/>
    </row>
    <row r="13" spans="1:75" ht="12.75" customHeight="1" x14ac:dyDescent="0.2">
      <c r="A13" s="39"/>
      <c r="B13" s="17"/>
      <c r="C13" s="18" t="s">
        <v>23</v>
      </c>
      <c r="D13" s="11">
        <v>0.125</v>
      </c>
      <c r="E13" s="11">
        <v>0.05</v>
      </c>
      <c r="F13" s="13"/>
      <c r="G13" s="13"/>
      <c r="H13" s="12">
        <v>0.17499999999999999</v>
      </c>
      <c r="I13" s="13"/>
      <c r="J13" s="11">
        <v>0.125</v>
      </c>
      <c r="K13" s="13"/>
      <c r="L13" s="11">
        <v>0.125</v>
      </c>
      <c r="M13" s="12">
        <v>0.25</v>
      </c>
      <c r="N13" s="13"/>
      <c r="O13" s="13"/>
      <c r="P13" s="13"/>
      <c r="Q13" s="13"/>
      <c r="R13" s="19"/>
      <c r="S13" s="13"/>
      <c r="T13" s="13"/>
      <c r="U13" s="11">
        <v>0.25</v>
      </c>
      <c r="V13" s="13"/>
      <c r="W13" s="12">
        <v>0.25</v>
      </c>
      <c r="X13" s="13"/>
      <c r="Y13" s="13"/>
      <c r="Z13" s="11">
        <v>0</v>
      </c>
      <c r="AA13" s="12">
        <v>0</v>
      </c>
      <c r="AB13" s="14">
        <v>917.35</v>
      </c>
      <c r="AC13" s="14">
        <v>329.73</v>
      </c>
      <c r="AD13" s="16"/>
      <c r="AE13" s="16"/>
      <c r="AF13" s="15">
        <v>1247.08</v>
      </c>
      <c r="AG13" s="16"/>
      <c r="AH13" s="14">
        <v>824.33</v>
      </c>
      <c r="AI13" s="16"/>
      <c r="AJ13" s="14">
        <v>916.05</v>
      </c>
      <c r="AK13" s="15">
        <v>1740.38</v>
      </c>
      <c r="AL13" s="16"/>
      <c r="AM13" s="16"/>
      <c r="AN13" s="16"/>
      <c r="AO13" s="16"/>
      <c r="AP13" s="20"/>
      <c r="AQ13" s="16"/>
      <c r="AR13" s="16"/>
      <c r="AS13" s="14">
        <v>1875</v>
      </c>
      <c r="AT13" s="16"/>
      <c r="AU13" s="15">
        <v>1875</v>
      </c>
      <c r="AV13" s="16"/>
      <c r="AW13" s="16"/>
      <c r="AX13" s="14">
        <v>0</v>
      </c>
      <c r="AY13" s="15">
        <v>0</v>
      </c>
      <c r="AZ13" s="14">
        <v>224.17</v>
      </c>
      <c r="BA13" s="14">
        <v>78.67</v>
      </c>
      <c r="BB13" s="16"/>
      <c r="BC13" s="16"/>
      <c r="BD13" s="15">
        <v>302.83999999999997</v>
      </c>
      <c r="BE13" s="16"/>
      <c r="BF13" s="14">
        <v>278.52999999999997</v>
      </c>
      <c r="BG13" s="16"/>
      <c r="BH13" s="14">
        <v>273.2</v>
      </c>
      <c r="BI13" s="15">
        <v>551.73</v>
      </c>
      <c r="BJ13" s="16"/>
      <c r="BK13" s="16"/>
      <c r="BL13" s="16"/>
      <c r="BM13" s="16"/>
      <c r="BN13" s="20"/>
      <c r="BO13" s="16"/>
      <c r="BP13" s="16"/>
      <c r="BQ13" s="14">
        <v>529.1</v>
      </c>
      <c r="BR13" s="16"/>
      <c r="BS13" s="15">
        <v>529.1</v>
      </c>
      <c r="BT13" s="16"/>
      <c r="BU13" s="16"/>
      <c r="BV13" s="16"/>
      <c r="BW13" s="20"/>
    </row>
    <row r="14" spans="1:75" ht="12.75" customHeight="1" x14ac:dyDescent="0.2">
      <c r="A14" s="39"/>
      <c r="B14" s="17"/>
      <c r="C14" s="18" t="s">
        <v>24</v>
      </c>
      <c r="D14" s="13"/>
      <c r="E14" s="13"/>
      <c r="F14" s="11">
        <v>4</v>
      </c>
      <c r="G14" s="13"/>
      <c r="H14" s="12">
        <v>4</v>
      </c>
      <c r="I14" s="13"/>
      <c r="J14" s="13"/>
      <c r="K14" s="13"/>
      <c r="L14" s="13"/>
      <c r="M14" s="19"/>
      <c r="N14" s="13"/>
      <c r="O14" s="13"/>
      <c r="P14" s="13"/>
      <c r="Q14" s="13"/>
      <c r="R14" s="19"/>
      <c r="S14" s="13"/>
      <c r="T14" s="13"/>
      <c r="U14" s="13"/>
      <c r="V14" s="13"/>
      <c r="W14" s="19"/>
      <c r="X14" s="13"/>
      <c r="Y14" s="11">
        <v>131</v>
      </c>
      <c r="Z14" s="11">
        <v>172</v>
      </c>
      <c r="AA14" s="12">
        <v>303</v>
      </c>
      <c r="AB14" s="16"/>
      <c r="AC14" s="16"/>
      <c r="AD14" s="14">
        <v>6888</v>
      </c>
      <c r="AE14" s="16"/>
      <c r="AF14" s="15">
        <v>6888</v>
      </c>
      <c r="AG14" s="16"/>
      <c r="AH14" s="16"/>
      <c r="AI14" s="16"/>
      <c r="AJ14" s="16"/>
      <c r="AK14" s="20"/>
      <c r="AL14" s="16"/>
      <c r="AM14" s="16"/>
      <c r="AN14" s="16"/>
      <c r="AO14" s="16"/>
      <c r="AP14" s="20"/>
      <c r="AQ14" s="16"/>
      <c r="AR14" s="16"/>
      <c r="AS14" s="16"/>
      <c r="AT14" s="16"/>
      <c r="AU14" s="20"/>
      <c r="AV14" s="16"/>
      <c r="AW14" s="14">
        <v>220100.94</v>
      </c>
      <c r="AX14" s="14">
        <v>288965.81</v>
      </c>
      <c r="AY14" s="15">
        <v>509066.75</v>
      </c>
      <c r="AZ14" s="16"/>
      <c r="BA14" s="16"/>
      <c r="BB14" s="14">
        <v>716</v>
      </c>
      <c r="BC14" s="16"/>
      <c r="BD14" s="15">
        <v>716</v>
      </c>
      <c r="BE14" s="16"/>
      <c r="BF14" s="16"/>
      <c r="BG14" s="16"/>
      <c r="BH14" s="16"/>
      <c r="BI14" s="20"/>
      <c r="BJ14" s="16"/>
      <c r="BK14" s="16"/>
      <c r="BL14" s="16"/>
      <c r="BM14" s="16"/>
      <c r="BN14" s="20"/>
      <c r="BO14" s="16"/>
      <c r="BP14" s="16"/>
      <c r="BQ14" s="16"/>
      <c r="BR14" s="16"/>
      <c r="BS14" s="20"/>
      <c r="BT14" s="16"/>
      <c r="BU14" s="14">
        <v>4021.74</v>
      </c>
      <c r="BV14" s="14">
        <v>5282.81</v>
      </c>
      <c r="BW14" s="15">
        <v>9304.5499999999993</v>
      </c>
    </row>
    <row r="15" spans="1:75" ht="12.75" customHeight="1" x14ac:dyDescent="0.2">
      <c r="A15" s="39"/>
      <c r="B15" s="17"/>
      <c r="C15" s="18" t="s">
        <v>25</v>
      </c>
      <c r="D15" s="11">
        <v>15.306900000000001</v>
      </c>
      <c r="E15" s="11">
        <v>18.5311275</v>
      </c>
      <c r="F15" s="11">
        <v>28.534500000000001</v>
      </c>
      <c r="G15" s="11">
        <v>6</v>
      </c>
      <c r="H15" s="12">
        <v>68.372527500000004</v>
      </c>
      <c r="I15" s="11">
        <v>12</v>
      </c>
      <c r="J15" s="11">
        <v>12.613799999999999</v>
      </c>
      <c r="K15" s="11">
        <v>107.6138</v>
      </c>
      <c r="L15" s="11">
        <v>12.1</v>
      </c>
      <c r="M15" s="12">
        <v>144.32759999999999</v>
      </c>
      <c r="N15" s="11">
        <v>3.3069000000000002</v>
      </c>
      <c r="O15" s="11">
        <v>9.3069000000000006</v>
      </c>
      <c r="P15" s="11">
        <v>18.558685000000001</v>
      </c>
      <c r="Q15" s="11">
        <v>15.9207</v>
      </c>
      <c r="R15" s="12">
        <v>47.093184999999998</v>
      </c>
      <c r="S15" s="11">
        <v>18.613800000000001</v>
      </c>
      <c r="T15" s="11">
        <v>674.38649999999996</v>
      </c>
      <c r="U15" s="11">
        <v>928.56450749999999</v>
      </c>
      <c r="V15" s="11">
        <v>980.3</v>
      </c>
      <c r="W15" s="12">
        <v>2601.8648075000001</v>
      </c>
      <c r="X15" s="11">
        <v>673.18</v>
      </c>
      <c r="Y15" s="11">
        <v>732.64</v>
      </c>
      <c r="Z15" s="11">
        <v>486.55</v>
      </c>
      <c r="AA15" s="12">
        <v>1892.37</v>
      </c>
      <c r="AB15" s="14">
        <v>12467.34</v>
      </c>
      <c r="AC15" s="14">
        <v>15555.5</v>
      </c>
      <c r="AD15" s="14">
        <v>25682.400000000001</v>
      </c>
      <c r="AE15" s="14">
        <v>4650</v>
      </c>
      <c r="AF15" s="15">
        <v>58355.24</v>
      </c>
      <c r="AG15" s="14">
        <v>9300</v>
      </c>
      <c r="AH15" s="14">
        <v>11202.96</v>
      </c>
      <c r="AI15" s="14">
        <v>44577.279999999999</v>
      </c>
      <c r="AJ15" s="14">
        <v>9369.14</v>
      </c>
      <c r="AK15" s="15">
        <v>74449.38</v>
      </c>
      <c r="AL15" s="14">
        <v>3520.53</v>
      </c>
      <c r="AM15" s="14">
        <v>8470.5300000000007</v>
      </c>
      <c r="AN15" s="14">
        <v>17522.060000000001</v>
      </c>
      <c r="AO15" s="14">
        <v>15780.64</v>
      </c>
      <c r="AP15" s="15">
        <v>45293.760000000002</v>
      </c>
      <c r="AQ15" s="14">
        <v>17320.419999999998</v>
      </c>
      <c r="AR15" s="14">
        <v>237905.69</v>
      </c>
      <c r="AS15" s="14">
        <v>305610.51</v>
      </c>
      <c r="AT15" s="14">
        <v>307358.03999999998</v>
      </c>
      <c r="AU15" s="15">
        <v>868194.66</v>
      </c>
      <c r="AV15" s="14">
        <v>211266.67</v>
      </c>
      <c r="AW15" s="14">
        <v>233416.33</v>
      </c>
      <c r="AX15" s="14">
        <v>153743.60999999999</v>
      </c>
      <c r="AY15" s="15">
        <v>598426.61</v>
      </c>
      <c r="AZ15" s="14">
        <v>1509.3</v>
      </c>
      <c r="BA15" s="14">
        <v>1949.71</v>
      </c>
      <c r="BB15" s="14">
        <v>3059.97</v>
      </c>
      <c r="BC15" s="14">
        <v>811.2</v>
      </c>
      <c r="BD15" s="15">
        <v>7330.18</v>
      </c>
      <c r="BE15" s="14">
        <v>1425.6</v>
      </c>
      <c r="BF15" s="14">
        <v>1815.36</v>
      </c>
      <c r="BG15" s="14">
        <v>3455.63</v>
      </c>
      <c r="BH15" s="14">
        <v>1375.34</v>
      </c>
      <c r="BI15" s="15">
        <v>8071.93</v>
      </c>
      <c r="BJ15" s="14">
        <v>403.45</v>
      </c>
      <c r="BK15" s="14">
        <v>944.45</v>
      </c>
      <c r="BL15" s="14">
        <v>2334.63</v>
      </c>
      <c r="BM15" s="14">
        <v>654.86</v>
      </c>
      <c r="BN15" s="15">
        <v>4337.3900000000003</v>
      </c>
      <c r="BO15" s="14">
        <v>1437.54</v>
      </c>
      <c r="BP15" s="14">
        <v>21652.85</v>
      </c>
      <c r="BQ15" s="14">
        <v>11378.89</v>
      </c>
      <c r="BR15" s="14">
        <v>-12432.95</v>
      </c>
      <c r="BS15" s="15">
        <v>22036.33</v>
      </c>
      <c r="BT15" s="14">
        <v>-9102.06</v>
      </c>
      <c r="BU15" s="14">
        <v>93.72</v>
      </c>
      <c r="BV15" s="14">
        <v>2949</v>
      </c>
      <c r="BW15" s="15">
        <v>-6059.34</v>
      </c>
    </row>
    <row r="16" spans="1:75" ht="12.75" customHeight="1" x14ac:dyDescent="0.2">
      <c r="A16" s="39"/>
      <c r="B16" s="17"/>
      <c r="C16" s="18" t="s">
        <v>26</v>
      </c>
      <c r="D16" s="11">
        <v>12.25</v>
      </c>
      <c r="E16" s="11">
        <v>13.125</v>
      </c>
      <c r="F16" s="11">
        <v>14</v>
      </c>
      <c r="G16" s="11">
        <v>14</v>
      </c>
      <c r="H16" s="12">
        <v>53.375</v>
      </c>
      <c r="I16" s="11">
        <v>14</v>
      </c>
      <c r="J16" s="11">
        <v>10.5</v>
      </c>
      <c r="K16" s="11">
        <v>7</v>
      </c>
      <c r="L16" s="11">
        <v>13.125</v>
      </c>
      <c r="M16" s="12">
        <v>44.625</v>
      </c>
      <c r="N16" s="11">
        <v>20.125</v>
      </c>
      <c r="O16" s="11">
        <v>17.5</v>
      </c>
      <c r="P16" s="11">
        <v>12.25</v>
      </c>
      <c r="Q16" s="11">
        <v>16.625</v>
      </c>
      <c r="R16" s="12">
        <v>66.5</v>
      </c>
      <c r="S16" s="11">
        <v>20.024999999999999</v>
      </c>
      <c r="T16" s="11">
        <v>20.125</v>
      </c>
      <c r="U16" s="11">
        <v>14</v>
      </c>
      <c r="V16" s="11">
        <v>41.125</v>
      </c>
      <c r="W16" s="12">
        <v>95.275000000000006</v>
      </c>
      <c r="X16" s="11">
        <v>51.625</v>
      </c>
      <c r="Y16" s="11">
        <v>56.875</v>
      </c>
      <c r="Z16" s="11">
        <v>30.625</v>
      </c>
      <c r="AA16" s="12">
        <v>139.125</v>
      </c>
      <c r="AB16" s="14">
        <v>8888.6</v>
      </c>
      <c r="AC16" s="14">
        <v>9523.5</v>
      </c>
      <c r="AD16" s="14">
        <v>10158.4</v>
      </c>
      <c r="AE16" s="14">
        <v>10158.4</v>
      </c>
      <c r="AF16" s="15">
        <v>38728.9</v>
      </c>
      <c r="AG16" s="14">
        <v>10158.4</v>
      </c>
      <c r="AH16" s="14">
        <v>7618.8</v>
      </c>
      <c r="AI16" s="14">
        <v>5079.2</v>
      </c>
      <c r="AJ16" s="14">
        <v>9523.5</v>
      </c>
      <c r="AK16" s="15">
        <v>32379.9</v>
      </c>
      <c r="AL16" s="14">
        <v>14914.9</v>
      </c>
      <c r="AM16" s="14">
        <v>12953.5</v>
      </c>
      <c r="AN16" s="14">
        <v>9083.2000000000007</v>
      </c>
      <c r="AO16" s="14">
        <v>12749.45</v>
      </c>
      <c r="AP16" s="15">
        <v>49701.05</v>
      </c>
      <c r="AQ16" s="14">
        <v>15277.83</v>
      </c>
      <c r="AR16" s="14">
        <v>15356.95</v>
      </c>
      <c r="AS16" s="14">
        <v>10699.5</v>
      </c>
      <c r="AT16" s="14">
        <v>31325.35</v>
      </c>
      <c r="AU16" s="15">
        <v>72659.63</v>
      </c>
      <c r="AV16" s="14">
        <v>39624.9</v>
      </c>
      <c r="AW16" s="14">
        <v>43907.5</v>
      </c>
      <c r="AX16" s="14">
        <v>23642.5</v>
      </c>
      <c r="AY16" s="15">
        <v>107174.9</v>
      </c>
      <c r="AZ16" s="14">
        <v>1293.5999999999999</v>
      </c>
      <c r="BA16" s="14">
        <v>1385.29</v>
      </c>
      <c r="BB16" s="14">
        <v>1473.48</v>
      </c>
      <c r="BC16" s="14">
        <v>1475.6</v>
      </c>
      <c r="BD16" s="15">
        <v>5627.97</v>
      </c>
      <c r="BE16" s="14">
        <v>1475.57</v>
      </c>
      <c r="BF16" s="14">
        <v>1107.3599999999999</v>
      </c>
      <c r="BG16" s="14">
        <v>739.2</v>
      </c>
      <c r="BH16" s="14">
        <v>1386</v>
      </c>
      <c r="BI16" s="15">
        <v>4708.13</v>
      </c>
      <c r="BJ16" s="14">
        <v>2276.02</v>
      </c>
      <c r="BK16" s="14">
        <v>1893.12</v>
      </c>
      <c r="BL16" s="14">
        <v>1251.5999999999999</v>
      </c>
      <c r="BM16" s="14">
        <v>1922.02</v>
      </c>
      <c r="BN16" s="15">
        <v>7342.76</v>
      </c>
      <c r="BO16" s="14">
        <v>2249.39</v>
      </c>
      <c r="BP16" s="14">
        <v>2212.52</v>
      </c>
      <c r="BQ16" s="14">
        <v>1538.77</v>
      </c>
      <c r="BR16" s="14">
        <v>4530.87</v>
      </c>
      <c r="BS16" s="15">
        <v>10531.55</v>
      </c>
      <c r="BT16" s="14">
        <v>6005.34</v>
      </c>
      <c r="BU16" s="14">
        <v>6714.02</v>
      </c>
      <c r="BV16" s="14">
        <v>3737.46</v>
      </c>
      <c r="BW16" s="15">
        <v>16456.82</v>
      </c>
    </row>
    <row r="17" spans="1:75" ht="12.75" customHeight="1" x14ac:dyDescent="0.2">
      <c r="A17" s="39"/>
      <c r="B17" s="17"/>
      <c r="C17" s="18" t="s">
        <v>27</v>
      </c>
      <c r="D17" s="11">
        <v>17</v>
      </c>
      <c r="E17" s="11">
        <v>18</v>
      </c>
      <c r="F17" s="11">
        <v>15</v>
      </c>
      <c r="G17" s="11">
        <v>17</v>
      </c>
      <c r="H17" s="12">
        <v>67</v>
      </c>
      <c r="I17" s="11">
        <v>19</v>
      </c>
      <c r="J17" s="11">
        <v>15</v>
      </c>
      <c r="K17" s="11">
        <v>16</v>
      </c>
      <c r="L17" s="11">
        <v>16</v>
      </c>
      <c r="M17" s="12">
        <v>66</v>
      </c>
      <c r="N17" s="11">
        <v>13</v>
      </c>
      <c r="O17" s="11">
        <v>8</v>
      </c>
      <c r="P17" s="11">
        <v>15</v>
      </c>
      <c r="Q17" s="11">
        <v>9</v>
      </c>
      <c r="R17" s="12">
        <v>45</v>
      </c>
      <c r="S17" s="11">
        <v>11</v>
      </c>
      <c r="T17" s="11">
        <v>18</v>
      </c>
      <c r="U17" s="11">
        <v>40</v>
      </c>
      <c r="V17" s="11">
        <v>13</v>
      </c>
      <c r="W17" s="12">
        <v>82</v>
      </c>
      <c r="X17" s="11">
        <v>12</v>
      </c>
      <c r="Y17" s="11">
        <v>17</v>
      </c>
      <c r="Z17" s="11">
        <v>8</v>
      </c>
      <c r="AA17" s="12">
        <v>37</v>
      </c>
      <c r="AB17" s="14">
        <v>19253.599999999999</v>
      </c>
      <c r="AC17" s="14">
        <v>20384.8</v>
      </c>
      <c r="AD17" s="14">
        <v>16980</v>
      </c>
      <c r="AE17" s="14">
        <v>19244</v>
      </c>
      <c r="AF17" s="15">
        <v>75862.399999999994</v>
      </c>
      <c r="AG17" s="14">
        <v>20519.599999999999</v>
      </c>
      <c r="AH17" s="14">
        <v>16089</v>
      </c>
      <c r="AI17" s="14">
        <v>17138.599999999999</v>
      </c>
      <c r="AJ17" s="14">
        <v>17078.599999999999</v>
      </c>
      <c r="AK17" s="15">
        <v>70825.8</v>
      </c>
      <c r="AL17" s="14">
        <v>13854.8</v>
      </c>
      <c r="AM17" s="14">
        <v>8546.7999999999993</v>
      </c>
      <c r="AN17" s="14">
        <v>16014.01</v>
      </c>
      <c r="AO17" s="14">
        <v>9626.4</v>
      </c>
      <c r="AP17" s="15">
        <v>48042.01</v>
      </c>
      <c r="AQ17" s="14">
        <v>11755.6</v>
      </c>
      <c r="AR17" s="14">
        <v>19297.8</v>
      </c>
      <c r="AS17" s="14">
        <v>43680.800000000003</v>
      </c>
      <c r="AT17" s="14">
        <v>14226.6</v>
      </c>
      <c r="AU17" s="15">
        <v>88960.8</v>
      </c>
      <c r="AV17" s="14">
        <v>13136.8</v>
      </c>
      <c r="AW17" s="14">
        <v>18585.8</v>
      </c>
      <c r="AX17" s="14">
        <v>8718.4</v>
      </c>
      <c r="AY17" s="15">
        <v>40441</v>
      </c>
      <c r="AZ17" s="14">
        <v>925.8</v>
      </c>
      <c r="BA17" s="14">
        <v>771</v>
      </c>
      <c r="BB17" s="14">
        <v>512.6</v>
      </c>
      <c r="BC17" s="14">
        <v>1597.6</v>
      </c>
      <c r="BD17" s="15">
        <v>3807</v>
      </c>
      <c r="BE17" s="14">
        <v>1003.6</v>
      </c>
      <c r="BF17" s="14">
        <v>809.8</v>
      </c>
      <c r="BG17" s="14">
        <v>693.2</v>
      </c>
      <c r="BH17" s="14">
        <v>823.4</v>
      </c>
      <c r="BI17" s="15">
        <v>3330</v>
      </c>
      <c r="BJ17" s="14">
        <v>733.6</v>
      </c>
      <c r="BK17" s="14">
        <v>322.60000000000002</v>
      </c>
      <c r="BL17" s="14">
        <v>855</v>
      </c>
      <c r="BM17" s="14">
        <v>258.60000000000002</v>
      </c>
      <c r="BN17" s="15">
        <v>2169.8000000000002</v>
      </c>
      <c r="BO17" s="14">
        <v>320</v>
      </c>
      <c r="BP17" s="14">
        <v>437</v>
      </c>
      <c r="BQ17" s="14">
        <v>1391.4</v>
      </c>
      <c r="BR17" s="14">
        <v>583.6</v>
      </c>
      <c r="BS17" s="15">
        <v>2732</v>
      </c>
      <c r="BT17" s="14">
        <v>725</v>
      </c>
      <c r="BU17" s="14">
        <v>873.2</v>
      </c>
      <c r="BV17" s="14">
        <v>406.6</v>
      </c>
      <c r="BW17" s="15">
        <v>2004.8</v>
      </c>
    </row>
    <row r="18" spans="1:75" ht="12.75" customHeight="1" x14ac:dyDescent="0.2">
      <c r="A18" s="39"/>
      <c r="B18" s="17"/>
      <c r="C18" s="18" t="s">
        <v>28</v>
      </c>
      <c r="D18" s="13"/>
      <c r="E18" s="13"/>
      <c r="F18" s="13"/>
      <c r="G18" s="13"/>
      <c r="H18" s="19"/>
      <c r="I18" s="13"/>
      <c r="J18" s="11">
        <v>1.05</v>
      </c>
      <c r="K18" s="13"/>
      <c r="L18" s="13"/>
      <c r="M18" s="12">
        <v>1.05</v>
      </c>
      <c r="N18" s="13"/>
      <c r="O18" s="13"/>
      <c r="P18" s="13"/>
      <c r="Q18" s="13"/>
      <c r="R18" s="19"/>
      <c r="S18" s="13"/>
      <c r="T18" s="13"/>
      <c r="U18" s="13"/>
      <c r="V18" s="13"/>
      <c r="W18" s="19"/>
      <c r="X18" s="13"/>
      <c r="Y18" s="13"/>
      <c r="Z18" s="13"/>
      <c r="AA18" s="19"/>
      <c r="AB18" s="16"/>
      <c r="AC18" s="16"/>
      <c r="AD18" s="16"/>
      <c r="AE18" s="16"/>
      <c r="AF18" s="20"/>
      <c r="AG18" s="16"/>
      <c r="AH18" s="14">
        <v>2310.42</v>
      </c>
      <c r="AI18" s="16"/>
      <c r="AJ18" s="16"/>
      <c r="AK18" s="15">
        <v>2310.42</v>
      </c>
      <c r="AL18" s="16"/>
      <c r="AM18" s="16"/>
      <c r="AN18" s="16"/>
      <c r="AO18" s="16"/>
      <c r="AP18" s="20"/>
      <c r="AQ18" s="16"/>
      <c r="AR18" s="16"/>
      <c r="AS18" s="16"/>
      <c r="AT18" s="16"/>
      <c r="AU18" s="20"/>
      <c r="AV18" s="16"/>
      <c r="AW18" s="16"/>
      <c r="AX18" s="16"/>
      <c r="AY18" s="20"/>
      <c r="AZ18" s="16"/>
      <c r="BA18" s="16"/>
      <c r="BB18" s="16"/>
      <c r="BC18" s="16"/>
      <c r="BD18" s="20"/>
      <c r="BE18" s="16"/>
      <c r="BF18" s="14">
        <v>27.51</v>
      </c>
      <c r="BG18" s="16"/>
      <c r="BH18" s="16"/>
      <c r="BI18" s="15">
        <v>27.51</v>
      </c>
      <c r="BJ18" s="16"/>
      <c r="BK18" s="16"/>
      <c r="BL18" s="16"/>
      <c r="BM18" s="16"/>
      <c r="BN18" s="20"/>
      <c r="BO18" s="16"/>
      <c r="BP18" s="16"/>
      <c r="BQ18" s="16"/>
      <c r="BR18" s="16"/>
      <c r="BS18" s="20"/>
      <c r="BT18" s="16"/>
      <c r="BU18" s="16"/>
      <c r="BV18" s="16"/>
      <c r="BW18" s="20"/>
    </row>
    <row r="19" spans="1:75" ht="12.75" customHeight="1" x14ac:dyDescent="0.2">
      <c r="A19" s="39"/>
      <c r="B19" s="17"/>
      <c r="C19" s="18" t="s">
        <v>29</v>
      </c>
      <c r="D19" s="13"/>
      <c r="E19" s="11">
        <v>8.2672499999999996E-2</v>
      </c>
      <c r="F19" s="11">
        <v>8.2672499999999996E-2</v>
      </c>
      <c r="G19" s="13"/>
      <c r="H19" s="12">
        <v>0.16534499999999999</v>
      </c>
      <c r="I19" s="13"/>
      <c r="J19" s="11">
        <v>8.2672499999999996E-2</v>
      </c>
      <c r="K19" s="13"/>
      <c r="L19" s="13"/>
      <c r="M19" s="12">
        <v>8.2672499999999996E-2</v>
      </c>
      <c r="N19" s="13"/>
      <c r="O19" s="13"/>
      <c r="P19" s="13"/>
      <c r="Q19" s="13"/>
      <c r="R19" s="19"/>
      <c r="S19" s="13"/>
      <c r="T19" s="13"/>
      <c r="U19" s="13"/>
      <c r="V19" s="13"/>
      <c r="W19" s="19"/>
      <c r="X19" s="13"/>
      <c r="Y19" s="13"/>
      <c r="Z19" s="13"/>
      <c r="AA19" s="19"/>
      <c r="AB19" s="16"/>
      <c r="AC19" s="14">
        <v>1183.8699999999999</v>
      </c>
      <c r="AD19" s="14">
        <v>1183.8699999999999</v>
      </c>
      <c r="AE19" s="16"/>
      <c r="AF19" s="15">
        <v>2367.7399999999998</v>
      </c>
      <c r="AG19" s="16"/>
      <c r="AH19" s="14">
        <v>1183.8699999999999</v>
      </c>
      <c r="AI19" s="16"/>
      <c r="AJ19" s="16"/>
      <c r="AK19" s="15">
        <v>1183.8699999999999</v>
      </c>
      <c r="AL19" s="16"/>
      <c r="AM19" s="16"/>
      <c r="AN19" s="16"/>
      <c r="AO19" s="16"/>
      <c r="AP19" s="20"/>
      <c r="AQ19" s="16"/>
      <c r="AR19" s="16"/>
      <c r="AS19" s="16"/>
      <c r="AT19" s="16"/>
      <c r="AU19" s="20"/>
      <c r="AV19" s="16"/>
      <c r="AW19" s="16"/>
      <c r="AX19" s="16"/>
      <c r="AY19" s="20"/>
      <c r="AZ19" s="16"/>
      <c r="BA19" s="14">
        <v>115.54</v>
      </c>
      <c r="BB19" s="14">
        <v>115.54</v>
      </c>
      <c r="BC19" s="16"/>
      <c r="BD19" s="15">
        <v>231.08</v>
      </c>
      <c r="BE19" s="16"/>
      <c r="BF19" s="14">
        <v>115.54</v>
      </c>
      <c r="BG19" s="16"/>
      <c r="BH19" s="16"/>
      <c r="BI19" s="15">
        <v>115.54</v>
      </c>
      <c r="BJ19" s="16"/>
      <c r="BK19" s="16"/>
      <c r="BL19" s="16"/>
      <c r="BM19" s="16"/>
      <c r="BN19" s="20"/>
      <c r="BO19" s="16"/>
      <c r="BP19" s="16"/>
      <c r="BQ19" s="16"/>
      <c r="BR19" s="16"/>
      <c r="BS19" s="20"/>
      <c r="BT19" s="16"/>
      <c r="BU19" s="16"/>
      <c r="BV19" s="16"/>
      <c r="BW19" s="20"/>
    </row>
    <row r="20" spans="1:75" ht="12.75" customHeight="1" x14ac:dyDescent="0.2">
      <c r="A20" s="39"/>
      <c r="B20" s="17"/>
      <c r="C20" s="18" t="s">
        <v>30</v>
      </c>
      <c r="D20" s="11">
        <v>2</v>
      </c>
      <c r="E20" s="11">
        <v>1</v>
      </c>
      <c r="F20" s="11">
        <v>2</v>
      </c>
      <c r="G20" s="13"/>
      <c r="H20" s="12">
        <v>5</v>
      </c>
      <c r="I20" s="13"/>
      <c r="J20" s="13"/>
      <c r="K20" s="13"/>
      <c r="L20" s="13"/>
      <c r="M20" s="19"/>
      <c r="N20" s="13"/>
      <c r="O20" s="13"/>
      <c r="P20" s="13"/>
      <c r="Q20" s="11">
        <v>10</v>
      </c>
      <c r="R20" s="12">
        <v>10</v>
      </c>
      <c r="S20" s="11">
        <v>-10</v>
      </c>
      <c r="T20" s="13"/>
      <c r="U20" s="13"/>
      <c r="V20" s="13"/>
      <c r="W20" s="12">
        <v>-10</v>
      </c>
      <c r="X20" s="11">
        <v>0</v>
      </c>
      <c r="Y20" s="11">
        <v>-8.8817841970012504E-16</v>
      </c>
      <c r="Z20" s="11">
        <v>143</v>
      </c>
      <c r="AA20" s="12">
        <v>143</v>
      </c>
      <c r="AB20" s="14">
        <v>1430.4</v>
      </c>
      <c r="AC20" s="14">
        <v>715.2</v>
      </c>
      <c r="AD20" s="14">
        <v>1430.4</v>
      </c>
      <c r="AE20" s="16"/>
      <c r="AF20" s="15">
        <v>3576</v>
      </c>
      <c r="AG20" s="16"/>
      <c r="AH20" s="16"/>
      <c r="AI20" s="16"/>
      <c r="AJ20" s="16"/>
      <c r="AK20" s="20"/>
      <c r="AL20" s="16"/>
      <c r="AM20" s="16"/>
      <c r="AN20" s="16"/>
      <c r="AO20" s="14">
        <v>7152</v>
      </c>
      <c r="AP20" s="15">
        <v>7152</v>
      </c>
      <c r="AQ20" s="14">
        <v>-7152</v>
      </c>
      <c r="AR20" s="16"/>
      <c r="AS20" s="16"/>
      <c r="AT20" s="16"/>
      <c r="AU20" s="15">
        <v>-7152</v>
      </c>
      <c r="AV20" s="14">
        <v>0</v>
      </c>
      <c r="AW20" s="14">
        <v>0</v>
      </c>
      <c r="AX20" s="14">
        <v>65065.03</v>
      </c>
      <c r="AY20" s="15">
        <v>65065.03</v>
      </c>
      <c r="AZ20" s="14">
        <v>94.2</v>
      </c>
      <c r="BA20" s="14">
        <v>46.6</v>
      </c>
      <c r="BB20" s="14">
        <v>99.6</v>
      </c>
      <c r="BC20" s="16"/>
      <c r="BD20" s="15">
        <v>240.4</v>
      </c>
      <c r="BE20" s="16"/>
      <c r="BF20" s="16"/>
      <c r="BG20" s="16"/>
      <c r="BH20" s="16"/>
      <c r="BI20" s="20"/>
      <c r="BJ20" s="16"/>
      <c r="BK20" s="16"/>
      <c r="BL20" s="16"/>
      <c r="BM20" s="14">
        <v>1168</v>
      </c>
      <c r="BN20" s="15">
        <v>1168</v>
      </c>
      <c r="BO20" s="14">
        <v>-814</v>
      </c>
      <c r="BP20" s="16"/>
      <c r="BQ20" s="16"/>
      <c r="BR20" s="16"/>
      <c r="BS20" s="15">
        <v>-814</v>
      </c>
      <c r="BT20" s="16"/>
      <c r="BU20" s="14">
        <v>0</v>
      </c>
      <c r="BV20" s="14">
        <v>5328.4</v>
      </c>
      <c r="BW20" s="15">
        <v>5328.4</v>
      </c>
    </row>
    <row r="21" spans="1:75" ht="12.75" customHeight="1" x14ac:dyDescent="0.2">
      <c r="A21" s="39"/>
      <c r="B21" s="17"/>
      <c r="C21" s="18" t="s">
        <v>31</v>
      </c>
      <c r="D21" s="11">
        <v>35</v>
      </c>
      <c r="E21" s="11">
        <v>38</v>
      </c>
      <c r="F21" s="11">
        <v>33</v>
      </c>
      <c r="G21" s="11">
        <v>39</v>
      </c>
      <c r="H21" s="12">
        <v>145</v>
      </c>
      <c r="I21" s="11">
        <v>52</v>
      </c>
      <c r="J21" s="11">
        <v>45</v>
      </c>
      <c r="K21" s="11">
        <v>40</v>
      </c>
      <c r="L21" s="11">
        <v>47</v>
      </c>
      <c r="M21" s="12">
        <v>184</v>
      </c>
      <c r="N21" s="11">
        <v>34</v>
      </c>
      <c r="O21" s="11">
        <v>49.5</v>
      </c>
      <c r="P21" s="11">
        <v>51</v>
      </c>
      <c r="Q21" s="11">
        <v>80</v>
      </c>
      <c r="R21" s="12">
        <v>214.5</v>
      </c>
      <c r="S21" s="11">
        <v>103</v>
      </c>
      <c r="T21" s="11">
        <v>71</v>
      </c>
      <c r="U21" s="11">
        <v>57</v>
      </c>
      <c r="V21" s="11">
        <v>82</v>
      </c>
      <c r="W21" s="12">
        <v>313</v>
      </c>
      <c r="X21" s="11">
        <v>78</v>
      </c>
      <c r="Y21" s="11">
        <v>53</v>
      </c>
      <c r="Z21" s="11">
        <v>21</v>
      </c>
      <c r="AA21" s="12">
        <v>152</v>
      </c>
      <c r="AB21" s="14">
        <v>16179.2</v>
      </c>
      <c r="AC21" s="14">
        <v>17425.400000000001</v>
      </c>
      <c r="AD21" s="14">
        <v>15487.4</v>
      </c>
      <c r="AE21" s="14">
        <v>18230.009999999998</v>
      </c>
      <c r="AF21" s="15">
        <v>67322.009999999995</v>
      </c>
      <c r="AG21" s="14">
        <v>24297.4</v>
      </c>
      <c r="AH21" s="14">
        <v>21028.2</v>
      </c>
      <c r="AI21" s="14">
        <v>18562</v>
      </c>
      <c r="AJ21" s="14">
        <v>21664.400000000001</v>
      </c>
      <c r="AK21" s="15">
        <v>85552</v>
      </c>
      <c r="AL21" s="14">
        <v>15458</v>
      </c>
      <c r="AM21" s="14">
        <v>23119.91</v>
      </c>
      <c r="AN21" s="14">
        <v>23520.6</v>
      </c>
      <c r="AO21" s="14">
        <v>36873.800000000003</v>
      </c>
      <c r="AP21" s="15">
        <v>98972.31</v>
      </c>
      <c r="AQ21" s="14">
        <v>47484.4</v>
      </c>
      <c r="AR21" s="14">
        <v>33959.4</v>
      </c>
      <c r="AS21" s="14">
        <v>27867.8</v>
      </c>
      <c r="AT21" s="14">
        <v>40200.61</v>
      </c>
      <c r="AU21" s="15">
        <v>149512.21</v>
      </c>
      <c r="AV21" s="14">
        <v>36489.589999999997</v>
      </c>
      <c r="AW21" s="14">
        <v>25799.200000000001</v>
      </c>
      <c r="AX21" s="14">
        <v>10264.200000000001</v>
      </c>
      <c r="AY21" s="15">
        <v>72552.990000000005</v>
      </c>
      <c r="AZ21" s="14">
        <v>5850</v>
      </c>
      <c r="BA21" s="14">
        <v>6280.4</v>
      </c>
      <c r="BB21" s="14">
        <v>5761.2</v>
      </c>
      <c r="BC21" s="14">
        <v>6528.2</v>
      </c>
      <c r="BD21" s="15">
        <v>24419.8</v>
      </c>
      <c r="BE21" s="14">
        <v>9043</v>
      </c>
      <c r="BF21" s="14">
        <v>7460</v>
      </c>
      <c r="BG21" s="14">
        <v>6548</v>
      </c>
      <c r="BH21" s="14">
        <v>7795.6</v>
      </c>
      <c r="BI21" s="15">
        <v>30846.6</v>
      </c>
      <c r="BJ21" s="14">
        <v>5664.8</v>
      </c>
      <c r="BK21" s="14">
        <v>8142.4</v>
      </c>
      <c r="BL21" s="14">
        <v>8436.6</v>
      </c>
      <c r="BM21" s="14">
        <v>12949</v>
      </c>
      <c r="BN21" s="15">
        <v>35192.800000000003</v>
      </c>
      <c r="BO21" s="14">
        <v>17019.2</v>
      </c>
      <c r="BP21" s="14">
        <v>11770.6</v>
      </c>
      <c r="BQ21" s="14">
        <v>9067.4</v>
      </c>
      <c r="BR21" s="14">
        <v>13052.2</v>
      </c>
      <c r="BS21" s="15">
        <v>50909.4</v>
      </c>
      <c r="BT21" s="14">
        <v>11482.59</v>
      </c>
      <c r="BU21" s="14">
        <v>8756.2000000000007</v>
      </c>
      <c r="BV21" s="14">
        <v>3290.8</v>
      </c>
      <c r="BW21" s="15">
        <v>23529.59</v>
      </c>
    </row>
    <row r="22" spans="1:75" ht="12.75" customHeight="1" x14ac:dyDescent="0.2">
      <c r="A22" s="39"/>
      <c r="B22" s="17"/>
      <c r="C22" s="18" t="s">
        <v>32</v>
      </c>
      <c r="D22" s="13"/>
      <c r="E22" s="13"/>
      <c r="F22" s="13"/>
      <c r="G22" s="13"/>
      <c r="H22" s="19"/>
      <c r="I22" s="13"/>
      <c r="J22" s="13"/>
      <c r="K22" s="13"/>
      <c r="L22" s="13"/>
      <c r="M22" s="19"/>
      <c r="N22" s="13"/>
      <c r="O22" s="13"/>
      <c r="P22" s="13"/>
      <c r="Q22" s="13"/>
      <c r="R22" s="19"/>
      <c r="S22" s="13"/>
      <c r="T22" s="13"/>
      <c r="U22" s="13"/>
      <c r="V22" s="13"/>
      <c r="W22" s="19"/>
      <c r="X22" s="11">
        <v>8.1570199999999993</v>
      </c>
      <c r="Y22" s="11">
        <v>2.2046000000000001</v>
      </c>
      <c r="Z22" s="11">
        <v>2.2046000000000001</v>
      </c>
      <c r="AA22" s="12">
        <v>12.56622</v>
      </c>
      <c r="AB22" s="16"/>
      <c r="AC22" s="16"/>
      <c r="AD22" s="16"/>
      <c r="AE22" s="16"/>
      <c r="AF22" s="20"/>
      <c r="AG22" s="16"/>
      <c r="AH22" s="16"/>
      <c r="AI22" s="16"/>
      <c r="AJ22" s="16"/>
      <c r="AK22" s="20"/>
      <c r="AL22" s="16"/>
      <c r="AM22" s="16"/>
      <c r="AN22" s="16"/>
      <c r="AO22" s="16"/>
      <c r="AP22" s="20"/>
      <c r="AQ22" s="16"/>
      <c r="AR22" s="16"/>
      <c r="AS22" s="16"/>
      <c r="AT22" s="16"/>
      <c r="AU22" s="20"/>
      <c r="AV22" s="14">
        <v>48258.559999999998</v>
      </c>
      <c r="AW22" s="14">
        <v>13042.85</v>
      </c>
      <c r="AX22" s="14">
        <v>13042.85</v>
      </c>
      <c r="AY22" s="15">
        <v>74344.259999999995</v>
      </c>
      <c r="AZ22" s="16"/>
      <c r="BA22" s="16"/>
      <c r="BB22" s="16"/>
      <c r="BC22" s="16"/>
      <c r="BD22" s="20"/>
      <c r="BE22" s="16"/>
      <c r="BF22" s="16"/>
      <c r="BG22" s="16"/>
      <c r="BH22" s="16"/>
      <c r="BI22" s="20"/>
      <c r="BJ22" s="16"/>
      <c r="BK22" s="16"/>
      <c r="BL22" s="16"/>
      <c r="BM22" s="16"/>
      <c r="BN22" s="20"/>
      <c r="BO22" s="16"/>
      <c r="BP22" s="16"/>
      <c r="BQ22" s="16"/>
      <c r="BR22" s="16"/>
      <c r="BS22" s="20"/>
      <c r="BT22" s="14">
        <v>7713.11</v>
      </c>
      <c r="BU22" s="14">
        <v>2239.87</v>
      </c>
      <c r="BV22" s="14">
        <v>2112</v>
      </c>
      <c r="BW22" s="15">
        <v>12064.98</v>
      </c>
    </row>
    <row r="23" spans="1:75" ht="12.75" customHeight="1" x14ac:dyDescent="0.2">
      <c r="A23" s="39"/>
      <c r="B23" s="17"/>
      <c r="C23" s="18" t="s">
        <v>33</v>
      </c>
      <c r="D23" s="11">
        <v>195.154</v>
      </c>
      <c r="E23" s="11">
        <v>333.77499999999998</v>
      </c>
      <c r="F23" s="11">
        <v>118</v>
      </c>
      <c r="G23" s="11">
        <v>14.45</v>
      </c>
      <c r="H23" s="12">
        <v>661.37900000000002</v>
      </c>
      <c r="I23" s="13"/>
      <c r="J23" s="13"/>
      <c r="K23" s="11">
        <v>22</v>
      </c>
      <c r="L23" s="11">
        <v>22</v>
      </c>
      <c r="M23" s="12">
        <v>44</v>
      </c>
      <c r="N23" s="13"/>
      <c r="O23" s="13"/>
      <c r="P23" s="11">
        <v>21.925000000000001</v>
      </c>
      <c r="Q23" s="13"/>
      <c r="R23" s="12">
        <v>21.925000000000001</v>
      </c>
      <c r="S23" s="13"/>
      <c r="T23" s="11">
        <v>393.52499999999998</v>
      </c>
      <c r="U23" s="11">
        <v>404.6</v>
      </c>
      <c r="V23" s="11">
        <v>324.82499999999999</v>
      </c>
      <c r="W23" s="12">
        <v>1122.95</v>
      </c>
      <c r="X23" s="11">
        <v>230</v>
      </c>
      <c r="Y23" s="11">
        <v>344</v>
      </c>
      <c r="Z23" s="11">
        <v>165</v>
      </c>
      <c r="AA23" s="12">
        <v>739</v>
      </c>
      <c r="AB23" s="14">
        <v>63383.12</v>
      </c>
      <c r="AC23" s="14">
        <v>93342.55</v>
      </c>
      <c r="AD23" s="14">
        <v>66825.460000000006</v>
      </c>
      <c r="AE23" s="14">
        <v>25698.99</v>
      </c>
      <c r="AF23" s="15">
        <v>249250.12</v>
      </c>
      <c r="AG23" s="16"/>
      <c r="AH23" s="16"/>
      <c r="AI23" s="14">
        <v>35200</v>
      </c>
      <c r="AJ23" s="14">
        <v>49280</v>
      </c>
      <c r="AK23" s="15">
        <v>84480</v>
      </c>
      <c r="AL23" s="16"/>
      <c r="AM23" s="16"/>
      <c r="AN23" s="14">
        <v>61390</v>
      </c>
      <c r="AO23" s="16"/>
      <c r="AP23" s="15">
        <v>61390</v>
      </c>
      <c r="AQ23" s="16"/>
      <c r="AR23" s="14">
        <v>112521.25</v>
      </c>
      <c r="AS23" s="14">
        <v>116829.56</v>
      </c>
      <c r="AT23" s="14">
        <v>85122.38</v>
      </c>
      <c r="AU23" s="15">
        <v>314473.19</v>
      </c>
      <c r="AV23" s="14">
        <v>63382.8</v>
      </c>
      <c r="AW23" s="14">
        <v>88079.09</v>
      </c>
      <c r="AX23" s="14">
        <v>44179</v>
      </c>
      <c r="AY23" s="15">
        <v>195640.89</v>
      </c>
      <c r="AZ23" s="14">
        <v>12814.45</v>
      </c>
      <c r="BA23" s="14">
        <v>23879.16</v>
      </c>
      <c r="BB23" s="14">
        <v>21531.15</v>
      </c>
      <c r="BC23" s="14">
        <v>6405.83</v>
      </c>
      <c r="BD23" s="15">
        <v>64630.59</v>
      </c>
      <c r="BE23" s="16"/>
      <c r="BF23" s="16"/>
      <c r="BG23" s="14">
        <v>2371.6</v>
      </c>
      <c r="BH23" s="14">
        <v>8192.7999999999993</v>
      </c>
      <c r="BI23" s="15">
        <v>10564.4</v>
      </c>
      <c r="BJ23" s="16"/>
      <c r="BK23" s="16"/>
      <c r="BL23" s="14">
        <v>11352.76</v>
      </c>
      <c r="BM23" s="16"/>
      <c r="BN23" s="15">
        <v>11352.76</v>
      </c>
      <c r="BO23" s="16"/>
      <c r="BP23" s="14">
        <v>19335.54</v>
      </c>
      <c r="BQ23" s="14">
        <v>18946.650000000001</v>
      </c>
      <c r="BR23" s="14">
        <v>13183.33</v>
      </c>
      <c r="BS23" s="15">
        <v>51465.52</v>
      </c>
      <c r="BT23" s="14">
        <v>9223.7999999999993</v>
      </c>
      <c r="BU23" s="14">
        <v>8954.08</v>
      </c>
      <c r="BV23" s="14">
        <v>4850.2</v>
      </c>
      <c r="BW23" s="15">
        <v>23028.080000000002</v>
      </c>
    </row>
    <row r="24" spans="1:75" ht="12.75" customHeight="1" x14ac:dyDescent="0.2">
      <c r="A24" s="39"/>
      <c r="B24" s="17"/>
      <c r="C24" s="18" t="s">
        <v>34</v>
      </c>
      <c r="D24" s="13"/>
      <c r="E24" s="13"/>
      <c r="F24" s="13"/>
      <c r="G24" s="13"/>
      <c r="H24" s="19"/>
      <c r="I24" s="13"/>
      <c r="J24" s="13"/>
      <c r="K24" s="13"/>
      <c r="L24" s="13"/>
      <c r="M24" s="19"/>
      <c r="N24" s="13"/>
      <c r="O24" s="11">
        <v>0.3</v>
      </c>
      <c r="P24" s="13"/>
      <c r="Q24" s="11">
        <v>1.0249999999999999</v>
      </c>
      <c r="R24" s="12">
        <v>1.325</v>
      </c>
      <c r="S24" s="11">
        <v>0.42499999999999999</v>
      </c>
      <c r="T24" s="11">
        <v>0.42499999999999999</v>
      </c>
      <c r="U24" s="11">
        <v>0.45</v>
      </c>
      <c r="V24" s="11">
        <v>0.875</v>
      </c>
      <c r="W24" s="12">
        <v>2.1749999999999998</v>
      </c>
      <c r="X24" s="11">
        <v>0</v>
      </c>
      <c r="Y24" s="11">
        <v>1.3</v>
      </c>
      <c r="Z24" s="11">
        <v>0.1</v>
      </c>
      <c r="AA24" s="12">
        <v>1.4</v>
      </c>
      <c r="AB24" s="16"/>
      <c r="AC24" s="16"/>
      <c r="AD24" s="16"/>
      <c r="AE24" s="16"/>
      <c r="AF24" s="20"/>
      <c r="AG24" s="16"/>
      <c r="AH24" s="16"/>
      <c r="AI24" s="16"/>
      <c r="AJ24" s="16"/>
      <c r="AK24" s="20"/>
      <c r="AL24" s="16"/>
      <c r="AM24" s="14">
        <v>122.28</v>
      </c>
      <c r="AN24" s="16"/>
      <c r="AO24" s="14">
        <v>428.45</v>
      </c>
      <c r="AP24" s="15">
        <v>550.73</v>
      </c>
      <c r="AQ24" s="14">
        <v>182.16</v>
      </c>
      <c r="AR24" s="14">
        <v>182.16</v>
      </c>
      <c r="AS24" s="14">
        <v>192.87</v>
      </c>
      <c r="AT24" s="14">
        <v>375.03</v>
      </c>
      <c r="AU24" s="15">
        <v>932.22</v>
      </c>
      <c r="AV24" s="14">
        <v>0</v>
      </c>
      <c r="AW24" s="14">
        <v>557.19000000000005</v>
      </c>
      <c r="AX24" s="14">
        <v>44.04</v>
      </c>
      <c r="AY24" s="15">
        <v>601.23</v>
      </c>
      <c r="AZ24" s="16"/>
      <c r="BA24" s="16"/>
      <c r="BB24" s="16"/>
      <c r="BC24" s="16"/>
      <c r="BD24" s="20"/>
      <c r="BE24" s="16"/>
      <c r="BF24" s="16"/>
      <c r="BG24" s="16"/>
      <c r="BH24" s="16"/>
      <c r="BI24" s="20"/>
      <c r="BJ24" s="16"/>
      <c r="BK24" s="14">
        <v>27.42</v>
      </c>
      <c r="BL24" s="16"/>
      <c r="BM24" s="14">
        <v>83.35</v>
      </c>
      <c r="BN24" s="15">
        <v>110.77</v>
      </c>
      <c r="BO24" s="14">
        <v>21.76</v>
      </c>
      <c r="BP24" s="14">
        <v>26.61</v>
      </c>
      <c r="BQ24" s="14">
        <v>28.17</v>
      </c>
      <c r="BR24" s="14">
        <v>67.83</v>
      </c>
      <c r="BS24" s="15">
        <v>144.37</v>
      </c>
      <c r="BT24" s="16"/>
      <c r="BU24" s="14">
        <v>119.08</v>
      </c>
      <c r="BV24" s="14">
        <v>6.7</v>
      </c>
      <c r="BW24" s="15">
        <v>125.78</v>
      </c>
    </row>
    <row r="25" spans="1:75" ht="12.75" customHeight="1" x14ac:dyDescent="0.2">
      <c r="A25" s="39"/>
      <c r="B25" s="17"/>
      <c r="C25" s="18" t="s">
        <v>35</v>
      </c>
      <c r="D25" s="13"/>
      <c r="E25" s="13"/>
      <c r="F25" s="13"/>
      <c r="G25" s="13"/>
      <c r="H25" s="19"/>
      <c r="I25" s="11">
        <v>5</v>
      </c>
      <c r="J25" s="11">
        <v>2.5000000000000001E-2</v>
      </c>
      <c r="K25" s="13"/>
      <c r="L25" s="11">
        <v>5</v>
      </c>
      <c r="M25" s="12">
        <v>10.025</v>
      </c>
      <c r="N25" s="13"/>
      <c r="O25" s="13"/>
      <c r="P25" s="13"/>
      <c r="Q25" s="13"/>
      <c r="R25" s="19"/>
      <c r="S25" s="13"/>
      <c r="T25" s="13"/>
      <c r="U25" s="13"/>
      <c r="V25" s="13"/>
      <c r="W25" s="19"/>
      <c r="X25" s="13"/>
      <c r="Y25" s="13"/>
      <c r="Z25" s="13"/>
      <c r="AA25" s="19"/>
      <c r="AB25" s="16"/>
      <c r="AC25" s="16"/>
      <c r="AD25" s="16"/>
      <c r="AE25" s="16"/>
      <c r="AF25" s="20"/>
      <c r="AG25" s="14">
        <v>3890</v>
      </c>
      <c r="AH25" s="14">
        <v>19.45</v>
      </c>
      <c r="AI25" s="16"/>
      <c r="AJ25" s="14">
        <v>4040</v>
      </c>
      <c r="AK25" s="15">
        <v>7949.45</v>
      </c>
      <c r="AL25" s="16"/>
      <c r="AM25" s="16"/>
      <c r="AN25" s="16"/>
      <c r="AO25" s="16"/>
      <c r="AP25" s="20"/>
      <c r="AQ25" s="16"/>
      <c r="AR25" s="16"/>
      <c r="AS25" s="16"/>
      <c r="AT25" s="16"/>
      <c r="AU25" s="20"/>
      <c r="AV25" s="16"/>
      <c r="AW25" s="16"/>
      <c r="AX25" s="16"/>
      <c r="AY25" s="20"/>
      <c r="AZ25" s="16"/>
      <c r="BA25" s="16"/>
      <c r="BB25" s="16"/>
      <c r="BC25" s="16"/>
      <c r="BD25" s="20"/>
      <c r="BE25" s="14">
        <v>936</v>
      </c>
      <c r="BF25" s="14">
        <v>4.1500000000000004</v>
      </c>
      <c r="BG25" s="16"/>
      <c r="BH25" s="14">
        <v>841</v>
      </c>
      <c r="BI25" s="15">
        <v>1781.15</v>
      </c>
      <c r="BJ25" s="16"/>
      <c r="BK25" s="16"/>
      <c r="BL25" s="16"/>
      <c r="BM25" s="16"/>
      <c r="BN25" s="20"/>
      <c r="BO25" s="16"/>
      <c r="BP25" s="16"/>
      <c r="BQ25" s="16"/>
      <c r="BR25" s="16"/>
      <c r="BS25" s="20"/>
      <c r="BT25" s="16"/>
      <c r="BU25" s="16"/>
      <c r="BV25" s="16"/>
      <c r="BW25" s="20"/>
    </row>
    <row r="26" spans="1:75" ht="12.75" customHeight="1" x14ac:dyDescent="0.2">
      <c r="A26" s="39"/>
      <c r="B26" s="17"/>
      <c r="C26" s="18" t="s">
        <v>36</v>
      </c>
      <c r="D26" s="11">
        <v>0.3</v>
      </c>
      <c r="E26" s="11">
        <v>2.2999999999999998</v>
      </c>
      <c r="F26" s="11">
        <v>3.125</v>
      </c>
      <c r="G26" s="11">
        <v>1.375</v>
      </c>
      <c r="H26" s="12">
        <v>7.1</v>
      </c>
      <c r="I26" s="11">
        <v>0.3</v>
      </c>
      <c r="J26" s="11">
        <v>0.3</v>
      </c>
      <c r="K26" s="11">
        <v>4.5</v>
      </c>
      <c r="L26" s="11">
        <v>8.625</v>
      </c>
      <c r="M26" s="12">
        <v>13.725</v>
      </c>
      <c r="N26" s="11">
        <v>5.8</v>
      </c>
      <c r="O26" s="11">
        <v>4.0551149999999998</v>
      </c>
      <c r="P26" s="11">
        <v>4</v>
      </c>
      <c r="Q26" s="11">
        <v>11</v>
      </c>
      <c r="R26" s="12">
        <v>24.855115000000001</v>
      </c>
      <c r="S26" s="11">
        <v>0</v>
      </c>
      <c r="T26" s="11">
        <v>6</v>
      </c>
      <c r="U26" s="11">
        <v>6</v>
      </c>
      <c r="V26" s="11">
        <v>6</v>
      </c>
      <c r="W26" s="12">
        <v>18</v>
      </c>
      <c r="X26" s="11">
        <v>7.7161</v>
      </c>
      <c r="Y26" s="11">
        <v>3.813958</v>
      </c>
      <c r="Z26" s="11">
        <v>3.3069000000000002</v>
      </c>
      <c r="AA26" s="12">
        <v>14.836957999999999</v>
      </c>
      <c r="AB26" s="14">
        <v>1064.95</v>
      </c>
      <c r="AC26" s="14">
        <v>8164.54</v>
      </c>
      <c r="AD26" s="14">
        <v>11093.13</v>
      </c>
      <c r="AE26" s="14">
        <v>5023.7299999999996</v>
      </c>
      <c r="AF26" s="15">
        <v>25346.35</v>
      </c>
      <c r="AG26" s="14">
        <v>1103.94</v>
      </c>
      <c r="AH26" s="14">
        <v>1103.94</v>
      </c>
      <c r="AI26" s="14">
        <v>16559.099999999999</v>
      </c>
      <c r="AJ26" s="14">
        <v>32635.29</v>
      </c>
      <c r="AK26" s="15">
        <v>51402.27</v>
      </c>
      <c r="AL26" s="14">
        <v>21946.04</v>
      </c>
      <c r="AM26" s="14">
        <v>15269.31</v>
      </c>
      <c r="AN26" s="14">
        <v>15135.2</v>
      </c>
      <c r="AO26" s="14">
        <v>41621.800000000003</v>
      </c>
      <c r="AP26" s="15">
        <v>93972.35</v>
      </c>
      <c r="AQ26" s="14">
        <v>0</v>
      </c>
      <c r="AR26" s="14">
        <v>22960.400000000001</v>
      </c>
      <c r="AS26" s="14">
        <v>23089.200000000001</v>
      </c>
      <c r="AT26" s="14">
        <v>23089.200000000001</v>
      </c>
      <c r="AU26" s="15">
        <v>69138.8</v>
      </c>
      <c r="AV26" s="14">
        <v>46296.6</v>
      </c>
      <c r="AW26" s="14">
        <v>22883.75</v>
      </c>
      <c r="AX26" s="14">
        <v>19841.400000000001</v>
      </c>
      <c r="AY26" s="15">
        <v>89021.75</v>
      </c>
      <c r="AZ26" s="14">
        <v>498</v>
      </c>
      <c r="BA26" s="14">
        <v>3823.41</v>
      </c>
      <c r="BB26" s="14">
        <v>5182.13</v>
      </c>
      <c r="BC26" s="14">
        <v>2456.1</v>
      </c>
      <c r="BD26" s="15">
        <v>11959.64</v>
      </c>
      <c r="BE26" s="14">
        <v>513</v>
      </c>
      <c r="BF26" s="14">
        <v>391.72</v>
      </c>
      <c r="BG26" s="14">
        <v>6121.4</v>
      </c>
      <c r="BH26" s="14">
        <v>12009.94</v>
      </c>
      <c r="BI26" s="15">
        <v>19036.060000000001</v>
      </c>
      <c r="BJ26" s="14">
        <v>8091.72</v>
      </c>
      <c r="BK26" s="14">
        <v>5546.01</v>
      </c>
      <c r="BL26" s="14">
        <v>5462.4</v>
      </c>
      <c r="BM26" s="14">
        <v>15021.6</v>
      </c>
      <c r="BN26" s="15">
        <v>34121.730000000003</v>
      </c>
      <c r="BO26" s="16"/>
      <c r="BP26" s="14">
        <v>8646.7999999999993</v>
      </c>
      <c r="BQ26" s="14">
        <v>8290.4</v>
      </c>
      <c r="BR26" s="14">
        <v>8170.8</v>
      </c>
      <c r="BS26" s="15">
        <v>25108</v>
      </c>
      <c r="BT26" s="14">
        <v>9881.01</v>
      </c>
      <c r="BU26" s="14">
        <v>4674.1400000000003</v>
      </c>
      <c r="BV26" s="14">
        <v>4033.32</v>
      </c>
      <c r="BW26" s="15">
        <v>18588.47</v>
      </c>
    </row>
    <row r="27" spans="1:75" ht="12.75" customHeight="1" x14ac:dyDescent="0.2">
      <c r="A27" s="39"/>
      <c r="B27" s="17"/>
      <c r="C27" s="18" t="s">
        <v>37</v>
      </c>
      <c r="D27" s="11">
        <v>86.474999999999994</v>
      </c>
      <c r="E27" s="11">
        <v>100.425</v>
      </c>
      <c r="F27" s="11">
        <v>22.05</v>
      </c>
      <c r="G27" s="11">
        <v>2.5000000000000001E-2</v>
      </c>
      <c r="H27" s="12">
        <v>208.97499999999999</v>
      </c>
      <c r="I27" s="11">
        <v>0.1</v>
      </c>
      <c r="J27" s="11">
        <v>0.55000000000000004</v>
      </c>
      <c r="K27" s="13"/>
      <c r="L27" s="11">
        <v>0.15</v>
      </c>
      <c r="M27" s="12">
        <v>0.8</v>
      </c>
      <c r="N27" s="11">
        <v>7.4999999999999997E-2</v>
      </c>
      <c r="O27" s="13"/>
      <c r="P27" s="11">
        <v>0.52500000000000002</v>
      </c>
      <c r="Q27" s="11">
        <v>0.3</v>
      </c>
      <c r="R27" s="12">
        <v>0.9</v>
      </c>
      <c r="S27" s="11">
        <v>7.4999999999999997E-2</v>
      </c>
      <c r="T27" s="11">
        <v>0.5</v>
      </c>
      <c r="U27" s="11">
        <v>0.125</v>
      </c>
      <c r="V27" s="11">
        <v>1.2250000000000001</v>
      </c>
      <c r="W27" s="12">
        <v>1.925</v>
      </c>
      <c r="X27" s="11">
        <v>0.57499999999999996</v>
      </c>
      <c r="Y27" s="11">
        <v>0.25</v>
      </c>
      <c r="Z27" s="11">
        <v>0.5</v>
      </c>
      <c r="AA27" s="12">
        <v>1.325</v>
      </c>
      <c r="AB27" s="14">
        <v>80283.17</v>
      </c>
      <c r="AC27" s="14">
        <v>95250.880000000005</v>
      </c>
      <c r="AD27" s="14">
        <v>27108.98</v>
      </c>
      <c r="AE27" s="14">
        <v>7.48</v>
      </c>
      <c r="AF27" s="15">
        <v>202650.51</v>
      </c>
      <c r="AG27" s="14">
        <v>203.59</v>
      </c>
      <c r="AH27" s="14">
        <v>381.73</v>
      </c>
      <c r="AI27" s="16"/>
      <c r="AJ27" s="14">
        <v>339.4</v>
      </c>
      <c r="AK27" s="15">
        <v>924.72</v>
      </c>
      <c r="AL27" s="14">
        <v>190.52</v>
      </c>
      <c r="AM27" s="16"/>
      <c r="AN27" s="14">
        <v>237.2</v>
      </c>
      <c r="AO27" s="14">
        <v>883.69</v>
      </c>
      <c r="AP27" s="15">
        <v>1311.41</v>
      </c>
      <c r="AQ27" s="14">
        <v>225.66</v>
      </c>
      <c r="AR27" s="14">
        <v>1519.4</v>
      </c>
      <c r="AS27" s="14">
        <v>380.3</v>
      </c>
      <c r="AT27" s="14">
        <v>2452.63</v>
      </c>
      <c r="AU27" s="15">
        <v>4577.99</v>
      </c>
      <c r="AV27" s="14">
        <v>1347.04</v>
      </c>
      <c r="AW27" s="14">
        <v>760.7</v>
      </c>
      <c r="AX27" s="14">
        <v>1522.31</v>
      </c>
      <c r="AY27" s="15">
        <v>3630.05</v>
      </c>
      <c r="AZ27" s="14">
        <v>11065.16</v>
      </c>
      <c r="BA27" s="14">
        <v>14515.38</v>
      </c>
      <c r="BB27" s="14">
        <v>3548.76</v>
      </c>
      <c r="BC27" s="14">
        <v>3.32</v>
      </c>
      <c r="BD27" s="15">
        <v>29132.62</v>
      </c>
      <c r="BE27" s="14">
        <v>123.67</v>
      </c>
      <c r="BF27" s="14">
        <v>191.88</v>
      </c>
      <c r="BG27" s="16"/>
      <c r="BH27" s="14">
        <v>220.98</v>
      </c>
      <c r="BI27" s="15">
        <v>536.53</v>
      </c>
      <c r="BJ27" s="14">
        <v>128.81</v>
      </c>
      <c r="BK27" s="16"/>
      <c r="BL27" s="14">
        <v>69.14</v>
      </c>
      <c r="BM27" s="14">
        <v>570.08000000000004</v>
      </c>
      <c r="BN27" s="15">
        <v>768.03</v>
      </c>
      <c r="BO27" s="14">
        <v>146.55000000000001</v>
      </c>
      <c r="BP27" s="14">
        <v>1009.3</v>
      </c>
      <c r="BQ27" s="14">
        <v>247.48</v>
      </c>
      <c r="BR27" s="14">
        <v>1518.14</v>
      </c>
      <c r="BS27" s="15">
        <v>2921.47</v>
      </c>
      <c r="BT27" s="14">
        <v>850.48</v>
      </c>
      <c r="BU27" s="14">
        <v>494.44</v>
      </c>
      <c r="BV27" s="14">
        <v>985.51</v>
      </c>
      <c r="BW27" s="15">
        <v>2330.4299999999998</v>
      </c>
    </row>
    <row r="28" spans="1:75" ht="12.75" customHeight="1" x14ac:dyDescent="0.2">
      <c r="A28" s="39"/>
      <c r="B28" s="17"/>
      <c r="C28" s="18" t="s">
        <v>38</v>
      </c>
      <c r="D28" s="13"/>
      <c r="E28" s="13"/>
      <c r="F28" s="13"/>
      <c r="G28" s="13"/>
      <c r="H28" s="19"/>
      <c r="I28" s="13"/>
      <c r="J28" s="13"/>
      <c r="K28" s="11">
        <v>2.2046000000000001</v>
      </c>
      <c r="L28" s="13"/>
      <c r="M28" s="12">
        <v>2.2046000000000001</v>
      </c>
      <c r="N28" s="13"/>
      <c r="O28" s="13"/>
      <c r="P28" s="11">
        <v>2.2046000000000001</v>
      </c>
      <c r="Q28" s="11">
        <v>2.2046000000000001</v>
      </c>
      <c r="R28" s="12">
        <v>4.4092000000000002</v>
      </c>
      <c r="S28" s="13"/>
      <c r="T28" s="11">
        <v>0</v>
      </c>
      <c r="U28" s="11">
        <v>0</v>
      </c>
      <c r="V28" s="11">
        <v>0</v>
      </c>
      <c r="W28" s="12">
        <v>0</v>
      </c>
      <c r="X28" s="13"/>
      <c r="Y28" s="13"/>
      <c r="Z28" s="11">
        <v>0.55115000000000003</v>
      </c>
      <c r="AA28" s="12">
        <v>0.55115000000000003</v>
      </c>
      <c r="AB28" s="16"/>
      <c r="AC28" s="16"/>
      <c r="AD28" s="16"/>
      <c r="AE28" s="16"/>
      <c r="AF28" s="20"/>
      <c r="AG28" s="16"/>
      <c r="AH28" s="16"/>
      <c r="AI28" s="14">
        <v>27849.83</v>
      </c>
      <c r="AJ28" s="16"/>
      <c r="AK28" s="15">
        <v>27849.83</v>
      </c>
      <c r="AL28" s="16"/>
      <c r="AM28" s="16"/>
      <c r="AN28" s="14">
        <v>40763.839999999997</v>
      </c>
      <c r="AO28" s="14">
        <v>32698.29</v>
      </c>
      <c r="AP28" s="15">
        <v>73462.13</v>
      </c>
      <c r="AQ28" s="16"/>
      <c r="AR28" s="14">
        <v>0</v>
      </c>
      <c r="AS28" s="14">
        <v>0</v>
      </c>
      <c r="AT28" s="14">
        <v>0</v>
      </c>
      <c r="AU28" s="15">
        <v>0</v>
      </c>
      <c r="AV28" s="16"/>
      <c r="AW28" s="16"/>
      <c r="AX28" s="14">
        <v>4180.3900000000003</v>
      </c>
      <c r="AY28" s="15">
        <v>4180.3900000000003</v>
      </c>
      <c r="AZ28" s="16"/>
      <c r="BA28" s="16"/>
      <c r="BB28" s="16"/>
      <c r="BC28" s="16"/>
      <c r="BD28" s="20"/>
      <c r="BE28" s="16"/>
      <c r="BF28" s="16"/>
      <c r="BG28" s="14">
        <v>3056.9027000000001</v>
      </c>
      <c r="BH28" s="16"/>
      <c r="BI28" s="15">
        <v>3056.9027000000001</v>
      </c>
      <c r="BJ28" s="16"/>
      <c r="BK28" s="16"/>
      <c r="BL28" s="14">
        <v>1182.0304000000001</v>
      </c>
      <c r="BM28" s="14">
        <v>-7643.2394999999997</v>
      </c>
      <c r="BN28" s="15">
        <v>-6461.2091</v>
      </c>
      <c r="BO28" s="16"/>
      <c r="BP28" s="16"/>
      <c r="BQ28" s="16"/>
      <c r="BR28" s="16"/>
      <c r="BS28" s="20"/>
      <c r="BT28" s="16"/>
      <c r="BU28" s="16"/>
      <c r="BV28" s="14">
        <v>-508.68</v>
      </c>
      <c r="BW28" s="15">
        <v>-508.68</v>
      </c>
    </row>
    <row r="29" spans="1:75" ht="12.75" customHeight="1" x14ac:dyDescent="0.2">
      <c r="A29" s="39"/>
      <c r="B29" s="17"/>
      <c r="C29" s="18" t="s">
        <v>39</v>
      </c>
      <c r="D29" s="11">
        <v>1</v>
      </c>
      <c r="E29" s="11">
        <v>2.125</v>
      </c>
      <c r="F29" s="11">
        <v>1</v>
      </c>
      <c r="G29" s="13"/>
      <c r="H29" s="12">
        <v>4.125</v>
      </c>
      <c r="I29" s="11">
        <v>1</v>
      </c>
      <c r="J29" s="13"/>
      <c r="K29" s="11">
        <v>1</v>
      </c>
      <c r="L29" s="11">
        <v>1</v>
      </c>
      <c r="M29" s="12">
        <v>3</v>
      </c>
      <c r="N29" s="11">
        <v>23</v>
      </c>
      <c r="O29" s="11">
        <v>1</v>
      </c>
      <c r="P29" s="11">
        <v>1</v>
      </c>
      <c r="Q29" s="11">
        <v>1</v>
      </c>
      <c r="R29" s="12">
        <v>26</v>
      </c>
      <c r="S29" s="11">
        <v>0</v>
      </c>
      <c r="T29" s="11">
        <v>2</v>
      </c>
      <c r="U29" s="11">
        <v>1</v>
      </c>
      <c r="V29" s="11">
        <v>45</v>
      </c>
      <c r="W29" s="12">
        <v>48</v>
      </c>
      <c r="X29" s="11">
        <v>1</v>
      </c>
      <c r="Y29" s="11">
        <v>88</v>
      </c>
      <c r="Z29" s="11">
        <v>88</v>
      </c>
      <c r="AA29" s="12">
        <v>177</v>
      </c>
      <c r="AB29" s="14">
        <v>3420</v>
      </c>
      <c r="AC29" s="14">
        <v>6528.94</v>
      </c>
      <c r="AD29" s="14">
        <v>3180</v>
      </c>
      <c r="AE29" s="16"/>
      <c r="AF29" s="15">
        <v>13128.94</v>
      </c>
      <c r="AG29" s="14">
        <v>2360</v>
      </c>
      <c r="AH29" s="16"/>
      <c r="AI29" s="14">
        <v>3020</v>
      </c>
      <c r="AJ29" s="14">
        <v>3020</v>
      </c>
      <c r="AK29" s="15">
        <v>8400</v>
      </c>
      <c r="AL29" s="14">
        <v>38854.6</v>
      </c>
      <c r="AM29" s="14">
        <v>3620</v>
      </c>
      <c r="AN29" s="14">
        <v>3620</v>
      </c>
      <c r="AO29" s="14">
        <v>3920</v>
      </c>
      <c r="AP29" s="15">
        <v>50014.6</v>
      </c>
      <c r="AQ29" s="14">
        <v>0</v>
      </c>
      <c r="AR29" s="14">
        <v>5920</v>
      </c>
      <c r="AS29" s="14">
        <v>2960</v>
      </c>
      <c r="AT29" s="14">
        <v>73033.86</v>
      </c>
      <c r="AU29" s="15">
        <v>81913.86</v>
      </c>
      <c r="AV29" s="14">
        <v>3180</v>
      </c>
      <c r="AW29" s="14">
        <v>129788.49</v>
      </c>
      <c r="AX29" s="14">
        <v>132178.35999999999</v>
      </c>
      <c r="AY29" s="15">
        <v>265146.84999999998</v>
      </c>
      <c r="AZ29" s="14">
        <v>1307.2</v>
      </c>
      <c r="BA29" s="14">
        <v>2477.5300000000002</v>
      </c>
      <c r="BB29" s="14">
        <v>1227.4000000000001</v>
      </c>
      <c r="BC29" s="16"/>
      <c r="BD29" s="15">
        <v>5012.13</v>
      </c>
      <c r="BE29" s="14">
        <v>509.4</v>
      </c>
      <c r="BF29" s="16"/>
      <c r="BG29" s="14">
        <v>519.79999999999995</v>
      </c>
      <c r="BH29" s="14">
        <v>515.6</v>
      </c>
      <c r="BI29" s="15">
        <v>1544.8</v>
      </c>
      <c r="BJ29" s="14">
        <v>637.6</v>
      </c>
      <c r="BK29" s="14">
        <v>752.4</v>
      </c>
      <c r="BL29" s="14">
        <v>752.4</v>
      </c>
      <c r="BM29" s="14">
        <v>937</v>
      </c>
      <c r="BN29" s="15">
        <v>3079.4</v>
      </c>
      <c r="BO29" s="16"/>
      <c r="BP29" s="14">
        <v>264.60000000000002</v>
      </c>
      <c r="BQ29" s="14">
        <v>132.4</v>
      </c>
      <c r="BR29" s="14">
        <v>4060.86</v>
      </c>
      <c r="BS29" s="15">
        <v>4457.8599999999997</v>
      </c>
      <c r="BT29" s="14">
        <v>554.20000000000005</v>
      </c>
      <c r="BU29" s="14">
        <v>4824.09</v>
      </c>
      <c r="BV29" s="14">
        <v>5522.36</v>
      </c>
      <c r="BW29" s="15">
        <v>10900.65</v>
      </c>
    </row>
    <row r="30" spans="1:75" ht="12.75" customHeight="1" x14ac:dyDescent="0.2">
      <c r="A30" s="39"/>
      <c r="B30" s="21"/>
      <c r="C30" s="8" t="s">
        <v>12</v>
      </c>
      <c r="D30" s="12">
        <v>494.45567249999999</v>
      </c>
      <c r="E30" s="12">
        <v>712.95647250000002</v>
      </c>
      <c r="F30" s="12">
        <v>381.63309249999998</v>
      </c>
      <c r="G30" s="12">
        <v>211.8</v>
      </c>
      <c r="H30" s="12">
        <v>1800.8452374999999</v>
      </c>
      <c r="I30" s="12">
        <v>241.650115</v>
      </c>
      <c r="J30" s="12">
        <v>302.77204749999999</v>
      </c>
      <c r="K30" s="12">
        <v>378.248515</v>
      </c>
      <c r="L30" s="12">
        <v>183.92500000000001</v>
      </c>
      <c r="M30" s="12">
        <v>1106.5956775</v>
      </c>
      <c r="N30" s="12">
        <v>166.90690000000001</v>
      </c>
      <c r="O30" s="12">
        <v>105.26201500000001</v>
      </c>
      <c r="P30" s="12">
        <v>146.038285</v>
      </c>
      <c r="Q30" s="12">
        <v>177.77587500000001</v>
      </c>
      <c r="R30" s="12">
        <v>595.98307499999999</v>
      </c>
      <c r="S30" s="12">
        <v>173.72524000000001</v>
      </c>
      <c r="T30" s="12">
        <v>1214.9614999999999</v>
      </c>
      <c r="U30" s="12">
        <v>1480.7145075000001</v>
      </c>
      <c r="V30" s="12">
        <v>1521.9246035000001</v>
      </c>
      <c r="W30" s="12">
        <v>4391.3258509999996</v>
      </c>
      <c r="X30" s="12">
        <v>1079.2781199999999</v>
      </c>
      <c r="Y30" s="12">
        <v>1469.8620080000001</v>
      </c>
      <c r="Z30" s="12">
        <v>1138.9926499999999</v>
      </c>
      <c r="AA30" s="12">
        <v>3688.1327780000001</v>
      </c>
      <c r="AB30" s="15">
        <v>283767.77</v>
      </c>
      <c r="AC30" s="15">
        <v>360913.73</v>
      </c>
      <c r="AD30" s="15">
        <v>260087.24</v>
      </c>
      <c r="AE30" s="15">
        <v>143167.73000000001</v>
      </c>
      <c r="AF30" s="15">
        <v>1047936.47</v>
      </c>
      <c r="AG30" s="15">
        <v>144300.66</v>
      </c>
      <c r="AH30" s="15">
        <v>169762.63</v>
      </c>
      <c r="AI30" s="15">
        <v>258631.18</v>
      </c>
      <c r="AJ30" s="15">
        <v>184262.78</v>
      </c>
      <c r="AK30" s="15">
        <v>756957.25</v>
      </c>
      <c r="AL30" s="15">
        <v>152602.34</v>
      </c>
      <c r="AM30" s="15">
        <v>86210.96</v>
      </c>
      <c r="AN30" s="15">
        <v>216601.34</v>
      </c>
      <c r="AO30" s="15">
        <v>174323.91</v>
      </c>
      <c r="AP30" s="15">
        <v>629738.55000000005</v>
      </c>
      <c r="AQ30" s="15">
        <v>110473.33</v>
      </c>
      <c r="AR30" s="15">
        <v>469678.45</v>
      </c>
      <c r="AS30" s="15">
        <v>549854.24</v>
      </c>
      <c r="AT30" s="15">
        <v>594376.07999999996</v>
      </c>
      <c r="AU30" s="15">
        <v>1724382.1</v>
      </c>
      <c r="AV30" s="15">
        <v>469193.76</v>
      </c>
      <c r="AW30" s="15">
        <v>813630.35</v>
      </c>
      <c r="AX30" s="15">
        <v>772163.73</v>
      </c>
      <c r="AY30" s="15">
        <v>2054987.84</v>
      </c>
      <c r="AZ30" s="15">
        <v>50593.1</v>
      </c>
      <c r="BA30" s="15">
        <v>74027.13</v>
      </c>
      <c r="BB30" s="15">
        <v>57737.614999999998</v>
      </c>
      <c r="BC30" s="15">
        <v>31272.455000000002</v>
      </c>
      <c r="BD30" s="15">
        <v>213630.3</v>
      </c>
      <c r="BE30" s="15">
        <v>31271.42</v>
      </c>
      <c r="BF30" s="15">
        <v>33778.559999999998</v>
      </c>
      <c r="BG30" s="15">
        <v>42337.382700000002</v>
      </c>
      <c r="BH30" s="15">
        <v>43063.38</v>
      </c>
      <c r="BI30" s="15">
        <v>150450.7427</v>
      </c>
      <c r="BJ30" s="15">
        <v>30260.36</v>
      </c>
      <c r="BK30" s="15">
        <v>22186.415000000001</v>
      </c>
      <c r="BL30" s="15">
        <v>42848.555399999997</v>
      </c>
      <c r="BM30" s="15">
        <v>27565.2605</v>
      </c>
      <c r="BN30" s="15">
        <v>122860.5909</v>
      </c>
      <c r="BO30" s="15">
        <v>27157.82</v>
      </c>
      <c r="BP30" s="15">
        <v>71160.62</v>
      </c>
      <c r="BQ30" s="15">
        <v>55733.4</v>
      </c>
      <c r="BR30" s="15">
        <v>36919.31</v>
      </c>
      <c r="BS30" s="15">
        <v>190971.15</v>
      </c>
      <c r="BT30" s="15">
        <v>37812.78</v>
      </c>
      <c r="BU30" s="15">
        <v>44836.91</v>
      </c>
      <c r="BV30" s="15">
        <v>38399.160000000003</v>
      </c>
      <c r="BW30" s="15">
        <v>121048.85</v>
      </c>
    </row>
    <row r="31" spans="1:75" ht="12.75" customHeight="1" x14ac:dyDescent="0.2">
      <c r="A31" s="39"/>
      <c r="B31" s="22" t="s">
        <v>40</v>
      </c>
      <c r="C31" s="18" t="s">
        <v>41</v>
      </c>
      <c r="D31" s="11">
        <v>404.95</v>
      </c>
      <c r="E31" s="11">
        <v>287</v>
      </c>
      <c r="F31" s="11">
        <v>327</v>
      </c>
      <c r="G31" s="11">
        <v>324</v>
      </c>
      <c r="H31" s="12">
        <v>1342.95</v>
      </c>
      <c r="I31" s="11">
        <v>416</v>
      </c>
      <c r="J31" s="11">
        <v>365</v>
      </c>
      <c r="K31" s="11">
        <v>364.09199999999998</v>
      </c>
      <c r="L31" s="11">
        <v>192.9025</v>
      </c>
      <c r="M31" s="12">
        <v>1337.9945</v>
      </c>
      <c r="N31" s="11">
        <v>255.7336</v>
      </c>
      <c r="O31" s="11">
        <v>294.3141</v>
      </c>
      <c r="P31" s="11">
        <v>235.8922</v>
      </c>
      <c r="Q31" s="11">
        <v>158.7312</v>
      </c>
      <c r="R31" s="12">
        <v>944.67110000000002</v>
      </c>
      <c r="S31" s="11">
        <v>261.24509999999998</v>
      </c>
      <c r="T31" s="11">
        <v>217.12554249999999</v>
      </c>
      <c r="U31" s="11">
        <v>235.8922</v>
      </c>
      <c r="V31" s="11">
        <v>162.03809999999999</v>
      </c>
      <c r="W31" s="12">
        <v>876.30094250000104</v>
      </c>
      <c r="X31" s="11">
        <v>130.07140000000001</v>
      </c>
      <c r="Y31" s="11">
        <v>124.5599</v>
      </c>
      <c r="Z31" s="11">
        <v>61.7288</v>
      </c>
      <c r="AA31" s="12">
        <v>316.36009999999999</v>
      </c>
      <c r="AB31" s="14">
        <v>215455.72</v>
      </c>
      <c r="AC31" s="14">
        <v>153418</v>
      </c>
      <c r="AD31" s="14">
        <v>174853.8</v>
      </c>
      <c r="AE31" s="14">
        <v>169195</v>
      </c>
      <c r="AF31" s="15">
        <v>712922.52</v>
      </c>
      <c r="AG31" s="14">
        <v>215264.47</v>
      </c>
      <c r="AH31" s="14">
        <v>179315.79</v>
      </c>
      <c r="AI31" s="14">
        <v>178412.75</v>
      </c>
      <c r="AJ31" s="14">
        <v>92446.19</v>
      </c>
      <c r="AK31" s="15">
        <v>665439.19999999995</v>
      </c>
      <c r="AL31" s="14">
        <v>129275.24</v>
      </c>
      <c r="AM31" s="14">
        <v>161844.60999999999</v>
      </c>
      <c r="AN31" s="14">
        <v>131689.51999999999</v>
      </c>
      <c r="AO31" s="14">
        <v>85786.61</v>
      </c>
      <c r="AP31" s="15">
        <v>508595.98</v>
      </c>
      <c r="AQ31" s="14">
        <v>146084.26999999999</v>
      </c>
      <c r="AR31" s="14">
        <v>120045.9</v>
      </c>
      <c r="AS31" s="14">
        <v>132828.51999999999</v>
      </c>
      <c r="AT31" s="14">
        <v>92923.44</v>
      </c>
      <c r="AU31" s="15">
        <v>491882.13</v>
      </c>
      <c r="AV31" s="14">
        <v>73272.679999999993</v>
      </c>
      <c r="AW31" s="14">
        <v>69064.55</v>
      </c>
      <c r="AX31" s="14">
        <v>34406.339999999997</v>
      </c>
      <c r="AY31" s="15">
        <v>176743.57</v>
      </c>
      <c r="AZ31" s="14">
        <v>144566.92000000001</v>
      </c>
      <c r="BA31" s="14">
        <v>103033.2</v>
      </c>
      <c r="BB31" s="14">
        <v>118697.4</v>
      </c>
      <c r="BC31" s="14">
        <v>114334.2</v>
      </c>
      <c r="BD31" s="15">
        <v>480631.72</v>
      </c>
      <c r="BE31" s="14">
        <v>147727.87</v>
      </c>
      <c r="BF31" s="14">
        <v>129214.59</v>
      </c>
      <c r="BG31" s="14">
        <v>127199.45</v>
      </c>
      <c r="BH31" s="14">
        <v>65930.789999999994</v>
      </c>
      <c r="BI31" s="15">
        <v>470072.7</v>
      </c>
      <c r="BJ31" s="14">
        <v>92260.52</v>
      </c>
      <c r="BK31" s="14">
        <v>114519.52</v>
      </c>
      <c r="BL31" s="14">
        <v>88665.7</v>
      </c>
      <c r="BM31" s="14">
        <v>57866.22</v>
      </c>
      <c r="BN31" s="15">
        <v>353311.96</v>
      </c>
      <c r="BO31" s="14">
        <v>98387.14</v>
      </c>
      <c r="BP31" s="14">
        <v>81041.36</v>
      </c>
      <c r="BQ31" s="14">
        <v>90571.39</v>
      </c>
      <c r="BR31" s="14">
        <v>65903.22</v>
      </c>
      <c r="BS31" s="15">
        <v>335903.11</v>
      </c>
      <c r="BT31" s="14">
        <v>50600.98</v>
      </c>
      <c r="BU31" s="14">
        <v>49168.03</v>
      </c>
      <c r="BV31" s="14">
        <v>24076.9</v>
      </c>
      <c r="BW31" s="15">
        <v>123845.91</v>
      </c>
    </row>
    <row r="32" spans="1:75" ht="12.75" customHeight="1" x14ac:dyDescent="0.2">
      <c r="A32" s="39"/>
      <c r="B32" s="17"/>
      <c r="C32" s="18" t="s">
        <v>42</v>
      </c>
      <c r="D32" s="11">
        <v>178.375</v>
      </c>
      <c r="E32" s="11">
        <v>271</v>
      </c>
      <c r="F32" s="11">
        <v>317.57499999999999</v>
      </c>
      <c r="G32" s="11">
        <v>222</v>
      </c>
      <c r="H32" s="12">
        <v>988.95</v>
      </c>
      <c r="I32" s="11">
        <v>373.42500000000001</v>
      </c>
      <c r="J32" s="11">
        <v>423.75</v>
      </c>
      <c r="K32" s="11">
        <v>337.875</v>
      </c>
      <c r="L32" s="11">
        <v>260.5</v>
      </c>
      <c r="M32" s="12">
        <v>1395.55</v>
      </c>
      <c r="N32" s="11">
        <v>301.40069999999997</v>
      </c>
      <c r="O32" s="11">
        <v>346.06380000000098</v>
      </c>
      <c r="P32" s="11">
        <v>356.4391</v>
      </c>
      <c r="Q32" s="11">
        <v>210.59559999999999</v>
      </c>
      <c r="R32" s="12">
        <v>1214.4992</v>
      </c>
      <c r="S32" s="11">
        <v>419.40699999999998</v>
      </c>
      <c r="T32" s="11">
        <v>432.40730000000002</v>
      </c>
      <c r="U32" s="11">
        <v>388.17849999999999</v>
      </c>
      <c r="V32" s="11">
        <v>294.53930000000003</v>
      </c>
      <c r="W32" s="12">
        <v>1534.5320999999999</v>
      </c>
      <c r="X32" s="11">
        <v>321.86950000000002</v>
      </c>
      <c r="Y32" s="11">
        <v>361.97269999999997</v>
      </c>
      <c r="Z32" s="11">
        <v>145.16159999999999</v>
      </c>
      <c r="AA32" s="12">
        <v>829.00379999999996</v>
      </c>
      <c r="AB32" s="14">
        <v>185510</v>
      </c>
      <c r="AC32" s="14">
        <v>282080</v>
      </c>
      <c r="AD32" s="14">
        <v>334476</v>
      </c>
      <c r="AE32" s="14">
        <v>234980</v>
      </c>
      <c r="AF32" s="15">
        <v>1037046</v>
      </c>
      <c r="AG32" s="14">
        <v>393427</v>
      </c>
      <c r="AH32" s="14">
        <v>446960</v>
      </c>
      <c r="AI32" s="14">
        <v>355453.16</v>
      </c>
      <c r="AJ32" s="14">
        <v>274356.87</v>
      </c>
      <c r="AK32" s="15">
        <v>1470197.03</v>
      </c>
      <c r="AL32" s="14">
        <v>323259.75</v>
      </c>
      <c r="AM32" s="14">
        <v>378962.63</v>
      </c>
      <c r="AN32" s="14">
        <v>390460.96</v>
      </c>
      <c r="AO32" s="14">
        <v>229300.25</v>
      </c>
      <c r="AP32" s="15">
        <v>1321983.5900000001</v>
      </c>
      <c r="AQ32" s="14">
        <v>456357.03</v>
      </c>
      <c r="AR32" s="14">
        <v>470213.2</v>
      </c>
      <c r="AS32" s="14">
        <v>422952.15</v>
      </c>
      <c r="AT32" s="14">
        <v>320659.19</v>
      </c>
      <c r="AU32" s="15">
        <v>1670181.57</v>
      </c>
      <c r="AV32" s="14">
        <v>350892.4</v>
      </c>
      <c r="AW32" s="14">
        <v>394760.11</v>
      </c>
      <c r="AX32" s="14">
        <v>158227.47</v>
      </c>
      <c r="AY32" s="15">
        <v>903879.98</v>
      </c>
      <c r="AZ32" s="14">
        <v>113282.42</v>
      </c>
      <c r="BA32" s="14">
        <v>176400.69</v>
      </c>
      <c r="BB32" s="14">
        <v>209641.24</v>
      </c>
      <c r="BC32" s="14">
        <v>143106.93</v>
      </c>
      <c r="BD32" s="15">
        <v>642431.28</v>
      </c>
      <c r="BE32" s="14">
        <v>242398.17</v>
      </c>
      <c r="BF32" s="14">
        <v>283361.49</v>
      </c>
      <c r="BG32" s="14">
        <v>224733.17</v>
      </c>
      <c r="BH32" s="14">
        <v>173846.18</v>
      </c>
      <c r="BI32" s="15">
        <v>924339.01</v>
      </c>
      <c r="BJ32" s="14">
        <v>207302.5</v>
      </c>
      <c r="BK32" s="14">
        <v>254382.99</v>
      </c>
      <c r="BL32" s="14">
        <v>258673.12</v>
      </c>
      <c r="BM32" s="14">
        <v>147711.54</v>
      </c>
      <c r="BN32" s="15">
        <v>868070.15</v>
      </c>
      <c r="BO32" s="14">
        <v>300496.75</v>
      </c>
      <c r="BP32" s="14">
        <v>313600.92</v>
      </c>
      <c r="BQ32" s="14">
        <v>275151.86</v>
      </c>
      <c r="BR32" s="14">
        <v>206915.73</v>
      </c>
      <c r="BS32" s="15">
        <v>1096165.26</v>
      </c>
      <c r="BT32" s="14">
        <v>215201.22</v>
      </c>
      <c r="BU32" s="14">
        <v>238883.99</v>
      </c>
      <c r="BV32" s="14">
        <v>95507.62</v>
      </c>
      <c r="BW32" s="15">
        <v>549592.82999999996</v>
      </c>
    </row>
    <row r="33" spans="1:75" ht="12.75" customHeight="1" x14ac:dyDescent="0.2">
      <c r="A33" s="39"/>
      <c r="B33" s="17"/>
      <c r="C33" s="18" t="s">
        <v>43</v>
      </c>
      <c r="D33" s="13"/>
      <c r="E33" s="11">
        <v>8.2672499999999996E-2</v>
      </c>
      <c r="F33" s="13"/>
      <c r="G33" s="13"/>
      <c r="H33" s="12">
        <v>8.2672499999999996E-2</v>
      </c>
      <c r="I33" s="13"/>
      <c r="J33" s="13"/>
      <c r="K33" s="13"/>
      <c r="L33" s="13"/>
      <c r="M33" s="19"/>
      <c r="N33" s="13"/>
      <c r="O33" s="13"/>
      <c r="P33" s="13"/>
      <c r="Q33" s="13"/>
      <c r="R33" s="19"/>
      <c r="S33" s="13"/>
      <c r="T33" s="13"/>
      <c r="U33" s="13"/>
      <c r="V33" s="13"/>
      <c r="W33" s="19"/>
      <c r="X33" s="13"/>
      <c r="Y33" s="13"/>
      <c r="Z33" s="13"/>
      <c r="AA33" s="19"/>
      <c r="AB33" s="16"/>
      <c r="AC33" s="14">
        <v>510.37</v>
      </c>
      <c r="AD33" s="16"/>
      <c r="AE33" s="16"/>
      <c r="AF33" s="15">
        <v>510.37</v>
      </c>
      <c r="AG33" s="16"/>
      <c r="AH33" s="16"/>
      <c r="AI33" s="16"/>
      <c r="AJ33" s="16"/>
      <c r="AK33" s="20"/>
      <c r="AL33" s="16"/>
      <c r="AM33" s="16"/>
      <c r="AN33" s="16"/>
      <c r="AO33" s="16"/>
      <c r="AP33" s="20"/>
      <c r="AQ33" s="16"/>
      <c r="AR33" s="16"/>
      <c r="AS33" s="16"/>
      <c r="AT33" s="16"/>
      <c r="AU33" s="20"/>
      <c r="AV33" s="16"/>
      <c r="AW33" s="16"/>
      <c r="AX33" s="16"/>
      <c r="AY33" s="20"/>
      <c r="AZ33" s="16"/>
      <c r="BA33" s="14">
        <v>163.65</v>
      </c>
      <c r="BB33" s="16"/>
      <c r="BC33" s="16"/>
      <c r="BD33" s="15">
        <v>163.65</v>
      </c>
      <c r="BE33" s="16"/>
      <c r="BF33" s="16"/>
      <c r="BG33" s="16"/>
      <c r="BH33" s="16"/>
      <c r="BI33" s="20"/>
      <c r="BJ33" s="16"/>
      <c r="BK33" s="16"/>
      <c r="BL33" s="16"/>
      <c r="BM33" s="16"/>
      <c r="BN33" s="20"/>
      <c r="BO33" s="16"/>
      <c r="BP33" s="16"/>
      <c r="BQ33" s="16"/>
      <c r="BR33" s="16"/>
      <c r="BS33" s="20"/>
      <c r="BT33" s="16"/>
      <c r="BU33" s="16"/>
      <c r="BV33" s="16"/>
      <c r="BW33" s="20"/>
    </row>
    <row r="34" spans="1:75" ht="12.75" customHeight="1" x14ac:dyDescent="0.2">
      <c r="A34" s="39"/>
      <c r="B34" s="17"/>
      <c r="C34" s="18" t="s">
        <v>44</v>
      </c>
      <c r="D34" s="11">
        <v>424.35794250000299</v>
      </c>
      <c r="E34" s="11">
        <v>394.62340000000302</v>
      </c>
      <c r="F34" s="11">
        <v>391.44357750000199</v>
      </c>
      <c r="G34" s="11">
        <v>377.69852250000099</v>
      </c>
      <c r="H34" s="12">
        <v>1588.12344250001</v>
      </c>
      <c r="I34" s="11">
        <v>342.815300000001</v>
      </c>
      <c r="J34" s="11">
        <v>306.43940000000202</v>
      </c>
      <c r="K34" s="11">
        <v>261.217542500001</v>
      </c>
      <c r="L34" s="11">
        <v>190.6703425</v>
      </c>
      <c r="M34" s="12">
        <v>1101.1425850000001</v>
      </c>
      <c r="N34" s="11">
        <v>157.62889999999999</v>
      </c>
      <c r="O34" s="11">
        <v>192.9025</v>
      </c>
      <c r="P34" s="11">
        <v>183.86364</v>
      </c>
      <c r="Q34" s="11">
        <v>154.322</v>
      </c>
      <c r="R34" s="12">
        <v>688.71704000000102</v>
      </c>
      <c r="S34" s="11">
        <v>228.17609999999999</v>
      </c>
      <c r="T34" s="11">
        <v>230.38070000000101</v>
      </c>
      <c r="U34" s="11">
        <v>199.5163</v>
      </c>
      <c r="V34" s="11">
        <v>132.27600000000001</v>
      </c>
      <c r="W34" s="12">
        <v>790.34910000000104</v>
      </c>
      <c r="X34" s="11">
        <v>93.695499999999996</v>
      </c>
      <c r="Y34" s="11">
        <v>123.4576</v>
      </c>
      <c r="Z34" s="11">
        <v>45.194299999999998</v>
      </c>
      <c r="AA34" s="12">
        <v>262.34739999999999</v>
      </c>
      <c r="AB34" s="14">
        <v>831665.58</v>
      </c>
      <c r="AC34" s="14">
        <v>773748.71</v>
      </c>
      <c r="AD34" s="14">
        <v>758533.5</v>
      </c>
      <c r="AE34" s="14">
        <v>721316.7</v>
      </c>
      <c r="AF34" s="15">
        <v>3085264.49</v>
      </c>
      <c r="AG34" s="14">
        <v>656970.66</v>
      </c>
      <c r="AH34" s="14">
        <v>590435.44999999995</v>
      </c>
      <c r="AI34" s="14">
        <v>504404.58</v>
      </c>
      <c r="AJ34" s="14">
        <v>365823.51</v>
      </c>
      <c r="AK34" s="15">
        <v>2117634.2000000002</v>
      </c>
      <c r="AL34" s="14">
        <v>301721.27</v>
      </c>
      <c r="AM34" s="14">
        <v>372649.98</v>
      </c>
      <c r="AN34" s="14">
        <v>349418.19</v>
      </c>
      <c r="AO34" s="14">
        <v>290962.89</v>
      </c>
      <c r="AP34" s="15">
        <v>1314752.33</v>
      </c>
      <c r="AQ34" s="14">
        <v>430417.5</v>
      </c>
      <c r="AR34" s="14">
        <v>434752.08</v>
      </c>
      <c r="AS34" s="14">
        <v>381351.63</v>
      </c>
      <c r="AT34" s="14">
        <v>259172.73</v>
      </c>
      <c r="AU34" s="15">
        <v>1505693.94</v>
      </c>
      <c r="AV34" s="14">
        <v>179498.49</v>
      </c>
      <c r="AW34" s="14">
        <v>233202.57</v>
      </c>
      <c r="AX34" s="14">
        <v>85318.01</v>
      </c>
      <c r="AY34" s="15">
        <v>498019.07</v>
      </c>
      <c r="AZ34" s="14">
        <v>535177.67000000004</v>
      </c>
      <c r="BA34" s="14">
        <v>496805.26</v>
      </c>
      <c r="BB34" s="14">
        <v>493743.9</v>
      </c>
      <c r="BC34" s="14">
        <v>476802.09</v>
      </c>
      <c r="BD34" s="15">
        <v>2002528.92</v>
      </c>
      <c r="BE34" s="14">
        <v>433067.12</v>
      </c>
      <c r="BF34" s="14">
        <v>393485.84</v>
      </c>
      <c r="BG34" s="14">
        <v>339469.57</v>
      </c>
      <c r="BH34" s="14">
        <v>245611.66</v>
      </c>
      <c r="BI34" s="15">
        <v>1411634.19</v>
      </c>
      <c r="BJ34" s="14">
        <v>200810.64</v>
      </c>
      <c r="BK34" s="14">
        <v>247915.44</v>
      </c>
      <c r="BL34" s="14">
        <v>238150.88</v>
      </c>
      <c r="BM34" s="14">
        <v>199005.26</v>
      </c>
      <c r="BN34" s="15">
        <v>885882.22</v>
      </c>
      <c r="BO34" s="14">
        <v>297902.62</v>
      </c>
      <c r="BP34" s="14">
        <v>302448.83</v>
      </c>
      <c r="BQ34" s="14">
        <v>261508.84</v>
      </c>
      <c r="BR34" s="14">
        <v>175430.77</v>
      </c>
      <c r="BS34" s="15">
        <v>1037291.06</v>
      </c>
      <c r="BT34" s="14">
        <v>112423.46</v>
      </c>
      <c r="BU34" s="14">
        <v>133013.85999999999</v>
      </c>
      <c r="BV34" s="14">
        <v>48975.61</v>
      </c>
      <c r="BW34" s="15">
        <v>294412.93</v>
      </c>
    </row>
    <row r="35" spans="1:75" ht="12.75" customHeight="1" x14ac:dyDescent="0.2">
      <c r="A35" s="39"/>
      <c r="B35" s="17"/>
      <c r="C35" s="18" t="s">
        <v>45</v>
      </c>
      <c r="D35" s="13"/>
      <c r="E35" s="13"/>
      <c r="F35" s="13"/>
      <c r="G35" s="13"/>
      <c r="H35" s="19"/>
      <c r="I35" s="11">
        <v>1.1023000000000001</v>
      </c>
      <c r="J35" s="11">
        <v>2.2046000000000001</v>
      </c>
      <c r="K35" s="13"/>
      <c r="L35" s="13"/>
      <c r="M35" s="12">
        <v>3.3069000000000002</v>
      </c>
      <c r="N35" s="11">
        <v>0.496035</v>
      </c>
      <c r="O35" s="13"/>
      <c r="P35" s="13"/>
      <c r="Q35" s="11">
        <v>1.1023000000000001</v>
      </c>
      <c r="R35" s="12">
        <v>1.5983350000000001</v>
      </c>
      <c r="S35" s="11">
        <v>2.2046000000000001</v>
      </c>
      <c r="T35" s="11">
        <v>5.5114999999999998</v>
      </c>
      <c r="U35" s="11">
        <v>12.125299999999999</v>
      </c>
      <c r="V35" s="11">
        <v>1.0747424999999999</v>
      </c>
      <c r="W35" s="12">
        <v>20.916142499999999</v>
      </c>
      <c r="X35" s="11">
        <v>0</v>
      </c>
      <c r="Y35" s="11">
        <v>5.5114999999999998</v>
      </c>
      <c r="Z35" s="11">
        <v>6.0902075</v>
      </c>
      <c r="AA35" s="12">
        <v>11.6017075</v>
      </c>
      <c r="AB35" s="16"/>
      <c r="AC35" s="16"/>
      <c r="AD35" s="16"/>
      <c r="AE35" s="16"/>
      <c r="AF35" s="20"/>
      <c r="AG35" s="14">
        <v>705.47</v>
      </c>
      <c r="AH35" s="14">
        <v>1410.94</v>
      </c>
      <c r="AI35" s="16"/>
      <c r="AJ35" s="16"/>
      <c r="AK35" s="15">
        <v>2116.41</v>
      </c>
      <c r="AL35" s="14">
        <v>317.45999999999998</v>
      </c>
      <c r="AM35" s="16"/>
      <c r="AN35" s="16"/>
      <c r="AO35" s="14">
        <v>749.56</v>
      </c>
      <c r="AP35" s="15">
        <v>1067.02</v>
      </c>
      <c r="AQ35" s="14">
        <v>1157.42</v>
      </c>
      <c r="AR35" s="14">
        <v>3571.45</v>
      </c>
      <c r="AS35" s="14">
        <v>7760.19</v>
      </c>
      <c r="AT35" s="14">
        <v>779.62</v>
      </c>
      <c r="AU35" s="15">
        <v>13268.68</v>
      </c>
      <c r="AV35" s="14">
        <v>0</v>
      </c>
      <c r="AW35" s="14">
        <v>3440.7</v>
      </c>
      <c r="AX35" s="14">
        <v>4163.07</v>
      </c>
      <c r="AY35" s="15">
        <v>7603.77</v>
      </c>
      <c r="AZ35" s="16"/>
      <c r="BA35" s="16"/>
      <c r="BB35" s="16"/>
      <c r="BC35" s="16"/>
      <c r="BD35" s="20"/>
      <c r="BE35" s="14">
        <v>220.46</v>
      </c>
      <c r="BF35" s="14">
        <v>440.92</v>
      </c>
      <c r="BG35" s="16"/>
      <c r="BH35" s="16"/>
      <c r="BI35" s="15">
        <v>661.38</v>
      </c>
      <c r="BJ35" s="14">
        <v>99.11</v>
      </c>
      <c r="BK35" s="16"/>
      <c r="BL35" s="16"/>
      <c r="BM35" s="14">
        <v>220.46</v>
      </c>
      <c r="BN35" s="15">
        <v>319.57</v>
      </c>
      <c r="BO35" s="14">
        <v>166.67</v>
      </c>
      <c r="BP35" s="14">
        <v>1060.6400000000001</v>
      </c>
      <c r="BQ35" s="14">
        <v>2311.08</v>
      </c>
      <c r="BR35" s="14">
        <v>239.6</v>
      </c>
      <c r="BS35" s="15">
        <v>3777.99</v>
      </c>
      <c r="BT35" s="16"/>
      <c r="BU35" s="14">
        <v>800.04</v>
      </c>
      <c r="BV35" s="14">
        <v>1244.3</v>
      </c>
      <c r="BW35" s="15">
        <v>2044.34</v>
      </c>
    </row>
    <row r="36" spans="1:75" ht="12.75" customHeight="1" x14ac:dyDescent="0.2">
      <c r="A36" s="39"/>
      <c r="B36" s="17"/>
      <c r="C36" s="18" t="s">
        <v>46</v>
      </c>
      <c r="D36" s="13"/>
      <c r="E36" s="11">
        <v>0.3</v>
      </c>
      <c r="F36" s="13"/>
      <c r="G36" s="11">
        <v>0.27500000000000002</v>
      </c>
      <c r="H36" s="12">
        <v>0.57499999999999996</v>
      </c>
      <c r="I36" s="13"/>
      <c r="J36" s="13"/>
      <c r="K36" s="13"/>
      <c r="L36" s="13"/>
      <c r="M36" s="19"/>
      <c r="N36" s="13"/>
      <c r="O36" s="13"/>
      <c r="P36" s="13"/>
      <c r="Q36" s="13"/>
      <c r="R36" s="19"/>
      <c r="S36" s="11">
        <v>0.75</v>
      </c>
      <c r="T36" s="13"/>
      <c r="U36" s="13"/>
      <c r="V36" s="13"/>
      <c r="W36" s="12">
        <v>0.75</v>
      </c>
      <c r="X36" s="13"/>
      <c r="Y36" s="11">
        <v>0</v>
      </c>
      <c r="Z36" s="13"/>
      <c r="AA36" s="12">
        <v>0</v>
      </c>
      <c r="AB36" s="16"/>
      <c r="AC36" s="14">
        <v>1650</v>
      </c>
      <c r="AD36" s="16"/>
      <c r="AE36" s="14">
        <v>1512.5</v>
      </c>
      <c r="AF36" s="15">
        <v>3162.5</v>
      </c>
      <c r="AG36" s="16"/>
      <c r="AH36" s="16"/>
      <c r="AI36" s="16"/>
      <c r="AJ36" s="16"/>
      <c r="AK36" s="20"/>
      <c r="AL36" s="16"/>
      <c r="AM36" s="16"/>
      <c r="AN36" s="16"/>
      <c r="AO36" s="16"/>
      <c r="AP36" s="20"/>
      <c r="AQ36" s="14">
        <v>4305</v>
      </c>
      <c r="AR36" s="16"/>
      <c r="AS36" s="16"/>
      <c r="AT36" s="16"/>
      <c r="AU36" s="15">
        <v>4305</v>
      </c>
      <c r="AV36" s="16"/>
      <c r="AW36" s="14">
        <v>0</v>
      </c>
      <c r="AX36" s="16"/>
      <c r="AY36" s="15">
        <v>0</v>
      </c>
      <c r="AZ36" s="16"/>
      <c r="BA36" s="14">
        <v>540.21</v>
      </c>
      <c r="BB36" s="16"/>
      <c r="BC36" s="14">
        <v>495.87</v>
      </c>
      <c r="BD36" s="15">
        <v>1036.08</v>
      </c>
      <c r="BE36" s="16"/>
      <c r="BF36" s="16"/>
      <c r="BG36" s="16"/>
      <c r="BH36" s="16"/>
      <c r="BI36" s="20"/>
      <c r="BJ36" s="16"/>
      <c r="BK36" s="16"/>
      <c r="BL36" s="16"/>
      <c r="BM36" s="16"/>
      <c r="BN36" s="20"/>
      <c r="BO36" s="14">
        <v>929.4</v>
      </c>
      <c r="BP36" s="16"/>
      <c r="BQ36" s="16"/>
      <c r="BR36" s="16"/>
      <c r="BS36" s="15">
        <v>929.4</v>
      </c>
      <c r="BT36" s="16"/>
      <c r="BU36" s="16"/>
      <c r="BV36" s="16"/>
      <c r="BW36" s="20"/>
    </row>
    <row r="37" spans="1:75" ht="12.75" customHeight="1" x14ac:dyDescent="0.2">
      <c r="A37" s="39"/>
      <c r="B37" s="17"/>
      <c r="C37" s="18" t="s">
        <v>47</v>
      </c>
      <c r="D37" s="13"/>
      <c r="E37" s="11">
        <v>8.2672499999999996E-2</v>
      </c>
      <c r="F37" s="13"/>
      <c r="G37" s="13"/>
      <c r="H37" s="12">
        <v>8.2672499999999996E-2</v>
      </c>
      <c r="I37" s="13"/>
      <c r="J37" s="13"/>
      <c r="K37" s="13"/>
      <c r="L37" s="13"/>
      <c r="M37" s="19"/>
      <c r="N37" s="13"/>
      <c r="O37" s="13"/>
      <c r="P37" s="13"/>
      <c r="Q37" s="13"/>
      <c r="R37" s="19"/>
      <c r="S37" s="13"/>
      <c r="T37" s="13"/>
      <c r="U37" s="13"/>
      <c r="V37" s="13"/>
      <c r="W37" s="19"/>
      <c r="X37" s="13"/>
      <c r="Y37" s="13"/>
      <c r="Z37" s="13"/>
      <c r="AA37" s="19"/>
      <c r="AB37" s="16"/>
      <c r="AC37" s="14">
        <v>462.96</v>
      </c>
      <c r="AD37" s="16"/>
      <c r="AE37" s="16"/>
      <c r="AF37" s="15">
        <v>462.96</v>
      </c>
      <c r="AG37" s="16"/>
      <c r="AH37" s="16"/>
      <c r="AI37" s="16"/>
      <c r="AJ37" s="16"/>
      <c r="AK37" s="20"/>
      <c r="AL37" s="16"/>
      <c r="AM37" s="16"/>
      <c r="AN37" s="16"/>
      <c r="AO37" s="16"/>
      <c r="AP37" s="20"/>
      <c r="AQ37" s="16"/>
      <c r="AR37" s="16"/>
      <c r="AS37" s="16"/>
      <c r="AT37" s="16"/>
      <c r="AU37" s="20"/>
      <c r="AV37" s="16"/>
      <c r="AW37" s="16"/>
      <c r="AX37" s="16"/>
      <c r="AY37" s="20"/>
      <c r="AZ37" s="16"/>
      <c r="BA37" s="14">
        <v>152.38</v>
      </c>
      <c r="BB37" s="16"/>
      <c r="BC37" s="16"/>
      <c r="BD37" s="15">
        <v>152.38</v>
      </c>
      <c r="BE37" s="16"/>
      <c r="BF37" s="16"/>
      <c r="BG37" s="16"/>
      <c r="BH37" s="16"/>
      <c r="BI37" s="20"/>
      <c r="BJ37" s="16"/>
      <c r="BK37" s="16"/>
      <c r="BL37" s="16"/>
      <c r="BM37" s="16"/>
      <c r="BN37" s="20"/>
      <c r="BO37" s="16"/>
      <c r="BP37" s="16"/>
      <c r="BQ37" s="16"/>
      <c r="BR37" s="16"/>
      <c r="BS37" s="20"/>
      <c r="BT37" s="16"/>
      <c r="BU37" s="16"/>
      <c r="BV37" s="16"/>
      <c r="BW37" s="20"/>
    </row>
    <row r="38" spans="1:75" ht="12.75" customHeight="1" x14ac:dyDescent="0.2">
      <c r="A38" s="39"/>
      <c r="B38" s="17"/>
      <c r="C38" s="18" t="s">
        <v>48</v>
      </c>
      <c r="D38" s="13"/>
      <c r="E38" s="13"/>
      <c r="F38" s="13"/>
      <c r="G38" s="13"/>
      <c r="H38" s="19"/>
      <c r="I38" s="13"/>
      <c r="J38" s="13"/>
      <c r="K38" s="13"/>
      <c r="L38" s="13"/>
      <c r="M38" s="19"/>
      <c r="N38" s="13"/>
      <c r="O38" s="13"/>
      <c r="P38" s="13"/>
      <c r="Q38" s="11">
        <v>1.1023000000000001</v>
      </c>
      <c r="R38" s="12">
        <v>1.1023000000000001</v>
      </c>
      <c r="S38" s="13"/>
      <c r="T38" s="11">
        <v>2.2046000000000001</v>
      </c>
      <c r="U38" s="13"/>
      <c r="V38" s="13"/>
      <c r="W38" s="12">
        <v>2.2046000000000001</v>
      </c>
      <c r="X38" s="13"/>
      <c r="Y38" s="11">
        <v>0</v>
      </c>
      <c r="Z38" s="13"/>
      <c r="AA38" s="12">
        <v>0</v>
      </c>
      <c r="AB38" s="16"/>
      <c r="AC38" s="16"/>
      <c r="AD38" s="16"/>
      <c r="AE38" s="16"/>
      <c r="AF38" s="20"/>
      <c r="AG38" s="16"/>
      <c r="AH38" s="16"/>
      <c r="AI38" s="16"/>
      <c r="AJ38" s="16"/>
      <c r="AK38" s="20"/>
      <c r="AL38" s="16"/>
      <c r="AM38" s="16"/>
      <c r="AN38" s="16"/>
      <c r="AO38" s="14">
        <v>3284.85</v>
      </c>
      <c r="AP38" s="15">
        <v>3284.85</v>
      </c>
      <c r="AQ38" s="16"/>
      <c r="AR38" s="14">
        <v>6635.85</v>
      </c>
      <c r="AS38" s="16"/>
      <c r="AT38" s="16"/>
      <c r="AU38" s="15">
        <v>6635.85</v>
      </c>
      <c r="AV38" s="16"/>
      <c r="AW38" s="14">
        <v>0</v>
      </c>
      <c r="AX38" s="16"/>
      <c r="AY38" s="15">
        <v>0</v>
      </c>
      <c r="AZ38" s="16"/>
      <c r="BA38" s="16"/>
      <c r="BB38" s="16"/>
      <c r="BC38" s="16"/>
      <c r="BD38" s="20"/>
      <c r="BE38" s="16"/>
      <c r="BF38" s="16"/>
      <c r="BG38" s="16"/>
      <c r="BH38" s="16"/>
      <c r="BI38" s="20"/>
      <c r="BJ38" s="16"/>
      <c r="BK38" s="16"/>
      <c r="BL38" s="16"/>
      <c r="BM38" s="14">
        <v>2017.2</v>
      </c>
      <c r="BN38" s="15">
        <v>2017.2</v>
      </c>
      <c r="BO38" s="16"/>
      <c r="BP38" s="14">
        <v>4032.66</v>
      </c>
      <c r="BQ38" s="16"/>
      <c r="BR38" s="16"/>
      <c r="BS38" s="15">
        <v>4032.66</v>
      </c>
      <c r="BT38" s="16"/>
      <c r="BU38" s="16"/>
      <c r="BV38" s="16"/>
      <c r="BW38" s="20"/>
    </row>
    <row r="39" spans="1:75" ht="12.75" customHeight="1" x14ac:dyDescent="0.2">
      <c r="A39" s="39"/>
      <c r="B39" s="21"/>
      <c r="C39" s="8" t="s">
        <v>12</v>
      </c>
      <c r="D39" s="12">
        <v>1007.6829425</v>
      </c>
      <c r="E39" s="12">
        <v>953.08874500000297</v>
      </c>
      <c r="F39" s="12">
        <v>1036.0185775</v>
      </c>
      <c r="G39" s="12">
        <v>923.97352250000097</v>
      </c>
      <c r="H39" s="12">
        <v>3920.76378750001</v>
      </c>
      <c r="I39" s="12">
        <v>1133.3425999999999</v>
      </c>
      <c r="J39" s="12">
        <v>1097.394</v>
      </c>
      <c r="K39" s="12">
        <v>963.18454250000104</v>
      </c>
      <c r="L39" s="12">
        <v>644.07284249999998</v>
      </c>
      <c r="M39" s="12">
        <v>3837.9939850000001</v>
      </c>
      <c r="N39" s="12">
        <v>715.25923500000101</v>
      </c>
      <c r="O39" s="12">
        <v>833.28040000000101</v>
      </c>
      <c r="P39" s="12">
        <v>776.194940000001</v>
      </c>
      <c r="Q39" s="12">
        <v>525.85339999999997</v>
      </c>
      <c r="R39" s="12">
        <v>2850.5879749999999</v>
      </c>
      <c r="S39" s="12">
        <v>911.78280000000098</v>
      </c>
      <c r="T39" s="12">
        <v>887.62964250000095</v>
      </c>
      <c r="U39" s="12">
        <v>835.71230000000003</v>
      </c>
      <c r="V39" s="12">
        <v>589.92814250000004</v>
      </c>
      <c r="W39" s="12">
        <v>3225.0528850000001</v>
      </c>
      <c r="X39" s="12">
        <v>545.63639999999998</v>
      </c>
      <c r="Y39" s="12">
        <v>615.50170000000003</v>
      </c>
      <c r="Z39" s="12">
        <v>258.17490750000002</v>
      </c>
      <c r="AA39" s="12">
        <v>1419.3130074999999</v>
      </c>
      <c r="AB39" s="15">
        <v>1232631.3</v>
      </c>
      <c r="AC39" s="15">
        <v>1211870.04</v>
      </c>
      <c r="AD39" s="15">
        <v>1267863.3</v>
      </c>
      <c r="AE39" s="15">
        <v>1127004.2</v>
      </c>
      <c r="AF39" s="15">
        <v>4839368.84</v>
      </c>
      <c r="AG39" s="15">
        <v>1266367.6000000001</v>
      </c>
      <c r="AH39" s="15">
        <v>1218122.18</v>
      </c>
      <c r="AI39" s="15">
        <v>1038270.49</v>
      </c>
      <c r="AJ39" s="15">
        <v>732626.57</v>
      </c>
      <c r="AK39" s="15">
        <v>4255386.84</v>
      </c>
      <c r="AL39" s="15">
        <v>754573.72</v>
      </c>
      <c r="AM39" s="15">
        <v>913457.22</v>
      </c>
      <c r="AN39" s="15">
        <v>871568.67</v>
      </c>
      <c r="AO39" s="15">
        <v>610084.16</v>
      </c>
      <c r="AP39" s="15">
        <v>3149683.77</v>
      </c>
      <c r="AQ39" s="15">
        <v>1038321.22</v>
      </c>
      <c r="AR39" s="15">
        <v>1035218.48</v>
      </c>
      <c r="AS39" s="15">
        <v>944892.49</v>
      </c>
      <c r="AT39" s="15">
        <v>673534.98</v>
      </c>
      <c r="AU39" s="15">
        <v>3691967.17</v>
      </c>
      <c r="AV39" s="15">
        <v>603663.56999999995</v>
      </c>
      <c r="AW39" s="15">
        <v>700467.93</v>
      </c>
      <c r="AX39" s="15">
        <v>282114.89</v>
      </c>
      <c r="AY39" s="15">
        <v>1586246.39</v>
      </c>
      <c r="AZ39" s="15">
        <v>793027.01</v>
      </c>
      <c r="BA39" s="15">
        <v>777095.39</v>
      </c>
      <c r="BB39" s="15">
        <v>822082.54</v>
      </c>
      <c r="BC39" s="15">
        <v>734739.09</v>
      </c>
      <c r="BD39" s="15">
        <v>3126944.03</v>
      </c>
      <c r="BE39" s="15">
        <v>823413.62</v>
      </c>
      <c r="BF39" s="15">
        <v>806502.84</v>
      </c>
      <c r="BG39" s="15">
        <v>691402.19</v>
      </c>
      <c r="BH39" s="15">
        <v>485388.63</v>
      </c>
      <c r="BI39" s="15">
        <v>2806707.28</v>
      </c>
      <c r="BJ39" s="15">
        <v>500472.77</v>
      </c>
      <c r="BK39" s="15">
        <v>616817.94999999995</v>
      </c>
      <c r="BL39" s="15">
        <v>585489.69999999995</v>
      </c>
      <c r="BM39" s="15">
        <v>406820.68</v>
      </c>
      <c r="BN39" s="15">
        <v>2109601.1</v>
      </c>
      <c r="BO39" s="15">
        <v>697882.58</v>
      </c>
      <c r="BP39" s="15">
        <v>702184.41</v>
      </c>
      <c r="BQ39" s="15">
        <v>629543.17000000004</v>
      </c>
      <c r="BR39" s="15">
        <v>448489.32</v>
      </c>
      <c r="BS39" s="15">
        <v>2478099.48</v>
      </c>
      <c r="BT39" s="15">
        <v>378225.66</v>
      </c>
      <c r="BU39" s="15">
        <v>421865.92</v>
      </c>
      <c r="BV39" s="15">
        <v>169804.43</v>
      </c>
      <c r="BW39" s="15">
        <v>969896.01</v>
      </c>
    </row>
    <row r="40" spans="1:75" ht="12.75" customHeight="1" x14ac:dyDescent="0.2">
      <c r="A40" s="40"/>
      <c r="B40" s="23" t="s">
        <v>12</v>
      </c>
      <c r="C40" s="24"/>
      <c r="D40" s="12">
        <v>1502.1386150000001</v>
      </c>
      <c r="E40" s="12">
        <v>1666.0452175</v>
      </c>
      <c r="F40" s="12">
        <v>1417.65167</v>
      </c>
      <c r="G40" s="12">
        <v>1135.7735224999999</v>
      </c>
      <c r="H40" s="12">
        <v>5721.6090250000098</v>
      </c>
      <c r="I40" s="12">
        <v>1374.9927150000001</v>
      </c>
      <c r="J40" s="12">
        <v>1400.1660475000001</v>
      </c>
      <c r="K40" s="12">
        <v>1341.4330574999999</v>
      </c>
      <c r="L40" s="12">
        <v>827.99784250000005</v>
      </c>
      <c r="M40" s="12">
        <v>4944.5896624999996</v>
      </c>
      <c r="N40" s="12">
        <v>882.16613500000096</v>
      </c>
      <c r="O40" s="12">
        <v>938.54241500000103</v>
      </c>
      <c r="P40" s="12">
        <v>922.23322500000097</v>
      </c>
      <c r="Q40" s="12">
        <v>703.62927500000001</v>
      </c>
      <c r="R40" s="12">
        <v>3446.57105</v>
      </c>
      <c r="S40" s="12">
        <v>1085.5080399999999</v>
      </c>
      <c r="T40" s="12">
        <v>2102.5911424999999</v>
      </c>
      <c r="U40" s="12">
        <v>2316.4268075</v>
      </c>
      <c r="V40" s="12">
        <v>2111.852746</v>
      </c>
      <c r="W40" s="12">
        <v>7616.3787359999997</v>
      </c>
      <c r="X40" s="12">
        <v>1624.91452</v>
      </c>
      <c r="Y40" s="12">
        <v>2085.3637079999999</v>
      </c>
      <c r="Z40" s="12">
        <v>1397.1675574999999</v>
      </c>
      <c r="AA40" s="12">
        <v>5107.4457855000001</v>
      </c>
      <c r="AB40" s="15">
        <v>1516399.07</v>
      </c>
      <c r="AC40" s="15">
        <v>1572783.77</v>
      </c>
      <c r="AD40" s="15">
        <v>1527950.54</v>
      </c>
      <c r="AE40" s="15">
        <v>1270171.93</v>
      </c>
      <c r="AF40" s="15">
        <v>5887305.3099999996</v>
      </c>
      <c r="AG40" s="15">
        <v>1410668.26</v>
      </c>
      <c r="AH40" s="15">
        <v>1387884.81</v>
      </c>
      <c r="AI40" s="15">
        <v>1296901.67</v>
      </c>
      <c r="AJ40" s="15">
        <v>916889.35</v>
      </c>
      <c r="AK40" s="15">
        <v>5012344.09</v>
      </c>
      <c r="AL40" s="15">
        <v>907176.06</v>
      </c>
      <c r="AM40" s="15">
        <v>999668.18</v>
      </c>
      <c r="AN40" s="15">
        <v>1088170.01</v>
      </c>
      <c r="AO40" s="15">
        <v>784408.07</v>
      </c>
      <c r="AP40" s="15">
        <v>3779422.32</v>
      </c>
      <c r="AQ40" s="15">
        <v>1148794.55</v>
      </c>
      <c r="AR40" s="15">
        <v>1504896.93</v>
      </c>
      <c r="AS40" s="15">
        <v>1494746.73</v>
      </c>
      <c r="AT40" s="15">
        <v>1267911.06</v>
      </c>
      <c r="AU40" s="15">
        <v>5416349.2699999996</v>
      </c>
      <c r="AV40" s="15">
        <v>1072857.33</v>
      </c>
      <c r="AW40" s="15">
        <v>1514098.28</v>
      </c>
      <c r="AX40" s="15">
        <v>1054278.6200000001</v>
      </c>
      <c r="AY40" s="15">
        <v>3641234.23</v>
      </c>
      <c r="AZ40" s="15">
        <v>843620.11</v>
      </c>
      <c r="BA40" s="15">
        <v>851122.52</v>
      </c>
      <c r="BB40" s="15">
        <v>879820.15500000003</v>
      </c>
      <c r="BC40" s="15">
        <v>766011.54500000004</v>
      </c>
      <c r="BD40" s="15">
        <v>3340574.33</v>
      </c>
      <c r="BE40" s="15">
        <v>854685.04</v>
      </c>
      <c r="BF40" s="15">
        <v>840281.4</v>
      </c>
      <c r="BG40" s="15">
        <v>733739.57270000002</v>
      </c>
      <c r="BH40" s="15">
        <v>528452.01</v>
      </c>
      <c r="BI40" s="15">
        <v>2957158.0227000001</v>
      </c>
      <c r="BJ40" s="15">
        <v>530733.13</v>
      </c>
      <c r="BK40" s="15">
        <v>639004.36499999999</v>
      </c>
      <c r="BL40" s="15">
        <v>628338.25540000002</v>
      </c>
      <c r="BM40" s="15">
        <v>434385.94050000003</v>
      </c>
      <c r="BN40" s="15">
        <v>2232461.6908999998</v>
      </c>
      <c r="BO40" s="15">
        <v>725040.4</v>
      </c>
      <c r="BP40" s="15">
        <v>773345.03</v>
      </c>
      <c r="BQ40" s="15">
        <v>685276.57</v>
      </c>
      <c r="BR40" s="15">
        <v>485408.63</v>
      </c>
      <c r="BS40" s="15">
        <v>2669070.63</v>
      </c>
      <c r="BT40" s="15">
        <v>416038.44</v>
      </c>
      <c r="BU40" s="15">
        <v>466702.83</v>
      </c>
      <c r="BV40" s="15">
        <v>208203.59</v>
      </c>
      <c r="BW40" s="15">
        <v>1090944.8600000001</v>
      </c>
    </row>
    <row r="41" spans="1:75" ht="12.75" customHeight="1" x14ac:dyDescent="0.2">
      <c r="A41" s="25">
        <v>43874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6">
        <v>1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27">
        <v>0.40149305000000002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1:75" ht="12.75" customHeight="1" thickBot="1" x14ac:dyDescent="0.25">
      <c r="A42" s="28"/>
      <c r="C42" s="8" t="s">
        <v>50</v>
      </c>
      <c r="D42" s="12">
        <f>D30-D15</f>
        <v>479.14877250000001</v>
      </c>
      <c r="E42" s="12">
        <f t="shared" ref="E42:BP42" si="0">E30-E15</f>
        <v>694.42534499999999</v>
      </c>
      <c r="F42" s="12">
        <f t="shared" si="0"/>
        <v>353.0985925</v>
      </c>
      <c r="G42" s="12">
        <f t="shared" si="0"/>
        <v>205.8</v>
      </c>
      <c r="H42" s="12">
        <f t="shared" si="0"/>
        <v>1732.47271</v>
      </c>
      <c r="I42" s="12">
        <f t="shared" si="0"/>
        <v>229.650115</v>
      </c>
      <c r="J42" s="12">
        <f t="shared" si="0"/>
        <v>290.15824749999996</v>
      </c>
      <c r="K42" s="12">
        <f t="shared" si="0"/>
        <v>270.63471500000003</v>
      </c>
      <c r="L42" s="12">
        <f t="shared" si="0"/>
        <v>171.82500000000002</v>
      </c>
      <c r="M42" s="12">
        <f t="shared" si="0"/>
        <v>962.2680775</v>
      </c>
      <c r="N42" s="12">
        <f t="shared" si="0"/>
        <v>163.6</v>
      </c>
      <c r="O42" s="12">
        <f t="shared" si="0"/>
        <v>95.955115000000006</v>
      </c>
      <c r="P42" s="12">
        <f t="shared" si="0"/>
        <v>127.4796</v>
      </c>
      <c r="Q42" s="12">
        <f t="shared" si="0"/>
        <v>161.855175</v>
      </c>
      <c r="R42" s="12">
        <f t="shared" si="0"/>
        <v>548.88989000000004</v>
      </c>
      <c r="S42" s="12">
        <f t="shared" si="0"/>
        <v>155.11144000000002</v>
      </c>
      <c r="T42" s="12">
        <f t="shared" si="0"/>
        <v>540.57499999999993</v>
      </c>
      <c r="U42" s="12">
        <f t="shared" si="0"/>
        <v>552.15000000000009</v>
      </c>
      <c r="V42" s="12">
        <f t="shared" si="0"/>
        <v>541.62460350000015</v>
      </c>
      <c r="W42" s="12">
        <f t="shared" si="0"/>
        <v>1789.4610434999995</v>
      </c>
      <c r="X42" s="12">
        <f t="shared" si="0"/>
        <v>406.09811999999999</v>
      </c>
      <c r="Y42" s="12">
        <f t="shared" si="0"/>
        <v>737.22200800000007</v>
      </c>
      <c r="Z42" s="12">
        <f t="shared" si="0"/>
        <v>652.44264999999996</v>
      </c>
      <c r="AA42" s="12">
        <f t="shared" si="0"/>
        <v>1795.7627780000003</v>
      </c>
      <c r="AB42" s="15">
        <f t="shared" si="0"/>
        <v>271300.43</v>
      </c>
      <c r="AC42" s="15">
        <f t="shared" si="0"/>
        <v>345358.23</v>
      </c>
      <c r="AD42" s="15">
        <f t="shared" si="0"/>
        <v>234404.84</v>
      </c>
      <c r="AE42" s="15">
        <f t="shared" si="0"/>
        <v>138517.73000000001</v>
      </c>
      <c r="AF42" s="15">
        <f t="shared" si="0"/>
        <v>989581.23</v>
      </c>
      <c r="AG42" s="15">
        <f t="shared" si="0"/>
        <v>135000.66</v>
      </c>
      <c r="AH42" s="15">
        <f t="shared" si="0"/>
        <v>158559.67000000001</v>
      </c>
      <c r="AI42" s="15">
        <f t="shared" si="0"/>
        <v>214053.9</v>
      </c>
      <c r="AJ42" s="15">
        <f t="shared" si="0"/>
        <v>174893.64</v>
      </c>
      <c r="AK42" s="15">
        <f t="shared" si="0"/>
        <v>682507.87</v>
      </c>
      <c r="AL42" s="15">
        <f t="shared" si="0"/>
        <v>149081.81</v>
      </c>
      <c r="AM42" s="15">
        <f t="shared" si="0"/>
        <v>77740.430000000008</v>
      </c>
      <c r="AN42" s="15">
        <f t="shared" si="0"/>
        <v>199079.28</v>
      </c>
      <c r="AO42" s="15">
        <f t="shared" si="0"/>
        <v>158543.27000000002</v>
      </c>
      <c r="AP42" s="15">
        <f t="shared" si="0"/>
        <v>584444.79</v>
      </c>
      <c r="AQ42" s="15">
        <f t="shared" si="0"/>
        <v>93152.91</v>
      </c>
      <c r="AR42" s="15">
        <f t="shared" si="0"/>
        <v>231772.76</v>
      </c>
      <c r="AS42" s="15">
        <f t="shared" si="0"/>
        <v>244243.72999999998</v>
      </c>
      <c r="AT42" s="15">
        <f t="shared" si="0"/>
        <v>287018.03999999998</v>
      </c>
      <c r="AU42" s="15">
        <f t="shared" si="0"/>
        <v>856187.44000000006</v>
      </c>
      <c r="AV42" s="15">
        <f t="shared" si="0"/>
        <v>257927.09</v>
      </c>
      <c r="AW42" s="15">
        <f t="shared" si="0"/>
        <v>580214.02</v>
      </c>
      <c r="AX42" s="15">
        <f t="shared" si="0"/>
        <v>618420.12</v>
      </c>
      <c r="AY42" s="15">
        <f t="shared" si="0"/>
        <v>1456561.23</v>
      </c>
      <c r="AZ42" s="15">
        <f t="shared" si="0"/>
        <v>49083.799999999996</v>
      </c>
      <c r="BA42" s="15">
        <f t="shared" si="0"/>
        <v>72077.42</v>
      </c>
      <c r="BB42" s="15">
        <f t="shared" si="0"/>
        <v>54677.644999999997</v>
      </c>
      <c r="BC42" s="15">
        <f t="shared" si="0"/>
        <v>30461.255000000001</v>
      </c>
      <c r="BD42" s="15">
        <f t="shared" si="0"/>
        <v>206300.12</v>
      </c>
      <c r="BE42" s="15">
        <f t="shared" si="0"/>
        <v>29845.82</v>
      </c>
      <c r="BF42" s="15">
        <f t="shared" si="0"/>
        <v>31963.199999999997</v>
      </c>
      <c r="BG42" s="15">
        <f t="shared" si="0"/>
        <v>38881.752700000005</v>
      </c>
      <c r="BH42" s="15">
        <f t="shared" si="0"/>
        <v>41688.04</v>
      </c>
      <c r="BI42" s="15">
        <f t="shared" si="0"/>
        <v>142378.81270000001</v>
      </c>
      <c r="BJ42" s="15">
        <f t="shared" si="0"/>
        <v>29856.91</v>
      </c>
      <c r="BK42" s="15">
        <f t="shared" si="0"/>
        <v>21241.965</v>
      </c>
      <c r="BL42" s="15">
        <f t="shared" si="0"/>
        <v>40513.9254</v>
      </c>
      <c r="BM42" s="15">
        <f t="shared" si="0"/>
        <v>26910.4005</v>
      </c>
      <c r="BN42" s="15">
        <f t="shared" si="0"/>
        <v>118523.2009</v>
      </c>
      <c r="BO42" s="15">
        <f t="shared" si="0"/>
        <v>25720.28</v>
      </c>
      <c r="BP42" s="15">
        <f t="shared" si="0"/>
        <v>49507.77</v>
      </c>
      <c r="BQ42" s="15">
        <f t="shared" ref="BQ42:BW42" si="1">BQ30-BQ15</f>
        <v>44354.51</v>
      </c>
      <c r="BR42" s="15">
        <f t="shared" si="1"/>
        <v>49352.259999999995</v>
      </c>
      <c r="BS42" s="15">
        <f t="shared" si="1"/>
        <v>168934.82</v>
      </c>
      <c r="BT42" s="15">
        <f t="shared" si="1"/>
        <v>46914.84</v>
      </c>
      <c r="BU42" s="15">
        <f t="shared" si="1"/>
        <v>44743.19</v>
      </c>
      <c r="BV42" s="15">
        <f t="shared" si="1"/>
        <v>35450.160000000003</v>
      </c>
      <c r="BW42" s="15">
        <f t="shared" si="1"/>
        <v>127108.19</v>
      </c>
    </row>
    <row r="43" spans="1:75" ht="12.75" customHeight="1" thickBot="1" x14ac:dyDescent="0.25"/>
    <row r="44" spans="1:75" ht="12.75" customHeight="1" thickBot="1" x14ac:dyDescent="0.25">
      <c r="AB44" s="2" t="s">
        <v>49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4"/>
    </row>
    <row r="45" spans="1:75" ht="12.75" customHeight="1" thickBot="1" x14ac:dyDescent="0.25">
      <c r="AB45" s="6" t="s">
        <v>3</v>
      </c>
      <c r="AC45" s="29"/>
      <c r="AD45" s="29"/>
      <c r="AE45" s="29"/>
      <c r="AF45" s="30"/>
      <c r="AG45" s="6" t="s">
        <v>4</v>
      </c>
      <c r="AH45" s="29"/>
      <c r="AI45" s="29"/>
      <c r="AJ45" s="29"/>
      <c r="AK45" s="30"/>
      <c r="AL45" s="6" t="s">
        <v>5</v>
      </c>
      <c r="AM45" s="29"/>
      <c r="AN45" s="29"/>
      <c r="AO45" s="29"/>
      <c r="AP45" s="30"/>
      <c r="AQ45" s="6" t="s">
        <v>6</v>
      </c>
      <c r="AR45" s="29"/>
      <c r="AS45" s="29"/>
      <c r="AT45" s="29"/>
      <c r="AU45" s="30"/>
      <c r="AV45" s="6" t="s">
        <v>7</v>
      </c>
      <c r="AW45" s="29"/>
      <c r="AX45" s="29"/>
      <c r="AY45" s="30"/>
    </row>
    <row r="46" spans="1:75" ht="12.75" customHeight="1" thickBot="1" x14ac:dyDescent="0.25">
      <c r="AB46" s="7" t="s">
        <v>8</v>
      </c>
      <c r="AC46" s="7" t="s">
        <v>9</v>
      </c>
      <c r="AD46" s="7" t="s">
        <v>10</v>
      </c>
      <c r="AE46" s="7" t="s">
        <v>11</v>
      </c>
      <c r="AF46" s="31" t="s">
        <v>12</v>
      </c>
      <c r="AG46" s="7" t="s">
        <v>8</v>
      </c>
      <c r="AH46" s="7" t="s">
        <v>9</v>
      </c>
      <c r="AI46" s="7" t="s">
        <v>10</v>
      </c>
      <c r="AJ46" s="7" t="s">
        <v>11</v>
      </c>
      <c r="AK46" s="31" t="s">
        <v>12</v>
      </c>
      <c r="AL46" s="7" t="s">
        <v>8</v>
      </c>
      <c r="AM46" s="7" t="s">
        <v>9</v>
      </c>
      <c r="AN46" s="7" t="s">
        <v>10</v>
      </c>
      <c r="AO46" s="7" t="s">
        <v>11</v>
      </c>
      <c r="AP46" s="31" t="s">
        <v>12</v>
      </c>
      <c r="AQ46" s="7" t="s">
        <v>8</v>
      </c>
      <c r="AR46" s="7" t="s">
        <v>9</v>
      </c>
      <c r="AS46" s="7" t="s">
        <v>10</v>
      </c>
      <c r="AT46" s="7" t="s">
        <v>11</v>
      </c>
      <c r="AU46" s="31" t="s">
        <v>12</v>
      </c>
      <c r="AV46" s="7" t="s">
        <v>8</v>
      </c>
      <c r="AW46" s="7" t="s">
        <v>9</v>
      </c>
      <c r="AX46" s="7" t="s">
        <v>10</v>
      </c>
      <c r="AY46" s="31" t="s">
        <v>12</v>
      </c>
    </row>
    <row r="47" spans="1:75" ht="12.75" customHeight="1" thickBot="1" x14ac:dyDescent="0.25">
      <c r="C47" s="34" t="s">
        <v>51</v>
      </c>
      <c r="AB47" s="14">
        <f>AZ42/D42</f>
        <v>102.43958206112276</v>
      </c>
      <c r="AC47" s="14">
        <f t="shared" ref="AC47:AY47" si="2">BA42/E42</f>
        <v>103.79433947647749</v>
      </c>
      <c r="AD47" s="14">
        <f t="shared" si="2"/>
        <v>154.85092878131479</v>
      </c>
      <c r="AE47" s="14">
        <f t="shared" si="2"/>
        <v>148.01387269193393</v>
      </c>
      <c r="AF47" s="15">
        <f t="shared" si="2"/>
        <v>119.0784240405149</v>
      </c>
      <c r="AG47" s="14">
        <f t="shared" si="2"/>
        <v>129.96213827282429</v>
      </c>
      <c r="AH47" s="14">
        <f t="shared" si="2"/>
        <v>110.15782000130808</v>
      </c>
      <c r="AI47" s="14">
        <f t="shared" si="2"/>
        <v>143.66875550315117</v>
      </c>
      <c r="AJ47" s="14">
        <f t="shared" si="2"/>
        <v>242.61917648770549</v>
      </c>
      <c r="AK47" s="15">
        <f t="shared" si="2"/>
        <v>147.96169178749463</v>
      </c>
      <c r="AL47" s="14">
        <f t="shared" si="2"/>
        <v>182.49944987775061</v>
      </c>
      <c r="AM47" s="14">
        <f t="shared" si="2"/>
        <v>221.37397261209054</v>
      </c>
      <c r="AN47" s="14">
        <f t="shared" si="2"/>
        <v>317.80712678734477</v>
      </c>
      <c r="AO47" s="14">
        <f t="shared" si="2"/>
        <v>166.26221867790139</v>
      </c>
      <c r="AP47" s="15">
        <f t="shared" si="2"/>
        <v>215.93256326874592</v>
      </c>
      <c r="AQ47" s="14">
        <f t="shared" si="2"/>
        <v>165.81807247743942</v>
      </c>
      <c r="AR47" s="14">
        <f t="shared" si="2"/>
        <v>91.58353604957685</v>
      </c>
      <c r="AS47" s="14">
        <f t="shared" si="2"/>
        <v>80.330544236167697</v>
      </c>
      <c r="AT47" s="14">
        <f t="shared" si="2"/>
        <v>91.118940463715447</v>
      </c>
      <c r="AU47" s="15">
        <f t="shared" si="2"/>
        <v>94.405419225881047</v>
      </c>
      <c r="AV47" s="14">
        <f t="shared" si="2"/>
        <v>115.52587340222111</v>
      </c>
      <c r="AW47" s="14">
        <f t="shared" si="2"/>
        <v>60.691609195692919</v>
      </c>
      <c r="AX47" s="14">
        <f t="shared" si="2"/>
        <v>54.334522735446562</v>
      </c>
      <c r="AY47" s="15">
        <f t="shared" si="2"/>
        <v>70.782283471519861</v>
      </c>
    </row>
    <row r="48" spans="1:75" ht="12.75" customHeight="1" thickBot="1" x14ac:dyDescent="0.25">
      <c r="C48" s="34" t="s">
        <v>52</v>
      </c>
      <c r="AB48" s="14">
        <f>AZ39/D39</f>
        <v>786.98068266646283</v>
      </c>
      <c r="AC48" s="14">
        <f t="shared" ref="AC48:AY48" si="3">BA39/E39</f>
        <v>815.34421015536975</v>
      </c>
      <c r="AD48" s="14">
        <f t="shared" si="3"/>
        <v>793.50173621765975</v>
      </c>
      <c r="AE48" s="14">
        <f t="shared" si="3"/>
        <v>795.1949618772752</v>
      </c>
      <c r="AF48" s="15">
        <f t="shared" si="3"/>
        <v>797.53440897642747</v>
      </c>
      <c r="AG48" s="14">
        <f t="shared" si="3"/>
        <v>726.53548891570836</v>
      </c>
      <c r="AH48" s="14">
        <f t="shared" si="3"/>
        <v>734.92550533354472</v>
      </c>
      <c r="AI48" s="14">
        <f t="shared" si="3"/>
        <v>717.82940806486124</v>
      </c>
      <c r="AJ48" s="14">
        <f t="shared" si="3"/>
        <v>753.62381080366697</v>
      </c>
      <c r="AK48" s="15">
        <f t="shared" si="3"/>
        <v>731.29538268413933</v>
      </c>
      <c r="AL48" s="14">
        <f t="shared" si="3"/>
        <v>699.70822536810635</v>
      </c>
      <c r="AM48" s="14">
        <f t="shared" si="3"/>
        <v>740.22855931808692</v>
      </c>
      <c r="AN48" s="14">
        <f t="shared" si="3"/>
        <v>754.3075454730473</v>
      </c>
      <c r="AO48" s="14">
        <f t="shared" si="3"/>
        <v>773.63896477611445</v>
      </c>
      <c r="AP48" s="15">
        <f t="shared" si="3"/>
        <v>740.05823307382752</v>
      </c>
      <c r="AQ48" s="14">
        <f t="shared" si="3"/>
        <v>765.40441429691282</v>
      </c>
      <c r="AR48" s="14">
        <f t="shared" si="3"/>
        <v>791.07814383294351</v>
      </c>
      <c r="AS48" s="14">
        <f t="shared" si="3"/>
        <v>753.301309553539</v>
      </c>
      <c r="AT48" s="14">
        <f t="shared" si="3"/>
        <v>760.24398174901444</v>
      </c>
      <c r="AU48" s="15">
        <f t="shared" si="3"/>
        <v>768.39033912462492</v>
      </c>
      <c r="AV48" s="14">
        <f t="shared" si="3"/>
        <v>693.18260292018635</v>
      </c>
      <c r="AW48" s="14">
        <f t="shared" si="3"/>
        <v>685.40171375643638</v>
      </c>
      <c r="AX48" s="14">
        <f t="shared" si="3"/>
        <v>657.71081955360046</v>
      </c>
      <c r="AY48" s="15">
        <f t="shared" si="3"/>
        <v>683.35596508651042</v>
      </c>
    </row>
    <row r="49" spans="3:75" ht="12.75" customHeight="1" thickBot="1" x14ac:dyDescent="0.25"/>
    <row r="50" spans="3:75" ht="12.75" customHeight="1" thickBot="1" x14ac:dyDescent="0.25">
      <c r="AB50" s="2" t="s">
        <v>53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4"/>
    </row>
    <row r="51" spans="3:75" ht="12.75" customHeight="1" thickBot="1" x14ac:dyDescent="0.25">
      <c r="AB51" s="6" t="s">
        <v>3</v>
      </c>
      <c r="AC51" s="29"/>
      <c r="AD51" s="29"/>
      <c r="AE51" s="29"/>
      <c r="AF51" s="30"/>
      <c r="AG51" s="6" t="s">
        <v>4</v>
      </c>
      <c r="AH51" s="29"/>
      <c r="AI51" s="29"/>
      <c r="AJ51" s="29"/>
      <c r="AK51" s="30"/>
      <c r="AL51" s="6" t="s">
        <v>5</v>
      </c>
      <c r="AM51" s="29"/>
      <c r="AN51" s="29"/>
      <c r="AO51" s="29"/>
      <c r="AP51" s="30"/>
      <c r="AQ51" s="6" t="s">
        <v>6</v>
      </c>
      <c r="AR51" s="29"/>
      <c r="AS51" s="29"/>
      <c r="AT51" s="29"/>
      <c r="AU51" s="30"/>
      <c r="AV51" s="6" t="s">
        <v>7</v>
      </c>
      <c r="AW51" s="29"/>
      <c r="AX51" s="29"/>
      <c r="AY51" s="30"/>
    </row>
    <row r="52" spans="3:75" ht="12.75" customHeight="1" thickBot="1" x14ac:dyDescent="0.25">
      <c r="AB52" s="7" t="s">
        <v>8</v>
      </c>
      <c r="AC52" s="7" t="s">
        <v>9</v>
      </c>
      <c r="AD52" s="7" t="s">
        <v>10</v>
      </c>
      <c r="AE52" s="7" t="s">
        <v>11</v>
      </c>
      <c r="AF52" s="31" t="s">
        <v>12</v>
      </c>
      <c r="AG52" s="7" t="s">
        <v>8</v>
      </c>
      <c r="AH52" s="7" t="s">
        <v>9</v>
      </c>
      <c r="AI52" s="7" t="s">
        <v>10</v>
      </c>
      <c r="AJ52" s="7" t="s">
        <v>11</v>
      </c>
      <c r="AK52" s="31" t="s">
        <v>12</v>
      </c>
      <c r="AL52" s="7" t="s">
        <v>8</v>
      </c>
      <c r="AM52" s="7" t="s">
        <v>9</v>
      </c>
      <c r="AN52" s="7" t="s">
        <v>10</v>
      </c>
      <c r="AO52" s="7" t="s">
        <v>11</v>
      </c>
      <c r="AP52" s="31" t="s">
        <v>12</v>
      </c>
      <c r="AQ52" s="7" t="s">
        <v>8</v>
      </c>
      <c r="AR52" s="7" t="s">
        <v>9</v>
      </c>
      <c r="AS52" s="7" t="s">
        <v>10</v>
      </c>
      <c r="AT52" s="7" t="s">
        <v>11</v>
      </c>
      <c r="AU52" s="31" t="s">
        <v>12</v>
      </c>
      <c r="AV52" s="7" t="s">
        <v>8</v>
      </c>
      <c r="AW52" s="7" t="s">
        <v>9</v>
      </c>
      <c r="AX52" s="7" t="s">
        <v>10</v>
      </c>
      <c r="AY52" s="31" t="s">
        <v>12</v>
      </c>
    </row>
    <row r="53" spans="3:75" ht="12.75" customHeight="1" thickBot="1" x14ac:dyDescent="0.25">
      <c r="C53" s="34" t="s">
        <v>51</v>
      </c>
      <c r="AB53" s="32">
        <f>AZ42/AB42</f>
        <v>0.18092046518319191</v>
      </c>
      <c r="AC53" s="32">
        <f t="shared" ref="AC53:AY53" si="4">BA42/AC42</f>
        <v>0.2087033512998952</v>
      </c>
      <c r="AD53" s="32">
        <f t="shared" si="4"/>
        <v>0.23326158709009592</v>
      </c>
      <c r="AE53" s="32">
        <f t="shared" si="4"/>
        <v>0.21990870771561155</v>
      </c>
      <c r="AF53" s="33">
        <f t="shared" si="4"/>
        <v>0.20847214331258082</v>
      </c>
      <c r="AG53" s="32">
        <f t="shared" si="4"/>
        <v>0.22107906731715238</v>
      </c>
      <c r="AH53" s="32">
        <f t="shared" si="4"/>
        <v>0.20158467786922107</v>
      </c>
      <c r="AI53" s="32">
        <f t="shared" si="4"/>
        <v>0.18164468248417809</v>
      </c>
      <c r="AJ53" s="32">
        <f t="shared" si="4"/>
        <v>0.23836224118841598</v>
      </c>
      <c r="AK53" s="33">
        <f t="shared" si="4"/>
        <v>0.2086112394572095</v>
      </c>
      <c r="AL53" s="32">
        <f t="shared" si="4"/>
        <v>0.20027198489205356</v>
      </c>
      <c r="AM53" s="32">
        <f t="shared" si="4"/>
        <v>0.2732421855654773</v>
      </c>
      <c r="AN53" s="32">
        <f t="shared" si="4"/>
        <v>0.20350648947494687</v>
      </c>
      <c r="AO53" s="32">
        <f t="shared" si="4"/>
        <v>0.16973536940420111</v>
      </c>
      <c r="AP53" s="33">
        <f t="shared" si="4"/>
        <v>0.20279623144557415</v>
      </c>
      <c r="AQ53" s="32">
        <f t="shared" si="4"/>
        <v>0.27610817525721953</v>
      </c>
      <c r="AR53" s="32">
        <f t="shared" si="4"/>
        <v>0.21360478254649076</v>
      </c>
      <c r="AS53" s="32">
        <f t="shared" si="4"/>
        <v>0.18159938025840011</v>
      </c>
      <c r="AT53" s="32">
        <f t="shared" si="4"/>
        <v>0.17194828589868427</v>
      </c>
      <c r="AU53" s="33">
        <f t="shared" si="4"/>
        <v>0.19731055620250632</v>
      </c>
      <c r="AV53" s="32">
        <f t="shared" si="4"/>
        <v>0.18189186719394226</v>
      </c>
      <c r="AW53" s="32">
        <f t="shared" si="4"/>
        <v>7.7114975608483224E-2</v>
      </c>
      <c r="AX53" s="32">
        <f t="shared" si="4"/>
        <v>5.7323749427816165E-2</v>
      </c>
      <c r="AY53" s="33">
        <f t="shared" si="4"/>
        <v>8.7265943498990431E-2</v>
      </c>
    </row>
    <row r="54" spans="3:75" ht="12.75" customHeight="1" thickBot="1" x14ac:dyDescent="0.25">
      <c r="C54" s="34" t="s">
        <v>52</v>
      </c>
      <c r="AB54" s="32">
        <f>AZ39/AB39</f>
        <v>0.64336108453517282</v>
      </c>
      <c r="AC54" s="32">
        <f t="shared" ref="AC54:AY54" si="5">BA39/AC39</f>
        <v>0.64123657186871286</v>
      </c>
      <c r="AD54" s="32">
        <f t="shared" si="5"/>
        <v>0.64839998129135845</v>
      </c>
      <c r="AE54" s="32">
        <f t="shared" si="5"/>
        <v>0.65193997502405043</v>
      </c>
      <c r="AF54" s="33">
        <f t="shared" si="5"/>
        <v>0.6461470768985651</v>
      </c>
      <c r="AG54" s="32">
        <f t="shared" si="5"/>
        <v>0.650216903843718</v>
      </c>
      <c r="AH54" s="32">
        <f t="shared" si="5"/>
        <v>0.66208698375396136</v>
      </c>
      <c r="AI54" s="32">
        <f t="shared" si="5"/>
        <v>0.6659172119974246</v>
      </c>
      <c r="AJ54" s="32">
        <f t="shared" si="5"/>
        <v>0.66253211373428622</v>
      </c>
      <c r="AK54" s="33">
        <f t="shared" si="5"/>
        <v>0.65956571882428439</v>
      </c>
      <c r="AL54" s="32">
        <f t="shared" si="5"/>
        <v>0.66325231946853391</v>
      </c>
      <c r="AM54" s="32">
        <f t="shared" si="5"/>
        <v>0.67525652706538353</v>
      </c>
      <c r="AN54" s="32">
        <f t="shared" si="5"/>
        <v>0.67176542727264388</v>
      </c>
      <c r="AO54" s="32">
        <f t="shared" si="5"/>
        <v>0.66682714725784709</v>
      </c>
      <c r="AP54" s="33">
        <f t="shared" si="5"/>
        <v>0.66978187464197403</v>
      </c>
      <c r="AQ54" s="32">
        <f t="shared" si="5"/>
        <v>0.67212589568380388</v>
      </c>
      <c r="AR54" s="32">
        <f t="shared" si="5"/>
        <v>0.6782958607925933</v>
      </c>
      <c r="AS54" s="32">
        <f t="shared" si="5"/>
        <v>0.66625904710069195</v>
      </c>
      <c r="AT54" s="32">
        <f t="shared" si="5"/>
        <v>0.66587383479325757</v>
      </c>
      <c r="AU54" s="33">
        <f t="shared" si="5"/>
        <v>0.67121384505702419</v>
      </c>
      <c r="AV54" s="32">
        <f t="shared" si="5"/>
        <v>0.62655041449660442</v>
      </c>
      <c r="AW54" s="32">
        <f t="shared" si="5"/>
        <v>0.6022630043890802</v>
      </c>
      <c r="AX54" s="32">
        <f t="shared" si="5"/>
        <v>0.60189814865851277</v>
      </c>
      <c r="AY54" s="33">
        <f t="shared" si="5"/>
        <v>0.6114409565338712</v>
      </c>
    </row>
    <row r="55" spans="3:75" ht="12.75" customHeight="1" thickBot="1" x14ac:dyDescent="0.25"/>
    <row r="56" spans="3:75" ht="12.75" customHeight="1" thickBot="1" x14ac:dyDescent="0.25">
      <c r="AA56" s="41">
        <v>2.5000000000000001E-3</v>
      </c>
      <c r="AB56" s="2" t="s">
        <v>54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4"/>
      <c r="AZ56" s="2" t="s">
        <v>56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4"/>
    </row>
    <row r="57" spans="3:75" ht="12.75" customHeight="1" thickBot="1" x14ac:dyDescent="0.25">
      <c r="AB57" s="6" t="s">
        <v>3</v>
      </c>
      <c r="AC57" s="29"/>
      <c r="AD57" s="29"/>
      <c r="AE57" s="29"/>
      <c r="AF57" s="30"/>
      <c r="AG57" s="6" t="s">
        <v>4</v>
      </c>
      <c r="AH57" s="29"/>
      <c r="AI57" s="29"/>
      <c r="AJ57" s="29"/>
      <c r="AK57" s="30"/>
      <c r="AL57" s="6" t="s">
        <v>5</v>
      </c>
      <c r="AM57" s="29"/>
      <c r="AN57" s="29"/>
      <c r="AO57" s="29"/>
      <c r="AP57" s="30"/>
      <c r="AQ57" s="6" t="s">
        <v>6</v>
      </c>
      <c r="AR57" s="29"/>
      <c r="AS57" s="29"/>
      <c r="AT57" s="29"/>
      <c r="AU57" s="30"/>
      <c r="AV57" s="6" t="s">
        <v>7</v>
      </c>
      <c r="AW57" s="29"/>
      <c r="AX57" s="29"/>
      <c r="AY57" s="30"/>
      <c r="AZ57" s="6" t="s">
        <v>3</v>
      </c>
      <c r="BA57" s="29"/>
      <c r="BB57" s="29"/>
      <c r="BC57" s="29"/>
      <c r="BD57" s="30"/>
      <c r="BE57" s="6" t="s">
        <v>4</v>
      </c>
      <c r="BF57" s="29"/>
      <c r="BG57" s="29"/>
      <c r="BH57" s="29"/>
      <c r="BI57" s="30"/>
      <c r="BJ57" s="6" t="s">
        <v>5</v>
      </c>
      <c r="BK57" s="29"/>
      <c r="BL57" s="29"/>
      <c r="BM57" s="29"/>
      <c r="BN57" s="30"/>
      <c r="BO57" s="6" t="s">
        <v>6</v>
      </c>
      <c r="BP57" s="29"/>
      <c r="BQ57" s="29"/>
      <c r="BR57" s="29"/>
      <c r="BS57" s="30"/>
      <c r="BT57" s="6" t="s">
        <v>7</v>
      </c>
      <c r="BU57" s="29"/>
      <c r="BV57" s="29"/>
      <c r="BW57" s="30"/>
    </row>
    <row r="58" spans="3:75" ht="12.75" customHeight="1" thickBot="1" x14ac:dyDescent="0.25">
      <c r="AB58" s="7" t="s">
        <v>8</v>
      </c>
      <c r="AC58" s="7" t="s">
        <v>9</v>
      </c>
      <c r="AD58" s="7" t="s">
        <v>10</v>
      </c>
      <c r="AE58" s="7" t="s">
        <v>11</v>
      </c>
      <c r="AF58" s="31" t="s">
        <v>12</v>
      </c>
      <c r="AG58" s="7" t="s">
        <v>8</v>
      </c>
      <c r="AH58" s="7" t="s">
        <v>9</v>
      </c>
      <c r="AI58" s="7" t="s">
        <v>10</v>
      </c>
      <c r="AJ58" s="7" t="s">
        <v>11</v>
      </c>
      <c r="AK58" s="31" t="s">
        <v>12</v>
      </c>
      <c r="AL58" s="7" t="s">
        <v>8</v>
      </c>
      <c r="AM58" s="7" t="s">
        <v>9</v>
      </c>
      <c r="AN58" s="7" t="s">
        <v>10</v>
      </c>
      <c r="AO58" s="7" t="s">
        <v>11</v>
      </c>
      <c r="AP58" s="31" t="s">
        <v>12</v>
      </c>
      <c r="AQ58" s="7" t="s">
        <v>8</v>
      </c>
      <c r="AR58" s="7" t="s">
        <v>9</v>
      </c>
      <c r="AS58" s="7" t="s">
        <v>10</v>
      </c>
      <c r="AT58" s="7" t="s">
        <v>11</v>
      </c>
      <c r="AU58" s="31" t="s">
        <v>12</v>
      </c>
      <c r="AV58" s="7" t="s">
        <v>8</v>
      </c>
      <c r="AW58" s="7" t="s">
        <v>9</v>
      </c>
      <c r="AX58" s="7" t="s">
        <v>10</v>
      </c>
      <c r="AY58" s="31" t="s">
        <v>12</v>
      </c>
      <c r="AZ58" s="7" t="s">
        <v>8</v>
      </c>
      <c r="BA58" s="7" t="s">
        <v>9</v>
      </c>
      <c r="BB58" s="7" t="s">
        <v>10</v>
      </c>
      <c r="BC58" s="7" t="s">
        <v>11</v>
      </c>
      <c r="BD58" s="31" t="s">
        <v>12</v>
      </c>
      <c r="BE58" s="7" t="s">
        <v>8</v>
      </c>
      <c r="BF58" s="7" t="s">
        <v>9</v>
      </c>
      <c r="BG58" s="7" t="s">
        <v>10</v>
      </c>
      <c r="BH58" s="7" t="s">
        <v>11</v>
      </c>
      <c r="BI58" s="31" t="s">
        <v>12</v>
      </c>
      <c r="BJ58" s="7" t="s">
        <v>8</v>
      </c>
      <c r="BK58" s="7" t="s">
        <v>9</v>
      </c>
      <c r="BL58" s="7" t="s">
        <v>10</v>
      </c>
      <c r="BM58" s="7" t="s">
        <v>11</v>
      </c>
      <c r="BN58" s="31" t="s">
        <v>12</v>
      </c>
      <c r="BO58" s="7" t="s">
        <v>8</v>
      </c>
      <c r="BP58" s="7" t="s">
        <v>9</v>
      </c>
      <c r="BQ58" s="7" t="s">
        <v>10</v>
      </c>
      <c r="BR58" s="7" t="s">
        <v>11</v>
      </c>
      <c r="BS58" s="31" t="s">
        <v>12</v>
      </c>
      <c r="BT58" s="7" t="s">
        <v>8</v>
      </c>
      <c r="BU58" s="7" t="s">
        <v>9</v>
      </c>
      <c r="BV58" s="7" t="s">
        <v>10</v>
      </c>
      <c r="BW58" s="31" t="s">
        <v>12</v>
      </c>
    </row>
    <row r="59" spans="3:75" ht="12.75" customHeight="1" thickBot="1" x14ac:dyDescent="0.25">
      <c r="C59" s="34" t="s">
        <v>51</v>
      </c>
      <c r="AB59" s="14">
        <f t="shared" ref="AB59:AY59" si="6">AB42*$AA$56</f>
        <v>678.25107500000001</v>
      </c>
      <c r="AC59" s="14">
        <f t="shared" si="6"/>
        <v>863.39557500000001</v>
      </c>
      <c r="AD59" s="14">
        <f t="shared" si="6"/>
        <v>586.01210000000003</v>
      </c>
      <c r="AE59" s="14">
        <f t="shared" si="6"/>
        <v>346.29432500000001</v>
      </c>
      <c r="AF59" s="15">
        <f>AF42*$AA$56</f>
        <v>2473.9530749999999</v>
      </c>
      <c r="AG59" s="14">
        <f t="shared" ref="AG59:AY59" si="7">AG42*$AA$56</f>
        <v>337.50165000000004</v>
      </c>
      <c r="AH59" s="14">
        <f t="shared" si="7"/>
        <v>396.39917500000001</v>
      </c>
      <c r="AI59" s="14">
        <f t="shared" si="7"/>
        <v>535.13474999999994</v>
      </c>
      <c r="AJ59" s="14">
        <f t="shared" si="7"/>
        <v>437.23410000000007</v>
      </c>
      <c r="AK59" s="15">
        <f t="shared" si="7"/>
        <v>1706.269675</v>
      </c>
      <c r="AL59" s="14">
        <f t="shared" si="7"/>
        <v>372.70452499999999</v>
      </c>
      <c r="AM59" s="14">
        <f t="shared" si="7"/>
        <v>194.35107500000004</v>
      </c>
      <c r="AN59" s="14">
        <f t="shared" si="7"/>
        <v>497.69819999999999</v>
      </c>
      <c r="AO59" s="14">
        <f t="shared" si="7"/>
        <v>396.35817500000007</v>
      </c>
      <c r="AP59" s="15">
        <f t="shared" si="7"/>
        <v>1461.111975</v>
      </c>
      <c r="AQ59" s="14">
        <f t="shared" si="7"/>
        <v>232.88227500000002</v>
      </c>
      <c r="AR59" s="14">
        <f t="shared" si="7"/>
        <v>579.43190000000004</v>
      </c>
      <c r="AS59" s="14">
        <f t="shared" si="7"/>
        <v>610.60932500000001</v>
      </c>
      <c r="AT59" s="14">
        <f t="shared" si="7"/>
        <v>717.54509999999993</v>
      </c>
      <c r="AU59" s="15">
        <f t="shared" si="7"/>
        <v>2140.4686000000002</v>
      </c>
      <c r="AV59" s="14">
        <f t="shared" si="7"/>
        <v>644.817725</v>
      </c>
      <c r="AW59" s="14">
        <f t="shared" si="7"/>
        <v>1450.5350500000002</v>
      </c>
      <c r="AX59" s="14">
        <f t="shared" si="7"/>
        <v>1546.0503000000001</v>
      </c>
      <c r="AY59" s="15">
        <f t="shared" si="7"/>
        <v>3641.4030750000002</v>
      </c>
      <c r="AZ59" s="11">
        <f t="shared" ref="AZ59:BC59" si="8">AB59/D42</f>
        <v>1.4155333665182248</v>
      </c>
      <c r="BA59" s="11">
        <f t="shared" si="8"/>
        <v>1.2433238233837793</v>
      </c>
      <c r="BB59" s="11">
        <f t="shared" si="8"/>
        <v>1.6596274027911908</v>
      </c>
      <c r="BC59" s="11">
        <f t="shared" si="8"/>
        <v>1.6826740767735666</v>
      </c>
      <c r="BD59" s="12">
        <f>AF59/H42</f>
        <v>1.4279896362696529</v>
      </c>
      <c r="BE59" s="11">
        <f t="shared" ref="BE59:BW59" si="9">AG59/I42</f>
        <v>1.4696341432269695</v>
      </c>
      <c r="BF59" s="11">
        <f t="shared" si="9"/>
        <v>1.3661482257194846</v>
      </c>
      <c r="BG59" s="11">
        <f t="shared" si="9"/>
        <v>1.9773322502251784</v>
      </c>
      <c r="BH59" s="11">
        <f t="shared" si="9"/>
        <v>2.5446477520733306</v>
      </c>
      <c r="BI59" s="12">
        <f t="shared" si="9"/>
        <v>1.773174975764485</v>
      </c>
      <c r="BJ59" s="11">
        <f t="shared" si="9"/>
        <v>2.2781450183374083</v>
      </c>
      <c r="BK59" s="11">
        <f t="shared" si="9"/>
        <v>2.0254373620416173</v>
      </c>
      <c r="BL59" s="11">
        <f t="shared" si="9"/>
        <v>3.9041399565106887</v>
      </c>
      <c r="BM59" s="11">
        <f t="shared" si="9"/>
        <v>2.4488446229785366</v>
      </c>
      <c r="BN59" s="12">
        <f t="shared" si="9"/>
        <v>2.661940038647824</v>
      </c>
      <c r="BO59" s="11">
        <f t="shared" si="9"/>
        <v>1.5013868416152929</v>
      </c>
      <c r="BP59" s="11">
        <f t="shared" si="9"/>
        <v>1.0718806826064839</v>
      </c>
      <c r="BQ59" s="11">
        <f t="shared" si="9"/>
        <v>1.105875803676537</v>
      </c>
      <c r="BR59" s="11">
        <f t="shared" si="9"/>
        <v>1.3248015237180779</v>
      </c>
      <c r="BS59" s="12">
        <f t="shared" si="9"/>
        <v>1.1961526671815479</v>
      </c>
      <c r="BT59" s="11">
        <f t="shared" si="9"/>
        <v>1.5878372571633674</v>
      </c>
      <c r="BU59" s="11">
        <f t="shared" si="9"/>
        <v>1.9675688385038013</v>
      </c>
      <c r="BV59" s="11">
        <f t="shared" si="9"/>
        <v>2.369634020706648</v>
      </c>
      <c r="BW59" s="12">
        <f t="shared" si="9"/>
        <v>2.0277751157397024</v>
      </c>
    </row>
    <row r="60" spans="3:75" ht="12.75" customHeight="1" thickBot="1" x14ac:dyDescent="0.25">
      <c r="C60" s="34" t="s">
        <v>52</v>
      </c>
      <c r="AB60" s="14">
        <f t="shared" ref="AB60:AY60" si="10">AB39*$AA$56</f>
        <v>3081.57825</v>
      </c>
      <c r="AC60" s="14">
        <f t="shared" si="10"/>
        <v>3029.6750999999999</v>
      </c>
      <c r="AD60" s="14">
        <f t="shared" si="10"/>
        <v>3169.6582500000004</v>
      </c>
      <c r="AE60" s="14">
        <f t="shared" si="10"/>
        <v>2817.5104999999999</v>
      </c>
      <c r="AF60" s="15">
        <f>AF39*$AA$56</f>
        <v>12098.4221</v>
      </c>
      <c r="AG60" s="14">
        <f t="shared" ref="AG60:AY60" si="11">AG39*$AA$56</f>
        <v>3165.9190000000003</v>
      </c>
      <c r="AH60" s="14">
        <f t="shared" si="11"/>
        <v>3045.3054499999998</v>
      </c>
      <c r="AI60" s="14">
        <f t="shared" si="11"/>
        <v>2595.6762250000002</v>
      </c>
      <c r="AJ60" s="14">
        <f t="shared" si="11"/>
        <v>1831.566425</v>
      </c>
      <c r="AK60" s="15">
        <f t="shared" si="11"/>
        <v>10638.4671</v>
      </c>
      <c r="AL60" s="14">
        <f t="shared" si="11"/>
        <v>1886.4342999999999</v>
      </c>
      <c r="AM60" s="14">
        <f t="shared" si="11"/>
        <v>2283.6430500000001</v>
      </c>
      <c r="AN60" s="14">
        <f t="shared" si="11"/>
        <v>2178.9216750000001</v>
      </c>
      <c r="AO60" s="14">
        <f t="shared" si="11"/>
        <v>1525.2104000000002</v>
      </c>
      <c r="AP60" s="15">
        <f t="shared" si="11"/>
        <v>7874.209425</v>
      </c>
      <c r="AQ60" s="14">
        <f t="shared" si="11"/>
        <v>2595.80305</v>
      </c>
      <c r="AR60" s="14">
        <f t="shared" si="11"/>
        <v>2588.0462000000002</v>
      </c>
      <c r="AS60" s="14">
        <f t="shared" si="11"/>
        <v>2362.231225</v>
      </c>
      <c r="AT60" s="14">
        <f t="shared" si="11"/>
        <v>1683.83745</v>
      </c>
      <c r="AU60" s="15">
        <f t="shared" si="11"/>
        <v>9229.9179249999997</v>
      </c>
      <c r="AV60" s="14">
        <f t="shared" si="11"/>
        <v>1509.158925</v>
      </c>
      <c r="AW60" s="14">
        <f t="shared" si="11"/>
        <v>1751.1698250000002</v>
      </c>
      <c r="AX60" s="14">
        <f t="shared" si="11"/>
        <v>705.28722500000003</v>
      </c>
      <c r="AY60" s="15">
        <f t="shared" si="11"/>
        <v>3965.6159749999997</v>
      </c>
      <c r="AZ60" s="11">
        <f t="shared" ref="AZ60:BC60" si="12">AB60/D39</f>
        <v>3.0580831728229834</v>
      </c>
      <c r="BA60" s="11">
        <f t="shared" si="12"/>
        <v>3.1787964299169125</v>
      </c>
      <c r="BB60" s="11">
        <f t="shared" si="12"/>
        <v>3.0594608232302671</v>
      </c>
      <c r="BC60" s="11">
        <f t="shared" si="12"/>
        <v>3.0493411676739872</v>
      </c>
      <c r="BD60" s="12">
        <f>AF60/H39</f>
        <v>3.0857309329808662</v>
      </c>
      <c r="BE60" s="11">
        <f t="shared" ref="BE60:BW60" si="13">AG60/I39</f>
        <v>2.7934351007365299</v>
      </c>
      <c r="BF60" s="11">
        <f t="shared" si="13"/>
        <v>2.7750338073654492</v>
      </c>
      <c r="BG60" s="11">
        <f t="shared" si="13"/>
        <v>2.6948898268890122</v>
      </c>
      <c r="BH60" s="11">
        <f t="shared" si="13"/>
        <v>2.8437255914885124</v>
      </c>
      <c r="BI60" s="12">
        <f t="shared" si="13"/>
        <v>2.7718821711493642</v>
      </c>
      <c r="BJ60" s="11">
        <f t="shared" si="13"/>
        <v>2.6374134127747366</v>
      </c>
      <c r="BK60" s="11">
        <f t="shared" si="13"/>
        <v>2.7405457394653676</v>
      </c>
      <c r="BL60" s="11">
        <f t="shared" si="13"/>
        <v>2.8071835600989581</v>
      </c>
      <c r="BM60" s="11">
        <f t="shared" si="13"/>
        <v>2.9004479195152113</v>
      </c>
      <c r="BN60" s="12">
        <f t="shared" si="13"/>
        <v>2.7623106159352968</v>
      </c>
      <c r="BO60" s="11">
        <f t="shared" si="13"/>
        <v>2.8469532985267954</v>
      </c>
      <c r="BP60" s="11">
        <f t="shared" si="13"/>
        <v>2.9156824829675485</v>
      </c>
      <c r="BQ60" s="11">
        <f t="shared" si="13"/>
        <v>2.8266081820262787</v>
      </c>
      <c r="BR60" s="11">
        <f t="shared" si="13"/>
        <v>2.8543094127773365</v>
      </c>
      <c r="BS60" s="12">
        <f t="shared" si="13"/>
        <v>2.8619431228334724</v>
      </c>
      <c r="BT60" s="11">
        <f t="shared" si="13"/>
        <v>2.7658692217014846</v>
      </c>
      <c r="BU60" s="11">
        <f t="shared" si="13"/>
        <v>2.8451096479506068</v>
      </c>
      <c r="BV60" s="11">
        <f t="shared" si="13"/>
        <v>2.7318194158741007</v>
      </c>
      <c r="BW60" s="12">
        <f t="shared" si="13"/>
        <v>2.7940390555463854</v>
      </c>
    </row>
    <row r="61" spans="3:75" ht="12.75" customHeight="1" thickBot="1" x14ac:dyDescent="0.25"/>
    <row r="62" spans="3:75" ht="12.75" customHeight="1" thickBot="1" x14ac:dyDescent="0.25">
      <c r="AA62" s="41">
        <v>5.0000000000000001E-3</v>
      </c>
      <c r="AB62" s="2" t="s">
        <v>55</v>
      </c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4"/>
      <c r="AZ62" s="2" t="s">
        <v>56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4"/>
    </row>
    <row r="63" spans="3:75" ht="12.75" customHeight="1" thickBot="1" x14ac:dyDescent="0.25">
      <c r="AB63" s="6" t="s">
        <v>3</v>
      </c>
      <c r="AC63" s="29"/>
      <c r="AD63" s="29"/>
      <c r="AE63" s="29"/>
      <c r="AF63" s="30"/>
      <c r="AG63" s="6" t="s">
        <v>4</v>
      </c>
      <c r="AH63" s="29"/>
      <c r="AI63" s="29"/>
      <c r="AJ63" s="29"/>
      <c r="AK63" s="30"/>
      <c r="AL63" s="6" t="s">
        <v>5</v>
      </c>
      <c r="AM63" s="29"/>
      <c r="AN63" s="29"/>
      <c r="AO63" s="29"/>
      <c r="AP63" s="30"/>
      <c r="AQ63" s="6" t="s">
        <v>6</v>
      </c>
      <c r="AR63" s="29"/>
      <c r="AS63" s="29"/>
      <c r="AT63" s="29"/>
      <c r="AU63" s="30"/>
      <c r="AV63" s="6" t="s">
        <v>7</v>
      </c>
      <c r="AW63" s="29"/>
      <c r="AX63" s="29"/>
      <c r="AY63" s="30"/>
      <c r="AZ63" s="6" t="s">
        <v>3</v>
      </c>
      <c r="BA63" s="29"/>
      <c r="BB63" s="29"/>
      <c r="BC63" s="29"/>
      <c r="BD63" s="30"/>
      <c r="BE63" s="6" t="s">
        <v>4</v>
      </c>
      <c r="BF63" s="29"/>
      <c r="BG63" s="29"/>
      <c r="BH63" s="29"/>
      <c r="BI63" s="30"/>
      <c r="BJ63" s="6" t="s">
        <v>5</v>
      </c>
      <c r="BK63" s="29"/>
      <c r="BL63" s="29"/>
      <c r="BM63" s="29"/>
      <c r="BN63" s="30"/>
      <c r="BO63" s="6" t="s">
        <v>6</v>
      </c>
      <c r="BP63" s="29"/>
      <c r="BQ63" s="29"/>
      <c r="BR63" s="29"/>
      <c r="BS63" s="30"/>
      <c r="BT63" s="6" t="s">
        <v>7</v>
      </c>
      <c r="BU63" s="29"/>
      <c r="BV63" s="29"/>
      <c r="BW63" s="30"/>
    </row>
    <row r="64" spans="3:75" ht="12.75" customHeight="1" thickBot="1" x14ac:dyDescent="0.25">
      <c r="AB64" s="7" t="s">
        <v>8</v>
      </c>
      <c r="AC64" s="7" t="s">
        <v>9</v>
      </c>
      <c r="AD64" s="7" t="s">
        <v>10</v>
      </c>
      <c r="AE64" s="7" t="s">
        <v>11</v>
      </c>
      <c r="AF64" s="31" t="s">
        <v>12</v>
      </c>
      <c r="AG64" s="7" t="s">
        <v>8</v>
      </c>
      <c r="AH64" s="7" t="s">
        <v>9</v>
      </c>
      <c r="AI64" s="7" t="s">
        <v>10</v>
      </c>
      <c r="AJ64" s="7" t="s">
        <v>11</v>
      </c>
      <c r="AK64" s="31" t="s">
        <v>12</v>
      </c>
      <c r="AL64" s="7" t="s">
        <v>8</v>
      </c>
      <c r="AM64" s="7" t="s">
        <v>9</v>
      </c>
      <c r="AN64" s="7" t="s">
        <v>10</v>
      </c>
      <c r="AO64" s="7" t="s">
        <v>11</v>
      </c>
      <c r="AP64" s="31" t="s">
        <v>12</v>
      </c>
      <c r="AQ64" s="7" t="s">
        <v>8</v>
      </c>
      <c r="AR64" s="7" t="s">
        <v>9</v>
      </c>
      <c r="AS64" s="7" t="s">
        <v>10</v>
      </c>
      <c r="AT64" s="7" t="s">
        <v>11</v>
      </c>
      <c r="AU64" s="31" t="s">
        <v>12</v>
      </c>
      <c r="AV64" s="7" t="s">
        <v>8</v>
      </c>
      <c r="AW64" s="7" t="s">
        <v>9</v>
      </c>
      <c r="AX64" s="7" t="s">
        <v>10</v>
      </c>
      <c r="AY64" s="31" t="s">
        <v>12</v>
      </c>
      <c r="AZ64" s="7" t="s">
        <v>8</v>
      </c>
      <c r="BA64" s="7" t="s">
        <v>9</v>
      </c>
      <c r="BB64" s="7" t="s">
        <v>10</v>
      </c>
      <c r="BC64" s="7" t="s">
        <v>11</v>
      </c>
      <c r="BD64" s="31" t="s">
        <v>12</v>
      </c>
      <c r="BE64" s="7" t="s">
        <v>8</v>
      </c>
      <c r="BF64" s="7" t="s">
        <v>9</v>
      </c>
      <c r="BG64" s="7" t="s">
        <v>10</v>
      </c>
      <c r="BH64" s="7" t="s">
        <v>11</v>
      </c>
      <c r="BI64" s="31" t="s">
        <v>12</v>
      </c>
      <c r="BJ64" s="7" t="s">
        <v>8</v>
      </c>
      <c r="BK64" s="7" t="s">
        <v>9</v>
      </c>
      <c r="BL64" s="7" t="s">
        <v>10</v>
      </c>
      <c r="BM64" s="7" t="s">
        <v>11</v>
      </c>
      <c r="BN64" s="31" t="s">
        <v>12</v>
      </c>
      <c r="BO64" s="7" t="s">
        <v>8</v>
      </c>
      <c r="BP64" s="7" t="s">
        <v>9</v>
      </c>
      <c r="BQ64" s="7" t="s">
        <v>10</v>
      </c>
      <c r="BR64" s="7" t="s">
        <v>11</v>
      </c>
      <c r="BS64" s="31" t="s">
        <v>12</v>
      </c>
      <c r="BT64" s="7" t="s">
        <v>8</v>
      </c>
      <c r="BU64" s="7" t="s">
        <v>9</v>
      </c>
      <c r="BV64" s="7" t="s">
        <v>10</v>
      </c>
      <c r="BW64" s="31" t="s">
        <v>12</v>
      </c>
    </row>
    <row r="65" spans="3:75" ht="12.75" customHeight="1" thickBot="1" x14ac:dyDescent="0.25">
      <c r="C65" s="34" t="s">
        <v>51</v>
      </c>
      <c r="AB65" s="14">
        <f>AB42*$AA$62</f>
        <v>1356.50215</v>
      </c>
      <c r="AC65" s="14">
        <f t="shared" ref="AC65:AY65" si="14">AC42*$AA$62</f>
        <v>1726.79115</v>
      </c>
      <c r="AD65" s="14">
        <f t="shared" si="14"/>
        <v>1172.0242000000001</v>
      </c>
      <c r="AE65" s="14">
        <f t="shared" si="14"/>
        <v>692.58865000000003</v>
      </c>
      <c r="AF65" s="15">
        <f t="shared" si="14"/>
        <v>4947.9061499999998</v>
      </c>
      <c r="AG65" s="14">
        <f t="shared" si="14"/>
        <v>675.00330000000008</v>
      </c>
      <c r="AH65" s="14">
        <f t="shared" si="14"/>
        <v>792.79835000000003</v>
      </c>
      <c r="AI65" s="14">
        <f t="shared" si="14"/>
        <v>1070.2694999999999</v>
      </c>
      <c r="AJ65" s="14">
        <f t="shared" si="14"/>
        <v>874.46820000000014</v>
      </c>
      <c r="AK65" s="15">
        <f t="shared" si="14"/>
        <v>3412.53935</v>
      </c>
      <c r="AL65" s="14">
        <f t="shared" si="14"/>
        <v>745.40904999999998</v>
      </c>
      <c r="AM65" s="14">
        <f t="shared" si="14"/>
        <v>388.70215000000007</v>
      </c>
      <c r="AN65" s="14">
        <f t="shared" si="14"/>
        <v>995.39639999999997</v>
      </c>
      <c r="AO65" s="14">
        <f t="shared" si="14"/>
        <v>792.71635000000015</v>
      </c>
      <c r="AP65" s="15">
        <f t="shared" si="14"/>
        <v>2922.2239500000001</v>
      </c>
      <c r="AQ65" s="14">
        <f t="shared" si="14"/>
        <v>465.76455000000004</v>
      </c>
      <c r="AR65" s="14">
        <f t="shared" si="14"/>
        <v>1158.8638000000001</v>
      </c>
      <c r="AS65" s="14">
        <f t="shared" si="14"/>
        <v>1221.21865</v>
      </c>
      <c r="AT65" s="14">
        <f t="shared" si="14"/>
        <v>1435.0901999999999</v>
      </c>
      <c r="AU65" s="15">
        <f t="shared" si="14"/>
        <v>4280.9372000000003</v>
      </c>
      <c r="AV65" s="14">
        <f t="shared" si="14"/>
        <v>1289.63545</v>
      </c>
      <c r="AW65" s="14">
        <f t="shared" si="14"/>
        <v>2901.0701000000004</v>
      </c>
      <c r="AX65" s="14">
        <f t="shared" si="14"/>
        <v>3092.1006000000002</v>
      </c>
      <c r="AY65" s="15">
        <f t="shared" si="14"/>
        <v>7282.8061500000003</v>
      </c>
      <c r="AZ65" s="11">
        <f t="shared" ref="AZ65:BC65" si="15">AB65/D42</f>
        <v>2.8310667330364496</v>
      </c>
      <c r="BA65" s="11">
        <f t="shared" si="15"/>
        <v>2.4866476467675587</v>
      </c>
      <c r="BB65" s="11">
        <f t="shared" si="15"/>
        <v>3.3192548055823816</v>
      </c>
      <c r="BC65" s="11">
        <f t="shared" si="15"/>
        <v>3.3653481535471332</v>
      </c>
      <c r="BD65" s="12">
        <f>AF65/H42</f>
        <v>2.8559792725393058</v>
      </c>
      <c r="BE65" s="11">
        <f t="shared" ref="BE65:BW65" si="16">AG65/I42</f>
        <v>2.939268286453939</v>
      </c>
      <c r="BF65" s="11">
        <f t="shared" si="16"/>
        <v>2.7322964514389692</v>
      </c>
      <c r="BG65" s="11">
        <f t="shared" si="16"/>
        <v>3.9546645004503569</v>
      </c>
      <c r="BH65" s="11">
        <f t="shared" si="16"/>
        <v>5.0892955041466612</v>
      </c>
      <c r="BI65" s="12">
        <f t="shared" si="16"/>
        <v>3.54634995152897</v>
      </c>
      <c r="BJ65" s="11">
        <f t="shared" si="16"/>
        <v>4.5562900366748167</v>
      </c>
      <c r="BK65" s="11">
        <f t="shared" si="16"/>
        <v>4.0508747240832346</v>
      </c>
      <c r="BL65" s="11">
        <f t="shared" si="16"/>
        <v>7.8082799130213774</v>
      </c>
      <c r="BM65" s="11">
        <f t="shared" si="16"/>
        <v>4.8976892459570731</v>
      </c>
      <c r="BN65" s="12">
        <f t="shared" si="16"/>
        <v>5.3238800772956481</v>
      </c>
      <c r="BO65" s="11">
        <f t="shared" si="16"/>
        <v>3.0027736832305858</v>
      </c>
      <c r="BP65" s="11">
        <f t="shared" si="16"/>
        <v>2.1437613652129679</v>
      </c>
      <c r="BQ65" s="11">
        <f t="shared" si="16"/>
        <v>2.2117516073530741</v>
      </c>
      <c r="BR65" s="11">
        <f t="shared" si="16"/>
        <v>2.6496030474361558</v>
      </c>
      <c r="BS65" s="12">
        <f t="shared" si="16"/>
        <v>2.3923053343630958</v>
      </c>
      <c r="BT65" s="11">
        <f t="shared" si="16"/>
        <v>3.1756745143267349</v>
      </c>
      <c r="BU65" s="11">
        <f t="shared" si="16"/>
        <v>3.9351376770076025</v>
      </c>
      <c r="BV65" s="11">
        <f t="shared" si="16"/>
        <v>4.7392680414132959</v>
      </c>
      <c r="BW65" s="12">
        <f t="shared" si="16"/>
        <v>4.0555502314794047</v>
      </c>
    </row>
    <row r="66" spans="3:75" ht="12.75" customHeight="1" thickBot="1" x14ac:dyDescent="0.25">
      <c r="C66" s="34" t="s">
        <v>52</v>
      </c>
      <c r="AB66" s="14">
        <f>AB39*$AA$62</f>
        <v>6163.1565000000001</v>
      </c>
      <c r="AC66" s="14">
        <f t="shared" ref="AC66:AY66" si="17">AC39*$AA$62</f>
        <v>6059.3501999999999</v>
      </c>
      <c r="AD66" s="14">
        <f t="shared" si="17"/>
        <v>6339.3165000000008</v>
      </c>
      <c r="AE66" s="14">
        <f t="shared" si="17"/>
        <v>5635.0209999999997</v>
      </c>
      <c r="AF66" s="15">
        <f t="shared" si="17"/>
        <v>24196.8442</v>
      </c>
      <c r="AG66" s="14">
        <f t="shared" si="17"/>
        <v>6331.8380000000006</v>
      </c>
      <c r="AH66" s="14">
        <f t="shared" si="17"/>
        <v>6090.6108999999997</v>
      </c>
      <c r="AI66" s="14">
        <f t="shared" si="17"/>
        <v>5191.3524500000003</v>
      </c>
      <c r="AJ66" s="14">
        <f t="shared" si="17"/>
        <v>3663.13285</v>
      </c>
      <c r="AK66" s="15">
        <f t="shared" si="17"/>
        <v>21276.9342</v>
      </c>
      <c r="AL66" s="14">
        <f t="shared" si="17"/>
        <v>3772.8685999999998</v>
      </c>
      <c r="AM66" s="14">
        <f t="shared" si="17"/>
        <v>4567.2861000000003</v>
      </c>
      <c r="AN66" s="14">
        <f t="shared" si="17"/>
        <v>4357.8433500000001</v>
      </c>
      <c r="AO66" s="14">
        <f t="shared" si="17"/>
        <v>3050.4208000000003</v>
      </c>
      <c r="AP66" s="15">
        <f t="shared" si="17"/>
        <v>15748.41885</v>
      </c>
      <c r="AQ66" s="14">
        <f t="shared" si="17"/>
        <v>5191.6061</v>
      </c>
      <c r="AR66" s="14">
        <f t="shared" si="17"/>
        <v>5176.0924000000005</v>
      </c>
      <c r="AS66" s="14">
        <f t="shared" si="17"/>
        <v>4724.46245</v>
      </c>
      <c r="AT66" s="14">
        <f t="shared" si="17"/>
        <v>3367.6749</v>
      </c>
      <c r="AU66" s="15">
        <f t="shared" si="17"/>
        <v>18459.835849999999</v>
      </c>
      <c r="AV66" s="14">
        <f t="shared" si="17"/>
        <v>3018.3178499999999</v>
      </c>
      <c r="AW66" s="14">
        <f t="shared" si="17"/>
        <v>3502.3396500000003</v>
      </c>
      <c r="AX66" s="14">
        <f t="shared" si="17"/>
        <v>1410.5744500000001</v>
      </c>
      <c r="AY66" s="15">
        <f t="shared" si="17"/>
        <v>7931.2319499999994</v>
      </c>
      <c r="AZ66" s="11">
        <f t="shared" ref="AZ66:BC66" si="18">AB66/D39</f>
        <v>6.1161663456459667</v>
      </c>
      <c r="BA66" s="11">
        <f t="shared" si="18"/>
        <v>6.3575928598338249</v>
      </c>
      <c r="BB66" s="11">
        <f t="shared" si="18"/>
        <v>6.1189216464605343</v>
      </c>
      <c r="BC66" s="11">
        <f t="shared" si="18"/>
        <v>6.0986823353479744</v>
      </c>
      <c r="BD66" s="12">
        <f>AF66/H39</f>
        <v>6.1714618659617324</v>
      </c>
      <c r="BE66" s="11">
        <f t="shared" ref="BE66:BW66" si="19">AG66/I39</f>
        <v>5.5868702014730598</v>
      </c>
      <c r="BF66" s="11">
        <f t="shared" si="19"/>
        <v>5.5500676147308985</v>
      </c>
      <c r="BG66" s="11">
        <f t="shared" si="19"/>
        <v>5.3897796537780245</v>
      </c>
      <c r="BH66" s="11">
        <f t="shared" si="19"/>
        <v>5.6874511829770249</v>
      </c>
      <c r="BI66" s="12">
        <f t="shared" si="19"/>
        <v>5.5437643422987284</v>
      </c>
      <c r="BJ66" s="11">
        <f t="shared" si="19"/>
        <v>5.2748268255494732</v>
      </c>
      <c r="BK66" s="11">
        <f t="shared" si="19"/>
        <v>5.4810914789307352</v>
      </c>
      <c r="BL66" s="11">
        <f t="shared" si="19"/>
        <v>5.6143671201979162</v>
      </c>
      <c r="BM66" s="11">
        <f t="shared" si="19"/>
        <v>5.8008958390304226</v>
      </c>
      <c r="BN66" s="12">
        <f t="shared" si="19"/>
        <v>5.5246212318705936</v>
      </c>
      <c r="BO66" s="11">
        <f t="shared" si="19"/>
        <v>5.6939065970535907</v>
      </c>
      <c r="BP66" s="11">
        <f t="shared" si="19"/>
        <v>5.831364965935097</v>
      </c>
      <c r="BQ66" s="11">
        <f t="shared" si="19"/>
        <v>5.6532163640525575</v>
      </c>
      <c r="BR66" s="11">
        <f t="shared" si="19"/>
        <v>5.708618825554673</v>
      </c>
      <c r="BS66" s="12">
        <f t="shared" si="19"/>
        <v>5.7238862456669448</v>
      </c>
      <c r="BT66" s="11">
        <f t="shared" si="19"/>
        <v>5.5317384434029693</v>
      </c>
      <c r="BU66" s="11">
        <f t="shared" si="19"/>
        <v>5.6902192959012137</v>
      </c>
      <c r="BV66" s="11">
        <f t="shared" si="19"/>
        <v>5.4636388317482014</v>
      </c>
      <c r="BW66" s="12">
        <f t="shared" si="19"/>
        <v>5.5880781110927709</v>
      </c>
    </row>
  </sheetData>
  <mergeCells count="62">
    <mergeCell ref="AZ62:BW62"/>
    <mergeCell ref="AZ63:BD63"/>
    <mergeCell ref="BE63:BI63"/>
    <mergeCell ref="BJ63:BN63"/>
    <mergeCell ref="BO63:BS63"/>
    <mergeCell ref="BT63:BW63"/>
    <mergeCell ref="AZ56:BW56"/>
    <mergeCell ref="AZ57:BD57"/>
    <mergeCell ref="BE57:BI57"/>
    <mergeCell ref="BJ57:BN57"/>
    <mergeCell ref="BO57:BS57"/>
    <mergeCell ref="BT57:BW57"/>
    <mergeCell ref="AB62:AY62"/>
    <mergeCell ref="AB63:AF63"/>
    <mergeCell ref="AG63:AK63"/>
    <mergeCell ref="AL63:AP63"/>
    <mergeCell ref="AQ63:AU63"/>
    <mergeCell ref="AV63:AY63"/>
    <mergeCell ref="AB56:AY56"/>
    <mergeCell ref="AB57:AF57"/>
    <mergeCell ref="AG57:AK57"/>
    <mergeCell ref="AL57:AP57"/>
    <mergeCell ref="AQ57:AU57"/>
    <mergeCell ref="AV57:AY57"/>
    <mergeCell ref="AB50:AY50"/>
    <mergeCell ref="AB51:AF51"/>
    <mergeCell ref="AG51:AK51"/>
    <mergeCell ref="AL51:AP51"/>
    <mergeCell ref="AQ51:AU51"/>
    <mergeCell ref="AV51:AY51"/>
    <mergeCell ref="AB44:AY44"/>
    <mergeCell ref="AB45:AF45"/>
    <mergeCell ref="AG45:AK45"/>
    <mergeCell ref="AL45:AP45"/>
    <mergeCell ref="AQ45:AU45"/>
    <mergeCell ref="AV45:AY45"/>
    <mergeCell ref="A41:Y41"/>
    <mergeCell ref="Z41:AX41"/>
    <mergeCell ref="AY41:BW41"/>
    <mergeCell ref="BJ3:BN3"/>
    <mergeCell ref="BO3:BS3"/>
    <mergeCell ref="BT3:BW3"/>
    <mergeCell ref="A5:A40"/>
    <mergeCell ref="B5:B30"/>
    <mergeCell ref="B31:B39"/>
    <mergeCell ref="B40:C40"/>
    <mergeCell ref="A2:C4"/>
    <mergeCell ref="D2:AA2"/>
    <mergeCell ref="AB2:AY2"/>
    <mergeCell ref="AZ2:BW2"/>
    <mergeCell ref="D3:H3"/>
    <mergeCell ref="I3:M3"/>
    <mergeCell ref="N3:R3"/>
    <mergeCell ref="S3:W3"/>
    <mergeCell ref="X3:AA3"/>
    <mergeCell ref="AB3:AF3"/>
    <mergeCell ref="AG3:AK3"/>
    <mergeCell ref="AL3:AP3"/>
    <mergeCell ref="AQ3:AU3"/>
    <mergeCell ref="AV3:AY3"/>
    <mergeCell ref="AZ3:BD3"/>
    <mergeCell ref="BE3:B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Lehman</dc:creator>
  <cp:lastModifiedBy>Timothy Lehman</cp:lastModifiedBy>
  <dcterms:created xsi:type="dcterms:W3CDTF">2020-02-13T17:08:56Z</dcterms:created>
  <dcterms:modified xsi:type="dcterms:W3CDTF">2020-02-13T17:34:11Z</dcterms:modified>
</cp:coreProperties>
</file>