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shua.Ebert\OneDrive - Phibro Animal Health Corporation\Desktop\FARMS\Pleasant View Farm\"/>
    </mc:Choice>
  </mc:AlternateContent>
  <bookViews>
    <workbookView xWindow="-120" yWindow="-120" windowWidth="29040" windowHeight="15840"/>
  </bookViews>
  <sheets>
    <sheet name="Rebate Calculator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2" i="1" l="1"/>
  <c r="J22" i="1"/>
  <c r="I22" i="1"/>
  <c r="I21" i="1"/>
  <c r="F17" i="1"/>
  <c r="J24" i="1" s="1"/>
  <c r="F16" i="1"/>
  <c r="I23" i="1" s="1"/>
  <c r="K14" i="1"/>
  <c r="K21" i="1" s="1"/>
  <c r="J14" i="1"/>
  <c r="J21" i="1" s="1"/>
  <c r="J23" i="1" l="1"/>
  <c r="J25" i="1" s="1"/>
  <c r="K23" i="1"/>
  <c r="K24" i="1"/>
  <c r="I24" i="1"/>
  <c r="I25" i="1" s="1"/>
  <c r="K25" i="1" l="1"/>
</calcChain>
</file>

<file path=xl/sharedStrings.xml><?xml version="1.0" encoding="utf-8"?>
<sst xmlns="http://schemas.openxmlformats.org/spreadsheetml/2006/main" count="22" uniqueCount="19">
  <si>
    <t>Phibro Animal Nutrition</t>
  </si>
  <si>
    <t>Rebate Calculator</t>
  </si>
  <si>
    <t>Rebate / Lb</t>
  </si>
  <si>
    <t>Inputs</t>
  </si>
  <si>
    <t>Feeding Rate</t>
  </si>
  <si>
    <t>Days</t>
  </si>
  <si>
    <t>12 -24 months</t>
  </si>
  <si>
    <t>&gt; 24</t>
  </si>
  <si>
    <t>0 - 12 months</t>
  </si>
  <si>
    <t>OmniGen Pro</t>
  </si>
  <si>
    <t>Animate</t>
  </si>
  <si>
    <t>AB20</t>
  </si>
  <si>
    <t>Cellerate</t>
  </si>
  <si>
    <t>Herd Size</t>
  </si>
  <si>
    <t>Rebate: Annual</t>
  </si>
  <si>
    <t>Total Annual Rebate</t>
  </si>
  <si>
    <t>OmniGen Portfolio Program</t>
  </si>
  <si>
    <t>OmniGen AF</t>
  </si>
  <si>
    <r>
      <rPr>
        <b/>
        <sz val="10"/>
        <color theme="1"/>
        <rFont val="Arial"/>
        <family val="2"/>
      </rPr>
      <t>Jumpstarting customer to 24 month rebate level per Conroe and Brubaker back in September of 2020</t>
    </r>
    <r>
      <rPr>
        <sz val="10"/>
        <color theme="1"/>
        <rFont val="Arial"/>
        <family val="2"/>
      </rPr>
      <t xml:space="preserve">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</si>
</sst>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_(* #,##0_);_(* \(#,##0\);_(* &quot;-&quot;??_);_(@_)"/>
    <numFmt numFmtId="166" formatCode="_(&quot;$&quot;* #,##0.0000_);_(&quot;$&quot;* \(#,##0.0000\);_(&quot;$&quot;* &quot;-&quot;??_);_(@_)"/>
    <numFmt numFmtId="167" formatCode="_(&quot;$&quot;* #,##0_);_(&quot;$&quot;* \(#,##0\);_(&quot;$&quot;* &quot;-&quot;??_);_(@_)"/>
    <numFmt numFmtId="168" formatCode="_(&quot;$&quot;* #,##0.0_);_(&quot;$&quot;* \(#,##0.0\);_(&quot;$&quot;* &quot;-&quot;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4"/>
      <name val="Arial"/>
      <family val="2"/>
    </font>
    <font>
      <sz val="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0" fontId="5" fillId="0" borderId="0" xfId="0" applyFont="1"/>
    <xf numFmtId="0" fontId="6" fillId="0" borderId="0" xfId="0" applyFont="1"/>
    <xf numFmtId="0" fontId="6" fillId="2" borderId="0" xfId="0" applyFont="1" applyFill="1"/>
    <xf numFmtId="164" fontId="6" fillId="2" borderId="0" xfId="1" applyNumberFormat="1" applyFont="1" applyFill="1"/>
    <xf numFmtId="165" fontId="6" fillId="2" borderId="0" xfId="1" applyNumberFormat="1" applyFont="1" applyFill="1"/>
    <xf numFmtId="44" fontId="6" fillId="0" borderId="0" xfId="2" applyNumberFormat="1" applyFont="1"/>
    <xf numFmtId="0" fontId="7" fillId="0" borderId="0" xfId="0" applyFont="1"/>
    <xf numFmtId="0" fontId="10" fillId="0" borderId="0" xfId="0" applyFont="1"/>
    <xf numFmtId="0" fontId="6" fillId="3" borderId="0" xfId="0" applyFont="1" applyFill="1"/>
    <xf numFmtId="0" fontId="5" fillId="3" borderId="0" xfId="0" applyFont="1" applyFill="1"/>
    <xf numFmtId="0" fontId="10" fillId="3" borderId="0" xfId="0" applyFont="1" applyFill="1"/>
    <xf numFmtId="168" fontId="6" fillId="3" borderId="0" xfId="0" applyNumberFormat="1" applyFont="1" applyFill="1"/>
    <xf numFmtId="0" fontId="5" fillId="4" borderId="0" xfId="0" applyFont="1" applyFill="1"/>
    <xf numFmtId="0" fontId="4" fillId="4" borderId="0" xfId="4" applyFont="1" applyFill="1"/>
    <xf numFmtId="0" fontId="3" fillId="4" borderId="0" xfId="4" applyFont="1" applyFill="1" applyAlignment="1">
      <alignment horizontal="left"/>
    </xf>
    <xf numFmtId="0" fontId="6" fillId="4" borderId="0" xfId="0" applyFont="1" applyFill="1"/>
    <xf numFmtId="0" fontId="7" fillId="4" borderId="0" xfId="0" applyFont="1" applyFill="1"/>
    <xf numFmtId="44" fontId="6" fillId="4" borderId="0" xfId="0" applyNumberFormat="1" applyFont="1" applyFill="1"/>
    <xf numFmtId="167" fontId="6" fillId="4" borderId="0" xfId="2" applyNumberFormat="1" applyFont="1" applyFill="1"/>
    <xf numFmtId="167" fontId="7" fillId="4" borderId="2" xfId="2" applyNumberFormat="1" applyFont="1" applyFill="1" applyBorder="1"/>
    <xf numFmtId="0" fontId="10" fillId="4" borderId="0" xfId="0" applyFont="1" applyFill="1"/>
    <xf numFmtId="0" fontId="8" fillId="4" borderId="1" xfId="0" quotePrefix="1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166" fontId="6" fillId="4" borderId="0" xfId="2" applyNumberFormat="1" applyFont="1" applyFill="1"/>
    <xf numFmtId="0" fontId="9" fillId="4" borderId="0" xfId="4" applyFont="1" applyFill="1" applyAlignment="1">
      <alignment horizontal="left"/>
    </xf>
    <xf numFmtId="9" fontId="6" fillId="4" borderId="0" xfId="3" applyFont="1" applyFill="1"/>
    <xf numFmtId="0" fontId="8" fillId="4" borderId="0" xfId="0" applyFont="1" applyFill="1" applyAlignment="1">
      <alignment horizontal="center" wrapText="1"/>
    </xf>
    <xf numFmtId="0" fontId="8" fillId="4" borderId="0" xfId="0" applyFont="1" applyFill="1" applyAlignment="1">
      <alignment horizontal="center"/>
    </xf>
    <xf numFmtId="165" fontId="6" fillId="2" borderId="0" xfId="1" applyNumberFormat="1" applyFont="1" applyFill="1" applyAlignment="1"/>
    <xf numFmtId="0" fontId="3" fillId="4" borderId="0" xfId="4" applyFont="1" applyFill="1" applyAlignment="1">
      <alignment horizontal="left"/>
    </xf>
    <xf numFmtId="0" fontId="7" fillId="4" borderId="1" xfId="0" applyFont="1" applyFill="1" applyBorder="1" applyAlignment="1">
      <alignment horizontal="center"/>
    </xf>
    <xf numFmtId="167" fontId="7" fillId="5" borderId="2" xfId="2" applyNumberFormat="1" applyFont="1" applyFill="1" applyBorder="1"/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179245</xdr:colOff>
      <xdr:row>3</xdr:row>
      <xdr:rowOff>147205</xdr:rowOff>
    </xdr:from>
    <xdr:to>
      <xdr:col>10</xdr:col>
      <xdr:colOff>612199</xdr:colOff>
      <xdr:row>6</xdr:row>
      <xdr:rowOff>124992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9859" y="675410"/>
          <a:ext cx="1939635" cy="5515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4"/>
  <sheetViews>
    <sheetView tabSelected="1" topLeftCell="A15" zoomScale="110" zoomScaleNormal="110" workbookViewId="0">
      <selection activeCell="N30" sqref="N30"/>
    </sheetView>
  </sheetViews>
  <sheetFormatPr defaultColWidth="8.7265625" defaultRowHeight="14" x14ac:dyDescent="0.3"/>
  <cols>
    <col min="1" max="2" width="2.7265625" style="1" customWidth="1"/>
    <col min="3" max="3" width="6" style="1" customWidth="1"/>
    <col min="4" max="4" width="12.1796875" style="1" bestFit="1" customWidth="1"/>
    <col min="5" max="5" width="15.1796875" style="1" customWidth="1"/>
    <col min="6" max="6" width="9.1796875" style="1" bestFit="1" customWidth="1"/>
    <col min="7" max="7" width="7.453125" style="1" customWidth="1"/>
    <col min="8" max="8" width="2.7265625" style="1" customWidth="1"/>
    <col min="9" max="11" width="11.26953125" style="1" customWidth="1"/>
    <col min="12" max="13" width="2.7265625" style="1" customWidth="1"/>
    <col min="14" max="15" width="8.7265625" style="1"/>
    <col min="16" max="16" width="10.26953125" style="1" bestFit="1" customWidth="1"/>
    <col min="17" max="20" width="8.7265625" style="1"/>
    <col min="21" max="21" width="10.26953125" style="1" bestFit="1" customWidth="1"/>
    <col min="22" max="16384" width="8.7265625" style="1"/>
  </cols>
  <sheetData>
    <row r="3" spans="1:16" s="2" customFormat="1" ht="12.5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6" x14ac:dyDescent="0.3">
      <c r="A4" s="10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0"/>
    </row>
    <row r="5" spans="1:16" ht="15.5" x14ac:dyDescent="0.35">
      <c r="A5" s="10"/>
      <c r="B5" s="13"/>
      <c r="C5" s="30" t="s">
        <v>0</v>
      </c>
      <c r="D5" s="30"/>
      <c r="E5" s="30"/>
      <c r="F5" s="14"/>
      <c r="G5" s="13"/>
      <c r="H5" s="13"/>
      <c r="I5" s="13"/>
      <c r="J5" s="13"/>
      <c r="K5" s="13"/>
      <c r="L5" s="13"/>
      <c r="M5" s="10"/>
    </row>
    <row r="6" spans="1:16" ht="15.5" x14ac:dyDescent="0.35">
      <c r="A6" s="10"/>
      <c r="B6" s="13"/>
      <c r="C6" s="30" t="s">
        <v>16</v>
      </c>
      <c r="D6" s="30"/>
      <c r="E6" s="30"/>
      <c r="F6" s="30"/>
      <c r="G6" s="13"/>
      <c r="H6" s="13"/>
      <c r="I6" s="13"/>
      <c r="J6" s="13"/>
      <c r="K6" s="13"/>
      <c r="L6" s="13"/>
      <c r="M6" s="10"/>
    </row>
    <row r="7" spans="1:16" ht="15.5" x14ac:dyDescent="0.35">
      <c r="A7" s="10"/>
      <c r="B7" s="13"/>
      <c r="C7" s="30" t="s">
        <v>1</v>
      </c>
      <c r="D7" s="30"/>
      <c r="E7" s="30"/>
      <c r="F7" s="30"/>
      <c r="G7" s="13"/>
      <c r="H7" s="13"/>
      <c r="I7" s="13"/>
      <c r="J7" s="13"/>
      <c r="K7" s="13"/>
      <c r="L7" s="13"/>
      <c r="M7" s="10"/>
    </row>
    <row r="8" spans="1:16" ht="15.5" x14ac:dyDescent="0.35">
      <c r="A8" s="10"/>
      <c r="B8" s="13"/>
      <c r="C8" s="15"/>
      <c r="D8" s="15"/>
      <c r="E8" s="15"/>
      <c r="F8" s="15"/>
      <c r="G8" s="13"/>
      <c r="H8" s="13"/>
      <c r="I8" s="13"/>
      <c r="J8" s="13"/>
      <c r="K8" s="13"/>
      <c r="L8" s="13"/>
      <c r="M8" s="10"/>
    </row>
    <row r="9" spans="1:16" s="2" customFormat="1" ht="13" x14ac:dyDescent="0.3">
      <c r="A9" s="9"/>
      <c r="B9" s="16"/>
      <c r="C9" s="16"/>
      <c r="D9" s="7" t="s">
        <v>13</v>
      </c>
      <c r="E9" s="5">
        <v>2800</v>
      </c>
      <c r="F9" s="16"/>
      <c r="G9" s="16"/>
      <c r="H9" s="16"/>
      <c r="I9" s="16"/>
      <c r="J9" s="16"/>
      <c r="K9" s="16"/>
      <c r="L9" s="16"/>
      <c r="M9" s="9"/>
    </row>
    <row r="10" spans="1:16" s="8" customFormat="1" ht="5.5" x14ac:dyDescent="0.15">
      <c r="A10" s="11"/>
      <c r="B10" s="21"/>
      <c r="C10" s="25"/>
      <c r="D10" s="25"/>
      <c r="E10" s="25"/>
      <c r="F10" s="25"/>
      <c r="G10" s="21"/>
      <c r="H10" s="21"/>
      <c r="I10" s="21"/>
      <c r="J10" s="21"/>
      <c r="K10" s="21"/>
      <c r="L10" s="21"/>
      <c r="M10" s="11"/>
    </row>
    <row r="11" spans="1:16" ht="15.5" x14ac:dyDescent="0.35">
      <c r="A11" s="10"/>
      <c r="B11" s="13"/>
      <c r="C11" s="15"/>
      <c r="D11" s="15"/>
      <c r="E11" s="15"/>
      <c r="F11" s="15"/>
      <c r="G11" s="13"/>
      <c r="H11" s="13"/>
      <c r="I11" s="13"/>
      <c r="J11" s="13"/>
      <c r="K11" s="13"/>
      <c r="L11" s="13"/>
      <c r="M11" s="10"/>
    </row>
    <row r="12" spans="1:16" s="2" customFormat="1" ht="13" x14ac:dyDescent="0.3">
      <c r="A12" s="9"/>
      <c r="B12" s="16"/>
      <c r="C12" s="16"/>
      <c r="D12" s="16"/>
      <c r="E12" s="16"/>
      <c r="F12" s="16"/>
      <c r="G12" s="16"/>
      <c r="H12" s="16"/>
      <c r="I12" s="31" t="s">
        <v>2</v>
      </c>
      <c r="J12" s="31"/>
      <c r="K12" s="31"/>
      <c r="L12" s="16"/>
      <c r="M12" s="9"/>
    </row>
    <row r="13" spans="1:16" s="2" customFormat="1" ht="23" x14ac:dyDescent="0.25">
      <c r="A13" s="9"/>
      <c r="B13" s="16"/>
      <c r="C13" s="16"/>
      <c r="D13" s="3" t="s">
        <v>3</v>
      </c>
      <c r="F13" s="27" t="s">
        <v>4</v>
      </c>
      <c r="G13" s="28" t="s">
        <v>5</v>
      </c>
      <c r="H13" s="16"/>
      <c r="I13" s="22" t="s">
        <v>8</v>
      </c>
      <c r="J13" s="23" t="s">
        <v>6</v>
      </c>
      <c r="K13" s="22" t="s">
        <v>7</v>
      </c>
      <c r="L13" s="16"/>
      <c r="M13" s="9"/>
    </row>
    <row r="14" spans="1:16" s="2" customFormat="1" ht="12.5" x14ac:dyDescent="0.25">
      <c r="A14" s="9"/>
      <c r="B14" s="16"/>
      <c r="C14" s="26"/>
      <c r="D14" s="16"/>
      <c r="E14" s="16" t="s">
        <v>17</v>
      </c>
      <c r="F14" s="4">
        <v>0.125</v>
      </c>
      <c r="G14" s="29">
        <v>365</v>
      </c>
      <c r="H14" s="16"/>
      <c r="I14" s="24">
        <v>1.2500000000000001E-2</v>
      </c>
      <c r="J14" s="24">
        <f>I14*2</f>
        <v>2.5000000000000001E-2</v>
      </c>
      <c r="K14" s="24">
        <f>I14*3</f>
        <v>3.7500000000000006E-2</v>
      </c>
      <c r="L14" s="16"/>
      <c r="M14" s="9"/>
      <c r="P14" s="6"/>
    </row>
    <row r="15" spans="1:16" s="2" customFormat="1" ht="12.5" x14ac:dyDescent="0.25">
      <c r="A15" s="9"/>
      <c r="B15" s="16"/>
      <c r="C15" s="26"/>
      <c r="D15" s="16"/>
      <c r="E15" s="16" t="s">
        <v>10</v>
      </c>
      <c r="F15" s="4">
        <v>1.5</v>
      </c>
      <c r="G15" s="29">
        <v>21</v>
      </c>
      <c r="H15" s="16"/>
      <c r="I15" s="24">
        <v>0.02</v>
      </c>
      <c r="J15" s="24">
        <v>0.02</v>
      </c>
      <c r="K15" s="24">
        <v>0.02</v>
      </c>
      <c r="L15" s="16"/>
      <c r="M15" s="9"/>
      <c r="P15" s="6"/>
    </row>
    <row r="16" spans="1:16" s="2" customFormat="1" ht="12.5" x14ac:dyDescent="0.25">
      <c r="A16" s="9"/>
      <c r="B16" s="16"/>
      <c r="C16" s="26"/>
      <c r="D16" s="16"/>
      <c r="E16" s="16" t="s">
        <v>11</v>
      </c>
      <c r="F16" s="4">
        <f>2/16</f>
        <v>0.125</v>
      </c>
      <c r="G16" s="29"/>
      <c r="H16" s="16"/>
      <c r="I16" s="24">
        <v>0.01</v>
      </c>
      <c r="J16" s="24">
        <v>0.01</v>
      </c>
      <c r="K16" s="24">
        <v>0.01</v>
      </c>
      <c r="L16" s="16"/>
      <c r="M16" s="9"/>
      <c r="P16" s="6"/>
    </row>
    <row r="17" spans="1:16" s="2" customFormat="1" ht="12.5" x14ac:dyDescent="0.25">
      <c r="A17" s="9"/>
      <c r="B17" s="16"/>
      <c r="C17" s="26"/>
      <c r="D17" s="16"/>
      <c r="E17" s="16" t="s">
        <v>12</v>
      </c>
      <c r="F17" s="4">
        <f>0.5/16</f>
        <v>3.125E-2</v>
      </c>
      <c r="G17" s="29">
        <v>0</v>
      </c>
      <c r="H17" s="16"/>
      <c r="I17" s="24">
        <v>0.02</v>
      </c>
      <c r="J17" s="24">
        <v>0.02</v>
      </c>
      <c r="K17" s="24">
        <v>0.02</v>
      </c>
      <c r="L17" s="16"/>
      <c r="M17" s="9"/>
      <c r="P17" s="6"/>
    </row>
    <row r="18" spans="1:16" ht="4.5" customHeight="1" x14ac:dyDescent="0.3">
      <c r="A18" s="10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0"/>
    </row>
    <row r="19" spans="1:16" s="2" customFormat="1" ht="12.5" x14ac:dyDescent="0.25">
      <c r="A19" s="9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9"/>
    </row>
    <row r="20" spans="1:16" s="2" customFormat="1" ht="13" x14ac:dyDescent="0.3">
      <c r="A20" s="9"/>
      <c r="B20" s="16"/>
      <c r="C20" s="16"/>
      <c r="D20" s="17" t="s">
        <v>14</v>
      </c>
      <c r="E20" s="16"/>
      <c r="F20" s="16"/>
      <c r="G20" s="16"/>
      <c r="H20" s="16"/>
      <c r="I20" s="16"/>
      <c r="J20" s="16"/>
      <c r="K20" s="16"/>
      <c r="L20" s="16"/>
      <c r="M20" s="9"/>
    </row>
    <row r="21" spans="1:16" s="2" customFormat="1" ht="12.5" x14ac:dyDescent="0.25">
      <c r="A21" s="9"/>
      <c r="B21" s="16"/>
      <c r="C21" s="18"/>
      <c r="D21" s="16"/>
      <c r="E21" s="16" t="s">
        <v>9</v>
      </c>
      <c r="F21" s="16"/>
      <c r="G21" s="16"/>
      <c r="H21" s="16"/>
      <c r="I21" s="19">
        <f t="shared" ref="I21:K24" si="0">$F14*$G14*I14*$E$9</f>
        <v>1596.875</v>
      </c>
      <c r="J21" s="19">
        <f t="shared" si="0"/>
        <v>3193.75</v>
      </c>
      <c r="K21" s="19">
        <f t="shared" si="0"/>
        <v>4790.6250000000009</v>
      </c>
      <c r="L21" s="16"/>
      <c r="M21" s="9"/>
    </row>
    <row r="22" spans="1:16" s="2" customFormat="1" ht="12.5" x14ac:dyDescent="0.25">
      <c r="A22" s="9"/>
      <c r="B22" s="16"/>
      <c r="C22" s="16"/>
      <c r="D22" s="16"/>
      <c r="E22" s="16" t="s">
        <v>10</v>
      </c>
      <c r="F22" s="16"/>
      <c r="G22" s="16"/>
      <c r="H22" s="16"/>
      <c r="I22" s="19">
        <f t="shared" si="0"/>
        <v>1764</v>
      </c>
      <c r="J22" s="19">
        <f t="shared" si="0"/>
        <v>1764</v>
      </c>
      <c r="K22" s="19">
        <f t="shared" si="0"/>
        <v>1764</v>
      </c>
      <c r="L22" s="16"/>
      <c r="M22" s="9"/>
    </row>
    <row r="23" spans="1:16" s="2" customFormat="1" ht="12.5" x14ac:dyDescent="0.25">
      <c r="A23" s="9"/>
      <c r="B23" s="16"/>
      <c r="C23" s="16"/>
      <c r="D23" s="16"/>
      <c r="E23" s="16" t="s">
        <v>11</v>
      </c>
      <c r="F23" s="16"/>
      <c r="G23" s="16"/>
      <c r="H23" s="16"/>
      <c r="I23" s="19">
        <f t="shared" si="0"/>
        <v>0</v>
      </c>
      <c r="J23" s="19">
        <f t="shared" si="0"/>
        <v>0</v>
      </c>
      <c r="K23" s="19">
        <f t="shared" si="0"/>
        <v>0</v>
      </c>
      <c r="L23" s="16"/>
      <c r="M23" s="9"/>
    </row>
    <row r="24" spans="1:16" s="2" customFormat="1" ht="13" x14ac:dyDescent="0.3">
      <c r="A24" s="9"/>
      <c r="B24" s="16"/>
      <c r="C24" s="16"/>
      <c r="D24" s="16"/>
      <c r="E24" s="16" t="s">
        <v>12</v>
      </c>
      <c r="F24" s="16"/>
      <c r="G24" s="16"/>
      <c r="H24" s="16"/>
      <c r="I24" s="19">
        <f t="shared" si="0"/>
        <v>0</v>
      </c>
      <c r="J24" s="19">
        <f t="shared" si="0"/>
        <v>0</v>
      </c>
      <c r="K24" s="19">
        <f t="shared" si="0"/>
        <v>0</v>
      </c>
      <c r="L24" s="16"/>
      <c r="M24" s="9"/>
      <c r="N24" s="2" t="s">
        <v>18</v>
      </c>
    </row>
    <row r="25" spans="1:16" s="2" customFormat="1" ht="13.5" thickBot="1" x14ac:dyDescent="0.35">
      <c r="A25" s="9"/>
      <c r="B25" s="16"/>
      <c r="C25" s="16"/>
      <c r="D25" s="16"/>
      <c r="E25" s="17" t="s">
        <v>15</v>
      </c>
      <c r="F25" s="16"/>
      <c r="G25" s="16"/>
      <c r="H25" s="16"/>
      <c r="I25" s="20">
        <f>SUM(I21:I24)</f>
        <v>3360.875</v>
      </c>
      <c r="J25" s="20">
        <f t="shared" ref="J25:K25" si="1">SUM(J21:J24)</f>
        <v>4957.75</v>
      </c>
      <c r="K25" s="32">
        <f t="shared" si="1"/>
        <v>6554.6250000000009</v>
      </c>
      <c r="L25" s="16"/>
      <c r="M25" s="12"/>
    </row>
    <row r="26" spans="1:16" s="2" customFormat="1" ht="13" thickTop="1" x14ac:dyDescent="0.25">
      <c r="A26" s="9"/>
      <c r="B26" s="16"/>
      <c r="C26" s="16"/>
      <c r="D26" s="16"/>
      <c r="E26" s="16"/>
      <c r="F26" s="16"/>
      <c r="G26" s="16"/>
      <c r="H26" s="16"/>
      <c r="I26" s="19"/>
      <c r="J26" s="19"/>
      <c r="K26" s="19"/>
      <c r="L26" s="16"/>
      <c r="M26" s="9"/>
    </row>
    <row r="27" spans="1:16" s="2" customFormat="1" ht="12.5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6" s="2" customFormat="1" ht="12.5" x14ac:dyDescent="0.25"/>
    <row r="29" spans="1:16" s="2" customFormat="1" ht="12.5" x14ac:dyDescent="0.25"/>
    <row r="30" spans="1:16" s="2" customFormat="1" ht="12.5" x14ac:dyDescent="0.25"/>
    <row r="31" spans="1:16" s="2" customFormat="1" ht="12.5" x14ac:dyDescent="0.25"/>
    <row r="32" spans="1:16" s="2" customFormat="1" ht="12.5" x14ac:dyDescent="0.25"/>
    <row r="33" s="2" customFormat="1" ht="12.5" x14ac:dyDescent="0.25"/>
    <row r="34" s="2" customFormat="1" ht="12.5" x14ac:dyDescent="0.25"/>
    <row r="35" s="2" customFormat="1" ht="12.5" x14ac:dyDescent="0.25"/>
    <row r="36" s="2" customFormat="1" ht="12.5" x14ac:dyDescent="0.25"/>
    <row r="37" s="2" customFormat="1" ht="12.5" x14ac:dyDescent="0.25"/>
    <row r="38" s="2" customFormat="1" ht="12.5" x14ac:dyDescent="0.25"/>
    <row r="39" s="2" customFormat="1" ht="12.5" x14ac:dyDescent="0.25"/>
    <row r="40" s="2" customFormat="1" ht="12.5" x14ac:dyDescent="0.25"/>
    <row r="41" s="2" customFormat="1" ht="12.5" x14ac:dyDescent="0.25"/>
    <row r="42" s="2" customFormat="1" ht="12.5" x14ac:dyDescent="0.25"/>
    <row r="43" s="2" customFormat="1" ht="12.5" x14ac:dyDescent="0.25"/>
    <row r="44" s="2" customFormat="1" ht="12.5" x14ac:dyDescent="0.25"/>
  </sheetData>
  <mergeCells count="4">
    <mergeCell ref="C5:E5"/>
    <mergeCell ref="C6:F6"/>
    <mergeCell ref="C7:F7"/>
    <mergeCell ref="I12:K12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35235048D1D14B94CB57439C3D5E09" ma:contentTypeVersion="13" ma:contentTypeDescription="Create a new document." ma:contentTypeScope="" ma:versionID="011a3b448ed92bf81f96d17be40e42ce">
  <xsd:schema xmlns:xsd="http://www.w3.org/2001/XMLSchema" xmlns:xs="http://www.w3.org/2001/XMLSchema" xmlns:p="http://schemas.microsoft.com/office/2006/metadata/properties" xmlns:ns3="ab5906e2-9be9-4624-8956-dec6d5f575a9" xmlns:ns4="d11bdd83-15b3-4b4d-bfdd-0e0b98cb632c" targetNamespace="http://schemas.microsoft.com/office/2006/metadata/properties" ma:root="true" ma:fieldsID="8412a9eda8d238c32c8af9352a7d4917" ns3:_="" ns4:_="">
    <xsd:import namespace="ab5906e2-9be9-4624-8956-dec6d5f575a9"/>
    <xsd:import namespace="d11bdd83-15b3-4b4d-bfdd-0e0b98cb632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5906e2-9be9-4624-8956-dec6d5f575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1bdd83-15b3-4b4d-bfdd-0e0b98cb632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335526-80D8-475A-BC99-1E1E49AACE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5906e2-9be9-4624-8956-dec6d5f575a9"/>
    <ds:schemaRef ds:uri="d11bdd83-15b3-4b4d-bfdd-0e0b98cb63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AD9F69-FE94-4EBB-BF72-637490049A83}">
  <ds:schemaRefs>
    <ds:schemaRef ds:uri="ab5906e2-9be9-4624-8956-dec6d5f575a9"/>
    <ds:schemaRef ds:uri="d11bdd83-15b3-4b4d-bfdd-0e0b98cb632c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C94E890-03BB-4792-BB72-46F9D4119F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Rebate Calculator</vt:lpstr>
    </vt:vector>
  </TitlesOfParts>
  <Company>Phibro Animal Health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Lehman</dc:creator>
  <cp:lastModifiedBy>Joshua Ebert</cp:lastModifiedBy>
  <cp:lastPrinted>2020-07-13T17:48:40Z</cp:lastPrinted>
  <dcterms:created xsi:type="dcterms:W3CDTF">2020-07-13T16:50:15Z</dcterms:created>
  <dcterms:modified xsi:type="dcterms:W3CDTF">2021-04-09T12:16:42Z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0x010100A735235048D1D14B94CB57439C3D5E09</vt:lpwstr>
  </property>
</Properties>
</file>