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pahc-my.sharepoint.com/personal/shawn_burrow_pahc_com/Documents/Documents/"/>
    </mc:Choice>
  </mc:AlternateContent>
  <bookViews>
    <workbookView xWindow="0" yWindow="0" windowWidth="19200" windowHeight="7050"/>
  </bookViews>
  <sheets>
    <sheet name="Sheet1" sheetId="1" r:id="rId1"/>
  </sheets>
  <externalReferences>
    <externalReference r:id="rId2"/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6" i="1" l="1"/>
  <c r="D106" i="1"/>
  <c r="C106" i="1"/>
  <c r="E105" i="1" l="1"/>
  <c r="D105" i="1"/>
  <c r="C105" i="1"/>
  <c r="E104" i="1"/>
  <c r="D104" i="1"/>
  <c r="C104" i="1"/>
  <c r="E102" i="1"/>
  <c r="D102" i="1"/>
  <c r="J102" i="1" s="1"/>
  <c r="C102" i="1"/>
  <c r="E101" i="1"/>
  <c r="D101" i="1"/>
  <c r="C101" i="1"/>
  <c r="E100" i="1"/>
  <c r="D100" i="1"/>
  <c r="J100" i="1" s="1"/>
  <c r="C100" i="1"/>
  <c r="E98" i="1"/>
  <c r="D98" i="1"/>
  <c r="C98" i="1"/>
  <c r="E96" i="1"/>
  <c r="D96" i="1"/>
  <c r="C96" i="1"/>
  <c r="E95" i="1"/>
  <c r="D95" i="1"/>
  <c r="C95" i="1"/>
  <c r="L90" i="1" l="1"/>
  <c r="E90" i="1"/>
  <c r="L89" i="1"/>
  <c r="E89" i="1"/>
  <c r="L88" i="1"/>
  <c r="E88" i="1"/>
  <c r="L87" i="1"/>
  <c r="E87" i="1"/>
  <c r="L86" i="1"/>
  <c r="E86" i="1"/>
  <c r="L85" i="1"/>
  <c r="E85" i="1"/>
  <c r="L80" i="1"/>
  <c r="E80" i="1"/>
  <c r="L79" i="1"/>
  <c r="E79" i="1"/>
  <c r="L78" i="1"/>
  <c r="E78" i="1"/>
  <c r="L77" i="1"/>
  <c r="E77" i="1"/>
  <c r="L76" i="1"/>
  <c r="E76" i="1"/>
  <c r="L75" i="1"/>
  <c r="E75" i="1"/>
  <c r="L74" i="1"/>
  <c r="E74" i="1"/>
  <c r="L73" i="1"/>
  <c r="E73" i="1"/>
  <c r="L72" i="1"/>
  <c r="E72" i="1"/>
  <c r="L71" i="1"/>
  <c r="E71" i="1"/>
  <c r="L70" i="1"/>
  <c r="E70" i="1"/>
  <c r="L69" i="1"/>
  <c r="E69" i="1"/>
  <c r="L68" i="1"/>
  <c r="E68" i="1"/>
  <c r="L67" i="1"/>
  <c r="E67" i="1"/>
  <c r="L66" i="1"/>
  <c r="E66" i="1"/>
  <c r="L65" i="1"/>
  <c r="E65" i="1"/>
  <c r="L64" i="1"/>
  <c r="E64" i="1"/>
  <c r="L63" i="1"/>
  <c r="E63" i="1"/>
  <c r="L62" i="1"/>
  <c r="E62" i="1"/>
  <c r="L61" i="1"/>
  <c r="E61" i="1"/>
  <c r="L60" i="1"/>
  <c r="E60" i="1"/>
  <c r="L59" i="1"/>
  <c r="E59" i="1"/>
  <c r="L58" i="1"/>
  <c r="E58" i="1"/>
  <c r="L57" i="1"/>
  <c r="E57" i="1"/>
  <c r="L56" i="1"/>
  <c r="E56" i="1"/>
  <c r="L55" i="1"/>
  <c r="E55" i="1"/>
  <c r="L54" i="1"/>
  <c r="E54" i="1"/>
  <c r="L53" i="1"/>
  <c r="E53" i="1"/>
  <c r="L52" i="1"/>
  <c r="E52" i="1"/>
  <c r="L51" i="1"/>
  <c r="E51" i="1"/>
  <c r="L50" i="1"/>
  <c r="E50" i="1"/>
  <c r="L49" i="1"/>
  <c r="E49" i="1"/>
  <c r="L48" i="1"/>
  <c r="E48" i="1"/>
  <c r="L47" i="1"/>
  <c r="E47" i="1"/>
  <c r="L46" i="1"/>
  <c r="E46" i="1"/>
  <c r="L45" i="1"/>
  <c r="E45" i="1"/>
  <c r="L44" i="1"/>
  <c r="E44" i="1"/>
  <c r="L43" i="1"/>
  <c r="E43" i="1"/>
  <c r="L42" i="1"/>
  <c r="E42" i="1"/>
  <c r="L41" i="1"/>
  <c r="E41" i="1"/>
  <c r="L40" i="1"/>
  <c r="E40" i="1"/>
  <c r="L39" i="1"/>
  <c r="E39" i="1"/>
  <c r="L38" i="1"/>
  <c r="E38" i="1"/>
  <c r="L37" i="1"/>
  <c r="E37" i="1"/>
  <c r="L36" i="1"/>
  <c r="E36" i="1"/>
  <c r="L35" i="1"/>
  <c r="E35" i="1"/>
  <c r="L34" i="1"/>
  <c r="E34" i="1"/>
  <c r="L33" i="1"/>
  <c r="E33" i="1"/>
  <c r="L32" i="1"/>
  <c r="E32" i="1"/>
  <c r="L31" i="1"/>
  <c r="E31" i="1"/>
  <c r="L30" i="1"/>
  <c r="E30" i="1"/>
  <c r="L29" i="1"/>
  <c r="E29" i="1"/>
  <c r="L28" i="1"/>
  <c r="E28" i="1"/>
  <c r="L27" i="1"/>
  <c r="E27" i="1"/>
  <c r="L26" i="1"/>
  <c r="E26" i="1"/>
  <c r="L25" i="1"/>
  <c r="E25" i="1"/>
  <c r="L24" i="1"/>
  <c r="E24" i="1"/>
  <c r="L23" i="1"/>
  <c r="E23" i="1"/>
  <c r="L22" i="1"/>
  <c r="E22" i="1"/>
  <c r="L21" i="1"/>
  <c r="E21" i="1"/>
  <c r="L20" i="1"/>
  <c r="E20" i="1"/>
  <c r="L19" i="1"/>
  <c r="E19" i="1"/>
  <c r="L18" i="1"/>
  <c r="E18" i="1"/>
  <c r="L17" i="1"/>
  <c r="E17" i="1"/>
  <c r="L13" i="1"/>
  <c r="E13" i="1"/>
  <c r="L12" i="1"/>
  <c r="E12" i="1"/>
  <c r="L11" i="1"/>
  <c r="E11" i="1"/>
  <c r="L10" i="1"/>
  <c r="E10" i="1"/>
  <c r="L9" i="1"/>
  <c r="E9" i="1"/>
  <c r="L8" i="1"/>
  <c r="E8" i="1"/>
  <c r="L7" i="1"/>
  <c r="E7" i="1"/>
  <c r="L6" i="1"/>
  <c r="E6" i="1"/>
  <c r="J5" i="1"/>
  <c r="G5" i="1"/>
  <c r="L5" i="1" s="1"/>
  <c r="E5" i="1"/>
  <c r="L4" i="1"/>
  <c r="E4" i="1"/>
  <c r="L3" i="1"/>
  <c r="E3" i="1"/>
  <c r="L2" i="1"/>
  <c r="E2" i="1"/>
  <c r="L1" i="1"/>
  <c r="E1" i="1"/>
</calcChain>
</file>

<file path=xl/sharedStrings.xml><?xml version="1.0" encoding="utf-8"?>
<sst xmlns="http://schemas.openxmlformats.org/spreadsheetml/2006/main" count="581" uniqueCount="31">
  <si>
    <t>Jan</t>
  </si>
  <si>
    <t>NutraGen AF</t>
  </si>
  <si>
    <t>Dutch Road Dairy</t>
  </si>
  <si>
    <t>Muleshoe</t>
  </si>
  <si>
    <t>TX</t>
  </si>
  <si>
    <t>pre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</si>
  <si>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</si>
  <si>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</si>
  <si>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</si>
  <si>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</si>
  <si>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</si>
  <si>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</si>
  <si>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</si>
  <si>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</si>
  <si>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</si>
  <si>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</si>
  <si>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</si>
  <si>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AB20</t>
  </si>
  <si>
    <t>OmniGen</t>
  </si>
  <si>
    <t>OmniGen Pro</t>
  </si>
  <si>
    <t>DUTCH ROAD DAIRY</t>
  </si>
  <si>
    <t>MULESHOE</t>
  </si>
  <si>
    <t>Animate</t>
  </si>
  <si>
    <t>FY20</t>
  </si>
  <si>
    <t>Southwest</t>
  </si>
  <si>
    <t>FY21</t>
  </si>
  <si>
    <t>Sept</t>
  </si>
  <si>
    <t>Total tons of AF</t>
  </si>
  <si>
    <t>Total tons of Pro</t>
  </si>
  <si>
    <t>Total tons of AB20</t>
  </si>
  <si>
    <t>Total tons of Animate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</si>
</sst>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45454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Alignment="1"/>
    <xf numFmtId="164" fontId="0" fillId="0" borderId="0" xfId="1" applyNumberFormat="1" applyFont="1" applyBorder="1"/>
    <xf numFmtId="0" fontId="0" fillId="0" borderId="0" xfId="0" applyFont="1" applyAlignment="1">
      <alignment horizontal="center"/>
    </xf>
    <xf numFmtId="44" fontId="0" fillId="0" borderId="0" xfId="2" applyFont="1"/>
    <xf numFmtId="0" fontId="1" fillId="0" borderId="0" xfId="0" applyFont="1" applyAlignment="1">
      <alignment horizontal="center"/>
    </xf>
    <xf numFmtId="44" fontId="1" fillId="0" borderId="0" xfId="2" applyFont="1"/>
    <xf numFmtId="0" fontId="0" fillId="0" borderId="0" xfId="0" applyBorder="1"/>
    <xf numFmtId="164" fontId="2" fillId="0" borderId="0" xfId="0" applyNumberFormat="1" applyFont="1" applyBorder="1" applyAlignment="1">
      <alignment horizontal="right" vertical="top"/>
    </xf>
    <xf numFmtId="164" fontId="0" fillId="0" borderId="0" xfId="0" applyNumberFormat="1" applyFont="1" applyBorder="1"/>
    <xf numFmtId="0" fontId="0" fillId="0" borderId="0" xfId="0" applyFont="1" applyFill="1"/>
    <xf numFmtId="2" fontId="0" fillId="0" borderId="0" xfId="0" applyNumberFormat="1" applyFont="1" applyBorder="1"/>
    <xf numFmtId="2" fontId="0" fillId="0" borderId="0" xfId="0" applyNumberFormat="1" applyFont="1"/>
    <xf numFmtId="43" fontId="0" fillId="0" borderId="0" xfId="1" applyFont="1" applyBorder="1"/>
    <xf numFmtId="43" fontId="0" fillId="0" borderId="0" xfId="1" applyNumberFormat="1" applyFont="1" applyFill="1" applyBorder="1"/>
    <xf numFmtId="164" fontId="0" fillId="0" borderId="0" xfId="0" applyNumberFormat="1"/>
    <xf numFmtId="164" fontId="0" fillId="0" borderId="0" xfId="0" applyNumberFormat="1" applyFont="1"/>
    <xf numFmtId="4" fontId="0" fillId="0" borderId="0" xfId="0" applyNumberFormat="1"/>
    <xf numFmtId="0" fontId="0" fillId="0" borderId="0" xfId="0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awn.burrow\AppData\Local\Microsoft\Windows\INetCache\Content.Outlook\Q3JJRG88\Hi%20Pro%20Pivo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awn.burrow\AppData\Local\Microsoft\Windows\INetCache\Content.Outlook\Q3JJRG88\JD%20Heiskell%20-%20TX%20Pivot%20(00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awn.burrow\AppData\Local\Microsoft\Windows\INetCache\Content.Outlook\Q3JJRG88\JD%20Heiskell%20-%20TX%20Pivot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"/>
      <sheetName val="Data"/>
      <sheetName val="Customers, City, State"/>
      <sheetName val="Vlookup Sales Rep"/>
      <sheetName val="Vlookup $"/>
      <sheetName val="Sheet1"/>
      <sheetName val="Zip Codes"/>
      <sheetName val="Product"/>
    </sheetNames>
    <sheetDataSet>
      <sheetData sheetId="0" refreshError="1"/>
      <sheetData sheetId="1" refreshError="1"/>
      <sheetData sheetId="2">
        <row r="2">
          <cell r="A2" t="str">
            <v>2H FEEDERS</v>
          </cell>
          <cell r="B2" t="str">
            <v>Texico</v>
          </cell>
          <cell r="C2" t="str">
            <v>NEW MEXICO</v>
          </cell>
          <cell r="D2" t="str">
            <v>??</v>
          </cell>
          <cell r="E2" t="str">
            <v>pre</v>
          </cell>
        </row>
        <row r="3">
          <cell r="A3" t="str">
            <v>3-H PROGRESS DAIRY</v>
          </cell>
          <cell r="B3" t="str">
            <v>Muleshoe</v>
          </cell>
          <cell r="C3" t="str">
            <v>TEXAS</v>
          </cell>
        </row>
        <row r="4">
          <cell r="A4" t="str">
            <v>4E FEED &amp; SUPPLY</v>
          </cell>
          <cell r="B4" t="str">
            <v>MANGUM</v>
          </cell>
          <cell r="C4" t="str">
            <v>OKLAHOMA</v>
          </cell>
        </row>
        <row r="5">
          <cell r="A5" t="str">
            <v>4-WAY DAIRY, LLC</v>
          </cell>
          <cell r="B5" t="str">
            <v>Portales</v>
          </cell>
          <cell r="C5" t="str">
            <v>NEW MEXICO</v>
          </cell>
        </row>
        <row r="6">
          <cell r="A6" t="str">
            <v>A&amp;E DAIRY LLC</v>
          </cell>
          <cell r="B6" t="str">
            <v>Comanche</v>
          </cell>
          <cell r="C6" t="str">
            <v>TEXAS</v>
          </cell>
        </row>
        <row r="7">
          <cell r="A7" t="str">
            <v>AB Ranch</v>
          </cell>
          <cell r="B7" t="str">
            <v>Stephenville</v>
          </cell>
          <cell r="C7" t="str">
            <v>TEXAS</v>
          </cell>
          <cell r="E7" t="str">
            <v>pre</v>
          </cell>
        </row>
        <row r="8">
          <cell r="A8" t="str">
            <v>ABILENE AG SERVICE &amp; SUPPLY</v>
          </cell>
          <cell r="B8" t="str">
            <v>ABILENE</v>
          </cell>
          <cell r="C8" t="str">
            <v>TEXAS</v>
          </cell>
        </row>
        <row r="9">
          <cell r="A9" t="str">
            <v>ACE HARDWARE &amp; LUMBER</v>
          </cell>
          <cell r="B9" t="str">
            <v>FLOYDADA</v>
          </cell>
          <cell r="C9" t="str">
            <v>TEXAS</v>
          </cell>
        </row>
        <row r="10">
          <cell r="A10" t="str">
            <v>AMISTAD DAIRY - CASHIERS CK ONLY</v>
          </cell>
          <cell r="B10" t="str">
            <v>Portales</v>
          </cell>
          <cell r="C10" t="str">
            <v>NEW MEXICO</v>
          </cell>
          <cell r="D10" t="str">
            <v>Clark</v>
          </cell>
          <cell r="E10" t="str">
            <v>pre</v>
          </cell>
        </row>
        <row r="11">
          <cell r="A11" t="str">
            <v>ANGELA LEWIS (CASH ACCOUNT)</v>
          </cell>
          <cell r="B11" t="str">
            <v>MORTON</v>
          </cell>
          <cell r="C11" t="str">
            <v>NEW MEXICO</v>
          </cell>
        </row>
        <row r="12">
          <cell r="A12" t="str">
            <v>ARLYN GIESBRECHT</v>
          </cell>
          <cell r="B12" t="str">
            <v>MULESHOE</v>
          </cell>
          <cell r="C12" t="str">
            <v>TEXAS</v>
          </cell>
        </row>
        <row r="13">
          <cell r="A13" t="str">
            <v>A-TEX DAIRY</v>
          </cell>
          <cell r="B13" t="str">
            <v>Friona</v>
          </cell>
          <cell r="C13" t="str">
            <v>TEXAS</v>
          </cell>
          <cell r="E13" t="str">
            <v>pre</v>
          </cell>
        </row>
        <row r="14">
          <cell r="A14" t="str">
            <v>Avi-Lanche Dairy</v>
          </cell>
          <cell r="B14" t="str">
            <v>Dalhart</v>
          </cell>
          <cell r="C14" t="str">
            <v>TEXAS</v>
          </cell>
          <cell r="E14" t="str">
            <v>pre</v>
          </cell>
        </row>
        <row r="15">
          <cell r="A15" t="str">
            <v>BAKERS FEED &amp; RENTAL</v>
          </cell>
          <cell r="B15" t="str">
            <v>COAHOMA</v>
          </cell>
          <cell r="C15" t="str">
            <v>TEXAS</v>
          </cell>
        </row>
        <row r="16">
          <cell r="A16" t="str">
            <v>BARTLETT LUMBER &amp; HARDWARE - SHAMROCK</v>
          </cell>
          <cell r="B16" t="str">
            <v>SHAMROCK</v>
          </cell>
          <cell r="C16" t="str">
            <v>TEXAS</v>
          </cell>
        </row>
        <row r="17">
          <cell r="A17" t="str">
            <v>BARTLETT LUMBER-DUMAS</v>
          </cell>
          <cell r="B17" t="str">
            <v>DUMAS</v>
          </cell>
          <cell r="C17" t="str">
            <v>TEXAS</v>
          </cell>
        </row>
        <row r="18">
          <cell r="A18" t="str">
            <v>BIBY'S FEED STORE</v>
          </cell>
          <cell r="B18" t="str">
            <v>ODESSA</v>
          </cell>
          <cell r="C18" t="str">
            <v>TEXAS</v>
          </cell>
        </row>
        <row r="19">
          <cell r="A19" t="str">
            <v>BILLY PRICES ACE HARDWARE</v>
          </cell>
          <cell r="B19" t="str">
            <v>LEVELLAND</v>
          </cell>
          <cell r="C19" t="str">
            <v>TEXAS</v>
          </cell>
        </row>
        <row r="20">
          <cell r="A20" t="str">
            <v>BLUE JAY DAIRY</v>
          </cell>
          <cell r="B20" t="str">
            <v>Dublin</v>
          </cell>
          <cell r="C20" t="str">
            <v>TEXAS</v>
          </cell>
          <cell r="E20" t="str">
            <v>pre</v>
          </cell>
        </row>
        <row r="21">
          <cell r="A21" t="str">
            <v>BLUE SKY PET &amp; FEED SUPPLY</v>
          </cell>
          <cell r="B21" t="str">
            <v>TAOS</v>
          </cell>
          <cell r="C21" t="str">
            <v>NM</v>
          </cell>
          <cell r="E21">
            <v>87571</v>
          </cell>
        </row>
        <row r="22">
          <cell r="A22" t="str">
            <v>BOER DAIRY</v>
          </cell>
          <cell r="B22" t="str">
            <v>Dalhart</v>
          </cell>
          <cell r="C22" t="str">
            <v>TEXAS</v>
          </cell>
          <cell r="E22" t="str">
            <v>pre</v>
          </cell>
        </row>
        <row r="23">
          <cell r="A23" t="str">
            <v>BOISE CITY FARMERS COOP</v>
          </cell>
          <cell r="B23" t="str">
            <v>BOISE CITY</v>
          </cell>
          <cell r="C23" t="str">
            <v>OKLAHOMA</v>
          </cell>
        </row>
        <row r="24">
          <cell r="A24" t="str">
            <v>Bovina Dairy</v>
          </cell>
          <cell r="B24" t="str">
            <v>Muleshoe</v>
          </cell>
          <cell r="C24" t="str">
            <v>TEXAS</v>
          </cell>
        </row>
        <row r="25">
          <cell r="A25" t="str">
            <v>Bradberrys Best</v>
          </cell>
          <cell r="B25" t="str">
            <v>Dublin</v>
          </cell>
          <cell r="C25" t="str">
            <v>TEXAS</v>
          </cell>
          <cell r="E25" t="str">
            <v>pack</v>
          </cell>
        </row>
        <row r="26">
          <cell r="A26" t="str">
            <v>BRADLEY SUPPLY</v>
          </cell>
          <cell r="B26" t="str">
            <v>CLAYTON</v>
          </cell>
          <cell r="C26" t="str">
            <v>NEW MEXICO</v>
          </cell>
        </row>
        <row r="27">
          <cell r="A27" t="str">
            <v>BRADLEY SUPPLY-LOGAN STORE</v>
          </cell>
          <cell r="B27" t="str">
            <v>LOGAN</v>
          </cell>
          <cell r="C27" t="str">
            <v>NEW MEXICO</v>
          </cell>
        </row>
        <row r="28">
          <cell r="A28" t="str">
            <v>Brand Dairy</v>
          </cell>
          <cell r="B28" t="str">
            <v>Energy</v>
          </cell>
          <cell r="C28" t="str">
            <v>TEXAS</v>
          </cell>
          <cell r="E28" t="str">
            <v>pre</v>
          </cell>
        </row>
        <row r="29">
          <cell r="A29" t="str">
            <v>Brand Indian Ridge</v>
          </cell>
          <cell r="B29" t="str">
            <v>Energy</v>
          </cell>
          <cell r="C29" t="str">
            <v>TEXAS</v>
          </cell>
          <cell r="E29" t="str">
            <v>pack</v>
          </cell>
        </row>
        <row r="30">
          <cell r="A30" t="str">
            <v>Brand Indian Ridge Dairy</v>
          </cell>
          <cell r="B30" t="str">
            <v>Energy</v>
          </cell>
          <cell r="C30" t="str">
            <v>TEXAS</v>
          </cell>
          <cell r="E30" t="str">
            <v>pack</v>
          </cell>
        </row>
        <row r="31">
          <cell r="A31" t="str">
            <v>Brand West Dairy</v>
          </cell>
          <cell r="B31" t="str">
            <v>Lovington</v>
          </cell>
          <cell r="C31" t="str">
            <v>NEW MEXICO</v>
          </cell>
          <cell r="D31" t="str">
            <v>Carlson</v>
          </cell>
          <cell r="E31" t="str">
            <v>pre</v>
          </cell>
        </row>
        <row r="32">
          <cell r="A32" t="str">
            <v>BRANDWEST DAIRY</v>
          </cell>
          <cell r="B32" t="str">
            <v>ENERGY</v>
          </cell>
          <cell r="C32" t="str">
            <v>TEXAS</v>
          </cell>
        </row>
        <row r="33">
          <cell r="A33" t="str">
            <v>BRICE TABOR</v>
          </cell>
          <cell r="B33" t="str">
            <v>VERNON</v>
          </cell>
          <cell r="C33" t="str">
            <v>TEXAS</v>
          </cell>
        </row>
        <row r="34">
          <cell r="A34" t="str">
            <v>C &amp; J TRADERS</v>
          </cell>
          <cell r="B34" t="str">
            <v>MORIARTY</v>
          </cell>
          <cell r="C34" t="str">
            <v>TEXAS</v>
          </cell>
        </row>
        <row r="35">
          <cell r="A35" t="str">
            <v>CANADIAN AH &amp; N</v>
          </cell>
          <cell r="B35" t="str">
            <v>CANADIAN</v>
          </cell>
          <cell r="C35" t="str">
            <v>TEXAS</v>
          </cell>
        </row>
        <row r="36">
          <cell r="A36" t="str">
            <v>CAPROCK DAIRY LLC</v>
          </cell>
          <cell r="B36" t="str">
            <v>Muleshoe</v>
          </cell>
          <cell r="C36" t="str">
            <v>TEXAS</v>
          </cell>
          <cell r="E36" t="str">
            <v>pack</v>
          </cell>
        </row>
        <row r="37">
          <cell r="A37" t="str">
            <v>Cash Sales</v>
          </cell>
          <cell r="B37" t="str">
            <v>Comanche</v>
          </cell>
          <cell r="C37" t="str">
            <v>TEXAS</v>
          </cell>
          <cell r="E37" t="str">
            <v>pack</v>
          </cell>
        </row>
        <row r="38">
          <cell r="A38" t="str">
            <v>Cash Sales Clovis</v>
          </cell>
          <cell r="B38" t="str">
            <v>Clovis</v>
          </cell>
          <cell r="C38" t="str">
            <v>NEW MEXICO</v>
          </cell>
          <cell r="E38" t="str">
            <v>pack</v>
          </cell>
        </row>
        <row r="39">
          <cell r="A39" t="str">
            <v>CBJ Farms</v>
          </cell>
          <cell r="B39" t="str">
            <v>Dimmitt</v>
          </cell>
          <cell r="C39" t="str">
            <v>TEXAS</v>
          </cell>
          <cell r="E39" t="str">
            <v>pack</v>
          </cell>
        </row>
        <row r="40">
          <cell r="A40" t="str">
            <v>Cheyenne Calf Ranch</v>
          </cell>
          <cell r="B40" t="str">
            <v>Dexter</v>
          </cell>
          <cell r="C40" t="str">
            <v>NEW MEXICO</v>
          </cell>
          <cell r="D40" t="str">
            <v>Haedge</v>
          </cell>
          <cell r="E40" t="str">
            <v>pre</v>
          </cell>
        </row>
        <row r="41">
          <cell r="A41" t="str">
            <v>CIRCLE T DAIRY, LLC</v>
          </cell>
          <cell r="B41" t="str">
            <v>Hereford</v>
          </cell>
          <cell r="C41" t="str">
            <v>TEXAS</v>
          </cell>
          <cell r="E41" t="str">
            <v>pre</v>
          </cell>
        </row>
        <row r="42">
          <cell r="A42" t="str">
            <v>CIRCLE T DAIRY, LLC</v>
          </cell>
          <cell r="B42" t="str">
            <v>VEGA</v>
          </cell>
          <cell r="C42" t="str">
            <v>TEXAS</v>
          </cell>
        </row>
        <row r="43">
          <cell r="A43" t="str">
            <v>CLOWDUS DAIRY LLC</v>
          </cell>
          <cell r="B43" t="str">
            <v>Evant</v>
          </cell>
          <cell r="C43" t="str">
            <v>TEXAS</v>
          </cell>
          <cell r="E43" t="str">
            <v>pre</v>
          </cell>
        </row>
        <row r="44">
          <cell r="A44" t="str">
            <v>Cnossen Dairy</v>
          </cell>
          <cell r="B44" t="str">
            <v>Hereford</v>
          </cell>
          <cell r="C44" t="str">
            <v>TEXAS</v>
          </cell>
          <cell r="E44" t="str">
            <v>pack</v>
          </cell>
        </row>
        <row r="45">
          <cell r="A45" t="str">
            <v>COKE COUNTY FEED &amp; RANCH SUPPLY</v>
          </cell>
          <cell r="B45" t="str">
            <v>ROBERT LEE</v>
          </cell>
          <cell r="C45" t="str">
            <v>TEXAS</v>
          </cell>
        </row>
        <row r="46">
          <cell r="A46" t="str">
            <v>CONSUMERS SUPPLY COOP</v>
          </cell>
          <cell r="B46" t="str">
            <v>CANYON</v>
          </cell>
          <cell r="C46" t="str">
            <v>TEXAS</v>
          </cell>
        </row>
        <row r="47">
          <cell r="A47" t="str">
            <v>CORNELL'S COUNTRY STORE</v>
          </cell>
          <cell r="B47" t="str">
            <v>CLARENDON</v>
          </cell>
          <cell r="C47" t="str">
            <v>TEXAS</v>
          </cell>
        </row>
        <row r="48">
          <cell r="A48" t="str">
            <v>Cottonwood Springs</v>
          </cell>
          <cell r="B48" t="str">
            <v>Lake Arthur</v>
          </cell>
          <cell r="C48" t="str">
            <v>NEW MEXICO</v>
          </cell>
          <cell r="D48" t="str">
            <v>Clark</v>
          </cell>
          <cell r="E48" t="str">
            <v>pack</v>
          </cell>
        </row>
        <row r="49">
          <cell r="A49" t="str">
            <v>COUNTRY BOYS FEED &amp; SUPPLY</v>
          </cell>
          <cell r="B49" t="str">
            <v>ROCKSPRINGS</v>
          </cell>
          <cell r="C49" t="str">
            <v>TEXAS</v>
          </cell>
        </row>
        <row r="50">
          <cell r="A50" t="str">
            <v>COUNTRY GIRLS NURSERY</v>
          </cell>
          <cell r="B50" t="str">
            <v>SILVER CITY</v>
          </cell>
          <cell r="C50" t="str">
            <v>NEW MEXICO</v>
          </cell>
        </row>
        <row r="51">
          <cell r="A51" t="str">
            <v>COWBOY UP HAY &amp; RANCH SUPPLY</v>
          </cell>
          <cell r="B51" t="str">
            <v>SPRINGERVILLE</v>
          </cell>
          <cell r="C51" t="str">
            <v>ARIZONA</v>
          </cell>
        </row>
        <row r="52">
          <cell r="A52" t="str">
            <v>COWBOY'S CORNER</v>
          </cell>
          <cell r="B52" t="str">
            <v>LOVINGTON</v>
          </cell>
          <cell r="C52" t="str">
            <v>NEW MEXICO</v>
          </cell>
        </row>
        <row r="53">
          <cell r="A53" t="str">
            <v>COYOTE FEED ENTERPRISES</v>
          </cell>
          <cell r="B53" t="str">
            <v>TORNILLO</v>
          </cell>
          <cell r="C53" t="str">
            <v>TEXAS</v>
          </cell>
        </row>
        <row r="54">
          <cell r="A54" t="str">
            <v>CREIGHTON'S TOWN &amp; COUNTRY</v>
          </cell>
          <cell r="B54" t="str">
            <v>PORTALES</v>
          </cell>
          <cell r="C54" t="str">
            <v>NEW MEXICO</v>
          </cell>
        </row>
        <row r="55">
          <cell r="A55" t="str">
            <v>Cross Country Dairy</v>
          </cell>
          <cell r="B55" t="str">
            <v>Texico</v>
          </cell>
          <cell r="C55" t="str">
            <v>NEW MEXICO</v>
          </cell>
          <cell r="D55" t="str">
            <v>Rouche</v>
          </cell>
          <cell r="E55" t="str">
            <v>pre</v>
          </cell>
        </row>
        <row r="56">
          <cell r="A56" t="str">
            <v>DALHART CONSUMERS-TEXLINE</v>
          </cell>
          <cell r="B56" t="str">
            <v>TEXLINE</v>
          </cell>
          <cell r="C56" t="str">
            <v>TEXAS</v>
          </cell>
        </row>
        <row r="57">
          <cell r="A57" t="str">
            <v>DDANS</v>
          </cell>
          <cell r="B57" t="str">
            <v>ARTESIA</v>
          </cell>
          <cell r="C57" t="str">
            <v>NEW MEXICO</v>
          </cell>
        </row>
        <row r="58">
          <cell r="A58" t="str">
            <v>Del Rio Dairy</v>
          </cell>
          <cell r="B58" t="str">
            <v>Friona</v>
          </cell>
          <cell r="C58" t="str">
            <v>TEXAS</v>
          </cell>
          <cell r="E58" t="str">
            <v>pre</v>
          </cell>
        </row>
        <row r="59">
          <cell r="A59" t="str">
            <v>Desert Sun</v>
          </cell>
          <cell r="B59" t="str">
            <v>Clovis</v>
          </cell>
          <cell r="C59" t="str">
            <v>NEW MEXICO</v>
          </cell>
          <cell r="D59" t="str">
            <v>Willis</v>
          </cell>
          <cell r="E59" t="str">
            <v>pack</v>
          </cell>
        </row>
        <row r="60">
          <cell r="A60" t="str">
            <v>Dexter Dairy</v>
          </cell>
          <cell r="B60" t="str">
            <v>Dexter</v>
          </cell>
          <cell r="C60" t="str">
            <v>NEW MEXICO</v>
          </cell>
          <cell r="D60" t="str">
            <v>Weber</v>
          </cell>
          <cell r="E60" t="str">
            <v>pack</v>
          </cell>
        </row>
        <row r="61">
          <cell r="A61" t="str">
            <v>DIAMOND C FEED</v>
          </cell>
          <cell r="B61" t="str">
            <v>SAINT JOHNS</v>
          </cell>
          <cell r="C61" t="str">
            <v>ARIZONA</v>
          </cell>
        </row>
        <row r="62">
          <cell r="A62" t="str">
            <v>DIMMITT FEED &amp; SUPPLY</v>
          </cell>
          <cell r="B62" t="str">
            <v>DIMMITT</v>
          </cell>
          <cell r="C62" t="str">
            <v>TEXAS</v>
          </cell>
        </row>
        <row r="63">
          <cell r="A63" t="str">
            <v>DO-Rene Dairy</v>
          </cell>
          <cell r="B63" t="str">
            <v>Clovis</v>
          </cell>
          <cell r="C63" t="str">
            <v>NEW MEXICO</v>
          </cell>
          <cell r="D63" t="str">
            <v>Clark</v>
          </cell>
          <cell r="E63" t="str">
            <v>pack</v>
          </cell>
        </row>
        <row r="64">
          <cell r="A64" t="str">
            <v>Do-ReneDairy</v>
          </cell>
          <cell r="B64" t="str">
            <v>Clovis</v>
          </cell>
          <cell r="C64" t="str">
            <v>NEW MEXICO</v>
          </cell>
          <cell r="D64" t="str">
            <v>Willis</v>
          </cell>
          <cell r="E64" t="str">
            <v>pack</v>
          </cell>
        </row>
        <row r="65">
          <cell r="A65" t="str">
            <v>Double H Dairy</v>
          </cell>
          <cell r="B65" t="str">
            <v>Stephenville</v>
          </cell>
          <cell r="C65" t="str">
            <v>TEXAS</v>
          </cell>
          <cell r="E65" t="str">
            <v>pre</v>
          </cell>
        </row>
        <row r="66">
          <cell r="A66" t="str">
            <v>DOUBLE M FEED AND SUPPLY</v>
          </cell>
          <cell r="B66" t="str">
            <v>COLORADO CITY</v>
          </cell>
          <cell r="C66" t="str">
            <v>TEXAS</v>
          </cell>
        </row>
        <row r="67">
          <cell r="A67" t="str">
            <v>Double T Dairy</v>
          </cell>
          <cell r="B67" t="str">
            <v>Comanche</v>
          </cell>
          <cell r="C67" t="str">
            <v>TEXAS</v>
          </cell>
          <cell r="E67" t="str">
            <v>pre</v>
          </cell>
        </row>
        <row r="68">
          <cell r="A68" t="str">
            <v>DREAMCATCHER DAIRY</v>
          </cell>
          <cell r="B68" t="str">
            <v>Dublin</v>
          </cell>
          <cell r="C68" t="str">
            <v>TEXAS</v>
          </cell>
          <cell r="E68" t="str">
            <v>pre</v>
          </cell>
        </row>
        <row r="69">
          <cell r="A69" t="str">
            <v>D-S-M DAIRY FARMS, INC.</v>
          </cell>
          <cell r="B69" t="str">
            <v>Goldthwaite</v>
          </cell>
          <cell r="C69" t="str">
            <v>TEXAS</v>
          </cell>
        </row>
        <row r="70">
          <cell r="A70" t="str">
            <v>DUSTIN MCELWEE</v>
          </cell>
          <cell r="B70" t="str">
            <v>LAMESA</v>
          </cell>
          <cell r="C70" t="str">
            <v>TEXAS</v>
          </cell>
        </row>
        <row r="71">
          <cell r="A71" t="str">
            <v>Dutch Harvest Dairy</v>
          </cell>
          <cell r="B71" t="str">
            <v>Comanche</v>
          </cell>
          <cell r="C71" t="str">
            <v>TEXAS</v>
          </cell>
          <cell r="E71" t="str">
            <v>pre</v>
          </cell>
        </row>
        <row r="72">
          <cell r="A72" t="str">
            <v>DUTCH ROAD DAIRY</v>
          </cell>
          <cell r="B72" t="str">
            <v>Muleshoe</v>
          </cell>
          <cell r="C72" t="str">
            <v>TEXAS</v>
          </cell>
          <cell r="E72" t="str">
            <v>pre</v>
          </cell>
        </row>
        <row r="73">
          <cell r="A73" t="str">
            <v>E&amp;M Dairy</v>
          </cell>
          <cell r="B73" t="str">
            <v>Dimmitt</v>
          </cell>
          <cell r="C73" t="str">
            <v>TEXAS</v>
          </cell>
          <cell r="E73" t="str">
            <v>pre</v>
          </cell>
        </row>
        <row r="74">
          <cell r="A74" t="str">
            <v>Elbow Creek Hay &amp; Feed</v>
          </cell>
          <cell r="B74" t="str">
            <v>Big Spring</v>
          </cell>
          <cell r="C74" t="str">
            <v>TEXAS</v>
          </cell>
        </row>
        <row r="75">
          <cell r="A75" t="str">
            <v>EMPIRE DAIRY</v>
          </cell>
          <cell r="B75" t="str">
            <v>Miles</v>
          </cell>
          <cell r="C75" t="str">
            <v>TEXAS</v>
          </cell>
          <cell r="E75" t="str">
            <v>pre</v>
          </cell>
        </row>
        <row r="76">
          <cell r="A76" t="str">
            <v>Epic Dairies, LLC</v>
          </cell>
          <cell r="B76" t="str">
            <v>Frisco</v>
          </cell>
          <cell r="C76" t="str">
            <v>TEXAS</v>
          </cell>
        </row>
        <row r="77">
          <cell r="A77" t="str">
            <v>ESLEY TROWBRIDGE</v>
          </cell>
          <cell r="B77" t="str">
            <v>COMANCHE</v>
          </cell>
          <cell r="C77" t="str">
            <v>TEXAS</v>
          </cell>
        </row>
        <row r="78">
          <cell r="A78" t="str">
            <v>Evergreen Dairy</v>
          </cell>
          <cell r="B78" t="str">
            <v>Dimmitt</v>
          </cell>
          <cell r="C78" t="str">
            <v>TEXAS</v>
          </cell>
          <cell r="E78" t="str">
            <v>pack</v>
          </cell>
        </row>
        <row r="79">
          <cell r="A79" t="str">
            <v>Faria Brothers Dairies -Hartley</v>
          </cell>
          <cell r="B79" t="str">
            <v>Dalhart</v>
          </cell>
          <cell r="C79" t="str">
            <v>TEXAS</v>
          </cell>
        </row>
        <row r="80">
          <cell r="A80" t="str">
            <v>Faria Brothers Dairies LLC</v>
          </cell>
          <cell r="B80" t="str">
            <v>Dumas</v>
          </cell>
          <cell r="C80" t="str">
            <v>TEXAS</v>
          </cell>
        </row>
        <row r="81">
          <cell r="A81" t="str">
            <v>FARIA DAIRY-SOUTH SIDE #1</v>
          </cell>
          <cell r="B81" t="str">
            <v>Hart</v>
          </cell>
          <cell r="C81" t="str">
            <v>TEXAS</v>
          </cell>
          <cell r="E81" t="str">
            <v>pre</v>
          </cell>
        </row>
        <row r="82">
          <cell r="A82" t="str">
            <v>FARMERS ELEVATOR OF HAPPY -STORE</v>
          </cell>
          <cell r="B82" t="str">
            <v>HAPPY</v>
          </cell>
          <cell r="C82" t="str">
            <v>TEXAS</v>
          </cell>
        </row>
        <row r="83">
          <cell r="A83" t="str">
            <v>FB LARIAT DAIRY LLC</v>
          </cell>
          <cell r="B83" t="str">
            <v>Muleshoe</v>
          </cell>
          <cell r="C83" t="str">
            <v>TEXAS</v>
          </cell>
        </row>
        <row r="84">
          <cell r="A84" t="str">
            <v>FITE FARMS INC</v>
          </cell>
          <cell r="B84" t="str">
            <v>SAFFORD</v>
          </cell>
          <cell r="C84" t="str">
            <v>ARIZONA</v>
          </cell>
        </row>
        <row r="85">
          <cell r="A85" t="str">
            <v>FLECHA DAIRY LLC</v>
          </cell>
          <cell r="B85" t="str">
            <v>Artesia</v>
          </cell>
          <cell r="C85" t="str">
            <v>NEW MEXICO</v>
          </cell>
          <cell r="D85" t="str">
            <v>Vasquez</v>
          </cell>
          <cell r="E85" t="str">
            <v>pre</v>
          </cell>
        </row>
        <row r="86">
          <cell r="A86" t="str">
            <v>Fluit Dairy</v>
          </cell>
          <cell r="B86" t="str">
            <v>Dublin</v>
          </cell>
          <cell r="C86" t="str">
            <v>TEXAS</v>
          </cell>
          <cell r="E86" t="str">
            <v>pre</v>
          </cell>
        </row>
        <row r="87">
          <cell r="A87" t="str">
            <v>FRANS BEUKEBOOM DAIRY</v>
          </cell>
          <cell r="B87" t="str">
            <v>Dublin</v>
          </cell>
          <cell r="C87" t="str">
            <v>TEXAS</v>
          </cell>
          <cell r="E87" t="str">
            <v>pre</v>
          </cell>
        </row>
        <row r="88">
          <cell r="A88" t="str">
            <v>Frontier Feedlot</v>
          </cell>
          <cell r="B88" t="str">
            <v>Dublin</v>
          </cell>
          <cell r="C88" t="str">
            <v>TEXAS</v>
          </cell>
          <cell r="E88" t="str">
            <v>pre</v>
          </cell>
        </row>
        <row r="89">
          <cell r="A89" t="str">
            <v>FULL CIRCLE JERSEYS (COWS)</v>
          </cell>
          <cell r="B89" t="str">
            <v>Dalhart</v>
          </cell>
          <cell r="C89" t="str">
            <v>TEXAS</v>
          </cell>
          <cell r="E89" t="str">
            <v>pre</v>
          </cell>
        </row>
        <row r="90">
          <cell r="A90" t="str">
            <v>GBAR FEEDS (CC ON FILE)</v>
          </cell>
          <cell r="B90" t="str">
            <v>VAIL</v>
          </cell>
          <cell r="C90" t="str">
            <v>TEXAS</v>
          </cell>
        </row>
        <row r="91">
          <cell r="A91" t="str">
            <v>GERARD HOEKMAN DAIRY</v>
          </cell>
          <cell r="B91" t="str">
            <v>Dublin</v>
          </cell>
          <cell r="C91" t="str">
            <v>TEXAS</v>
          </cell>
        </row>
        <row r="92">
          <cell r="A92" t="str">
            <v>GH DAIRY</v>
          </cell>
          <cell r="B92" t="str">
            <v>Hatch</v>
          </cell>
          <cell r="C92" t="str">
            <v>NEW MEXICO</v>
          </cell>
        </row>
        <row r="93">
          <cell r="A93" t="str">
            <v>GH DAIRY - HATCH</v>
          </cell>
          <cell r="B93" t="str">
            <v>Hatch</v>
          </cell>
          <cell r="C93" t="str">
            <v>NEW MEXICO</v>
          </cell>
          <cell r="D93" t="str">
            <v>?</v>
          </cell>
          <cell r="E93" t="str">
            <v>pre</v>
          </cell>
        </row>
        <row r="94">
          <cell r="A94" t="str">
            <v>GH DAIRY - HATCH</v>
          </cell>
          <cell r="B94" t="str">
            <v>ONTARIO</v>
          </cell>
          <cell r="C94" t="str">
            <v>NEW MEXICO</v>
          </cell>
        </row>
        <row r="95">
          <cell r="A95" t="str">
            <v>GOLDEN J JERSEYS</v>
          </cell>
          <cell r="B95" t="str">
            <v>Dalhart</v>
          </cell>
          <cell r="C95" t="str">
            <v>TEXAS</v>
          </cell>
          <cell r="E95" t="str">
            <v>pre</v>
          </cell>
        </row>
        <row r="96">
          <cell r="A96" t="str">
            <v>GOOD OL'E BOYS FEED &amp; SUPPLY</v>
          </cell>
          <cell r="B96" t="str">
            <v>MCCAMEY</v>
          </cell>
          <cell r="C96" t="str">
            <v>TEXAS</v>
          </cell>
        </row>
        <row r="97">
          <cell r="A97" t="str">
            <v>Grand Canyon Dairy</v>
          </cell>
          <cell r="B97" t="str">
            <v>Dublin</v>
          </cell>
          <cell r="C97" t="str">
            <v>TEXAS</v>
          </cell>
          <cell r="E97" t="str">
            <v>pack</v>
          </cell>
        </row>
        <row r="98">
          <cell r="A98" t="str">
            <v>GUSTIN HARDWARE</v>
          </cell>
          <cell r="B98" t="str">
            <v>MOUNTAINAIR</v>
          </cell>
          <cell r="C98" t="str">
            <v>NEW MEXICO</v>
          </cell>
        </row>
        <row r="99">
          <cell r="A99" t="str">
            <v>GUSTIN HARDWARE-ESTANCIA</v>
          </cell>
          <cell r="B99" t="str">
            <v>MOUNTAINAIR</v>
          </cell>
          <cell r="C99" t="str">
            <v>NEW MEXICO</v>
          </cell>
        </row>
        <row r="100">
          <cell r="A100" t="str">
            <v>H F &amp; C FEEDS</v>
          </cell>
          <cell r="B100" t="str">
            <v>WOLFFORTH</v>
          </cell>
          <cell r="C100" t="str">
            <v>TEXAS</v>
          </cell>
        </row>
        <row r="101">
          <cell r="A101" t="str">
            <v>HAAKMA &amp; SONS DAIRY</v>
          </cell>
          <cell r="B101" t="str">
            <v>FARWELL</v>
          </cell>
          <cell r="C101" t="str">
            <v>TEXAS</v>
          </cell>
        </row>
        <row r="102">
          <cell r="A102" t="str">
            <v>HAAKMA &amp; SONS DAIRY</v>
          </cell>
          <cell r="B102" t="str">
            <v xml:space="preserve">Farwell </v>
          </cell>
          <cell r="C102" t="str">
            <v>TEXAS</v>
          </cell>
          <cell r="D102" t="str">
            <v>Loper</v>
          </cell>
          <cell r="E102" t="str">
            <v>pre</v>
          </cell>
        </row>
        <row r="103">
          <cell r="A103" t="str">
            <v>HAAKMA &amp; SONS DAIRY</v>
          </cell>
          <cell r="B103" t="str">
            <v>Muleshoe</v>
          </cell>
          <cell r="C103" t="str">
            <v>TEXAS</v>
          </cell>
          <cell r="D103" t="str">
            <v>Loper</v>
          </cell>
          <cell r="E103" t="str">
            <v>pre</v>
          </cell>
        </row>
        <row r="104">
          <cell r="A104" t="str">
            <v>Harris Dairy</v>
          </cell>
          <cell r="B104" t="str">
            <v>Rising Star</v>
          </cell>
          <cell r="C104" t="str">
            <v>TEXAS</v>
          </cell>
        </row>
        <row r="105">
          <cell r="A105" t="str">
            <v>Harvey Mayfield Dairy</v>
          </cell>
          <cell r="B105" t="str">
            <v>Dublin</v>
          </cell>
          <cell r="C105" t="str">
            <v>TEXAS</v>
          </cell>
          <cell r="E105" t="str">
            <v>pre</v>
          </cell>
        </row>
        <row r="106">
          <cell r="A106" t="str">
            <v>HAW Farms</v>
          </cell>
          <cell r="B106" t="str">
            <v>Belen</v>
          </cell>
          <cell r="C106" t="str">
            <v>NEW MEXICO</v>
          </cell>
          <cell r="E106" t="str">
            <v>pack</v>
          </cell>
        </row>
        <row r="107">
          <cell r="A107" t="str">
            <v>HEATH HOGAN DAIRIES INC</v>
          </cell>
          <cell r="B107" t="str">
            <v>Cleburne</v>
          </cell>
          <cell r="C107" t="str">
            <v>TEXAS</v>
          </cell>
          <cell r="E107" t="str">
            <v>pre</v>
          </cell>
        </row>
        <row r="108">
          <cell r="A108" t="str">
            <v>Hemmi Dairy</v>
          </cell>
          <cell r="B108" t="str">
            <v>Scotland</v>
          </cell>
          <cell r="C108" t="str">
            <v>TEXAS</v>
          </cell>
        </row>
        <row r="109">
          <cell r="A109" t="str">
            <v>HIDDEN VIEW DAIRY</v>
          </cell>
          <cell r="B109" t="str">
            <v>Dublin</v>
          </cell>
          <cell r="C109" t="str">
            <v>TEXAS</v>
          </cell>
        </row>
        <row r="110">
          <cell r="A110" t="str">
            <v>Hide A Way Dairy</v>
          </cell>
          <cell r="B110" t="str">
            <v>Clovis</v>
          </cell>
          <cell r="C110" t="str">
            <v>NEW MEXICO</v>
          </cell>
          <cell r="D110" t="str">
            <v>Loper</v>
          </cell>
          <cell r="E110" t="str">
            <v>pack</v>
          </cell>
        </row>
        <row r="111">
          <cell r="A111" t="str">
            <v>Hideaway Dairy</v>
          </cell>
          <cell r="B111" t="str">
            <v>Clovis</v>
          </cell>
          <cell r="C111" t="str">
            <v>NEW MEXICO</v>
          </cell>
          <cell r="D111" t="str">
            <v>Loper</v>
          </cell>
          <cell r="E111" t="str">
            <v>pre</v>
          </cell>
        </row>
        <row r="112">
          <cell r="A112" t="str">
            <v>Hideaway Dairy 1&amp; 2</v>
          </cell>
          <cell r="B112" t="str">
            <v>Clovis</v>
          </cell>
          <cell r="C112" t="str">
            <v>NEW MEXICO</v>
          </cell>
          <cell r="D112" t="str">
            <v>Loper</v>
          </cell>
          <cell r="E112" t="str">
            <v>pack</v>
          </cell>
        </row>
        <row r="113">
          <cell r="A113" t="str">
            <v>High Noon Dairy</v>
          </cell>
          <cell r="B113" t="str">
            <v>Hereford</v>
          </cell>
          <cell r="C113" t="str">
            <v>TEXAS</v>
          </cell>
          <cell r="E113" t="str">
            <v>pre</v>
          </cell>
        </row>
        <row r="114">
          <cell r="A114" t="str">
            <v>Highland Dairy</v>
          </cell>
          <cell r="B114" t="str">
            <v>Clovis</v>
          </cell>
          <cell r="C114" t="str">
            <v>NEW MEXICO</v>
          </cell>
          <cell r="D114" t="str">
            <v>Heldman</v>
          </cell>
          <cell r="E114" t="str">
            <v>pre</v>
          </cell>
        </row>
        <row r="115">
          <cell r="A115" t="str">
            <v>HILLSIDE DAIRY</v>
          </cell>
          <cell r="B115" t="str">
            <v>Hico</v>
          </cell>
          <cell r="C115" t="str">
            <v>TEXAS</v>
          </cell>
          <cell r="E115" t="str">
            <v>pre</v>
          </cell>
        </row>
        <row r="116">
          <cell r="A116" t="str">
            <v>Holy Cow Dairy</v>
          </cell>
          <cell r="B116" t="str">
            <v>Gustine</v>
          </cell>
          <cell r="C116" t="str">
            <v>TEXAS</v>
          </cell>
          <cell r="E116" t="str">
            <v>pack</v>
          </cell>
        </row>
        <row r="117">
          <cell r="A117" t="str">
            <v>HOUSE CO-OP ASSN.</v>
          </cell>
          <cell r="B117" t="str">
            <v>House</v>
          </cell>
          <cell r="C117" t="str">
            <v>NEW MEXICO</v>
          </cell>
        </row>
        <row r="118">
          <cell r="A118" t="str">
            <v>HUGHES FARM &amp; RANCH SUPPLY</v>
          </cell>
          <cell r="B118" t="str">
            <v>TULAROSA</v>
          </cell>
          <cell r="C118" t="str">
            <v>NEW MEXICO</v>
          </cell>
        </row>
        <row r="119">
          <cell r="A119" t="str">
            <v>HUNGRY CRITTERS FEED &amp; SUPPLY</v>
          </cell>
          <cell r="B119" t="str">
            <v>HOBBS</v>
          </cell>
          <cell r="C119" t="str">
            <v>NEW MEXICO</v>
          </cell>
        </row>
        <row r="120">
          <cell r="A120" t="str">
            <v>J. S. LIVINGSTON CO.</v>
          </cell>
          <cell r="B120" t="str">
            <v>MARFA</v>
          </cell>
          <cell r="C120" t="str">
            <v>TEXAS</v>
          </cell>
        </row>
        <row r="121">
          <cell r="A121" t="str">
            <v>J. S. LIVINGSTON CO.</v>
          </cell>
          <cell r="B121" t="str">
            <v>MARFA</v>
          </cell>
          <cell r="C121" t="str">
            <v>TEXAS</v>
          </cell>
        </row>
        <row r="122">
          <cell r="A122" t="str">
            <v>JAKE'S GENERAL MERCHANDISE, INC</v>
          </cell>
          <cell r="B122" t="str">
            <v>RESERVE</v>
          </cell>
          <cell r="C122" t="str">
            <v>NEW MEXICO</v>
          </cell>
        </row>
        <row r="123">
          <cell r="A123" t="str">
            <v>James Idsinga Dairy</v>
          </cell>
          <cell r="B123" t="str">
            <v>Portales</v>
          </cell>
          <cell r="C123" t="str">
            <v>NEW MEXICO</v>
          </cell>
          <cell r="D123" t="str">
            <v>Willis</v>
          </cell>
          <cell r="E123" t="str">
            <v>pack</v>
          </cell>
        </row>
        <row r="124">
          <cell r="A124" t="str">
            <v>JOHN KOSTER DAIRY</v>
          </cell>
          <cell r="B124" t="str">
            <v>Comanche</v>
          </cell>
          <cell r="C124" t="str">
            <v>TEXAS</v>
          </cell>
          <cell r="E124" t="str">
            <v>pre</v>
          </cell>
        </row>
        <row r="125">
          <cell r="A125" t="str">
            <v>Ju-Lu Dairy</v>
          </cell>
          <cell r="B125" t="str">
            <v>Portales</v>
          </cell>
          <cell r="C125" t="str">
            <v>NEW MEXICO</v>
          </cell>
          <cell r="D125" t="str">
            <v>Miller</v>
          </cell>
          <cell r="E125" t="str">
            <v>pre</v>
          </cell>
        </row>
        <row r="126">
          <cell r="A126" t="str">
            <v>Kainer Dairy</v>
          </cell>
          <cell r="B126" t="str">
            <v>Weimar</v>
          </cell>
          <cell r="C126" t="str">
            <v>TEXAS</v>
          </cell>
          <cell r="E126" t="str">
            <v>pre</v>
          </cell>
        </row>
        <row r="127">
          <cell r="A127" t="str">
            <v>KATE VAN WINKLE</v>
          </cell>
          <cell r="B127" t="str">
            <v>CANYON</v>
          </cell>
          <cell r="C127" t="str">
            <v>TEXAS</v>
          </cell>
        </row>
        <row r="128">
          <cell r="A128" t="str">
            <v>Keith Broumley Dairy</v>
          </cell>
          <cell r="B128" t="str">
            <v>Hico</v>
          </cell>
          <cell r="C128" t="str">
            <v>TEXAS</v>
          </cell>
          <cell r="E128" t="str">
            <v>pre</v>
          </cell>
        </row>
        <row r="129">
          <cell r="A129" t="str">
            <v>Keith Bruumley Dairy</v>
          </cell>
          <cell r="B129" t="str">
            <v xml:space="preserve">Hico </v>
          </cell>
          <cell r="C129" t="str">
            <v>TEXAS</v>
          </cell>
          <cell r="E129" t="str">
            <v>pre</v>
          </cell>
        </row>
        <row r="130">
          <cell r="A130" t="str">
            <v>Keith Teichman Dairy</v>
          </cell>
          <cell r="B130" t="str">
            <v>Scotland</v>
          </cell>
          <cell r="C130" t="str">
            <v>TEXAS</v>
          </cell>
          <cell r="E130" t="str">
            <v>pre</v>
          </cell>
        </row>
        <row r="131">
          <cell r="A131" t="str">
            <v>KELLY PROPANE</v>
          </cell>
          <cell r="B131" t="str">
            <v>HOLLIDAY</v>
          </cell>
          <cell r="C131" t="str">
            <v>TEXAS</v>
          </cell>
        </row>
        <row r="132">
          <cell r="A132" t="str">
            <v>KUIPER DAIRY</v>
          </cell>
          <cell r="B132" t="str">
            <v>Hico</v>
          </cell>
          <cell r="C132" t="str">
            <v>TEXAS</v>
          </cell>
          <cell r="E132" t="str">
            <v>pre</v>
          </cell>
        </row>
        <row r="133">
          <cell r="A133" t="str">
            <v>Las Uvas Valley Dairy</v>
          </cell>
          <cell r="B133" t="str">
            <v>Hatch</v>
          </cell>
          <cell r="C133" t="str">
            <v>NEW MEXICO</v>
          </cell>
          <cell r="D133" t="str">
            <v>Carlson</v>
          </cell>
          <cell r="E133" t="str">
            <v>pack</v>
          </cell>
        </row>
        <row r="134">
          <cell r="A134" t="str">
            <v>Lasater Dairy</v>
          </cell>
          <cell r="B134" t="str">
            <v>Hamilton</v>
          </cell>
          <cell r="C134" t="str">
            <v>TEXAS</v>
          </cell>
          <cell r="E134" t="str">
            <v>pre</v>
          </cell>
        </row>
        <row r="135">
          <cell r="A135" t="str">
            <v>LASATER DAIRY LLC</v>
          </cell>
          <cell r="B135" t="str">
            <v>Hamilton</v>
          </cell>
          <cell r="C135" t="str">
            <v>TEXAS</v>
          </cell>
          <cell r="E135" t="str">
            <v>pre</v>
          </cell>
        </row>
        <row r="136">
          <cell r="A136" t="str">
            <v>LDS INC-</v>
          </cell>
          <cell r="B136" t="str">
            <v>RUIDOSO</v>
          </cell>
          <cell r="C136" t="str">
            <v>NEW MEXICO</v>
          </cell>
        </row>
        <row r="137">
          <cell r="A137" t="str">
            <v>Legacy Farms</v>
          </cell>
          <cell r="B137" t="str">
            <v>Plainview</v>
          </cell>
          <cell r="C137" t="str">
            <v>TEXAS</v>
          </cell>
          <cell r="E137" t="str">
            <v>pack</v>
          </cell>
        </row>
        <row r="138">
          <cell r="A138" t="str">
            <v>Legacy-Descanso</v>
          </cell>
          <cell r="B138" t="str">
            <v>Hale Center</v>
          </cell>
          <cell r="C138" t="str">
            <v>TEXAS</v>
          </cell>
          <cell r="E138" t="str">
            <v>pre</v>
          </cell>
        </row>
        <row r="139">
          <cell r="A139" t="str">
            <v>Legend Dairy</v>
          </cell>
          <cell r="B139" t="str">
            <v>Clovis</v>
          </cell>
          <cell r="C139" t="str">
            <v>NEW MEXICO</v>
          </cell>
          <cell r="D139" t="str">
            <v>Clark</v>
          </cell>
          <cell r="E139" t="str">
            <v>pack</v>
          </cell>
        </row>
        <row r="140">
          <cell r="A140" t="str">
            <v>LITTLE RASCALS FEED</v>
          </cell>
          <cell r="B140" t="str">
            <v>LAS CRUCES</v>
          </cell>
          <cell r="C140" t="str">
            <v>NEW MEXICO</v>
          </cell>
        </row>
        <row r="141">
          <cell r="A141" t="str">
            <v>LOWE'S #30</v>
          </cell>
          <cell r="B141" t="str">
            <v>LITTLEFIELD</v>
          </cell>
          <cell r="C141" t="str">
            <v>NEW MEXICO</v>
          </cell>
        </row>
        <row r="142">
          <cell r="A142" t="str">
            <v>M &amp; M FEEDS</v>
          </cell>
          <cell r="B142" t="str">
            <v>HOLLY</v>
          </cell>
          <cell r="C142" t="str">
            <v>COLORADO</v>
          </cell>
        </row>
        <row r="143">
          <cell r="A143" t="str">
            <v>MARSHALL TACK &amp; FEED</v>
          </cell>
          <cell r="B143" t="str">
            <v>POST</v>
          </cell>
          <cell r="C143" t="str">
            <v>TEXAS</v>
          </cell>
        </row>
        <row r="144">
          <cell r="A144" t="str">
            <v>MATHEWS DAIRY- #2 WEST</v>
          </cell>
          <cell r="B144" t="str">
            <v>Portales</v>
          </cell>
          <cell r="C144" t="str">
            <v>NEW MEXICO</v>
          </cell>
        </row>
        <row r="145">
          <cell r="A145" t="str">
            <v>MATTHEW COY</v>
          </cell>
          <cell r="B145" t="str">
            <v>EUNICE</v>
          </cell>
          <cell r="C145" t="str">
            <v>NEW MEXICO</v>
          </cell>
        </row>
        <row r="146">
          <cell r="A146" t="str">
            <v>MAUL FEED &amp; SEED</v>
          </cell>
          <cell r="B146" t="str">
            <v>PAMPA</v>
          </cell>
          <cell r="C146" t="str">
            <v>TEXAS</v>
          </cell>
        </row>
        <row r="147">
          <cell r="A147" t="str">
            <v>MB Nutritional Sciences</v>
          </cell>
          <cell r="B147" t="str">
            <v>Lubbock</v>
          </cell>
          <cell r="C147" t="str">
            <v>TEXAS</v>
          </cell>
        </row>
        <row r="148">
          <cell r="A148" t="str">
            <v xml:space="preserve">MCCOYS HARDWARE AND FEED </v>
          </cell>
          <cell r="B148" t="str">
            <v xml:space="preserve">QUEMADO </v>
          </cell>
          <cell r="C148" t="str">
            <v xml:space="preserve"> NEW MEXICO</v>
          </cell>
        </row>
        <row r="149">
          <cell r="A149" t="str">
            <v>MELROSE GRAIN &amp; ELEV. CO INC</v>
          </cell>
          <cell r="B149" t="str">
            <v>MELROSE</v>
          </cell>
          <cell r="C149" t="str">
            <v>NEW MEXICO</v>
          </cell>
        </row>
        <row r="150">
          <cell r="A150" t="str">
            <v>MIDLAND FARMERS CO-OP</v>
          </cell>
          <cell r="B150" t="str">
            <v>MIDLAND</v>
          </cell>
          <cell r="C150" t="str">
            <v>TEXAS</v>
          </cell>
        </row>
        <row r="151">
          <cell r="A151" t="str">
            <v>MIKES FARM SUPPLY</v>
          </cell>
          <cell r="B151" t="str">
            <v>MEMPHIS</v>
          </cell>
          <cell r="C151" t="str">
            <v>TEXAS</v>
          </cell>
        </row>
        <row r="152">
          <cell r="A152" t="str">
            <v>MIMBRES VALLEY FEED</v>
          </cell>
          <cell r="B152" t="str">
            <v>DEMING</v>
          </cell>
          <cell r="C152" t="str">
            <v>NEW MEXICO</v>
          </cell>
        </row>
        <row r="153">
          <cell r="A153" t="str">
            <v>MORNING STAR DAIRY</v>
          </cell>
          <cell r="B153" t="str">
            <v>Dalhart</v>
          </cell>
          <cell r="C153" t="str">
            <v>TEXAS</v>
          </cell>
          <cell r="E153" t="str">
            <v>pack</v>
          </cell>
        </row>
        <row r="154">
          <cell r="A154" t="str">
            <v>MORTON LUMBER COMPANY</v>
          </cell>
          <cell r="B154" t="str">
            <v>BORGER</v>
          </cell>
          <cell r="C154" t="str">
            <v>TEXAS</v>
          </cell>
        </row>
        <row r="155">
          <cell r="A155" t="str">
            <v>N &amp; N Dairy</v>
          </cell>
          <cell r="B155" t="str">
            <v>Clovis</v>
          </cell>
          <cell r="C155" t="str">
            <v>NEW MEXICO</v>
          </cell>
          <cell r="D155" t="str">
            <v>Willis</v>
          </cell>
          <cell r="E155" t="str">
            <v>pack</v>
          </cell>
        </row>
        <row r="156">
          <cell r="A156" t="str">
            <v>NAZARETH FEED &amp; SUPPLY</v>
          </cell>
          <cell r="B156" t="str">
            <v>NAZARETH</v>
          </cell>
          <cell r="C156" t="str">
            <v>TEXAS</v>
          </cell>
        </row>
        <row r="157">
          <cell r="A157" t="str">
            <v>NED-TEX DAIRY</v>
          </cell>
          <cell r="B157" t="str">
            <v>Stephenville</v>
          </cell>
          <cell r="C157" t="str">
            <v>TEXAS</v>
          </cell>
          <cell r="E157" t="str">
            <v>pre</v>
          </cell>
        </row>
        <row r="158">
          <cell r="A158" t="str">
            <v>NORTH MULESHOE DAIRY</v>
          </cell>
          <cell r="B158" t="str">
            <v>Muleshoe</v>
          </cell>
          <cell r="C158" t="str">
            <v>TEXAS</v>
          </cell>
        </row>
        <row r="159">
          <cell r="A159" t="str">
            <v>NORTHEAST FEED</v>
          </cell>
          <cell r="B159" t="str">
            <v>EL PASO</v>
          </cell>
          <cell r="C159" t="str">
            <v>TEXAS</v>
          </cell>
        </row>
        <row r="160">
          <cell r="A160" t="str">
            <v>ONE STOP FEED INC.</v>
          </cell>
          <cell r="B160" t="str">
            <v>CLOVIS</v>
          </cell>
          <cell r="C160" t="str">
            <v>NEW MEXICO</v>
          </cell>
        </row>
        <row r="161">
          <cell r="A161" t="str">
            <v>Optima Dairy</v>
          </cell>
          <cell r="B161" t="str">
            <v>Friona</v>
          </cell>
          <cell r="C161" t="str">
            <v>TEXAS</v>
          </cell>
          <cell r="E161" t="str">
            <v>pack</v>
          </cell>
        </row>
        <row r="162">
          <cell r="A162" t="str">
            <v>Orchard Park Dairy</v>
          </cell>
          <cell r="B162" t="str">
            <v>Dexter</v>
          </cell>
          <cell r="C162" t="str">
            <v>NEW MEXICO</v>
          </cell>
          <cell r="D162" t="str">
            <v>Weber</v>
          </cell>
          <cell r="E162" t="str">
            <v>pre</v>
          </cell>
        </row>
        <row r="163">
          <cell r="A163" t="str">
            <v>Orkney Dairy</v>
          </cell>
          <cell r="B163" t="str">
            <v>Dublin</v>
          </cell>
          <cell r="C163" t="str">
            <v>TEXAS</v>
          </cell>
          <cell r="E163" t="str">
            <v>pre</v>
          </cell>
        </row>
        <row r="164">
          <cell r="A164" t="str">
            <v>OSVE DAIRY</v>
          </cell>
          <cell r="B164" t="str">
            <v>Hico</v>
          </cell>
          <cell r="C164" t="str">
            <v>TEXAS</v>
          </cell>
          <cell r="E164" t="str">
            <v>pre</v>
          </cell>
        </row>
        <row r="165">
          <cell r="A165" t="str">
            <v>OUT WEST FEED &amp; SUPPLY</v>
          </cell>
          <cell r="B165" t="str">
            <v>ALPINE</v>
          </cell>
          <cell r="C165" t="str">
            <v>TEXAS</v>
          </cell>
        </row>
        <row r="166">
          <cell r="A166" t="str">
            <v>OUTLIER DAIRY</v>
          </cell>
          <cell r="B166" t="str">
            <v>Dimmitt</v>
          </cell>
          <cell r="C166" t="str">
            <v>TEXAS</v>
          </cell>
          <cell r="E166" t="str">
            <v>pack</v>
          </cell>
        </row>
        <row r="167">
          <cell r="A167" t="str">
            <v>Outlook Dairy</v>
          </cell>
          <cell r="B167" t="str">
            <v xml:space="preserve">Lovington </v>
          </cell>
          <cell r="C167" t="str">
            <v>NEW MEXICO</v>
          </cell>
          <cell r="D167" t="str">
            <v xml:space="preserve">Standard </v>
          </cell>
          <cell r="E167" t="str">
            <v>pack</v>
          </cell>
        </row>
        <row r="168">
          <cell r="A168" t="str">
            <v>OVERCREST DAIRY</v>
          </cell>
          <cell r="B168" t="str">
            <v xml:space="preserve">Hico </v>
          </cell>
          <cell r="C168" t="str">
            <v>TEXAS</v>
          </cell>
          <cell r="E168" t="str">
            <v>pack</v>
          </cell>
        </row>
        <row r="169">
          <cell r="A169" t="str">
            <v>Overstreet Dairy</v>
          </cell>
          <cell r="B169" t="str">
            <v>Chillicothe</v>
          </cell>
          <cell r="C169" t="str">
            <v>TEXAS</v>
          </cell>
          <cell r="E169" t="str">
            <v>pre</v>
          </cell>
        </row>
        <row r="170">
          <cell r="A170" t="str">
            <v>OVERWHERE DAIRY</v>
          </cell>
          <cell r="B170" t="str">
            <v>Chillicothe</v>
          </cell>
          <cell r="C170" t="str">
            <v>TEXAS</v>
          </cell>
          <cell r="E170" t="str">
            <v>pre</v>
          </cell>
        </row>
        <row r="171">
          <cell r="A171" t="str">
            <v>P7 Dairy</v>
          </cell>
          <cell r="B171" t="str">
            <v>Roswell</v>
          </cell>
          <cell r="C171" t="str">
            <v>NEW MEXICO</v>
          </cell>
          <cell r="D171" t="str">
            <v>Castleberry</v>
          </cell>
          <cell r="E171" t="str">
            <v>pre</v>
          </cell>
        </row>
        <row r="172">
          <cell r="A172" t="str">
            <v>P7, LLC</v>
          </cell>
          <cell r="B172" t="str">
            <v>Roswell</v>
          </cell>
          <cell r="C172" t="str">
            <v>NEW MEXICO</v>
          </cell>
        </row>
        <row r="173">
          <cell r="A173" t="str">
            <v>PADUCAH GIN</v>
          </cell>
          <cell r="B173" t="str">
            <v>PADUCAH</v>
          </cell>
          <cell r="C173" t="str">
            <v>TEXAS</v>
          </cell>
        </row>
        <row r="174">
          <cell r="A174" t="str">
            <v>PALLA #2- PALLA INC</v>
          </cell>
          <cell r="B174" t="str">
            <v>Clovis</v>
          </cell>
          <cell r="C174" t="str">
            <v>NEW MEXICO</v>
          </cell>
        </row>
        <row r="175">
          <cell r="A175" t="str">
            <v>Palla, Inc. West</v>
          </cell>
          <cell r="B175" t="str">
            <v>Clovis</v>
          </cell>
          <cell r="C175" t="str">
            <v>NEW MEXICO</v>
          </cell>
          <cell r="D175" t="str">
            <v>Martin</v>
          </cell>
          <cell r="E175" t="str">
            <v>pre</v>
          </cell>
        </row>
        <row r="176">
          <cell r="A176" t="str">
            <v>Palla-West Yard</v>
          </cell>
          <cell r="B176" t="str">
            <v>Clovis</v>
          </cell>
          <cell r="C176" t="str">
            <v>NEW MEXICO</v>
          </cell>
          <cell r="D176" t="str">
            <v>Martin</v>
          </cell>
          <cell r="E176" t="str">
            <v>pre</v>
          </cell>
        </row>
        <row r="177">
          <cell r="A177" t="str">
            <v>Pete Vanderham</v>
          </cell>
          <cell r="B177" t="str">
            <v>Hereford</v>
          </cell>
          <cell r="C177" t="str">
            <v>TEXAS</v>
          </cell>
          <cell r="E177" t="str">
            <v>pre</v>
          </cell>
        </row>
        <row r="178">
          <cell r="A178" t="str">
            <v>PLAINVIEW FEED &amp; SUPPLY,LLC</v>
          </cell>
          <cell r="B178" t="str">
            <v>PLAINVIEW</v>
          </cell>
          <cell r="C178" t="str">
            <v>TEXAS</v>
          </cell>
        </row>
        <row r="179">
          <cell r="A179" t="str">
            <v>Prairie View Dairy</v>
          </cell>
          <cell r="B179" t="str">
            <v>Muleshoe</v>
          </cell>
          <cell r="C179" t="str">
            <v>TEXAS</v>
          </cell>
          <cell r="D179" t="str">
            <v>Loper</v>
          </cell>
          <cell r="E179" t="str">
            <v>pre</v>
          </cell>
        </row>
        <row r="180">
          <cell r="A180" t="str">
            <v>PRESIDIO FARMS, LLC</v>
          </cell>
          <cell r="B180" t="str">
            <v>Lazbuddie</v>
          </cell>
          <cell r="C180" t="str">
            <v>TEXAS</v>
          </cell>
        </row>
        <row r="181">
          <cell r="A181" t="str">
            <v>R J DAIRY</v>
          </cell>
          <cell r="B181" t="str">
            <v>Dublin</v>
          </cell>
          <cell r="C181" t="str">
            <v>TEXAS</v>
          </cell>
          <cell r="E181" t="str">
            <v>pre</v>
          </cell>
        </row>
        <row r="182">
          <cell r="A182" t="str">
            <v>Rajen Dairy #1</v>
          </cell>
          <cell r="B182" t="str">
            <v>Clovis</v>
          </cell>
          <cell r="C182" t="str">
            <v>NEW MEXICO</v>
          </cell>
          <cell r="D182" t="str">
            <v>Clark</v>
          </cell>
          <cell r="E182" t="str">
            <v>pack</v>
          </cell>
        </row>
        <row r="183">
          <cell r="A183" t="str">
            <v>Rajen Dairy #2</v>
          </cell>
          <cell r="B183" t="str">
            <v>Clovis</v>
          </cell>
          <cell r="C183" t="str">
            <v>NEW MEXICO</v>
          </cell>
          <cell r="D183" t="str">
            <v>Clark</v>
          </cell>
          <cell r="E183" t="str">
            <v>pack</v>
          </cell>
        </row>
        <row r="184">
          <cell r="A184" t="str">
            <v>RAWHIDE FEED</v>
          </cell>
          <cell r="B184" t="str">
            <v>TUCSON</v>
          </cell>
          <cell r="C184" t="str">
            <v>ARIZONA</v>
          </cell>
        </row>
        <row r="185">
          <cell r="A185" t="str">
            <v>Red River Dairy</v>
          </cell>
          <cell r="B185" t="str">
            <v>Pampa</v>
          </cell>
          <cell r="C185" t="str">
            <v>TEXAS</v>
          </cell>
          <cell r="E185" t="str">
            <v>pack</v>
          </cell>
        </row>
        <row r="186">
          <cell r="A186" t="str">
            <v>REEVES COUNTY FEED &amp; SUPPLY</v>
          </cell>
          <cell r="B186" t="str">
            <v>PECOS</v>
          </cell>
          <cell r="C186" t="str">
            <v>TEXAS</v>
          </cell>
        </row>
        <row r="187">
          <cell r="A187" t="str">
            <v>Ridge Crest Dairy</v>
          </cell>
          <cell r="B187" t="str">
            <v>Texico</v>
          </cell>
          <cell r="C187" t="str">
            <v>NEW MEXICO</v>
          </cell>
          <cell r="D187" t="str">
            <v>Willis</v>
          </cell>
          <cell r="E187" t="str">
            <v>pre</v>
          </cell>
        </row>
        <row r="188">
          <cell r="A188" t="str">
            <v>Ridgecrest Dairy</v>
          </cell>
          <cell r="B188" t="str">
            <v>Texico</v>
          </cell>
          <cell r="C188" t="str">
            <v>NEW MEXICO</v>
          </cell>
          <cell r="D188" t="str">
            <v>Willis</v>
          </cell>
          <cell r="E188" t="str">
            <v>pre</v>
          </cell>
        </row>
        <row r="189">
          <cell r="A189" t="str">
            <v>RJ Dairy</v>
          </cell>
          <cell r="B189" t="str">
            <v>Dublin</v>
          </cell>
          <cell r="C189" t="str">
            <v>TEXAS</v>
          </cell>
          <cell r="E189" t="str">
            <v>pre</v>
          </cell>
        </row>
        <row r="190">
          <cell r="A190" t="str">
            <v>Rockhill Dairy</v>
          </cell>
          <cell r="B190" t="str">
            <v>Dexter</v>
          </cell>
          <cell r="C190" t="str">
            <v>NEW MEXICO</v>
          </cell>
          <cell r="D190" t="str">
            <v>Weber</v>
          </cell>
          <cell r="E190" t="str">
            <v>pre</v>
          </cell>
        </row>
        <row r="191">
          <cell r="A191" t="str">
            <v>Route 77</v>
          </cell>
          <cell r="B191" t="str">
            <v>Clovis</v>
          </cell>
          <cell r="C191" t="str">
            <v>NEW MEXICO</v>
          </cell>
          <cell r="D191" t="str">
            <v>Willis</v>
          </cell>
          <cell r="E191" t="str">
            <v>pack</v>
          </cell>
        </row>
        <row r="192">
          <cell r="A192" t="str">
            <v>Route 77 Dairy</v>
          </cell>
          <cell r="B192" t="str">
            <v>Texico</v>
          </cell>
          <cell r="C192" t="str">
            <v>NEW MEXICO</v>
          </cell>
          <cell r="D192" t="str">
            <v>Willis</v>
          </cell>
          <cell r="E192" t="str">
            <v>pre</v>
          </cell>
        </row>
        <row r="193">
          <cell r="A193" t="str">
            <v>ROWDY FEEDS</v>
          </cell>
          <cell r="B193" t="str">
            <v>LUBBOCK</v>
          </cell>
          <cell r="C193" t="str">
            <v>TEXAS</v>
          </cell>
        </row>
        <row r="194">
          <cell r="A194" t="str">
            <v>S &amp; L FEEDS</v>
          </cell>
          <cell r="B194" t="str">
            <v>SPEARMAN</v>
          </cell>
          <cell r="C194" t="str">
            <v>TEXAS</v>
          </cell>
        </row>
        <row r="195">
          <cell r="A195" t="str">
            <v>S2 FEED &amp; FIREWOOD</v>
          </cell>
          <cell r="B195" t="str">
            <v>LUBBOCK</v>
          </cell>
          <cell r="C195" t="str">
            <v>TEXAS</v>
          </cell>
        </row>
        <row r="196">
          <cell r="A196" t="str">
            <v>SANTA MARIA FEEDS</v>
          </cell>
          <cell r="B196" t="str">
            <v>LITCHFIELD PARK</v>
          </cell>
          <cell r="C196" t="str">
            <v>ARIZONA</v>
          </cell>
        </row>
        <row r="197">
          <cell r="A197" t="str">
            <v>SAS Dairy</v>
          </cell>
          <cell r="B197" t="str">
            <v>Clovis</v>
          </cell>
          <cell r="C197" t="str">
            <v>NEW MEXICO</v>
          </cell>
          <cell r="D197" t="str">
            <v>Pacheco</v>
          </cell>
          <cell r="E197" t="str">
            <v>pre</v>
          </cell>
        </row>
        <row r="198">
          <cell r="A198" t="str">
            <v>SD Farms</v>
          </cell>
          <cell r="B198" t="str">
            <v>Bovina</v>
          </cell>
          <cell r="C198" t="str">
            <v>TEXAS</v>
          </cell>
        </row>
        <row r="199">
          <cell r="A199" t="str">
            <v>SEMINOLE FEED &amp; SUPPLY</v>
          </cell>
          <cell r="B199" t="str">
            <v>SEMINOLE</v>
          </cell>
          <cell r="C199" t="str">
            <v>TEXAS</v>
          </cell>
        </row>
        <row r="200">
          <cell r="A200" t="str">
            <v>Shana Crouch Dairy</v>
          </cell>
          <cell r="B200" t="str">
            <v>Dublin</v>
          </cell>
          <cell r="C200" t="str">
            <v>TEXAS</v>
          </cell>
          <cell r="E200" t="str">
            <v>pack</v>
          </cell>
        </row>
        <row r="201">
          <cell r="A201" t="str">
            <v>Shawnee Dairy</v>
          </cell>
          <cell r="B201" t="str">
            <v>Dexter</v>
          </cell>
          <cell r="C201" t="str">
            <v>NEW MEXICO</v>
          </cell>
          <cell r="D201" t="str">
            <v>Willis</v>
          </cell>
          <cell r="E201" t="str">
            <v>pack</v>
          </cell>
        </row>
        <row r="202">
          <cell r="A202" t="str">
            <v>Sherwyn Wood</v>
          </cell>
          <cell r="B202" t="str">
            <v>Stephenville</v>
          </cell>
          <cell r="C202" t="str">
            <v>TEXAS</v>
          </cell>
          <cell r="E202" t="str">
            <v>pre</v>
          </cell>
        </row>
        <row r="203">
          <cell r="A203" t="str">
            <v>Sierra Dairy</v>
          </cell>
          <cell r="B203" t="str">
            <v>Dublin</v>
          </cell>
          <cell r="C203" t="str">
            <v>TEXAS</v>
          </cell>
          <cell r="E203" t="str">
            <v>pre</v>
          </cell>
        </row>
        <row r="204">
          <cell r="A204" t="str">
            <v>SMITH AG CENTER</v>
          </cell>
          <cell r="B204" t="str">
            <v>CHEYENNE</v>
          </cell>
          <cell r="C204" t="str">
            <v>OKLAHOMA</v>
          </cell>
        </row>
        <row r="205">
          <cell r="A205" t="str">
            <v>Southern Sky Dairy</v>
          </cell>
          <cell r="B205" t="str">
            <v>Portales</v>
          </cell>
          <cell r="C205" t="str">
            <v>NEW MEXICO</v>
          </cell>
          <cell r="D205" t="str">
            <v>Cargill</v>
          </cell>
          <cell r="E205" t="str">
            <v>pre</v>
          </cell>
        </row>
        <row r="206">
          <cell r="A206" t="str">
            <v>SOUTHLAND DAIRY</v>
          </cell>
          <cell r="B206" t="str">
            <v>Dublin</v>
          </cell>
          <cell r="C206" t="str">
            <v>TEXAS</v>
          </cell>
          <cell r="E206" t="str">
            <v>pre</v>
          </cell>
        </row>
        <row r="207">
          <cell r="A207" t="str">
            <v>SOUTHWEST FEED-STORE SOCORRO, NM</v>
          </cell>
          <cell r="B207" t="str">
            <v>SOCORRO</v>
          </cell>
          <cell r="C207" t="str">
            <v>NEW MEXICO</v>
          </cell>
        </row>
        <row r="208">
          <cell r="A208" t="str">
            <v>Southwind Dairy</v>
          </cell>
          <cell r="B208" t="str">
            <v>Hagerman</v>
          </cell>
          <cell r="C208" t="str">
            <v>NEW MEXICO</v>
          </cell>
          <cell r="D208" t="str">
            <v>?</v>
          </cell>
          <cell r="E208" t="str">
            <v>pre</v>
          </cell>
        </row>
        <row r="209">
          <cell r="A209" t="str">
            <v>SPRINGLAKE DAIRY</v>
          </cell>
          <cell r="B209" t="str">
            <v>Muleshoe</v>
          </cell>
          <cell r="C209" t="str">
            <v>TEXAS</v>
          </cell>
        </row>
        <row r="210">
          <cell r="A210" t="str">
            <v>Starry Night Dairy</v>
          </cell>
          <cell r="B210" t="str">
            <v>Dexter</v>
          </cell>
          <cell r="C210" t="str">
            <v>NEW MEXICO</v>
          </cell>
          <cell r="D210" t="str">
            <v>Willis</v>
          </cell>
          <cell r="E210" t="str">
            <v>pack</v>
          </cell>
        </row>
        <row r="211">
          <cell r="A211" t="str">
            <v>STRATFORD GRAIN CO.-FRIONA</v>
          </cell>
          <cell r="B211" t="str">
            <v>STRATFORD</v>
          </cell>
          <cell r="C211" t="str">
            <v>TEXAS</v>
          </cell>
        </row>
        <row r="212">
          <cell r="A212" t="str">
            <v>SUNRISE FARMS</v>
          </cell>
          <cell r="B212" t="str">
            <v>Dalhart</v>
          </cell>
          <cell r="C212" t="str">
            <v>TEXAS</v>
          </cell>
          <cell r="E212" t="str">
            <v>pre</v>
          </cell>
        </row>
        <row r="213">
          <cell r="A213" t="str">
            <v>T&amp;K Dairy</v>
          </cell>
          <cell r="B213" t="str">
            <v>Snyder</v>
          </cell>
          <cell r="C213" t="str">
            <v>TEXAS</v>
          </cell>
          <cell r="E213" t="str">
            <v>pre</v>
          </cell>
        </row>
        <row r="214">
          <cell r="A214" t="str">
            <v>TEX-STEIN DAIRY</v>
          </cell>
          <cell r="B214" t="str">
            <v>Windthorst</v>
          </cell>
          <cell r="C214" t="str">
            <v>TEXAS</v>
          </cell>
          <cell r="E214" t="str">
            <v>pre</v>
          </cell>
        </row>
        <row r="215">
          <cell r="A215" t="str">
            <v>THE FEED BUNK</v>
          </cell>
          <cell r="B215" t="str">
            <v>SLATON</v>
          </cell>
          <cell r="C215" t="str">
            <v>TEXAS</v>
          </cell>
        </row>
        <row r="216">
          <cell r="A216" t="str">
            <v>THE RUSTY NAIL HARDWARE LLC</v>
          </cell>
          <cell r="B216" t="str">
            <v>MARANA</v>
          </cell>
          <cell r="C216" t="str">
            <v>ARIZONA</v>
          </cell>
        </row>
      </sheetData>
      <sheetData sheetId="3">
        <row r="1">
          <cell r="A1" t="str">
            <v>2H Feeders</v>
          </cell>
          <cell r="B1" t="str">
            <v>Gutierrez</v>
          </cell>
        </row>
        <row r="2">
          <cell r="A2" t="str">
            <v>3-H Progress Dairy</v>
          </cell>
          <cell r="B2" t="str">
            <v>Burrow</v>
          </cell>
        </row>
        <row r="3">
          <cell r="A3" t="str">
            <v>4E FEED &amp; SUPPLY</v>
          </cell>
          <cell r="B3" t="str">
            <v>Other</v>
          </cell>
        </row>
        <row r="4">
          <cell r="A4" t="str">
            <v>4-WAY DAIRY, LLC</v>
          </cell>
          <cell r="B4" t="str">
            <v>Gutierrez</v>
          </cell>
        </row>
        <row r="5">
          <cell r="A5" t="str">
            <v>A&amp;E DAIRY LLC</v>
          </cell>
          <cell r="B5" t="str">
            <v>Gutierrez</v>
          </cell>
        </row>
        <row r="6">
          <cell r="A6" t="str">
            <v>AB Ranch</v>
          </cell>
          <cell r="B6" t="str">
            <v>Holland</v>
          </cell>
        </row>
        <row r="7">
          <cell r="A7" t="str">
            <v>ABILENE AG SERVICE &amp; SUPPLY</v>
          </cell>
          <cell r="B7" t="str">
            <v>Other</v>
          </cell>
        </row>
        <row r="8">
          <cell r="A8" t="str">
            <v>ACE HARDWARE &amp; LUMBER</v>
          </cell>
          <cell r="B8" t="str">
            <v>Other</v>
          </cell>
        </row>
        <row r="9">
          <cell r="A9" t="str">
            <v>AMISTAD DAIRY - CASHIERS CK ONLY</v>
          </cell>
          <cell r="B9" t="str">
            <v>Gutierrez</v>
          </cell>
        </row>
        <row r="10">
          <cell r="A10" t="str">
            <v>ARLYN GIESBRECHT</v>
          </cell>
          <cell r="B10" t="str">
            <v>Other</v>
          </cell>
        </row>
        <row r="11">
          <cell r="A11" t="str">
            <v>A-TEX DAIRY</v>
          </cell>
          <cell r="B11" t="str">
            <v>Burrow</v>
          </cell>
        </row>
        <row r="12">
          <cell r="A12" t="str">
            <v>Avi-Lanche Dairy</v>
          </cell>
          <cell r="B12" t="str">
            <v>Burrow</v>
          </cell>
        </row>
        <row r="13">
          <cell r="A13" t="str">
            <v>BARTLETT LUMBER-DUMAS</v>
          </cell>
          <cell r="B13" t="str">
            <v>Other</v>
          </cell>
        </row>
        <row r="14">
          <cell r="A14" t="str">
            <v>BLUE JAY DAIRY</v>
          </cell>
          <cell r="B14" t="str">
            <v>Holland</v>
          </cell>
        </row>
        <row r="15">
          <cell r="A15" t="str">
            <v>BOER DAIRY</v>
          </cell>
          <cell r="B15" t="str">
            <v>Burrow</v>
          </cell>
        </row>
        <row r="16">
          <cell r="A16" t="str">
            <v>BOISE CITY FARMERS COOP</v>
          </cell>
          <cell r="B16" t="str">
            <v>Other</v>
          </cell>
        </row>
        <row r="17">
          <cell r="A17" t="str">
            <v>Bovina Dairy</v>
          </cell>
          <cell r="B17" t="str">
            <v>Burrow</v>
          </cell>
        </row>
        <row r="18">
          <cell r="A18" t="str">
            <v>Bradberrys Best</v>
          </cell>
          <cell r="B18" t="str">
            <v>Holland</v>
          </cell>
        </row>
        <row r="19">
          <cell r="A19" t="str">
            <v>BRADLEY SUPPLY</v>
          </cell>
          <cell r="B19" t="str">
            <v>Other</v>
          </cell>
        </row>
        <row r="20">
          <cell r="A20" t="str">
            <v>Brand Dairy</v>
          </cell>
          <cell r="B20" t="str">
            <v>Holland</v>
          </cell>
        </row>
        <row r="21">
          <cell r="A21" t="str">
            <v>Brand Indian Ridge</v>
          </cell>
          <cell r="B21" t="str">
            <v>Holland</v>
          </cell>
        </row>
        <row r="22">
          <cell r="A22" t="str">
            <v>BRAND INDIAN RIDGE DAIRY</v>
          </cell>
          <cell r="B22" t="str">
            <v>Holland</v>
          </cell>
        </row>
        <row r="23">
          <cell r="A23" t="str">
            <v>Brand West Dairy</v>
          </cell>
          <cell r="B23" t="str">
            <v>Gutierrez</v>
          </cell>
        </row>
        <row r="24">
          <cell r="A24" t="str">
            <v>BRANDWEST DAIRY</v>
          </cell>
          <cell r="B24" t="str">
            <v>Other</v>
          </cell>
        </row>
        <row r="25">
          <cell r="A25" t="str">
            <v>CANADIAN AH &amp; N</v>
          </cell>
          <cell r="B25" t="str">
            <v>Other</v>
          </cell>
        </row>
        <row r="26">
          <cell r="A26" t="str">
            <v>CAPROCK DAIRY LLC</v>
          </cell>
          <cell r="B26" t="str">
            <v>Burrow</v>
          </cell>
        </row>
        <row r="27">
          <cell r="A27" t="str">
            <v>Cash Sales</v>
          </cell>
          <cell r="B27" t="str">
            <v>Holland</v>
          </cell>
        </row>
        <row r="28">
          <cell r="A28" t="str">
            <v>Cash Sales Clovis</v>
          </cell>
          <cell r="B28" t="str">
            <v>Gutierrez</v>
          </cell>
        </row>
        <row r="29">
          <cell r="A29" t="str">
            <v>CBJ Farms</v>
          </cell>
          <cell r="B29" t="str">
            <v>Burrow</v>
          </cell>
        </row>
        <row r="30">
          <cell r="A30" t="str">
            <v>Cheyenne Calf Ranch</v>
          </cell>
          <cell r="B30" t="str">
            <v>Gutierrez</v>
          </cell>
        </row>
        <row r="31">
          <cell r="A31" t="str">
            <v>CIRCLE T DAIRY, LLC</v>
          </cell>
          <cell r="B31" t="str">
            <v>Burrow</v>
          </cell>
        </row>
        <row r="32">
          <cell r="A32" t="str">
            <v>CLOWDUS DAIRY LLC</v>
          </cell>
          <cell r="B32" t="str">
            <v>Holland</v>
          </cell>
        </row>
        <row r="33">
          <cell r="A33" t="str">
            <v>Cnossen Dairy</v>
          </cell>
          <cell r="B33" t="str">
            <v>Burrow</v>
          </cell>
        </row>
        <row r="34">
          <cell r="A34" t="str">
            <v>CONSUMERS SUPPLY COOP</v>
          </cell>
          <cell r="B34" t="str">
            <v>Other</v>
          </cell>
        </row>
        <row r="35">
          <cell r="A35" t="str">
            <v>CORNELL'S COUNTRY STORE</v>
          </cell>
          <cell r="B35" t="str">
            <v>Other</v>
          </cell>
        </row>
        <row r="36">
          <cell r="A36" t="str">
            <v>Cottonwood Springs</v>
          </cell>
          <cell r="B36" t="str">
            <v>Gutierrez</v>
          </cell>
        </row>
        <row r="37">
          <cell r="A37" t="str">
            <v>COUNTRY BOYS FEED &amp; SUPPLY</v>
          </cell>
          <cell r="B37" t="str">
            <v>Other</v>
          </cell>
        </row>
        <row r="38">
          <cell r="A38" t="str">
            <v>COUNTRY GIRLS NURSERY</v>
          </cell>
          <cell r="B38" t="str">
            <v>Other</v>
          </cell>
        </row>
        <row r="39">
          <cell r="A39" t="str">
            <v>COWBOY UP HAY &amp; RANCH SUPPLY</v>
          </cell>
          <cell r="B39" t="str">
            <v>Other</v>
          </cell>
        </row>
        <row r="40">
          <cell r="A40" t="str">
            <v>COWBOY'S CORNER</v>
          </cell>
          <cell r="B40" t="str">
            <v>Other</v>
          </cell>
        </row>
        <row r="41">
          <cell r="A41" t="str">
            <v>COYOTE FEED ENTERPRISES</v>
          </cell>
          <cell r="B41" t="str">
            <v>Other</v>
          </cell>
        </row>
        <row r="42">
          <cell r="A42" t="str">
            <v>CREIGHTON'S TOWN &amp; COUNTRY</v>
          </cell>
          <cell r="B42" t="str">
            <v>Other</v>
          </cell>
        </row>
        <row r="43">
          <cell r="A43" t="str">
            <v>Cross Country Dairy</v>
          </cell>
          <cell r="B43" t="str">
            <v>Gutierrez</v>
          </cell>
        </row>
        <row r="44">
          <cell r="A44" t="str">
            <v>DALHART CONSUMERS-TEXLINE</v>
          </cell>
          <cell r="B44" t="str">
            <v>Other</v>
          </cell>
        </row>
        <row r="45">
          <cell r="A45" t="str">
            <v>DDANS</v>
          </cell>
          <cell r="B45" t="str">
            <v>Other</v>
          </cell>
        </row>
        <row r="46">
          <cell r="A46" t="str">
            <v>Del Rio Dairy</v>
          </cell>
          <cell r="B46" t="str">
            <v>Burrow</v>
          </cell>
        </row>
        <row r="47">
          <cell r="A47" t="str">
            <v>Desert Sun</v>
          </cell>
          <cell r="B47" t="str">
            <v>Gutierrez</v>
          </cell>
        </row>
        <row r="48">
          <cell r="A48" t="str">
            <v>Dexter Dairy</v>
          </cell>
          <cell r="B48" t="str">
            <v>Gutierrez</v>
          </cell>
        </row>
        <row r="49">
          <cell r="A49" t="str">
            <v>DIAMOND C FEED</v>
          </cell>
          <cell r="B49" t="str">
            <v>Other</v>
          </cell>
        </row>
        <row r="50">
          <cell r="A50" t="str">
            <v>DIMMITT FEED &amp; SUPPLY</v>
          </cell>
          <cell r="B50" t="str">
            <v>Other</v>
          </cell>
        </row>
        <row r="51">
          <cell r="A51" t="str">
            <v>Do-ReneDairy</v>
          </cell>
          <cell r="B51" t="str">
            <v>Gutierrez</v>
          </cell>
        </row>
        <row r="52">
          <cell r="A52" t="str">
            <v>Double H Dairy</v>
          </cell>
          <cell r="B52" t="str">
            <v>Holland</v>
          </cell>
        </row>
        <row r="53">
          <cell r="A53" t="str">
            <v>Double T Dairy</v>
          </cell>
          <cell r="B53" t="str">
            <v>Holland</v>
          </cell>
        </row>
        <row r="54">
          <cell r="A54" t="str">
            <v>DREAMCATCHER DAIRY</v>
          </cell>
          <cell r="B54" t="str">
            <v>Holland</v>
          </cell>
        </row>
        <row r="55">
          <cell r="A55" t="str">
            <v>D-S-M DAIRY FARMS, INC.</v>
          </cell>
          <cell r="B55" t="str">
            <v>Holland</v>
          </cell>
        </row>
        <row r="56">
          <cell r="A56" t="str">
            <v>DUSTIN MCELWEE</v>
          </cell>
          <cell r="B56" t="str">
            <v>Other</v>
          </cell>
        </row>
        <row r="57">
          <cell r="A57" t="str">
            <v>Dutch Harvest Dairy</v>
          </cell>
          <cell r="B57" t="str">
            <v>Holland</v>
          </cell>
        </row>
        <row r="58">
          <cell r="A58" t="str">
            <v>Dutch Road Dairy</v>
          </cell>
          <cell r="B58" t="str">
            <v>Burrow</v>
          </cell>
        </row>
        <row r="59">
          <cell r="A59" t="str">
            <v>E&amp;M Dairy</v>
          </cell>
          <cell r="B59" t="str">
            <v>Burrow</v>
          </cell>
        </row>
        <row r="60">
          <cell r="A60" t="str">
            <v>EMPIRE DAIRY</v>
          </cell>
          <cell r="B60" t="str">
            <v>Holland</v>
          </cell>
        </row>
        <row r="61">
          <cell r="A61" t="str">
            <v>Epic Dairies, LLC</v>
          </cell>
          <cell r="B61" t="str">
            <v>Burrow</v>
          </cell>
        </row>
        <row r="62">
          <cell r="A62" t="str">
            <v>ESLEY TROWBRIDGE</v>
          </cell>
          <cell r="B62" t="str">
            <v>Other</v>
          </cell>
        </row>
        <row r="63">
          <cell r="A63" t="str">
            <v>Evergreen Dairy</v>
          </cell>
          <cell r="B63" t="str">
            <v>Burrow</v>
          </cell>
        </row>
        <row r="64">
          <cell r="A64" t="str">
            <v>Faria Brothers Dairies -Hartley</v>
          </cell>
          <cell r="B64" t="str">
            <v>Burrow</v>
          </cell>
        </row>
        <row r="65">
          <cell r="A65" t="str">
            <v>Faria Brothers Dairies LLC</v>
          </cell>
          <cell r="B65" t="str">
            <v>Burrow</v>
          </cell>
        </row>
        <row r="66">
          <cell r="A66" t="str">
            <v>FARIA DAIRY-SOUTH SIDE #1</v>
          </cell>
          <cell r="B66" t="str">
            <v>Burrow</v>
          </cell>
        </row>
        <row r="67">
          <cell r="A67" t="str">
            <v>FARMERS ELEVATOR OF HAPPY -STORE</v>
          </cell>
          <cell r="B67" t="str">
            <v>Other</v>
          </cell>
        </row>
        <row r="68">
          <cell r="A68" t="str">
            <v>FB Lariat Dairy LLC</v>
          </cell>
          <cell r="B68" t="str">
            <v>Burrow</v>
          </cell>
        </row>
        <row r="69">
          <cell r="A69" t="str">
            <v>FITE FARMS INC</v>
          </cell>
          <cell r="B69" t="str">
            <v>Other</v>
          </cell>
        </row>
        <row r="70">
          <cell r="A70" t="str">
            <v>FLECHA DAIRY LLC</v>
          </cell>
          <cell r="B70" t="str">
            <v>Gutierrez</v>
          </cell>
        </row>
        <row r="71">
          <cell r="A71" t="str">
            <v>Fluit Dairy</v>
          </cell>
          <cell r="B71" t="str">
            <v>Holland</v>
          </cell>
        </row>
        <row r="72">
          <cell r="A72" t="str">
            <v>FRANS BEUKEBOOM DAIRY</v>
          </cell>
          <cell r="B72" t="str">
            <v>Holland</v>
          </cell>
        </row>
        <row r="73">
          <cell r="A73" t="str">
            <v>Frontier Feedlot</v>
          </cell>
          <cell r="B73" t="str">
            <v>Holland</v>
          </cell>
        </row>
        <row r="74">
          <cell r="A74" t="str">
            <v>FULL CIRCLE JERSEYS (COWS)</v>
          </cell>
          <cell r="B74" t="str">
            <v>Burrow</v>
          </cell>
        </row>
        <row r="75">
          <cell r="A75" t="str">
            <v>GERARD HOEKMAN DAIRY</v>
          </cell>
          <cell r="B75" t="str">
            <v>Holland</v>
          </cell>
        </row>
        <row r="76">
          <cell r="A76" t="str">
            <v>GH DAIRY</v>
          </cell>
          <cell r="B76" t="str">
            <v>Gutierrez</v>
          </cell>
        </row>
        <row r="77">
          <cell r="A77" t="str">
            <v>GH DAIRY - HATCH</v>
          </cell>
          <cell r="B77" t="str">
            <v>Gutierrez</v>
          </cell>
        </row>
        <row r="78">
          <cell r="A78" t="str">
            <v>Golden J Jerseys</v>
          </cell>
          <cell r="B78" t="str">
            <v>Burrow</v>
          </cell>
        </row>
        <row r="79">
          <cell r="A79" t="str">
            <v>Grand Canyon Dairy</v>
          </cell>
          <cell r="B79" t="str">
            <v>Holland</v>
          </cell>
        </row>
        <row r="80">
          <cell r="A80" t="str">
            <v>GUSTIN HARDWARE</v>
          </cell>
          <cell r="B80" t="str">
            <v>Other</v>
          </cell>
        </row>
        <row r="81">
          <cell r="A81" t="str">
            <v>GUSTIN HARDWARE-ESTANCIA</v>
          </cell>
          <cell r="B81" t="str">
            <v>Other</v>
          </cell>
        </row>
        <row r="82">
          <cell r="A82" t="str">
            <v>H F &amp; C FEEDS</v>
          </cell>
          <cell r="B82" t="str">
            <v>Burrow</v>
          </cell>
        </row>
        <row r="83">
          <cell r="A83" t="str">
            <v>HAAKMA &amp; SONS DAIRY</v>
          </cell>
          <cell r="B83" t="str">
            <v>Gutierrez</v>
          </cell>
        </row>
        <row r="84">
          <cell r="A84" t="str">
            <v>Harris Dairy</v>
          </cell>
          <cell r="B84" t="str">
            <v>Holland</v>
          </cell>
        </row>
        <row r="85">
          <cell r="A85" t="str">
            <v>Harvey Mayfield Dairy</v>
          </cell>
          <cell r="B85" t="str">
            <v>Holland</v>
          </cell>
        </row>
        <row r="86">
          <cell r="A86" t="str">
            <v>HAW Farms</v>
          </cell>
          <cell r="B86" t="str">
            <v>Gutierrez</v>
          </cell>
        </row>
        <row r="87">
          <cell r="A87" t="str">
            <v>HEATH HOGAN DAIRIES INC</v>
          </cell>
          <cell r="B87" t="str">
            <v>Holland</v>
          </cell>
        </row>
        <row r="88">
          <cell r="A88" t="str">
            <v>Hemmi Dairy</v>
          </cell>
          <cell r="B88" t="str">
            <v>Holland</v>
          </cell>
        </row>
        <row r="89">
          <cell r="A89" t="str">
            <v>HIDDEN VIEW DAIRY</v>
          </cell>
          <cell r="B89" t="str">
            <v>Holland</v>
          </cell>
        </row>
        <row r="90">
          <cell r="A90" t="str">
            <v>Hide A Way Dairy</v>
          </cell>
          <cell r="B90" t="str">
            <v>Gutierrez</v>
          </cell>
        </row>
        <row r="91">
          <cell r="A91" t="str">
            <v>Hideaway Dairy</v>
          </cell>
          <cell r="B91" t="str">
            <v>Gutierrez</v>
          </cell>
        </row>
        <row r="92">
          <cell r="A92" t="str">
            <v>Hideaway Dairy 1&amp; 2</v>
          </cell>
          <cell r="B92" t="str">
            <v>Gutierrez</v>
          </cell>
        </row>
        <row r="93">
          <cell r="A93" t="str">
            <v>High Noon Dairy</v>
          </cell>
          <cell r="B93" t="str">
            <v>Burrow</v>
          </cell>
        </row>
        <row r="94">
          <cell r="A94" t="str">
            <v>Highland Dairy</v>
          </cell>
          <cell r="B94" t="str">
            <v>Gutierrez</v>
          </cell>
        </row>
        <row r="95">
          <cell r="A95" t="str">
            <v>Hillside Dairy</v>
          </cell>
          <cell r="B95" t="str">
            <v>Holland</v>
          </cell>
        </row>
        <row r="96">
          <cell r="A96" t="str">
            <v>Holy Cow Dairy</v>
          </cell>
          <cell r="B96" t="str">
            <v>Holland</v>
          </cell>
        </row>
        <row r="97">
          <cell r="A97" t="str">
            <v>House</v>
          </cell>
          <cell r="B97" t="str">
            <v>Other</v>
          </cell>
        </row>
        <row r="98">
          <cell r="A98" t="str">
            <v>HUGHES FARM &amp; RANCH SUPPLY</v>
          </cell>
          <cell r="B98" t="str">
            <v>Other</v>
          </cell>
        </row>
        <row r="99">
          <cell r="A99" t="str">
            <v>HUNGRY CRITTERS FEED &amp; SUPPLY</v>
          </cell>
          <cell r="B99" t="str">
            <v>Other</v>
          </cell>
        </row>
        <row r="100">
          <cell r="A100" t="str">
            <v>James Idsinga Dairy</v>
          </cell>
          <cell r="B100" t="str">
            <v>Gutierrez</v>
          </cell>
        </row>
        <row r="101">
          <cell r="A101" t="str">
            <v xml:space="preserve">John Koster Dairy </v>
          </cell>
          <cell r="B101" t="str">
            <v>Holland</v>
          </cell>
        </row>
        <row r="102">
          <cell r="A102" t="str">
            <v>Ju-Lu Dairy</v>
          </cell>
          <cell r="B102" t="str">
            <v>Gutierrez</v>
          </cell>
        </row>
        <row r="103">
          <cell r="A103" t="str">
            <v>Kainer Dairy</v>
          </cell>
          <cell r="B103" t="str">
            <v>Holland</v>
          </cell>
        </row>
        <row r="104">
          <cell r="A104" t="str">
            <v>KATE VAN WINKLE</v>
          </cell>
          <cell r="B104" t="str">
            <v>Other</v>
          </cell>
        </row>
        <row r="105">
          <cell r="A105" t="str">
            <v>KEITH BROUMLEY DAIRY</v>
          </cell>
          <cell r="B105" t="str">
            <v>Holland</v>
          </cell>
        </row>
        <row r="106">
          <cell r="A106" t="str">
            <v>Keith Teichman Dairy</v>
          </cell>
          <cell r="B106" t="str">
            <v>Holland</v>
          </cell>
        </row>
        <row r="107">
          <cell r="A107" t="str">
            <v>KELLY PROPANE</v>
          </cell>
          <cell r="B107" t="str">
            <v>Other</v>
          </cell>
        </row>
        <row r="108">
          <cell r="A108" t="str">
            <v>Kuiper Dairy</v>
          </cell>
          <cell r="B108" t="str">
            <v>Holland</v>
          </cell>
        </row>
        <row r="109">
          <cell r="A109" t="str">
            <v>Las Uvas Valley Dairy</v>
          </cell>
          <cell r="B109" t="str">
            <v>Gutierrez</v>
          </cell>
        </row>
        <row r="110">
          <cell r="A110" t="str">
            <v>LASATER DAIRY LLC</v>
          </cell>
          <cell r="B110" t="str">
            <v>Holland</v>
          </cell>
        </row>
        <row r="111">
          <cell r="A111" t="str">
            <v>LDS INC-</v>
          </cell>
          <cell r="B111" t="str">
            <v>Other</v>
          </cell>
        </row>
        <row r="112">
          <cell r="A112" t="str">
            <v>Legacy Farms</v>
          </cell>
          <cell r="B112" t="str">
            <v>Burrow</v>
          </cell>
        </row>
        <row r="113">
          <cell r="A113" t="str">
            <v>Legacy-Descanso</v>
          </cell>
          <cell r="B113" t="str">
            <v>Burrow</v>
          </cell>
        </row>
        <row r="114">
          <cell r="A114" t="str">
            <v>Legend Dairy</v>
          </cell>
          <cell r="B114" t="str">
            <v>Gutierrez</v>
          </cell>
        </row>
        <row r="115">
          <cell r="A115" t="str">
            <v>LITTLE RASCALS FEED</v>
          </cell>
          <cell r="B115" t="str">
            <v>Other</v>
          </cell>
        </row>
        <row r="116">
          <cell r="A116" t="str">
            <v>MARSHALL TACK &amp; FEED</v>
          </cell>
          <cell r="B116" t="str">
            <v>Other</v>
          </cell>
        </row>
        <row r="117">
          <cell r="A117" t="str">
            <v>MATHEWS DAIRY- #2 WEST</v>
          </cell>
          <cell r="B117" t="str">
            <v>Gutierrez</v>
          </cell>
        </row>
        <row r="118">
          <cell r="A118" t="str">
            <v>MATTHEW COY</v>
          </cell>
          <cell r="B118" t="str">
            <v>Other</v>
          </cell>
        </row>
        <row r="119">
          <cell r="A119" t="str">
            <v>MAUL FEED &amp; SEED</v>
          </cell>
          <cell r="B119" t="str">
            <v>Other</v>
          </cell>
        </row>
        <row r="120">
          <cell r="A120" t="str">
            <v>MB Nutritional Sciences</v>
          </cell>
          <cell r="B120" t="str">
            <v>Burrow</v>
          </cell>
        </row>
        <row r="121">
          <cell r="A121" t="str">
            <v>MELROSE GRAIN &amp; ELEV. CO INC</v>
          </cell>
          <cell r="B121" t="str">
            <v>Other</v>
          </cell>
        </row>
        <row r="122">
          <cell r="A122" t="str">
            <v>MIDLAND FARMERS CO-OP</v>
          </cell>
          <cell r="B122" t="str">
            <v>Other</v>
          </cell>
        </row>
        <row r="123">
          <cell r="A123" t="str">
            <v>MIKES FARM SUPPLY</v>
          </cell>
          <cell r="B123" t="str">
            <v>Other</v>
          </cell>
        </row>
        <row r="124">
          <cell r="A124" t="str">
            <v>MIMBRES VALLEY FEED</v>
          </cell>
          <cell r="B124" t="str">
            <v>Other</v>
          </cell>
        </row>
        <row r="125">
          <cell r="A125" t="str">
            <v>MORNING STAR DAIRY</v>
          </cell>
          <cell r="B125" t="str">
            <v>Burrow</v>
          </cell>
        </row>
        <row r="126">
          <cell r="A126" t="str">
            <v>MORTON LUMBER COMPANY</v>
          </cell>
          <cell r="B126" t="str">
            <v>Other</v>
          </cell>
        </row>
        <row r="127">
          <cell r="A127" t="str">
            <v>N &amp; N Dairy</v>
          </cell>
          <cell r="B127" t="str">
            <v>Gutierrez</v>
          </cell>
        </row>
        <row r="128">
          <cell r="A128" t="str">
            <v>NAZARETH FEED &amp; SUPPLY</v>
          </cell>
          <cell r="B128" t="str">
            <v>Other</v>
          </cell>
        </row>
        <row r="129">
          <cell r="A129" t="str">
            <v>NED-TEX DAIRY</v>
          </cell>
          <cell r="B129" t="str">
            <v>Holland</v>
          </cell>
        </row>
        <row r="130">
          <cell r="A130" t="str">
            <v>NORTH MULESHOE DAIRY</v>
          </cell>
          <cell r="B130" t="str">
            <v>Burrow</v>
          </cell>
        </row>
        <row r="131">
          <cell r="A131" t="str">
            <v>NORTHEAST FEED</v>
          </cell>
          <cell r="B131" t="str">
            <v>Other</v>
          </cell>
        </row>
        <row r="132">
          <cell r="A132" t="str">
            <v>ONE STOP FEED INC.</v>
          </cell>
          <cell r="B132" t="str">
            <v>Other</v>
          </cell>
        </row>
        <row r="133">
          <cell r="A133" t="str">
            <v>Optima Dairy</v>
          </cell>
          <cell r="B133" t="str">
            <v>Burrow</v>
          </cell>
        </row>
        <row r="134">
          <cell r="A134" t="str">
            <v>Orchard Park Dairy</v>
          </cell>
          <cell r="B134" t="str">
            <v>Gutierrez</v>
          </cell>
        </row>
        <row r="135">
          <cell r="A135" t="str">
            <v>Orkney Dairy</v>
          </cell>
          <cell r="B135" t="str">
            <v>Holland</v>
          </cell>
        </row>
        <row r="136">
          <cell r="A136" t="str">
            <v>OSVE DAIRY</v>
          </cell>
          <cell r="B136" t="str">
            <v>Holland</v>
          </cell>
        </row>
        <row r="137">
          <cell r="A137" t="str">
            <v>OUT WEST FEED &amp; SUPPLY</v>
          </cell>
          <cell r="B137" t="str">
            <v>Other</v>
          </cell>
        </row>
        <row r="138">
          <cell r="A138" t="str">
            <v>OUTLIER DAIRY</v>
          </cell>
          <cell r="B138" t="str">
            <v>Burrow</v>
          </cell>
        </row>
        <row r="139">
          <cell r="A139" t="str">
            <v>Outlook Dairy</v>
          </cell>
          <cell r="B139" t="str">
            <v>Gutierrez</v>
          </cell>
        </row>
        <row r="140">
          <cell r="A140" t="str">
            <v>OVERCREST DAIRY</v>
          </cell>
          <cell r="B140" t="str">
            <v>Holland</v>
          </cell>
        </row>
        <row r="141">
          <cell r="A141" t="str">
            <v>P7 Dairy</v>
          </cell>
          <cell r="B141" t="str">
            <v>Gutierrez</v>
          </cell>
        </row>
        <row r="142">
          <cell r="A142" t="str">
            <v>P7, LLC</v>
          </cell>
          <cell r="B142" t="str">
            <v>Gutierrez</v>
          </cell>
        </row>
        <row r="143">
          <cell r="A143" t="str">
            <v>PADUCAH GIN</v>
          </cell>
          <cell r="B143" t="str">
            <v>Other</v>
          </cell>
        </row>
        <row r="144">
          <cell r="A144" t="str">
            <v>PALLA #2- PALLA INC</v>
          </cell>
          <cell r="B144" t="str">
            <v>Gutierrez</v>
          </cell>
        </row>
        <row r="145">
          <cell r="A145" t="str">
            <v>Palla, Inc. West</v>
          </cell>
          <cell r="B145" t="str">
            <v>Gutierrez</v>
          </cell>
        </row>
        <row r="146">
          <cell r="A146" t="str">
            <v>Palla-West Yard</v>
          </cell>
          <cell r="B146" t="str">
            <v>Gutierrez</v>
          </cell>
        </row>
        <row r="147">
          <cell r="A147" t="str">
            <v>Pete Vanderham</v>
          </cell>
          <cell r="B147" t="str">
            <v>Burrow</v>
          </cell>
        </row>
        <row r="148">
          <cell r="A148" t="str">
            <v>PLAINVIEW FEED &amp; SUPPLY,LLC</v>
          </cell>
          <cell r="B148" t="str">
            <v>Other</v>
          </cell>
        </row>
        <row r="149">
          <cell r="A149" t="str">
            <v>Prairie View Dairy</v>
          </cell>
          <cell r="B149" t="str">
            <v>Gutierrez</v>
          </cell>
        </row>
        <row r="150">
          <cell r="A150" t="str">
            <v>Presidio Dairy</v>
          </cell>
          <cell r="B150" t="str">
            <v>Burrow</v>
          </cell>
        </row>
        <row r="151">
          <cell r="A151" t="str">
            <v>PRESIDIO FARMS, LLC</v>
          </cell>
          <cell r="B151" t="str">
            <v>Burrow</v>
          </cell>
        </row>
        <row r="152">
          <cell r="A152" t="str">
            <v>R J DAIRY</v>
          </cell>
          <cell r="B152" t="str">
            <v>Holland</v>
          </cell>
        </row>
        <row r="153">
          <cell r="A153" t="str">
            <v>Rajen Dairy #1</v>
          </cell>
          <cell r="B153" t="str">
            <v>Gutierrez</v>
          </cell>
        </row>
        <row r="154">
          <cell r="A154" t="str">
            <v>Rajen Dairy #2</v>
          </cell>
          <cell r="B154" t="str">
            <v>Gutierrez</v>
          </cell>
        </row>
        <row r="155">
          <cell r="A155" t="str">
            <v>RAWHIDE FEED</v>
          </cell>
          <cell r="B155" t="str">
            <v>Other</v>
          </cell>
        </row>
        <row r="156">
          <cell r="A156" t="str">
            <v>Red River Dairy</v>
          </cell>
          <cell r="B156" t="str">
            <v>Burrow</v>
          </cell>
        </row>
        <row r="157">
          <cell r="A157" t="str">
            <v>REEVES COUNTY FEED &amp; SUPPLY</v>
          </cell>
          <cell r="B157" t="str">
            <v>Other</v>
          </cell>
        </row>
        <row r="158">
          <cell r="A158" t="str">
            <v>Ridgecrest Dairy</v>
          </cell>
          <cell r="B158" t="str">
            <v>Gutierrez</v>
          </cell>
        </row>
        <row r="159">
          <cell r="A159" t="str">
            <v>RJ Dairy</v>
          </cell>
          <cell r="B159" t="str">
            <v>Holland</v>
          </cell>
        </row>
        <row r="160">
          <cell r="A160" t="str">
            <v>Rockhill Dairy</v>
          </cell>
          <cell r="B160" t="str">
            <v>Gutierrez</v>
          </cell>
        </row>
        <row r="161">
          <cell r="A161" t="str">
            <v>Rockhill Dairy</v>
          </cell>
          <cell r="B161" t="str">
            <v>Gutierrez</v>
          </cell>
        </row>
        <row r="162">
          <cell r="A162" t="str">
            <v>Route 77</v>
          </cell>
          <cell r="B162" t="str">
            <v>Gutierrez</v>
          </cell>
        </row>
        <row r="163">
          <cell r="A163" t="str">
            <v>Route 77 Dairy</v>
          </cell>
          <cell r="B163" t="str">
            <v>Gutierrez</v>
          </cell>
        </row>
        <row r="164">
          <cell r="A164" t="str">
            <v>ROWDY FEEDS</v>
          </cell>
          <cell r="B164" t="str">
            <v>Other</v>
          </cell>
        </row>
        <row r="165">
          <cell r="A165" t="str">
            <v>S2 FEED &amp; FIREWOOD</v>
          </cell>
          <cell r="B165" t="str">
            <v>Other</v>
          </cell>
        </row>
        <row r="166">
          <cell r="A166" t="str">
            <v>SAS DAIRY</v>
          </cell>
          <cell r="B166" t="str">
            <v>Gutierrez</v>
          </cell>
        </row>
        <row r="167">
          <cell r="A167" t="str">
            <v>SD Farms</v>
          </cell>
          <cell r="B167" t="str">
            <v>Burrow</v>
          </cell>
        </row>
        <row r="168">
          <cell r="A168" t="str">
            <v>SEMINOLE FEED &amp; SUPPLY</v>
          </cell>
          <cell r="B168" t="str">
            <v>Other</v>
          </cell>
        </row>
        <row r="169">
          <cell r="A169" t="str">
            <v>Shana Crouch Dairy</v>
          </cell>
          <cell r="B169" t="str">
            <v>Holland</v>
          </cell>
        </row>
        <row r="170">
          <cell r="A170" t="str">
            <v>Shawnee Dairy</v>
          </cell>
          <cell r="B170" t="str">
            <v>Gutierrez</v>
          </cell>
        </row>
        <row r="171">
          <cell r="A171" t="str">
            <v>Sherwyn Wood</v>
          </cell>
          <cell r="B171" t="str">
            <v>Holland</v>
          </cell>
        </row>
        <row r="172">
          <cell r="A172" t="str">
            <v>Sierra Dairy</v>
          </cell>
          <cell r="B172" t="str">
            <v>Holland</v>
          </cell>
        </row>
        <row r="173">
          <cell r="A173" t="str">
            <v>Southern Sky Dairy</v>
          </cell>
          <cell r="B173" t="str">
            <v>Gutierrez</v>
          </cell>
        </row>
        <row r="174">
          <cell r="A174" t="str">
            <v>Southland Dairy</v>
          </cell>
          <cell r="B174" t="str">
            <v>Holland</v>
          </cell>
        </row>
        <row r="175">
          <cell r="A175" t="str">
            <v>SOUTHWEST FEED-STORE SOCORRO, NM</v>
          </cell>
          <cell r="B175" t="str">
            <v>Other</v>
          </cell>
        </row>
        <row r="176">
          <cell r="A176" t="str">
            <v>Southwind Dairy</v>
          </cell>
          <cell r="B176" t="str">
            <v>Gutierrez</v>
          </cell>
        </row>
        <row r="177">
          <cell r="A177" t="str">
            <v>Springlake Dairy</v>
          </cell>
          <cell r="B177" t="str">
            <v>Burrow</v>
          </cell>
        </row>
        <row r="178">
          <cell r="A178" t="str">
            <v>Starry Night Dairy</v>
          </cell>
          <cell r="B178" t="str">
            <v>Gutierrez</v>
          </cell>
        </row>
        <row r="179">
          <cell r="A179" t="str">
            <v>STRATFORD GRAIN CO.-FRIONA</v>
          </cell>
          <cell r="B179" t="str">
            <v>Other</v>
          </cell>
        </row>
        <row r="180">
          <cell r="A180" t="str">
            <v>Sunrise Farms</v>
          </cell>
          <cell r="B180" t="str">
            <v>Burrow</v>
          </cell>
        </row>
        <row r="181">
          <cell r="A181" t="str">
            <v>T&amp;K Dairy</v>
          </cell>
          <cell r="B181" t="str">
            <v>Holland</v>
          </cell>
        </row>
        <row r="182">
          <cell r="A182" t="str">
            <v>Tex-Stein Dairy</v>
          </cell>
          <cell r="B182" t="str">
            <v>Holland</v>
          </cell>
        </row>
        <row r="183">
          <cell r="A183" t="str">
            <v>THE FEED BUNK</v>
          </cell>
          <cell r="B183" t="str">
            <v>Other</v>
          </cell>
        </row>
        <row r="184">
          <cell r="A184" t="str">
            <v>THE RUSTY NAIL HARDWARE LLC</v>
          </cell>
          <cell r="B184" t="str">
            <v>Other</v>
          </cell>
        </row>
        <row r="185">
          <cell r="A185" t="str">
            <v>Three Amigos</v>
          </cell>
          <cell r="B185" t="str">
            <v>Gutierrez</v>
          </cell>
        </row>
        <row r="186">
          <cell r="A186" t="str">
            <v>Tijerina Trucking</v>
          </cell>
          <cell r="B186" t="str">
            <v>Gutierrez</v>
          </cell>
        </row>
        <row r="187">
          <cell r="A187" t="str">
            <v>T-MONEY FEED &amp; SUPPLY</v>
          </cell>
          <cell r="B187" t="str">
            <v>Other</v>
          </cell>
        </row>
        <row r="188">
          <cell r="A188" t="str">
            <v>Tom Osterkamp Dairy</v>
          </cell>
          <cell r="B188" t="str">
            <v>Burrow</v>
          </cell>
        </row>
        <row r="189">
          <cell r="A189" t="str">
            <v xml:space="preserve">Tornado Dairy </v>
          </cell>
          <cell r="B189" t="str">
            <v>Holland</v>
          </cell>
        </row>
        <row r="190">
          <cell r="A190" t="str">
            <v>Tornando Dairy</v>
          </cell>
          <cell r="B190" t="str">
            <v>Burrow</v>
          </cell>
        </row>
        <row r="191">
          <cell r="A191" t="str">
            <v>TRACK DAIRY LLC</v>
          </cell>
          <cell r="B191" t="str">
            <v>Gutierrez</v>
          </cell>
        </row>
        <row r="192">
          <cell r="A192" t="str">
            <v>Triple S Dairy</v>
          </cell>
          <cell r="B192" t="str">
            <v>Holland</v>
          </cell>
        </row>
        <row r="193">
          <cell r="A193" t="str">
            <v>Triple X Dairy</v>
          </cell>
          <cell r="B193" t="str">
            <v>Holland</v>
          </cell>
        </row>
        <row r="194">
          <cell r="A194" t="str">
            <v>TULIA VETERINARY SUPPLY</v>
          </cell>
          <cell r="B194" t="str">
            <v>Other</v>
          </cell>
        </row>
        <row r="195">
          <cell r="A195" t="str">
            <v>VALLEY FARM STORE</v>
          </cell>
          <cell r="B195" t="str">
            <v>Other</v>
          </cell>
        </row>
        <row r="196">
          <cell r="A196" t="str">
            <v>VALLEY MERCANTILE INC</v>
          </cell>
          <cell r="B196" t="str">
            <v>Other</v>
          </cell>
        </row>
        <row r="197">
          <cell r="A197" t="str">
            <v>VAN RUITEN DAIRY PARTNERS</v>
          </cell>
          <cell r="B197" t="str">
            <v>Holland</v>
          </cell>
        </row>
        <row r="198">
          <cell r="A198" t="str">
            <v>Vaz Dairy</v>
          </cell>
          <cell r="B198" t="str">
            <v>Gutierrez</v>
          </cell>
        </row>
        <row r="199">
          <cell r="A199" t="str">
            <v>VB RANCH</v>
          </cell>
          <cell r="B199" t="str">
            <v>Burrow</v>
          </cell>
        </row>
        <row r="200">
          <cell r="A200" t="str">
            <v>VET INDUSTRIES FEED &amp; SUPPLY</v>
          </cell>
          <cell r="B200" t="str">
            <v>Other</v>
          </cell>
        </row>
        <row r="201">
          <cell r="A201" t="str">
            <v>Vista Grande Dairy</v>
          </cell>
          <cell r="B201" t="str">
            <v>Burrow</v>
          </cell>
        </row>
        <row r="202">
          <cell r="A202" t="str">
            <v>White River Ranch</v>
          </cell>
          <cell r="B202" t="str">
            <v>Burrow</v>
          </cell>
        </row>
        <row r="203">
          <cell r="A203" t="str">
            <v>WILDCAT DAIRY, LLC</v>
          </cell>
          <cell r="B203" t="str">
            <v>Holland</v>
          </cell>
        </row>
        <row r="204">
          <cell r="A204" t="str">
            <v>Willard Dairy</v>
          </cell>
          <cell r="B204" t="str">
            <v>Gutierrez</v>
          </cell>
        </row>
        <row r="205">
          <cell r="A205" t="str">
            <v>YME Bosma Dairy</v>
          </cell>
          <cell r="B205" t="str">
            <v>Holland</v>
          </cell>
        </row>
      </sheetData>
      <sheetData sheetId="4">
        <row r="1">
          <cell r="A1" t="str">
            <v>AB20</v>
          </cell>
        </row>
      </sheetData>
      <sheetData sheetId="5" refreshError="1"/>
      <sheetData sheetId="6">
        <row r="1">
          <cell r="A1" t="str">
            <v>Amarillo</v>
          </cell>
          <cell r="B1" t="str">
            <v>TX</v>
          </cell>
          <cell r="C1">
            <v>79119</v>
          </cell>
        </row>
        <row r="2">
          <cell r="A2" t="str">
            <v>ABILENE</v>
          </cell>
          <cell r="B2" t="str">
            <v>TEXAS</v>
          </cell>
          <cell r="C2">
            <v>79601</v>
          </cell>
        </row>
        <row r="3">
          <cell r="A3" t="str">
            <v>ALPINE</v>
          </cell>
          <cell r="B3" t="str">
            <v>TEXAS</v>
          </cell>
          <cell r="C3">
            <v>79830</v>
          </cell>
        </row>
        <row r="4">
          <cell r="A4" t="str">
            <v>ANIMAS</v>
          </cell>
          <cell r="B4" t="str">
            <v>NEW MEXICO</v>
          </cell>
          <cell r="C4">
            <v>88020</v>
          </cell>
        </row>
        <row r="5">
          <cell r="A5" t="str">
            <v>Artesia</v>
          </cell>
          <cell r="B5" t="str">
            <v>NM</v>
          </cell>
          <cell r="C5">
            <v>88210</v>
          </cell>
        </row>
        <row r="6">
          <cell r="A6" t="str">
            <v>Belen</v>
          </cell>
          <cell r="B6" t="str">
            <v>NM</v>
          </cell>
          <cell r="C6">
            <v>87002</v>
          </cell>
        </row>
        <row r="7">
          <cell r="A7" t="str">
            <v>Big Spring</v>
          </cell>
          <cell r="B7" t="str">
            <v>TX</v>
          </cell>
          <cell r="C7">
            <v>79720</v>
          </cell>
        </row>
        <row r="8">
          <cell r="A8" t="str">
            <v>BOISE CITY</v>
          </cell>
          <cell r="B8" t="str">
            <v>OKLAHOMA</v>
          </cell>
          <cell r="C8">
            <v>73933</v>
          </cell>
        </row>
        <row r="9">
          <cell r="A9" t="str">
            <v>BORGER</v>
          </cell>
          <cell r="B9" t="str">
            <v>TEXAS</v>
          </cell>
          <cell r="C9">
            <v>79007</v>
          </cell>
        </row>
        <row r="10">
          <cell r="A10" t="str">
            <v>Bovina</v>
          </cell>
          <cell r="B10" t="str">
            <v>TX</v>
          </cell>
          <cell r="C10">
            <v>79009</v>
          </cell>
        </row>
        <row r="11">
          <cell r="A11" t="str">
            <v>CANADIAN</v>
          </cell>
          <cell r="B11" t="str">
            <v>TEXAS</v>
          </cell>
          <cell r="C11">
            <v>79014</v>
          </cell>
        </row>
        <row r="12">
          <cell r="A12" t="str">
            <v>CANYON</v>
          </cell>
          <cell r="B12" t="str">
            <v>TEXAS</v>
          </cell>
          <cell r="C12">
            <v>79015</v>
          </cell>
        </row>
        <row r="13">
          <cell r="A13" t="str">
            <v>Chillicothe</v>
          </cell>
          <cell r="B13" t="str">
            <v>TX</v>
          </cell>
          <cell r="C13">
            <v>79225</v>
          </cell>
        </row>
        <row r="14">
          <cell r="A14" t="str">
            <v>CLARENDON</v>
          </cell>
          <cell r="B14" t="str">
            <v>TEXAS</v>
          </cell>
          <cell r="C14">
            <v>79226</v>
          </cell>
        </row>
        <row r="15">
          <cell r="A15" t="str">
            <v>CLAYTON</v>
          </cell>
          <cell r="B15" t="str">
            <v>NEW MEXICO</v>
          </cell>
          <cell r="C15">
            <v>75637</v>
          </cell>
        </row>
        <row r="16">
          <cell r="A16" t="str">
            <v>Cleburne</v>
          </cell>
          <cell r="B16" t="str">
            <v>TX</v>
          </cell>
          <cell r="C16">
            <v>76031</v>
          </cell>
        </row>
        <row r="17">
          <cell r="A17" t="str">
            <v>Clovis</v>
          </cell>
          <cell r="B17" t="str">
            <v>NM</v>
          </cell>
          <cell r="C17">
            <v>88101</v>
          </cell>
        </row>
        <row r="18">
          <cell r="A18" t="str">
            <v>COLORADO CITY</v>
          </cell>
          <cell r="B18" t="str">
            <v>TEXAS</v>
          </cell>
          <cell r="C18">
            <v>79512</v>
          </cell>
        </row>
        <row r="19">
          <cell r="A19" t="str">
            <v>Comanche</v>
          </cell>
          <cell r="B19" t="str">
            <v>TX</v>
          </cell>
          <cell r="C19">
            <v>76442</v>
          </cell>
        </row>
        <row r="20">
          <cell r="A20" t="str">
            <v>Dalhart</v>
          </cell>
          <cell r="B20" t="str">
            <v>TX</v>
          </cell>
          <cell r="C20">
            <v>79022</v>
          </cell>
        </row>
        <row r="21">
          <cell r="A21" t="str">
            <v>DEL RIO</v>
          </cell>
          <cell r="B21" t="str">
            <v>TEXAS</v>
          </cell>
          <cell r="C21">
            <v>78840</v>
          </cell>
        </row>
        <row r="22">
          <cell r="A22" t="str">
            <v>DEMING</v>
          </cell>
          <cell r="B22" t="str">
            <v>NEW MEXICO</v>
          </cell>
          <cell r="C22">
            <v>76712</v>
          </cell>
        </row>
        <row r="23">
          <cell r="A23" t="str">
            <v>Dexter</v>
          </cell>
          <cell r="B23" t="str">
            <v>NM</v>
          </cell>
          <cell r="C23">
            <v>88230</v>
          </cell>
        </row>
        <row r="24">
          <cell r="A24" t="str">
            <v>Dimmitt</v>
          </cell>
          <cell r="B24" t="str">
            <v>TX</v>
          </cell>
          <cell r="C24">
            <v>79027</v>
          </cell>
        </row>
        <row r="25">
          <cell r="A25" t="str">
            <v>Dublin</v>
          </cell>
          <cell r="B25" t="str">
            <v>TX</v>
          </cell>
          <cell r="C25">
            <v>76446</v>
          </cell>
        </row>
        <row r="26">
          <cell r="A26" t="str">
            <v>Dumas</v>
          </cell>
          <cell r="B26" t="str">
            <v>TX</v>
          </cell>
          <cell r="C26">
            <v>79029</v>
          </cell>
        </row>
        <row r="27">
          <cell r="A27" t="str">
            <v>EL PASO</v>
          </cell>
          <cell r="B27" t="str">
            <v>TEXAS</v>
          </cell>
          <cell r="C27">
            <v>79936</v>
          </cell>
        </row>
        <row r="28">
          <cell r="A28" t="str">
            <v>Energy</v>
          </cell>
          <cell r="B28" t="str">
            <v>TX</v>
          </cell>
          <cell r="C28">
            <v>76452</v>
          </cell>
        </row>
        <row r="29">
          <cell r="A29" t="str">
            <v>EUNICE</v>
          </cell>
          <cell r="B29" t="str">
            <v>NEW MEXICO</v>
          </cell>
          <cell r="C29">
            <v>88231</v>
          </cell>
        </row>
        <row r="30">
          <cell r="A30" t="str">
            <v>Evant</v>
          </cell>
          <cell r="B30" t="str">
            <v>TX</v>
          </cell>
          <cell r="C30">
            <v>76525</v>
          </cell>
        </row>
        <row r="31">
          <cell r="A31" t="str">
            <v>FARWELL</v>
          </cell>
          <cell r="B31" t="str">
            <v>TX</v>
          </cell>
          <cell r="C31">
            <v>79325</v>
          </cell>
        </row>
        <row r="32">
          <cell r="A32" t="str">
            <v>FLOYDADA</v>
          </cell>
          <cell r="B32" t="str">
            <v>TEXAS</v>
          </cell>
          <cell r="C32">
            <v>79235</v>
          </cell>
        </row>
        <row r="33">
          <cell r="A33" t="str">
            <v>Fort Sumner</v>
          </cell>
          <cell r="B33" t="str">
            <v>NM</v>
          </cell>
          <cell r="C33">
            <v>88119</v>
          </cell>
        </row>
        <row r="34">
          <cell r="A34" t="str">
            <v>Friona</v>
          </cell>
          <cell r="B34" t="str">
            <v>TX</v>
          </cell>
          <cell r="C34">
            <v>79035</v>
          </cell>
        </row>
        <row r="35">
          <cell r="A35" t="str">
            <v>Frisco</v>
          </cell>
          <cell r="B35" t="str">
            <v>TX</v>
          </cell>
          <cell r="C35">
            <v>75033</v>
          </cell>
        </row>
        <row r="36">
          <cell r="A36" t="str">
            <v>Goldthwaite</v>
          </cell>
          <cell r="B36" t="str">
            <v>TX</v>
          </cell>
          <cell r="C36">
            <v>76844</v>
          </cell>
        </row>
        <row r="37">
          <cell r="A37" t="str">
            <v>Gustine</v>
          </cell>
          <cell r="B37" t="str">
            <v>TX</v>
          </cell>
          <cell r="C37">
            <v>76455</v>
          </cell>
        </row>
        <row r="38">
          <cell r="A38" t="str">
            <v>Hagerman</v>
          </cell>
          <cell r="B38" t="str">
            <v>NM</v>
          </cell>
          <cell r="C38">
            <v>88232</v>
          </cell>
        </row>
        <row r="39">
          <cell r="A39" t="str">
            <v>Hale Center</v>
          </cell>
          <cell r="B39" t="str">
            <v>TX</v>
          </cell>
          <cell r="C39">
            <v>79041</v>
          </cell>
        </row>
        <row r="40">
          <cell r="A40" t="str">
            <v>Hamilton</v>
          </cell>
          <cell r="B40" t="str">
            <v>TX</v>
          </cell>
          <cell r="C40">
            <v>76531</v>
          </cell>
        </row>
        <row r="41">
          <cell r="A41" t="str">
            <v>HAPPY</v>
          </cell>
          <cell r="B41" t="str">
            <v>TEXAS</v>
          </cell>
          <cell r="C41">
            <v>79042</v>
          </cell>
        </row>
        <row r="42">
          <cell r="A42" t="str">
            <v>Hart</v>
          </cell>
          <cell r="B42" t="str">
            <v>TX</v>
          </cell>
          <cell r="C42">
            <v>79043</v>
          </cell>
        </row>
        <row r="43">
          <cell r="A43" t="str">
            <v>Hatch</v>
          </cell>
          <cell r="B43" t="str">
            <v>NM</v>
          </cell>
          <cell r="C43">
            <v>87937</v>
          </cell>
        </row>
        <row r="44">
          <cell r="A44" t="str">
            <v>Hereford</v>
          </cell>
          <cell r="B44" t="str">
            <v>TX</v>
          </cell>
          <cell r="C44">
            <v>79045</v>
          </cell>
        </row>
        <row r="45">
          <cell r="A45" t="str">
            <v>Hico</v>
          </cell>
          <cell r="B45" t="str">
            <v>TX</v>
          </cell>
          <cell r="C45">
            <v>76457</v>
          </cell>
        </row>
        <row r="46">
          <cell r="A46" t="str">
            <v xml:space="preserve">Hico </v>
          </cell>
          <cell r="B46" t="str">
            <v>TX</v>
          </cell>
          <cell r="C46">
            <v>76457</v>
          </cell>
        </row>
        <row r="47">
          <cell r="A47" t="str">
            <v>HOBBS</v>
          </cell>
          <cell r="B47" t="str">
            <v>NEW MEXICO</v>
          </cell>
          <cell r="C47">
            <v>88240</v>
          </cell>
        </row>
        <row r="48">
          <cell r="A48" t="str">
            <v>HOLLIDAY</v>
          </cell>
          <cell r="B48" t="str">
            <v>TEXAS</v>
          </cell>
          <cell r="C48">
            <v>76366</v>
          </cell>
        </row>
        <row r="49">
          <cell r="A49" t="str">
            <v>HOUSE</v>
          </cell>
          <cell r="B49" t="str">
            <v>NEW MEXICO</v>
          </cell>
          <cell r="C49">
            <v>88121</v>
          </cell>
        </row>
        <row r="50">
          <cell r="A50" t="str">
            <v>Lake Arthur</v>
          </cell>
          <cell r="B50" t="str">
            <v>NM</v>
          </cell>
          <cell r="C50">
            <v>88253</v>
          </cell>
        </row>
        <row r="51">
          <cell r="A51" t="str">
            <v>Lake Aurthur</v>
          </cell>
          <cell r="B51" t="str">
            <v>NM</v>
          </cell>
          <cell r="C51">
            <v>88253</v>
          </cell>
        </row>
        <row r="52">
          <cell r="A52" t="str">
            <v>LAMESA</v>
          </cell>
          <cell r="B52" t="str">
            <v>TEXAS</v>
          </cell>
          <cell r="C52">
            <v>79331</v>
          </cell>
        </row>
        <row r="53">
          <cell r="A53" t="str">
            <v>LAS CRUCES</v>
          </cell>
          <cell r="B53" t="str">
            <v>NEW MEXICO</v>
          </cell>
          <cell r="C53">
            <v>88001</v>
          </cell>
        </row>
        <row r="54">
          <cell r="A54" t="str">
            <v>Lazbuddie</v>
          </cell>
          <cell r="B54" t="str">
            <v>TX</v>
          </cell>
          <cell r="C54">
            <v>79053</v>
          </cell>
        </row>
        <row r="55">
          <cell r="A55" t="str">
            <v>LEVELLAND</v>
          </cell>
          <cell r="B55" t="str">
            <v>TEXAS</v>
          </cell>
          <cell r="C55">
            <v>79336</v>
          </cell>
        </row>
        <row r="56">
          <cell r="A56" t="str">
            <v>LITCHFIELD PARK</v>
          </cell>
          <cell r="B56" t="str">
            <v>ARIZONA</v>
          </cell>
          <cell r="C56">
            <v>85043</v>
          </cell>
        </row>
        <row r="57">
          <cell r="A57" t="str">
            <v>LITTLEFIELD</v>
          </cell>
          <cell r="B57" t="str">
            <v>NEW MEXICO</v>
          </cell>
          <cell r="C57">
            <v>79339</v>
          </cell>
        </row>
        <row r="58">
          <cell r="A58" t="str">
            <v>Lovington</v>
          </cell>
          <cell r="B58" t="str">
            <v>NM</v>
          </cell>
          <cell r="C58">
            <v>88260</v>
          </cell>
        </row>
        <row r="59">
          <cell r="A59" t="str">
            <v xml:space="preserve">Lovington </v>
          </cell>
          <cell r="B59" t="str">
            <v>NM</v>
          </cell>
          <cell r="C59">
            <v>88260</v>
          </cell>
        </row>
        <row r="60">
          <cell r="A60" t="str">
            <v>Lubbock</v>
          </cell>
          <cell r="B60" t="str">
            <v>TX</v>
          </cell>
          <cell r="C60">
            <v>79403</v>
          </cell>
        </row>
        <row r="61">
          <cell r="A61" t="str">
            <v>MANGUM</v>
          </cell>
          <cell r="B61" t="str">
            <v>OKLAHOMA</v>
          </cell>
          <cell r="C61">
            <v>73554</v>
          </cell>
        </row>
        <row r="62">
          <cell r="A62" t="str">
            <v>MARANA</v>
          </cell>
          <cell r="B62" t="str">
            <v>ARIZONA</v>
          </cell>
          <cell r="C62">
            <v>85743</v>
          </cell>
        </row>
        <row r="63">
          <cell r="A63" t="str">
            <v>May</v>
          </cell>
          <cell r="B63" t="str">
            <v>TX</v>
          </cell>
          <cell r="C63">
            <v>76857</v>
          </cell>
        </row>
        <row r="64">
          <cell r="A64" t="str">
            <v xml:space="preserve">May </v>
          </cell>
          <cell r="B64" t="str">
            <v>TX</v>
          </cell>
          <cell r="C64">
            <v>76857</v>
          </cell>
        </row>
        <row r="65">
          <cell r="A65" t="str">
            <v>MCCAMEY</v>
          </cell>
          <cell r="B65" t="str">
            <v>TEXAS</v>
          </cell>
          <cell r="C65">
            <v>79752</v>
          </cell>
        </row>
        <row r="66">
          <cell r="A66" t="str">
            <v>MCFARLAND</v>
          </cell>
          <cell r="B66" t="str">
            <v>TEXAS</v>
          </cell>
          <cell r="C66">
            <v>93250</v>
          </cell>
        </row>
        <row r="67">
          <cell r="A67" t="str">
            <v>MELROSE</v>
          </cell>
          <cell r="B67" t="str">
            <v>NEW MEXICO</v>
          </cell>
          <cell r="C67">
            <v>88124</v>
          </cell>
        </row>
        <row r="68">
          <cell r="A68" t="str">
            <v>MEMPHIS</v>
          </cell>
          <cell r="B68" t="str">
            <v>TEXAS</v>
          </cell>
          <cell r="C68">
            <v>79245</v>
          </cell>
        </row>
        <row r="69">
          <cell r="A69" t="str">
            <v>MIDLAND</v>
          </cell>
          <cell r="B69" t="str">
            <v>TEXAS</v>
          </cell>
          <cell r="C69">
            <v>79707</v>
          </cell>
        </row>
        <row r="70">
          <cell r="A70" t="str">
            <v>Miles</v>
          </cell>
          <cell r="B70" t="str">
            <v>TX</v>
          </cell>
          <cell r="C70">
            <v>76861</v>
          </cell>
        </row>
        <row r="71">
          <cell r="A71" t="str">
            <v>MORIARTY</v>
          </cell>
          <cell r="B71" t="str">
            <v>TEXAS</v>
          </cell>
          <cell r="C71" t="str">
            <v> 87035</v>
          </cell>
        </row>
        <row r="72">
          <cell r="A72" t="str">
            <v>MORTON</v>
          </cell>
          <cell r="B72" t="str">
            <v>TEXAS</v>
          </cell>
          <cell r="C72">
            <v>79346</v>
          </cell>
        </row>
        <row r="73">
          <cell r="A73" t="str">
            <v>MOUNTAINAIR</v>
          </cell>
          <cell r="B73" t="str">
            <v>NEW MEXICO</v>
          </cell>
          <cell r="C73">
            <v>87036</v>
          </cell>
        </row>
        <row r="74">
          <cell r="A74" t="str">
            <v>Muleshoe</v>
          </cell>
          <cell r="B74" t="str">
            <v>TX</v>
          </cell>
          <cell r="C74">
            <v>79347</v>
          </cell>
        </row>
        <row r="75">
          <cell r="A75" t="str">
            <v>NAZARETH</v>
          </cell>
          <cell r="B75" t="str">
            <v>TEXAS</v>
          </cell>
          <cell r="C75">
            <v>79063</v>
          </cell>
        </row>
        <row r="76">
          <cell r="A76" t="str">
            <v>ODESSA</v>
          </cell>
          <cell r="B76" t="str">
            <v>TEXAS</v>
          </cell>
          <cell r="C76">
            <v>79764</v>
          </cell>
        </row>
        <row r="77">
          <cell r="A77" t="str">
            <v>Olton</v>
          </cell>
          <cell r="B77" t="str">
            <v>TX</v>
          </cell>
          <cell r="C77">
            <v>79064</v>
          </cell>
        </row>
        <row r="78">
          <cell r="A78" t="str">
            <v>ONTARIO</v>
          </cell>
          <cell r="B78" t="str">
            <v>NEW MEXICO</v>
          </cell>
          <cell r="C78" t="str">
            <v> 88030</v>
          </cell>
        </row>
        <row r="79">
          <cell r="A79" t="str">
            <v>PADUCAH</v>
          </cell>
          <cell r="B79" t="str">
            <v>TEXAS</v>
          </cell>
          <cell r="C79">
            <v>79248</v>
          </cell>
        </row>
        <row r="80">
          <cell r="A80" t="str">
            <v>Pampa</v>
          </cell>
          <cell r="B80" t="str">
            <v>TX</v>
          </cell>
          <cell r="C80">
            <v>79065</v>
          </cell>
        </row>
        <row r="81">
          <cell r="A81" t="str">
            <v>PECOS</v>
          </cell>
          <cell r="B81" t="str">
            <v>TEXAS</v>
          </cell>
          <cell r="C81">
            <v>79772</v>
          </cell>
        </row>
        <row r="82">
          <cell r="A82" t="str">
            <v>Plainview</v>
          </cell>
          <cell r="B82" t="str">
            <v>TX</v>
          </cell>
          <cell r="C82">
            <v>79072</v>
          </cell>
        </row>
        <row r="83">
          <cell r="A83" t="str">
            <v>Portales</v>
          </cell>
          <cell r="B83" t="str">
            <v>NM</v>
          </cell>
          <cell r="C83">
            <v>88123</v>
          </cell>
        </row>
        <row r="84">
          <cell r="A84" t="str">
            <v>POST</v>
          </cell>
          <cell r="B84" t="str">
            <v>TEXAS</v>
          </cell>
          <cell r="C84">
            <v>79356</v>
          </cell>
        </row>
        <row r="85">
          <cell r="A85" t="str">
            <v>QUITAQUE</v>
          </cell>
          <cell r="B85" t="str">
            <v>TEXAS</v>
          </cell>
          <cell r="C85">
            <v>79255</v>
          </cell>
        </row>
        <row r="86">
          <cell r="A86" t="str">
            <v>RESERVE</v>
          </cell>
          <cell r="B86" t="str">
            <v>NEW MEXICO</v>
          </cell>
          <cell r="C86">
            <v>87830</v>
          </cell>
        </row>
        <row r="87">
          <cell r="A87" t="str">
            <v>Rising Star</v>
          </cell>
          <cell r="B87" t="str">
            <v>TX</v>
          </cell>
          <cell r="C87">
            <v>76471</v>
          </cell>
        </row>
        <row r="88">
          <cell r="A88" t="str">
            <v>ROCKSPRINGS</v>
          </cell>
          <cell r="B88" t="str">
            <v>TEXAS</v>
          </cell>
          <cell r="C88">
            <v>78880</v>
          </cell>
        </row>
        <row r="89">
          <cell r="A89" t="str">
            <v>Roswell</v>
          </cell>
          <cell r="B89" t="str">
            <v>NM</v>
          </cell>
          <cell r="C89">
            <v>88201</v>
          </cell>
        </row>
        <row r="90">
          <cell r="A90" t="str">
            <v>RUIDOSO</v>
          </cell>
          <cell r="B90" t="str">
            <v>NEW MEXICO</v>
          </cell>
          <cell r="C90">
            <v>88345</v>
          </cell>
        </row>
        <row r="91">
          <cell r="A91" t="str">
            <v>SAFFORD</v>
          </cell>
          <cell r="B91" t="str">
            <v>ARIZONA</v>
          </cell>
          <cell r="C91">
            <v>85546</v>
          </cell>
        </row>
        <row r="92">
          <cell r="A92" t="str">
            <v>SAINT JOHNS</v>
          </cell>
          <cell r="B92" t="str">
            <v>ARIZONA</v>
          </cell>
          <cell r="C92">
            <v>85936</v>
          </cell>
        </row>
        <row r="93">
          <cell r="A93" t="str">
            <v>Scotland</v>
          </cell>
          <cell r="B93" t="str">
            <v>TX</v>
          </cell>
          <cell r="C93">
            <v>76379</v>
          </cell>
        </row>
        <row r="94">
          <cell r="A94" t="str">
            <v>SEMINOLE</v>
          </cell>
          <cell r="B94" t="str">
            <v>TEXAS</v>
          </cell>
          <cell r="C94">
            <v>79360</v>
          </cell>
        </row>
        <row r="95">
          <cell r="A95" t="str">
            <v>SILVER CITY</v>
          </cell>
          <cell r="B95" t="str">
            <v>NEW MEXICO</v>
          </cell>
          <cell r="C95">
            <v>88061</v>
          </cell>
        </row>
        <row r="96">
          <cell r="A96" t="str">
            <v>SLATON</v>
          </cell>
          <cell r="B96" t="str">
            <v>TEXAS</v>
          </cell>
          <cell r="C96">
            <v>79364</v>
          </cell>
        </row>
        <row r="97">
          <cell r="A97" t="str">
            <v>Snyder</v>
          </cell>
          <cell r="B97" t="str">
            <v>TX</v>
          </cell>
          <cell r="C97">
            <v>79549</v>
          </cell>
        </row>
        <row r="98">
          <cell r="A98" t="str">
            <v>SOCORRO</v>
          </cell>
          <cell r="B98" t="str">
            <v>NEW MEXICO</v>
          </cell>
          <cell r="C98">
            <v>87801</v>
          </cell>
        </row>
        <row r="99">
          <cell r="A99" t="str">
            <v>SPEARMAN</v>
          </cell>
          <cell r="B99" t="str">
            <v>TEXAS</v>
          </cell>
          <cell r="C99">
            <v>79081</v>
          </cell>
        </row>
        <row r="100">
          <cell r="A100" t="str">
            <v>SPRINGERVILLE</v>
          </cell>
          <cell r="B100" t="str">
            <v>ARIZONA</v>
          </cell>
          <cell r="C100">
            <v>85938</v>
          </cell>
        </row>
        <row r="101">
          <cell r="A101" t="str">
            <v>Stephenville</v>
          </cell>
          <cell r="B101" t="str">
            <v>TX</v>
          </cell>
          <cell r="C101">
            <v>76401</v>
          </cell>
        </row>
        <row r="102">
          <cell r="A102" t="str">
            <v>Stephenville</v>
          </cell>
          <cell r="B102" t="str">
            <v>TX</v>
          </cell>
          <cell r="C102">
            <v>76401</v>
          </cell>
        </row>
        <row r="103">
          <cell r="A103" t="str">
            <v>Stephenville</v>
          </cell>
          <cell r="B103" t="str">
            <v>TX</v>
          </cell>
          <cell r="C103">
            <v>76401</v>
          </cell>
        </row>
        <row r="104">
          <cell r="A104" t="str">
            <v>Stephenville</v>
          </cell>
          <cell r="B104" t="str">
            <v>TX</v>
          </cell>
          <cell r="C104">
            <v>76401</v>
          </cell>
        </row>
        <row r="105">
          <cell r="A105" t="str">
            <v>Stephenville</v>
          </cell>
          <cell r="B105" t="str">
            <v>TX</v>
          </cell>
          <cell r="C105">
            <v>76705</v>
          </cell>
        </row>
        <row r="106">
          <cell r="A106" t="str">
            <v>STRATFORD</v>
          </cell>
          <cell r="B106" t="str">
            <v>TEXAS</v>
          </cell>
          <cell r="C106">
            <v>79084</v>
          </cell>
        </row>
        <row r="107">
          <cell r="A107" t="str">
            <v>SUDAN</v>
          </cell>
          <cell r="B107" t="str">
            <v>TEXAS</v>
          </cell>
          <cell r="C107">
            <v>79371</v>
          </cell>
        </row>
        <row r="108">
          <cell r="A108" t="str">
            <v>Texico</v>
          </cell>
          <cell r="B108" t="str">
            <v>NM</v>
          </cell>
          <cell r="C108">
            <v>88135</v>
          </cell>
        </row>
        <row r="109">
          <cell r="A109" t="str">
            <v>TEXLINE</v>
          </cell>
          <cell r="B109" t="str">
            <v>TEXAS</v>
          </cell>
          <cell r="C109">
            <v>79087</v>
          </cell>
        </row>
        <row r="110">
          <cell r="A110" t="str">
            <v>TAOS</v>
          </cell>
          <cell r="B110" t="str">
            <v>NM</v>
          </cell>
          <cell r="C110">
            <v>87571</v>
          </cell>
        </row>
        <row r="111">
          <cell r="A111" t="str">
            <v>TORNILLO</v>
          </cell>
          <cell r="B111" t="str">
            <v>TEXAS</v>
          </cell>
          <cell r="C111">
            <v>79853</v>
          </cell>
        </row>
        <row r="112">
          <cell r="A112" t="str">
            <v>TUCSON</v>
          </cell>
          <cell r="B112" t="str">
            <v>ARIZONA</v>
          </cell>
          <cell r="C112">
            <v>85710</v>
          </cell>
        </row>
        <row r="113">
          <cell r="A113" t="str">
            <v>TULAROSA</v>
          </cell>
          <cell r="B113" t="str">
            <v>NEW MEXICO</v>
          </cell>
          <cell r="C113">
            <v>88352</v>
          </cell>
        </row>
        <row r="114">
          <cell r="A114" t="str">
            <v>TULIA</v>
          </cell>
          <cell r="B114" t="str">
            <v>TEXAS</v>
          </cell>
          <cell r="C114">
            <v>79088</v>
          </cell>
        </row>
        <row r="115">
          <cell r="A115" t="str">
            <v>VAIL</v>
          </cell>
          <cell r="B115" t="str">
            <v>TEXAS</v>
          </cell>
          <cell r="C115">
            <v>81657</v>
          </cell>
        </row>
        <row r="116">
          <cell r="A116" t="str">
            <v>VEGA</v>
          </cell>
          <cell r="B116" t="str">
            <v>TEXAS</v>
          </cell>
          <cell r="C116" t="str">
            <v>‎79092</v>
          </cell>
        </row>
        <row r="117">
          <cell r="A117" t="str">
            <v>VERNON</v>
          </cell>
          <cell r="B117" t="str">
            <v>TEXAS</v>
          </cell>
          <cell r="C117" t="str">
            <v> 76384</v>
          </cell>
        </row>
        <row r="118">
          <cell r="A118" t="str">
            <v>Weimar</v>
          </cell>
          <cell r="B118" t="str">
            <v>TEXAS</v>
          </cell>
          <cell r="C118">
            <v>78962</v>
          </cell>
        </row>
        <row r="119">
          <cell r="A119" t="str">
            <v>Willard</v>
          </cell>
          <cell r="B119" t="str">
            <v>NEW MEXICO</v>
          </cell>
          <cell r="C119">
            <v>87063</v>
          </cell>
        </row>
        <row r="120">
          <cell r="A120" t="str">
            <v>Windthorst</v>
          </cell>
          <cell r="B120" t="str">
            <v>TEXAS</v>
          </cell>
          <cell r="C120">
            <v>76389</v>
          </cell>
        </row>
        <row r="121">
          <cell r="A121" t="str">
            <v>Wolfforth</v>
          </cell>
          <cell r="B121" t="str">
            <v>TEXAS</v>
          </cell>
          <cell r="C121">
            <v>79382</v>
          </cell>
        </row>
        <row r="122">
          <cell r="A122" t="str">
            <v>SHAMROCK</v>
          </cell>
          <cell r="B122" t="str">
            <v>TEXAS</v>
          </cell>
          <cell r="C122">
            <v>79079</v>
          </cell>
        </row>
        <row r="123">
          <cell r="A123" t="str">
            <v>ROBERT LEE</v>
          </cell>
          <cell r="B123" t="str">
            <v>TEXAS</v>
          </cell>
          <cell r="C123">
            <v>76945</v>
          </cell>
        </row>
        <row r="124">
          <cell r="A124" t="str">
            <v xml:space="preserve">QUEMADO </v>
          </cell>
          <cell r="B124" t="str">
            <v>NEW MEXICO</v>
          </cell>
          <cell r="C124">
            <v>87829</v>
          </cell>
        </row>
        <row r="125">
          <cell r="A125" t="str">
            <v>WHEELER</v>
          </cell>
          <cell r="B125" t="str">
            <v>TEXAS</v>
          </cell>
          <cell r="C125">
            <v>79096</v>
          </cell>
        </row>
        <row r="126">
          <cell r="A126" t="str">
            <v>WINSTON</v>
          </cell>
          <cell r="B126" t="str">
            <v>NEW MEXICO</v>
          </cell>
          <cell r="C126">
            <v>87943</v>
          </cell>
        </row>
        <row r="127">
          <cell r="A127" t="str">
            <v>QUEMADO</v>
          </cell>
          <cell r="B127" t="str">
            <v>NEW MEXICO</v>
          </cell>
          <cell r="C127">
            <v>87829</v>
          </cell>
        </row>
      </sheetData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"/>
      <sheetName val="Data"/>
      <sheetName val="Vlookup"/>
    </sheetNames>
    <sheetDataSet>
      <sheetData sheetId="0" refreshError="1"/>
      <sheetData sheetId="1" refreshError="1"/>
      <sheetData sheetId="2">
        <row r="1">
          <cell r="A1" t="str">
            <v>Customer</v>
          </cell>
          <cell r="B1" t="str">
            <v>Region</v>
          </cell>
          <cell r="C1" t="str">
            <v xml:space="preserve">City </v>
          </cell>
          <cell r="D1" t="str">
            <v>State</v>
          </cell>
          <cell r="E1" t="str">
            <v>Zip Code</v>
          </cell>
        </row>
        <row r="2">
          <cell r="A2" t="str">
            <v>Anderson Dairy</v>
          </cell>
          <cell r="B2" t="str">
            <v>Southwest</v>
          </cell>
          <cell r="C2" t="str">
            <v>Portales</v>
          </cell>
          <cell r="D2" t="str">
            <v>NM</v>
          </cell>
          <cell r="E2">
            <v>88130</v>
          </cell>
        </row>
        <row r="3">
          <cell r="A3" t="str">
            <v>Arch Diamond Dairy</v>
          </cell>
          <cell r="B3" t="str">
            <v>Southwest</v>
          </cell>
          <cell r="C3" t="str">
            <v>Portales</v>
          </cell>
          <cell r="D3" t="str">
            <v>NM</v>
          </cell>
          <cell r="E3">
            <v>88130</v>
          </cell>
        </row>
        <row r="4">
          <cell r="A4" t="str">
            <v>Back Nine Dairy</v>
          </cell>
          <cell r="B4" t="str">
            <v>Southwest</v>
          </cell>
          <cell r="C4" t="str">
            <v>Portales</v>
          </cell>
          <cell r="D4" t="str">
            <v>NM</v>
          </cell>
          <cell r="E4">
            <v>88130</v>
          </cell>
        </row>
        <row r="5">
          <cell r="A5" t="str">
            <v>Blue Sky Dairy</v>
          </cell>
          <cell r="B5" t="str">
            <v>Southwest</v>
          </cell>
          <cell r="C5" t="str">
            <v>Longmont</v>
          </cell>
          <cell r="D5" t="str">
            <v>CO</v>
          </cell>
          <cell r="E5">
            <v>80504</v>
          </cell>
        </row>
        <row r="6">
          <cell r="A6" t="str">
            <v>Cnossen Dairy</v>
          </cell>
          <cell r="B6" t="str">
            <v>Southwest</v>
          </cell>
          <cell r="C6" t="str">
            <v>Hereford</v>
          </cell>
          <cell r="D6" t="str">
            <v>TX</v>
          </cell>
          <cell r="E6">
            <v>79045</v>
          </cell>
        </row>
        <row r="7">
          <cell r="A7" t="str">
            <v>Colorado Correctional</v>
          </cell>
          <cell r="B7" t="str">
            <v>Southwest</v>
          </cell>
          <cell r="C7" t="str">
            <v>Canyon City</v>
          </cell>
          <cell r="D7" t="str">
            <v>CO</v>
          </cell>
          <cell r="E7">
            <v>81212</v>
          </cell>
        </row>
        <row r="8">
          <cell r="A8" t="str">
            <v>Consolidated Dairy</v>
          </cell>
          <cell r="B8" t="str">
            <v>Southwest</v>
          </cell>
          <cell r="C8" t="str">
            <v>Hartley</v>
          </cell>
          <cell r="D8" t="str">
            <v>TX</v>
          </cell>
          <cell r="E8">
            <v>79044</v>
          </cell>
        </row>
        <row r="9">
          <cell r="A9" t="str">
            <v>Daisy Lane Dairy</v>
          </cell>
          <cell r="B9" t="str">
            <v>Southwest</v>
          </cell>
          <cell r="C9" t="str">
            <v>Cope</v>
          </cell>
          <cell r="D9" t="str">
            <v>CO</v>
          </cell>
          <cell r="E9">
            <v>80812</v>
          </cell>
        </row>
        <row r="10">
          <cell r="A10" t="str">
            <v>Deer Valley Dairy</v>
          </cell>
          <cell r="B10" t="str">
            <v>Southwest</v>
          </cell>
          <cell r="C10" t="str">
            <v>Fort Morgan</v>
          </cell>
          <cell r="D10" t="str">
            <v>CO</v>
          </cell>
          <cell r="E10">
            <v>80701</v>
          </cell>
        </row>
        <row r="11">
          <cell r="A11" t="str">
            <v>Del Rio Dairy</v>
          </cell>
          <cell r="B11" t="str">
            <v>Southwest</v>
          </cell>
          <cell r="C11" t="str">
            <v>Friona</v>
          </cell>
          <cell r="D11" t="str">
            <v>TX</v>
          </cell>
          <cell r="E11">
            <v>79035</v>
          </cell>
        </row>
        <row r="12">
          <cell r="A12" t="str">
            <v>Docheff Dairy</v>
          </cell>
          <cell r="B12" t="str">
            <v>Southwest</v>
          </cell>
          <cell r="C12" t="str">
            <v>Longmont</v>
          </cell>
          <cell r="D12" t="str">
            <v>CO</v>
          </cell>
          <cell r="E12">
            <v>80504</v>
          </cell>
        </row>
        <row r="13">
          <cell r="A13" t="str">
            <v>Dos Picos Dairy</v>
          </cell>
          <cell r="B13" t="str">
            <v>Southwest</v>
          </cell>
          <cell r="C13" t="str">
            <v>Loveland</v>
          </cell>
          <cell r="D13" t="str">
            <v>CO</v>
          </cell>
          <cell r="E13">
            <v>80537</v>
          </cell>
        </row>
        <row r="14">
          <cell r="A14" t="str">
            <v>Double K Dairy</v>
          </cell>
          <cell r="B14" t="str">
            <v>Southwest</v>
          </cell>
          <cell r="C14" t="str">
            <v>Causey</v>
          </cell>
          <cell r="D14" t="str">
            <v>NM</v>
          </cell>
          <cell r="E14">
            <v>88113</v>
          </cell>
        </row>
        <row r="15">
          <cell r="A15" t="str">
            <v>Double W Dairy</v>
          </cell>
          <cell r="B15" t="str">
            <v>Southwest</v>
          </cell>
          <cell r="C15" t="str">
            <v>Holyoke</v>
          </cell>
          <cell r="D15" t="str">
            <v>CO</v>
          </cell>
          <cell r="E15">
            <v>80734</v>
          </cell>
        </row>
        <row r="16">
          <cell r="A16" t="str">
            <v>Dutch Road Dairy</v>
          </cell>
          <cell r="B16" t="str">
            <v>Southwest</v>
          </cell>
          <cell r="C16" t="str">
            <v>Muleshoe</v>
          </cell>
          <cell r="D16" t="str">
            <v>TX</v>
          </cell>
          <cell r="E16">
            <v>79347</v>
          </cell>
        </row>
        <row r="17">
          <cell r="A17" t="str">
            <v>Dyecrest Dairy</v>
          </cell>
          <cell r="B17" t="str">
            <v>Southwest</v>
          </cell>
          <cell r="C17" t="str">
            <v>Fort Collins</v>
          </cell>
          <cell r="D17" t="str">
            <v>CO</v>
          </cell>
          <cell r="E17">
            <v>80524</v>
          </cell>
        </row>
        <row r="18">
          <cell r="A18" t="str">
            <v>Fiske Dairy</v>
          </cell>
          <cell r="B18" t="str">
            <v>Southwest</v>
          </cell>
          <cell r="C18" t="str">
            <v>Johnstown</v>
          </cell>
          <cell r="D18" t="str">
            <v>CO</v>
          </cell>
          <cell r="E18">
            <v>80534</v>
          </cell>
        </row>
        <row r="19">
          <cell r="A19" t="str">
            <v>Foss LLP</v>
          </cell>
          <cell r="B19" t="str">
            <v>Southwest</v>
          </cell>
          <cell r="C19" t="str">
            <v>Gill</v>
          </cell>
          <cell r="D19" t="str">
            <v>CO</v>
          </cell>
          <cell r="E19">
            <v>80624</v>
          </cell>
        </row>
        <row r="20">
          <cell r="A20" t="str">
            <v>Friendship Dairy</v>
          </cell>
          <cell r="B20" t="str">
            <v>Southwest</v>
          </cell>
          <cell r="C20" t="str">
            <v>Hereford</v>
          </cell>
          <cell r="D20" t="str">
            <v>TX</v>
          </cell>
          <cell r="E20">
            <v>79045</v>
          </cell>
        </row>
        <row r="21">
          <cell r="A21" t="str">
            <v>Front Range Dairy</v>
          </cell>
          <cell r="B21" t="str">
            <v>Southwest</v>
          </cell>
          <cell r="C21" t="str">
            <v>Fort Lupton</v>
          </cell>
          <cell r="D21" t="str">
            <v>CO</v>
          </cell>
          <cell r="E21">
            <v>80621</v>
          </cell>
        </row>
        <row r="22">
          <cell r="A22" t="str">
            <v>Galeton Dairy</v>
          </cell>
          <cell r="B22" t="str">
            <v>Southwest</v>
          </cell>
          <cell r="C22" t="str">
            <v>Eaton</v>
          </cell>
          <cell r="D22" t="str">
            <v>CO</v>
          </cell>
          <cell r="E22">
            <v>80615</v>
          </cell>
        </row>
        <row r="23">
          <cell r="A23" t="str">
            <v>Grand Canyon Dairy</v>
          </cell>
          <cell r="B23" t="str">
            <v>Southwest</v>
          </cell>
          <cell r="C23" t="str">
            <v>Dublin</v>
          </cell>
          <cell r="D23" t="str">
            <v>TX</v>
          </cell>
          <cell r="E23">
            <v>76446</v>
          </cell>
        </row>
        <row r="24">
          <cell r="A24" t="str">
            <v>Guess Dairy</v>
          </cell>
          <cell r="B24" t="str">
            <v>Southwest</v>
          </cell>
          <cell r="C24" t="str">
            <v>Dimmitt</v>
          </cell>
          <cell r="D24" t="str">
            <v>TX</v>
          </cell>
          <cell r="E24">
            <v>79027</v>
          </cell>
        </row>
        <row r="25">
          <cell r="A25" t="str">
            <v>Hendrika Dairy</v>
          </cell>
          <cell r="B25" t="str">
            <v>Southwest</v>
          </cell>
          <cell r="C25" t="str">
            <v>Portales</v>
          </cell>
          <cell r="D25" t="str">
            <v>NM</v>
          </cell>
          <cell r="E25">
            <v>88130</v>
          </cell>
        </row>
        <row r="26">
          <cell r="A26" t="str">
            <v>High Noon Dairy</v>
          </cell>
          <cell r="B26" t="str">
            <v>Southwest</v>
          </cell>
          <cell r="C26" t="str">
            <v>Hereford</v>
          </cell>
          <cell r="D26" t="str">
            <v>TX</v>
          </cell>
          <cell r="E26">
            <v>79045</v>
          </cell>
        </row>
        <row r="27">
          <cell r="A27" t="str">
            <v>High Plains Jerseys</v>
          </cell>
          <cell r="B27" t="str">
            <v>Southwest</v>
          </cell>
          <cell r="C27" t="str">
            <v>Portales</v>
          </cell>
          <cell r="D27" t="str">
            <v>NM</v>
          </cell>
          <cell r="E27">
            <v>88130</v>
          </cell>
        </row>
        <row r="28">
          <cell r="A28" t="str">
            <v>Hillrose Dairy</v>
          </cell>
          <cell r="B28" t="str">
            <v>Southwest</v>
          </cell>
          <cell r="C28" t="str">
            <v>Hillrose</v>
          </cell>
          <cell r="D28" t="str">
            <v>CO</v>
          </cell>
          <cell r="E28">
            <v>80733</v>
          </cell>
        </row>
        <row r="29">
          <cell r="A29" t="str">
            <v>Legend Dairy</v>
          </cell>
          <cell r="B29" t="str">
            <v>Southwest</v>
          </cell>
          <cell r="C29" t="str">
            <v>Clovis</v>
          </cell>
          <cell r="D29" t="str">
            <v>NM</v>
          </cell>
          <cell r="E29">
            <v>88101</v>
          </cell>
        </row>
        <row r="30">
          <cell r="A30" t="str">
            <v>Long Meadow Farm</v>
          </cell>
          <cell r="B30" t="str">
            <v>Southwest</v>
          </cell>
          <cell r="C30" t="str">
            <v>Fort Morgan</v>
          </cell>
          <cell r="D30" t="str">
            <v>CO</v>
          </cell>
          <cell r="E30">
            <v>80701</v>
          </cell>
        </row>
        <row r="31">
          <cell r="A31" t="str">
            <v>M &amp; J Dairy</v>
          </cell>
          <cell r="B31" t="str">
            <v>Southwest</v>
          </cell>
          <cell r="C31" t="str">
            <v>Loveland</v>
          </cell>
          <cell r="D31" t="str">
            <v>CO</v>
          </cell>
          <cell r="E31">
            <v>80537</v>
          </cell>
        </row>
        <row r="32">
          <cell r="A32" t="str">
            <v>Moonstone Dairy</v>
          </cell>
          <cell r="B32" t="str">
            <v>Southwest</v>
          </cell>
          <cell r="C32" t="str">
            <v>Portales</v>
          </cell>
          <cell r="D32" t="str">
            <v>NM</v>
          </cell>
          <cell r="E32">
            <v>88130</v>
          </cell>
        </row>
        <row r="33">
          <cell r="A33" t="str">
            <v>Nature's Way Dairy</v>
          </cell>
          <cell r="B33" t="str">
            <v>Southwest</v>
          </cell>
          <cell r="C33" t="str">
            <v>Portales</v>
          </cell>
          <cell r="D33" t="str">
            <v>NM</v>
          </cell>
          <cell r="E33">
            <v>88130</v>
          </cell>
        </row>
        <row r="34">
          <cell r="A34" t="str">
            <v>Novita</v>
          </cell>
        </row>
        <row r="35">
          <cell r="A35" t="str">
            <v>Palla Dairy</v>
          </cell>
          <cell r="B35" t="str">
            <v>Southwest</v>
          </cell>
          <cell r="C35" t="str">
            <v>Canyon</v>
          </cell>
          <cell r="D35" t="str">
            <v>TX</v>
          </cell>
          <cell r="E35">
            <v>79015</v>
          </cell>
        </row>
        <row r="36">
          <cell r="A36" t="str">
            <v>Philmar Dairy</v>
          </cell>
          <cell r="B36" t="str">
            <v>Southwest</v>
          </cell>
          <cell r="C36" t="str">
            <v>Portales</v>
          </cell>
          <cell r="D36" t="str">
            <v>NM</v>
          </cell>
          <cell r="E36">
            <v>88130</v>
          </cell>
        </row>
        <row r="37">
          <cell r="A37" t="str">
            <v>Pico Dairy</v>
          </cell>
          <cell r="B37" t="str">
            <v>Southwest</v>
          </cell>
          <cell r="C37" t="str">
            <v>Loveland</v>
          </cell>
          <cell r="D37" t="str">
            <v>CO</v>
          </cell>
          <cell r="E37">
            <v>80537</v>
          </cell>
        </row>
        <row r="38">
          <cell r="A38" t="str">
            <v>Presidio Farms</v>
          </cell>
          <cell r="B38" t="str">
            <v>Southwest</v>
          </cell>
          <cell r="C38" t="str">
            <v>Muleshoe</v>
          </cell>
          <cell r="D38" t="str">
            <v>TX</v>
          </cell>
          <cell r="E38">
            <v>79347</v>
          </cell>
        </row>
        <row r="39">
          <cell r="A39" t="str">
            <v>Prospect Ranch</v>
          </cell>
          <cell r="B39" t="str">
            <v>Southwest</v>
          </cell>
          <cell r="C39" t="str">
            <v> Keenesburg</v>
          </cell>
          <cell r="D39" t="str">
            <v>CO</v>
          </cell>
          <cell r="E39">
            <v>80643</v>
          </cell>
        </row>
        <row r="40">
          <cell r="A40" t="str">
            <v>Rajen Dairy</v>
          </cell>
          <cell r="B40" t="str">
            <v>Southwest</v>
          </cell>
          <cell r="C40" t="str">
            <v>Clovis</v>
          </cell>
          <cell r="D40" t="str">
            <v>NM</v>
          </cell>
          <cell r="E40">
            <v>88101</v>
          </cell>
        </row>
        <row r="41">
          <cell r="A41" t="str">
            <v>Rams Horn Dairy</v>
          </cell>
          <cell r="B41" t="str">
            <v>Southwest</v>
          </cell>
          <cell r="C41" t="str">
            <v>Yuma</v>
          </cell>
          <cell r="D41" t="str">
            <v>CO</v>
          </cell>
          <cell r="E41">
            <v>80759</v>
          </cell>
        </row>
        <row r="42">
          <cell r="A42" t="str">
            <v>Shelton Dairy</v>
          </cell>
          <cell r="B42" t="str">
            <v>Southwest</v>
          </cell>
          <cell r="C42" t="str">
            <v>La Salle</v>
          </cell>
          <cell r="D42" t="str">
            <v>CO</v>
          </cell>
          <cell r="E42">
            <v>80645</v>
          </cell>
        </row>
        <row r="43">
          <cell r="A43" t="str">
            <v>Six Arrows Dairy</v>
          </cell>
          <cell r="B43" t="str">
            <v>Southwest</v>
          </cell>
          <cell r="C43" t="str">
            <v>Fort Morgan</v>
          </cell>
          <cell r="D43" t="str">
            <v>CO</v>
          </cell>
          <cell r="E43">
            <v>80701</v>
          </cell>
        </row>
        <row r="44">
          <cell r="A44" t="str">
            <v>Skyward Dairy</v>
          </cell>
          <cell r="B44" t="str">
            <v>Southwest</v>
          </cell>
          <cell r="C44" t="str">
            <v>Dalhart</v>
          </cell>
          <cell r="D44" t="str">
            <v>TX</v>
          </cell>
          <cell r="E44">
            <v>79022</v>
          </cell>
        </row>
        <row r="45">
          <cell r="A45" t="str">
            <v>Summit Dairy</v>
          </cell>
          <cell r="B45" t="str">
            <v>Southwest</v>
          </cell>
          <cell r="C45" t="str">
            <v>Kersey</v>
          </cell>
          <cell r="D45" t="str">
            <v>CO</v>
          </cell>
          <cell r="E45">
            <v>80644</v>
          </cell>
        </row>
        <row r="46">
          <cell r="A46" t="str">
            <v>Thompson River Dairy</v>
          </cell>
          <cell r="B46" t="str">
            <v>Southwest</v>
          </cell>
          <cell r="C46" t="str">
            <v>Johnstown</v>
          </cell>
          <cell r="D46" t="str">
            <v>CO</v>
          </cell>
          <cell r="E46">
            <v>80534</v>
          </cell>
        </row>
        <row r="47">
          <cell r="A47" t="str">
            <v>Veeman &amp; Sons Dairy</v>
          </cell>
          <cell r="B47" t="str">
            <v>Southwest</v>
          </cell>
          <cell r="C47" t="str">
            <v>Wiggins</v>
          </cell>
          <cell r="D47" t="str">
            <v>CO</v>
          </cell>
          <cell r="E47">
            <v>80654</v>
          </cell>
        </row>
        <row r="48">
          <cell r="A48" t="str">
            <v>Wildcat Dairy</v>
          </cell>
          <cell r="B48" t="str">
            <v>Southwest</v>
          </cell>
          <cell r="C48" t="str">
            <v>Fort Morgan</v>
          </cell>
          <cell r="D48" t="str">
            <v>CO</v>
          </cell>
          <cell r="E48">
            <v>80701</v>
          </cell>
        </row>
        <row r="49">
          <cell r="A49" t="str">
            <v>Yuma County Dairy</v>
          </cell>
          <cell r="B49" t="str">
            <v>Southwest</v>
          </cell>
          <cell r="C49" t="str">
            <v>Yumna</v>
          </cell>
          <cell r="D49" t="str">
            <v>CO</v>
          </cell>
          <cell r="E49">
            <v>80759</v>
          </cell>
        </row>
        <row r="52">
          <cell r="A52" t="str">
            <v>NM</v>
          </cell>
          <cell r="B52" t="str">
            <v>Southwest</v>
          </cell>
        </row>
        <row r="53">
          <cell r="A53" t="str">
            <v>TX</v>
          </cell>
          <cell r="B53" t="str">
            <v>Southwest</v>
          </cell>
        </row>
        <row r="54">
          <cell r="A54" t="str">
            <v>TX</v>
          </cell>
          <cell r="B54" t="str">
            <v>Southwest</v>
          </cell>
        </row>
        <row r="55">
          <cell r="A55" t="str">
            <v>NM</v>
          </cell>
          <cell r="B55" t="str">
            <v>Southwest</v>
          </cell>
        </row>
        <row r="56">
          <cell r="A56" t="str">
            <v>NM</v>
          </cell>
          <cell r="B56" t="str">
            <v>Southwest</v>
          </cell>
        </row>
        <row r="57">
          <cell r="A57" t="str">
            <v>NM</v>
          </cell>
          <cell r="B57" t="str">
            <v>Southwest</v>
          </cell>
        </row>
        <row r="58">
          <cell r="A58" t="str">
            <v>NM</v>
          </cell>
          <cell r="B58" t="str">
            <v>Southwest</v>
          </cell>
        </row>
        <row r="59">
          <cell r="A59" t="str">
            <v>TX</v>
          </cell>
          <cell r="B59" t="str">
            <v>Southwest</v>
          </cell>
        </row>
        <row r="60">
          <cell r="A60" t="str">
            <v>NM</v>
          </cell>
          <cell r="B60" t="str">
            <v>Southwest</v>
          </cell>
        </row>
        <row r="61">
          <cell r="A61" t="str">
            <v>TX</v>
          </cell>
          <cell r="B61" t="str">
            <v>Southwest</v>
          </cell>
        </row>
        <row r="62">
          <cell r="A62" t="str">
            <v>TX</v>
          </cell>
          <cell r="B62" t="str">
            <v>Southwest</v>
          </cell>
        </row>
        <row r="63">
          <cell r="A63" t="str">
            <v>NM</v>
          </cell>
          <cell r="B63" t="str">
            <v>Southwest</v>
          </cell>
        </row>
        <row r="64">
          <cell r="A64" t="str">
            <v>NM</v>
          </cell>
          <cell r="B64" t="str">
            <v>Southwest</v>
          </cell>
        </row>
        <row r="65">
          <cell r="A65" t="str">
            <v>NM</v>
          </cell>
          <cell r="B65" t="str">
            <v>Southwest</v>
          </cell>
        </row>
        <row r="66">
          <cell r="A66" t="str">
            <v>NM</v>
          </cell>
          <cell r="B66" t="str">
            <v>Southwest</v>
          </cell>
        </row>
        <row r="67">
          <cell r="A67" t="str">
            <v>TX</v>
          </cell>
          <cell r="B67" t="str">
            <v>Southwest</v>
          </cell>
        </row>
        <row r="68">
          <cell r="A68" t="str">
            <v>NM</v>
          </cell>
          <cell r="B68" t="str">
            <v>Southwest</v>
          </cell>
        </row>
        <row r="69">
          <cell r="A69" t="str">
            <v>CO</v>
          </cell>
          <cell r="B69" t="str">
            <v>Southwest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"/>
      <sheetName val="Data"/>
      <sheetName val="Vlookup"/>
    </sheetNames>
    <sheetDataSet>
      <sheetData sheetId="0" refreshError="1"/>
      <sheetData sheetId="1" refreshError="1"/>
      <sheetData sheetId="2">
        <row r="1">
          <cell r="A1" t="str">
            <v>Customer</v>
          </cell>
          <cell r="B1" t="str">
            <v>Region</v>
          </cell>
          <cell r="C1" t="str">
            <v xml:space="preserve">City </v>
          </cell>
          <cell r="D1" t="str">
            <v>State</v>
          </cell>
          <cell r="E1" t="str">
            <v>Zip Code</v>
          </cell>
        </row>
        <row r="2">
          <cell r="A2" t="str">
            <v>Anderson Dairy</v>
          </cell>
          <cell r="B2" t="str">
            <v>Southwest</v>
          </cell>
          <cell r="C2" t="str">
            <v>Portales</v>
          </cell>
          <cell r="D2" t="str">
            <v>NM</v>
          </cell>
          <cell r="E2">
            <v>88130</v>
          </cell>
        </row>
        <row r="3">
          <cell r="A3" t="str">
            <v>Arch Diamond Dairy</v>
          </cell>
          <cell r="B3" t="str">
            <v>Southwest</v>
          </cell>
          <cell r="C3" t="str">
            <v>Portales</v>
          </cell>
          <cell r="D3" t="str">
            <v>NM</v>
          </cell>
          <cell r="E3">
            <v>88130</v>
          </cell>
        </row>
        <row r="4">
          <cell r="A4" t="str">
            <v>Back Nine Dairy</v>
          </cell>
          <cell r="B4" t="str">
            <v>Southwest</v>
          </cell>
          <cell r="C4" t="str">
            <v>Portales</v>
          </cell>
          <cell r="D4" t="str">
            <v>NM</v>
          </cell>
          <cell r="E4">
            <v>88130</v>
          </cell>
        </row>
        <row r="5">
          <cell r="A5" t="str">
            <v>Blue Sky Dairy</v>
          </cell>
          <cell r="B5" t="str">
            <v>Southwest</v>
          </cell>
          <cell r="C5" t="str">
            <v>Longmont</v>
          </cell>
          <cell r="D5" t="str">
            <v>CO</v>
          </cell>
          <cell r="E5">
            <v>80504</v>
          </cell>
        </row>
        <row r="6">
          <cell r="A6" t="str">
            <v>Cnossen Dairy</v>
          </cell>
          <cell r="B6" t="str">
            <v>Southwest</v>
          </cell>
          <cell r="C6" t="str">
            <v>Hereford</v>
          </cell>
          <cell r="D6" t="str">
            <v>TX</v>
          </cell>
          <cell r="E6">
            <v>79045</v>
          </cell>
        </row>
        <row r="7">
          <cell r="A7" t="str">
            <v>Colorado Correctional</v>
          </cell>
          <cell r="B7" t="str">
            <v>Southwest</v>
          </cell>
          <cell r="C7" t="str">
            <v>Canyon City</v>
          </cell>
          <cell r="D7" t="str">
            <v>CO</v>
          </cell>
          <cell r="E7">
            <v>81212</v>
          </cell>
        </row>
        <row r="8">
          <cell r="A8" t="str">
            <v>Consolidated Dairy</v>
          </cell>
          <cell r="B8" t="str">
            <v>Southwest</v>
          </cell>
          <cell r="C8" t="str">
            <v>Hartley</v>
          </cell>
          <cell r="D8" t="str">
            <v>TX</v>
          </cell>
          <cell r="E8">
            <v>79044</v>
          </cell>
        </row>
        <row r="9">
          <cell r="A9" t="str">
            <v>Daisy Lane Dairy</v>
          </cell>
          <cell r="B9" t="str">
            <v>Southwest</v>
          </cell>
          <cell r="C9" t="str">
            <v>Cope</v>
          </cell>
          <cell r="D9" t="str">
            <v>CO</v>
          </cell>
          <cell r="E9">
            <v>80812</v>
          </cell>
        </row>
        <row r="10">
          <cell r="A10" t="str">
            <v>Deer Valley Dairy</v>
          </cell>
          <cell r="B10" t="str">
            <v>Southwest</v>
          </cell>
          <cell r="C10" t="str">
            <v>Fort Morgan</v>
          </cell>
          <cell r="D10" t="str">
            <v>CO</v>
          </cell>
          <cell r="E10">
            <v>80701</v>
          </cell>
        </row>
        <row r="11">
          <cell r="A11" t="str">
            <v>Del Rio Dairy</v>
          </cell>
          <cell r="B11" t="str">
            <v>Southwest</v>
          </cell>
          <cell r="C11" t="str">
            <v>Friona</v>
          </cell>
          <cell r="D11" t="str">
            <v>TX</v>
          </cell>
          <cell r="E11">
            <v>79035</v>
          </cell>
        </row>
        <row r="12">
          <cell r="A12" t="str">
            <v>Docheff Dairy</v>
          </cell>
          <cell r="B12" t="str">
            <v>Southwest</v>
          </cell>
          <cell r="C12" t="str">
            <v>Longmont</v>
          </cell>
          <cell r="D12" t="str">
            <v>CO</v>
          </cell>
          <cell r="E12">
            <v>80504</v>
          </cell>
        </row>
        <row r="13">
          <cell r="A13" t="str">
            <v>Dos Picos Dairy</v>
          </cell>
          <cell r="B13" t="str">
            <v>Southwest</v>
          </cell>
          <cell r="C13" t="str">
            <v>Loveland</v>
          </cell>
          <cell r="D13" t="str">
            <v>CO</v>
          </cell>
          <cell r="E13">
            <v>80537</v>
          </cell>
        </row>
        <row r="14">
          <cell r="A14" t="str">
            <v>Double K Dairy</v>
          </cell>
          <cell r="B14" t="str">
            <v>Southwest</v>
          </cell>
          <cell r="C14" t="str">
            <v>Causey</v>
          </cell>
          <cell r="D14" t="str">
            <v>NM</v>
          </cell>
          <cell r="E14">
            <v>88113</v>
          </cell>
        </row>
        <row r="15">
          <cell r="A15" t="str">
            <v>Double W Dairy</v>
          </cell>
          <cell r="B15" t="str">
            <v>Southwest</v>
          </cell>
          <cell r="C15" t="str">
            <v>Holyoke</v>
          </cell>
          <cell r="D15" t="str">
            <v>CO</v>
          </cell>
          <cell r="E15">
            <v>80734</v>
          </cell>
        </row>
        <row r="16">
          <cell r="A16" t="str">
            <v>Dutch Road Dairy</v>
          </cell>
          <cell r="B16" t="str">
            <v>Southwest</v>
          </cell>
          <cell r="C16" t="str">
            <v>Muleshoe</v>
          </cell>
          <cell r="D16" t="str">
            <v>TX</v>
          </cell>
          <cell r="E16">
            <v>79347</v>
          </cell>
        </row>
        <row r="17">
          <cell r="A17" t="str">
            <v>Dyecrest Dairy</v>
          </cell>
          <cell r="B17" t="str">
            <v>Southwest</v>
          </cell>
          <cell r="C17" t="str">
            <v>Fort Collins</v>
          </cell>
          <cell r="D17" t="str">
            <v>CO</v>
          </cell>
          <cell r="E17">
            <v>80524</v>
          </cell>
        </row>
        <row r="18">
          <cell r="A18" t="str">
            <v>Fiske Dairy</v>
          </cell>
          <cell r="B18" t="str">
            <v>Southwest</v>
          </cell>
          <cell r="C18" t="str">
            <v>Johnstown</v>
          </cell>
          <cell r="D18" t="str">
            <v>CO</v>
          </cell>
          <cell r="E18">
            <v>80534</v>
          </cell>
        </row>
        <row r="19">
          <cell r="A19" t="str">
            <v>Foss LLP</v>
          </cell>
          <cell r="B19" t="str">
            <v>Southwest</v>
          </cell>
          <cell r="C19" t="str">
            <v>Gill</v>
          </cell>
          <cell r="D19" t="str">
            <v>CO</v>
          </cell>
          <cell r="E19">
            <v>80624</v>
          </cell>
        </row>
        <row r="20">
          <cell r="A20" t="str">
            <v>Friendship Dairy</v>
          </cell>
          <cell r="B20" t="str">
            <v>Southwest</v>
          </cell>
          <cell r="C20" t="str">
            <v>Hereford</v>
          </cell>
          <cell r="D20" t="str">
            <v>TX</v>
          </cell>
          <cell r="E20">
            <v>79045</v>
          </cell>
        </row>
        <row r="21">
          <cell r="A21" t="str">
            <v>Front Range Dairy</v>
          </cell>
          <cell r="B21" t="str">
            <v>Southwest</v>
          </cell>
          <cell r="C21" t="str">
            <v>Fort Lupton</v>
          </cell>
          <cell r="D21" t="str">
            <v>CO</v>
          </cell>
          <cell r="E21">
            <v>80621</v>
          </cell>
        </row>
        <row r="22">
          <cell r="A22" t="str">
            <v>Galeton Dairy</v>
          </cell>
          <cell r="B22" t="str">
            <v>Southwest</v>
          </cell>
          <cell r="C22" t="str">
            <v>Eaton</v>
          </cell>
          <cell r="D22" t="str">
            <v>CO</v>
          </cell>
          <cell r="E22">
            <v>80615</v>
          </cell>
        </row>
        <row r="23">
          <cell r="A23" t="str">
            <v>Grand Canyon Dairy</v>
          </cell>
          <cell r="B23" t="str">
            <v>Southwest</v>
          </cell>
          <cell r="C23" t="str">
            <v>Dublin</v>
          </cell>
          <cell r="D23" t="str">
            <v>TX</v>
          </cell>
          <cell r="E23">
            <v>76446</v>
          </cell>
        </row>
        <row r="24">
          <cell r="A24" t="str">
            <v>Guess Dairy</v>
          </cell>
          <cell r="B24" t="str">
            <v>Southwest</v>
          </cell>
          <cell r="C24" t="str">
            <v>Dimmitt</v>
          </cell>
          <cell r="D24" t="str">
            <v>TX</v>
          </cell>
          <cell r="E24">
            <v>79027</v>
          </cell>
        </row>
        <row r="25">
          <cell r="A25" t="str">
            <v>Hendrika Dairy</v>
          </cell>
          <cell r="B25" t="str">
            <v>Southwest</v>
          </cell>
          <cell r="C25" t="str">
            <v>Portales</v>
          </cell>
          <cell r="D25" t="str">
            <v>NM</v>
          </cell>
          <cell r="E25">
            <v>88130</v>
          </cell>
        </row>
        <row r="26">
          <cell r="A26" t="str">
            <v>High Noon Dairy</v>
          </cell>
          <cell r="B26" t="str">
            <v>Southwest</v>
          </cell>
          <cell r="C26" t="str">
            <v>Hereford</v>
          </cell>
          <cell r="D26" t="str">
            <v>TX</v>
          </cell>
          <cell r="E26">
            <v>79045</v>
          </cell>
        </row>
        <row r="27">
          <cell r="A27" t="str">
            <v>High Plains Jerseys</v>
          </cell>
          <cell r="B27" t="str">
            <v>Southwest</v>
          </cell>
          <cell r="C27" t="str">
            <v>Portales</v>
          </cell>
          <cell r="D27" t="str">
            <v>NM</v>
          </cell>
          <cell r="E27">
            <v>88130</v>
          </cell>
        </row>
        <row r="28">
          <cell r="A28" t="str">
            <v>Hillrose Dairy</v>
          </cell>
          <cell r="B28" t="str">
            <v>Southwest</v>
          </cell>
          <cell r="C28" t="str">
            <v>Hillrose</v>
          </cell>
          <cell r="D28" t="str">
            <v>CO</v>
          </cell>
          <cell r="E28">
            <v>80733</v>
          </cell>
        </row>
        <row r="29">
          <cell r="A29" t="str">
            <v>Legacy Dairy</v>
          </cell>
          <cell r="B29" t="str">
            <v>Southwest</v>
          </cell>
          <cell r="C29" t="str">
            <v>La Salle</v>
          </cell>
          <cell r="D29" t="str">
            <v>CO</v>
          </cell>
          <cell r="E29">
            <v>80645</v>
          </cell>
        </row>
        <row r="30">
          <cell r="A30" t="str">
            <v>Legend Dairy</v>
          </cell>
          <cell r="B30" t="str">
            <v>Southwest</v>
          </cell>
          <cell r="C30" t="str">
            <v>Clovis</v>
          </cell>
          <cell r="D30" t="str">
            <v>NM</v>
          </cell>
          <cell r="E30">
            <v>88101</v>
          </cell>
        </row>
        <row r="31">
          <cell r="A31" t="str">
            <v>Long Meadow Farm</v>
          </cell>
          <cell r="B31" t="str">
            <v>Southwest</v>
          </cell>
          <cell r="C31" t="str">
            <v>Fort Morgan</v>
          </cell>
          <cell r="D31" t="str">
            <v>CO</v>
          </cell>
          <cell r="E31">
            <v>80701</v>
          </cell>
        </row>
        <row r="32">
          <cell r="A32" t="str">
            <v>M &amp; J Dairy</v>
          </cell>
          <cell r="B32" t="str">
            <v>Southwest</v>
          </cell>
          <cell r="C32" t="str">
            <v>Loveland</v>
          </cell>
          <cell r="D32" t="str">
            <v>CO</v>
          </cell>
          <cell r="E32">
            <v>80537</v>
          </cell>
        </row>
        <row r="33">
          <cell r="A33" t="str">
            <v>Moonstone Dairy</v>
          </cell>
          <cell r="B33" t="str">
            <v>Southwest</v>
          </cell>
          <cell r="C33" t="str">
            <v>Portales</v>
          </cell>
          <cell r="D33" t="str">
            <v>NM</v>
          </cell>
          <cell r="E33">
            <v>88130</v>
          </cell>
        </row>
        <row r="34">
          <cell r="A34" t="str">
            <v>Natural Harvest</v>
          </cell>
          <cell r="B34" t="str">
            <v>Southwest</v>
          </cell>
          <cell r="C34" t="str">
            <v>Earth</v>
          </cell>
          <cell r="D34" t="str">
            <v>TX</v>
          </cell>
          <cell r="E34">
            <v>79031</v>
          </cell>
        </row>
        <row r="35">
          <cell r="A35" t="str">
            <v>Nature's Way Dairy</v>
          </cell>
          <cell r="B35" t="str">
            <v>Southwest</v>
          </cell>
          <cell r="C35" t="str">
            <v>Portales</v>
          </cell>
          <cell r="D35" t="str">
            <v>NM</v>
          </cell>
          <cell r="E35">
            <v>88130</v>
          </cell>
        </row>
        <row r="36">
          <cell r="A36" t="str">
            <v>Novita</v>
          </cell>
        </row>
        <row r="37">
          <cell r="A37" t="str">
            <v>Palla Dairy</v>
          </cell>
          <cell r="B37" t="str">
            <v>Southwest</v>
          </cell>
          <cell r="C37" t="str">
            <v>Canyon</v>
          </cell>
          <cell r="D37" t="str">
            <v>TX</v>
          </cell>
          <cell r="E37">
            <v>79015</v>
          </cell>
        </row>
        <row r="38">
          <cell r="A38" t="str">
            <v>Philmar Dairy</v>
          </cell>
          <cell r="B38" t="str">
            <v>Southwest</v>
          </cell>
          <cell r="C38" t="str">
            <v>Portales</v>
          </cell>
          <cell r="D38" t="str">
            <v>NM</v>
          </cell>
          <cell r="E38">
            <v>88130</v>
          </cell>
        </row>
        <row r="39">
          <cell r="A39" t="str">
            <v>Pico Dairy</v>
          </cell>
          <cell r="B39" t="str">
            <v>Southwest</v>
          </cell>
          <cell r="C39" t="str">
            <v>Loveland</v>
          </cell>
          <cell r="D39" t="str">
            <v>CO</v>
          </cell>
          <cell r="E39">
            <v>80537</v>
          </cell>
        </row>
        <row r="40">
          <cell r="A40" t="str">
            <v>Presidio Farms</v>
          </cell>
          <cell r="B40" t="str">
            <v>Southwest</v>
          </cell>
          <cell r="C40" t="str">
            <v>Muleshoe</v>
          </cell>
          <cell r="D40" t="str">
            <v>TX</v>
          </cell>
          <cell r="E40">
            <v>79347</v>
          </cell>
        </row>
        <row r="41">
          <cell r="A41" t="str">
            <v>Prospect Ranch</v>
          </cell>
          <cell r="B41" t="str">
            <v>Southwest</v>
          </cell>
          <cell r="C41" t="str">
            <v> Keenesburg</v>
          </cell>
          <cell r="D41" t="str">
            <v>CO</v>
          </cell>
          <cell r="E41">
            <v>80643</v>
          </cell>
        </row>
        <row r="42">
          <cell r="A42" t="str">
            <v>Rajen Dairy</v>
          </cell>
          <cell r="B42" t="str">
            <v>Southwest</v>
          </cell>
          <cell r="C42" t="str">
            <v>Clovis</v>
          </cell>
          <cell r="D42" t="str">
            <v>NM</v>
          </cell>
          <cell r="E42">
            <v>88101</v>
          </cell>
        </row>
        <row r="43">
          <cell r="A43" t="str">
            <v>Rams Horn Dairy</v>
          </cell>
          <cell r="B43" t="str">
            <v>Southwest</v>
          </cell>
          <cell r="C43" t="str">
            <v>Yuma</v>
          </cell>
          <cell r="D43" t="str">
            <v>CO</v>
          </cell>
          <cell r="E43">
            <v>80759</v>
          </cell>
        </row>
        <row r="44">
          <cell r="A44" t="str">
            <v>Shelton Dairy</v>
          </cell>
          <cell r="B44" t="str">
            <v>Southwest</v>
          </cell>
          <cell r="C44" t="str">
            <v>La Salle</v>
          </cell>
          <cell r="D44" t="str">
            <v>CO</v>
          </cell>
          <cell r="E44">
            <v>80645</v>
          </cell>
        </row>
        <row r="45">
          <cell r="A45" t="str">
            <v>Six Arrows Dairy</v>
          </cell>
          <cell r="B45" t="str">
            <v>Southwest</v>
          </cell>
          <cell r="C45" t="str">
            <v>Fort Morgan</v>
          </cell>
          <cell r="D45" t="str">
            <v>CO</v>
          </cell>
          <cell r="E45">
            <v>80701</v>
          </cell>
        </row>
        <row r="46">
          <cell r="A46" t="str">
            <v>Skyward Dairy</v>
          </cell>
          <cell r="B46" t="str">
            <v>Southwest</v>
          </cell>
          <cell r="C46" t="str">
            <v>Dalhart</v>
          </cell>
          <cell r="D46" t="str">
            <v>TX</v>
          </cell>
          <cell r="E46">
            <v>79022</v>
          </cell>
        </row>
        <row r="47">
          <cell r="A47" t="str">
            <v>Southern Sky Dairy</v>
          </cell>
          <cell r="B47" t="str">
            <v>Southwest</v>
          </cell>
          <cell r="C47" t="str">
            <v>Portales</v>
          </cell>
          <cell r="D47" t="str">
            <v>NM</v>
          </cell>
          <cell r="E47">
            <v>88130</v>
          </cell>
        </row>
        <row r="48">
          <cell r="A48" t="str">
            <v>Summit Dairy</v>
          </cell>
          <cell r="B48" t="str">
            <v>Southwest</v>
          </cell>
          <cell r="C48" t="str">
            <v>Kersey</v>
          </cell>
          <cell r="D48" t="str">
            <v>CO</v>
          </cell>
          <cell r="E48">
            <v>80644</v>
          </cell>
        </row>
        <row r="49">
          <cell r="A49" t="str">
            <v>Thompson River Dairy</v>
          </cell>
          <cell r="B49" t="str">
            <v>Southwest</v>
          </cell>
          <cell r="C49" t="str">
            <v>Johnstown</v>
          </cell>
          <cell r="D49" t="str">
            <v>CO</v>
          </cell>
          <cell r="E49">
            <v>80534</v>
          </cell>
        </row>
        <row r="50">
          <cell r="A50" t="str">
            <v>Veeman &amp; Sons Dairy</v>
          </cell>
          <cell r="B50" t="str">
            <v>Southwest</v>
          </cell>
          <cell r="C50" t="str">
            <v>Wiggins</v>
          </cell>
          <cell r="D50" t="str">
            <v>CO</v>
          </cell>
          <cell r="E50">
            <v>80654</v>
          </cell>
        </row>
        <row r="51">
          <cell r="A51" t="str">
            <v>Wildcat Dairy</v>
          </cell>
          <cell r="B51" t="str">
            <v>Southwest</v>
          </cell>
          <cell r="C51" t="str">
            <v>Fort Morgan</v>
          </cell>
          <cell r="D51" t="str">
            <v>CO</v>
          </cell>
          <cell r="E51">
            <v>80701</v>
          </cell>
        </row>
        <row r="52">
          <cell r="A52" t="str">
            <v>Yuma County Dairy</v>
          </cell>
          <cell r="B52" t="str">
            <v>Southwest</v>
          </cell>
          <cell r="C52" t="str">
            <v>Yumna</v>
          </cell>
          <cell r="D52" t="str">
            <v>CO</v>
          </cell>
          <cell r="E52">
            <v>80759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7"/>
  <sheetViews>
    <sheetView tabSelected="1" topLeftCell="A89" workbookViewId="0">
      <selection activeCell="G97" sqref="G97"/>
    </sheetView>
  </sheetViews>
  <sheetFormatPr defaultRowHeight="14.5" x14ac:dyDescent="0.35"/>
  <cols>
    <col min="2" max="2" width="21.1796875" customWidth="1"/>
    <col min="3" max="3" width="13.6328125" customWidth="1"/>
    <col min="4" max="4" width="13.453125" customWidth="1"/>
    <col min="6" max="6" width="21.453125" customWidth="1"/>
    <col min="10" max="10" width="16.7265625" customWidth="1"/>
    <col min="13" max="13" width="19.54296875" customWidth="1"/>
  </cols>
  <sheetData>
    <row r="1" spans="1:15" s="1" customFormat="1" ht="15" customHeight="1" x14ac:dyDescent="0.35">
      <c r="A1" s="1">
        <v>2020</v>
      </c>
      <c r="B1" s="1" t="s">
        <v>0</v>
      </c>
      <c r="C1" s="2" t="s">
        <v>1</v>
      </c>
      <c r="D1" s="2" t="s">
        <v>1</v>
      </c>
      <c r="E1" s="1" t="str">
        <f>VLOOKUP(F1,'[1]Vlookup Sales Rep'!$A$1:$B$205,2,TRUE)</f>
        <v>Burrow</v>
      </c>
      <c r="F1" s="2" t="s">
        <v>2</v>
      </c>
      <c r="G1" s="2" t="s">
        <v>3</v>
      </c>
      <c r="H1" s="3" t="s">
        <v>4</v>
      </c>
      <c r="J1" s="1" t="s">
        <v>5</v>
      </c>
      <c r="K1" s="4">
        <v>5.12</v>
      </c>
      <c r="L1" s="5">
        <f>VLOOKUP(G1,'[1]Zip Codes'!$A$1:$C$126,3,FALSE)</f>
        <v>79347</v>
      </c>
      <c r="M1" s="6"/>
    </row>
    <row r="2" spans="1:15" s="1" customFormat="1" ht="15" customHeight="1" x14ac:dyDescent="0.35">
      <c r="A2" s="1">
        <v>2020</v>
      </c>
      <c r="B2" s="1" t="s">
        <v>6</v>
      </c>
      <c r="C2" s="2" t="s">
        <v>1</v>
      </c>
      <c r="D2" s="2" t="s">
        <v>1</v>
      </c>
      <c r="E2" s="1" t="str">
        <f>VLOOKUP(F2,'[1]Vlookup Sales Rep'!$A$1:$B$205,2,TRUE)</f>
        <v>Burrow</v>
      </c>
      <c r="F2" s="2" t="s">
        <v>2</v>
      </c>
      <c r="G2" s="2" t="s">
        <v>3</v>
      </c>
      <c r="H2" s="3" t="s">
        <v>4</v>
      </c>
      <c r="J2" s="1" t="s">
        <v>5</v>
      </c>
      <c r="K2" s="4">
        <v>4.62</v>
      </c>
      <c r="L2" s="5">
        <f>VLOOKUP(G2,'[1]Zip Codes'!$A$1:$C$126,3,FALSE)</f>
        <v>79347</v>
      </c>
      <c r="M2" s="6"/>
    </row>
    <row r="3" spans="1:15" s="1" customFormat="1" ht="15" customHeight="1" x14ac:dyDescent="0.35">
      <c r="A3" s="1">
        <v>2020</v>
      </c>
      <c r="B3" s="1" t="s">
        <v>7</v>
      </c>
      <c r="C3" s="2" t="s">
        <v>1</v>
      </c>
      <c r="D3" s="2" t="s">
        <v>1</v>
      </c>
      <c r="E3" s="1" t="str">
        <f>VLOOKUP(F3,'[1]Vlookup Sales Rep'!$A$1:$B$205,2,TRUE)</f>
        <v>Burrow</v>
      </c>
      <c r="F3" s="2" t="s">
        <v>2</v>
      </c>
      <c r="G3" s="2" t="s">
        <v>3</v>
      </c>
      <c r="H3" s="3" t="s">
        <v>4</v>
      </c>
      <c r="J3" s="1" t="s">
        <v>5</v>
      </c>
      <c r="K3" s="4">
        <v>5.13</v>
      </c>
      <c r="L3" s="5">
        <f>VLOOKUP(G3,'[1]Zip Codes'!$A$1:$C$126,3,FALSE)</f>
        <v>79347</v>
      </c>
      <c r="M3" s="6"/>
    </row>
    <row r="4" spans="1:15" s="1" customFormat="1" ht="15" customHeight="1" x14ac:dyDescent="0.35">
      <c r="A4" s="1">
        <v>2020</v>
      </c>
      <c r="B4" s="1" t="s">
        <v>8</v>
      </c>
      <c r="C4" s="2" t="s">
        <v>1</v>
      </c>
      <c r="D4" s="2" t="s">
        <v>1</v>
      </c>
      <c r="E4" s="1" t="str">
        <f>VLOOKUP(F4,'[1]Vlookup Sales Rep'!$A$1:$B$205,2,TRUE)</f>
        <v>Burrow</v>
      </c>
      <c r="F4" s="2" t="s">
        <v>2</v>
      </c>
      <c r="G4" s="2" t="s">
        <v>3</v>
      </c>
      <c r="H4" s="3" t="s">
        <v>4</v>
      </c>
      <c r="J4" s="1" t="s">
        <v>5</v>
      </c>
      <c r="K4" s="4">
        <v>3.7</v>
      </c>
      <c r="L4" s="7">
        <f>VLOOKUP(G4,'[1]Zip Codes'!$A$1:$C$126,3,FALSE)</f>
        <v>79347</v>
      </c>
      <c r="M4" s="8"/>
      <c r="N4"/>
      <c r="O4"/>
    </row>
    <row r="5" spans="1:15" s="1" customFormat="1" ht="15" customHeight="1" x14ac:dyDescent="0.35">
      <c r="A5" s="1">
        <v>2020</v>
      </c>
      <c r="B5" s="1" t="s">
        <v>9</v>
      </c>
      <c r="C5" s="2" t="s">
        <v>1</v>
      </c>
      <c r="D5" s="2" t="s">
        <v>1</v>
      </c>
      <c r="E5" s="1" t="str">
        <f>VLOOKUP(F5,'[1]Vlookup Sales Rep'!$A$1:$B$205,2,TRUE)</f>
        <v>Burrow</v>
      </c>
      <c r="F5" s="2" t="s">
        <v>2</v>
      </c>
      <c r="G5" s="2" t="str">
        <f>VLOOKUP(F5,'[1]Customers, City, State'!$A$2:$E$216,2,TRUE)</f>
        <v>Muleshoe</v>
      </c>
      <c r="H5" s="3" t="s">
        <v>4</v>
      </c>
      <c r="J5" s="1" t="str">
        <f>VLOOKUP(F5,'[1]Customers, City, State'!$A$2:$E$194,5,FALSE)</f>
        <v>pre</v>
      </c>
      <c r="K5" s="4">
        <v>0.71</v>
      </c>
      <c r="L5" s="5">
        <f>VLOOKUP(G5,'[1]Zip Codes'!$A$1:$C$126,3,FALSE)</f>
        <v>79347</v>
      </c>
      <c r="M5" s="6"/>
    </row>
    <row r="6" spans="1:15" s="1" customFormat="1" ht="15" customHeight="1" x14ac:dyDescent="0.35">
      <c r="A6" s="1">
        <v>2020</v>
      </c>
      <c r="B6" s="1" t="s">
        <v>10</v>
      </c>
      <c r="C6" s="2" t="s">
        <v>1</v>
      </c>
      <c r="D6" s="2" t="s">
        <v>1</v>
      </c>
      <c r="E6" s="1" t="str">
        <f>VLOOKUP(F6,'[1]Vlookup Sales Rep'!$A$1:$B$205,2,TRUE)</f>
        <v>Burrow</v>
      </c>
      <c r="F6" s="2" t="s">
        <v>2</v>
      </c>
      <c r="G6" s="2" t="s">
        <v>3</v>
      </c>
      <c r="H6" s="3" t="s">
        <v>4</v>
      </c>
      <c r="K6" s="4">
        <v>0.16362499999999999</v>
      </c>
      <c r="L6" s="5">
        <f>VLOOKUP(G6,'[1]Zip Codes'!$A$1:$C$126,3,FALSE)</f>
        <v>79347</v>
      </c>
      <c r="M6" s="6"/>
    </row>
    <row r="7" spans="1:15" s="1" customFormat="1" ht="15" customHeight="1" x14ac:dyDescent="0.35">
      <c r="A7" s="1">
        <v>2020</v>
      </c>
      <c r="B7" s="1" t="s">
        <v>10</v>
      </c>
      <c r="C7" s="2" t="s">
        <v>1</v>
      </c>
      <c r="D7" s="2" t="s">
        <v>1</v>
      </c>
      <c r="E7" s="1" t="str">
        <f>VLOOKUP(F7,'[1]Vlookup Sales Rep'!$A$1:$B$205,2,TRUE)</f>
        <v>Burrow</v>
      </c>
      <c r="F7" s="2" t="s">
        <v>2</v>
      </c>
      <c r="G7" s="2" t="s">
        <v>3</v>
      </c>
      <c r="H7" s="3" t="s">
        <v>4</v>
      </c>
      <c r="K7" s="4">
        <v>0.130688</v>
      </c>
      <c r="L7" s="5">
        <f>VLOOKUP(G7,'[1]Zip Codes'!$A$1:$C$126,3,FALSE)</f>
        <v>79347</v>
      </c>
      <c r="M7" s="6"/>
    </row>
    <row r="8" spans="1:15" s="1" customFormat="1" ht="15" customHeight="1" x14ac:dyDescent="0.35">
      <c r="A8" s="1">
        <v>2020</v>
      </c>
      <c r="B8" s="1" t="s">
        <v>11</v>
      </c>
      <c r="C8" s="2" t="s">
        <v>1</v>
      </c>
      <c r="D8" s="2" t="s">
        <v>1</v>
      </c>
      <c r="E8" s="1" t="str">
        <f>VLOOKUP(F8,'[1]Vlookup Sales Rep'!$A$1:$B$205,2,TRUE)</f>
        <v>Burrow</v>
      </c>
      <c r="F8" s="2" t="s">
        <v>2</v>
      </c>
      <c r="G8" s="2" t="s">
        <v>3</v>
      </c>
      <c r="H8" s="3" t="s">
        <v>4</v>
      </c>
      <c r="J8" s="1" t="s">
        <v>5</v>
      </c>
      <c r="K8" s="4">
        <v>5.21</v>
      </c>
      <c r="L8" s="5">
        <f>VLOOKUP(G8,'[1]Zip Codes'!$A$1:$C$126,3,FALSE)</f>
        <v>79347</v>
      </c>
      <c r="M8" s="6"/>
    </row>
    <row r="9" spans="1:15" s="1" customFormat="1" ht="15" customHeight="1" x14ac:dyDescent="0.35">
      <c r="A9" s="1">
        <v>2020</v>
      </c>
      <c r="B9" s="1" t="s">
        <v>12</v>
      </c>
      <c r="C9" s="2" t="s">
        <v>1</v>
      </c>
      <c r="D9" s="2" t="s">
        <v>1</v>
      </c>
      <c r="E9" s="1" t="str">
        <f>VLOOKUP(F9,'[1]Vlookup Sales Rep'!$A$1:$B$205,2,TRUE)</f>
        <v>Burrow</v>
      </c>
      <c r="F9" s="2" t="s">
        <v>2</v>
      </c>
      <c r="G9" s="2" t="s">
        <v>3</v>
      </c>
      <c r="H9" s="3" t="s">
        <v>4</v>
      </c>
      <c r="J9" s="1" t="s">
        <v>5</v>
      </c>
      <c r="K9" s="4">
        <v>4.28</v>
      </c>
      <c r="L9" s="7">
        <f>VLOOKUP(G9,'[1]Zip Codes'!$A$1:$C$126,3,FALSE)</f>
        <v>79347</v>
      </c>
      <c r="M9" s="8"/>
      <c r="N9"/>
      <c r="O9"/>
    </row>
    <row r="10" spans="1:15" s="1" customFormat="1" x14ac:dyDescent="0.35">
      <c r="A10" s="1">
        <v>2020</v>
      </c>
      <c r="B10" s="1" t="s">
        <v>13</v>
      </c>
      <c r="C10" s="2" t="s">
        <v>1</v>
      </c>
      <c r="D10" s="2" t="s">
        <v>1</v>
      </c>
      <c r="E10" s="1" t="str">
        <f>VLOOKUP(F10,'[1]Vlookup Sales Rep'!$A$1:$B$205,2,TRUE)</f>
        <v>Burrow</v>
      </c>
      <c r="F10" s="2" t="s">
        <v>2</v>
      </c>
      <c r="G10" s="2" t="s">
        <v>3</v>
      </c>
      <c r="H10" s="3" t="s">
        <v>4</v>
      </c>
      <c r="J10" s="1" t="s">
        <v>5</v>
      </c>
      <c r="K10" s="4">
        <v>4</v>
      </c>
      <c r="L10" s="5">
        <f>VLOOKUP(G10,'[1]Zip Codes'!$A$1:$C$126,3,FALSE)</f>
        <v>79347</v>
      </c>
      <c r="M10" s="6"/>
    </row>
    <row r="11" spans="1:15" s="1" customFormat="1" ht="15" customHeight="1" x14ac:dyDescent="0.35">
      <c r="A11" s="1">
        <v>2020</v>
      </c>
      <c r="B11" s="1" t="s">
        <v>14</v>
      </c>
      <c r="C11" s="2" t="s">
        <v>1</v>
      </c>
      <c r="D11" s="2" t="s">
        <v>1</v>
      </c>
      <c r="E11" s="1" t="str">
        <f>VLOOKUP(F11,'[1]Vlookup Sales Rep'!$A$1:$B$205,2,TRUE)</f>
        <v>Burrow</v>
      </c>
      <c r="F11" s="2" t="s">
        <v>2</v>
      </c>
      <c r="G11" s="2" t="s">
        <v>3</v>
      </c>
      <c r="H11" s="3" t="s">
        <v>4</v>
      </c>
      <c r="J11" s="1" t="s">
        <v>5</v>
      </c>
      <c r="K11" s="4">
        <v>5.24</v>
      </c>
      <c r="L11" s="5">
        <f>VLOOKUP(G11,'[1]Zip Codes'!$A$1:$C$126,3,FALSE)</f>
        <v>79347</v>
      </c>
      <c r="M11" s="6"/>
    </row>
    <row r="12" spans="1:15" s="1" customFormat="1" ht="15" customHeight="1" x14ac:dyDescent="0.35">
      <c r="A12" s="1">
        <v>2020</v>
      </c>
      <c r="B12" s="1" t="s">
        <v>15</v>
      </c>
      <c r="C12" s="2" t="s">
        <v>1</v>
      </c>
      <c r="D12" s="2" t="s">
        <v>1</v>
      </c>
      <c r="E12" s="1" t="str">
        <f>VLOOKUP(F12,'[1]Vlookup Sales Rep'!$A$1:$B$205,2,TRUE)</f>
        <v>Burrow</v>
      </c>
      <c r="F12" s="2" t="s">
        <v>2</v>
      </c>
      <c r="G12" s="2" t="s">
        <v>3</v>
      </c>
      <c r="H12" s="3" t="s">
        <v>4</v>
      </c>
      <c r="J12" s="1" t="s">
        <v>5</v>
      </c>
      <c r="K12" s="4">
        <v>4.78</v>
      </c>
      <c r="L12" s="5">
        <f>VLOOKUP(G12,'[1]Zip Codes'!$A$1:$C$126,3,FALSE)</f>
        <v>79347</v>
      </c>
      <c r="M12" s="6"/>
    </row>
    <row r="13" spans="1:15" s="1" customFormat="1" ht="15" customHeight="1" x14ac:dyDescent="0.35">
      <c r="A13" s="1">
        <v>2020</v>
      </c>
      <c r="B13" s="1" t="s">
        <v>16</v>
      </c>
      <c r="C13" s="2" t="s">
        <v>1</v>
      </c>
      <c r="D13" s="2" t="s">
        <v>1</v>
      </c>
      <c r="E13" s="1" t="str">
        <f>VLOOKUP(F13,'[1]Vlookup Sales Rep'!$A$1:$B$205,2,TRUE)</f>
        <v>Burrow</v>
      </c>
      <c r="F13" s="2" t="s">
        <v>2</v>
      </c>
      <c r="G13" s="2" t="s">
        <v>3</v>
      </c>
      <c r="H13" s="3" t="s">
        <v>4</v>
      </c>
      <c r="J13" s="1" t="s">
        <v>5</v>
      </c>
      <c r="K13" s="4">
        <v>5</v>
      </c>
      <c r="L13" s="7">
        <f>VLOOKUP(G13,'[1]Zip Codes'!$A$1:$C$126,3,FALSE)</f>
        <v>79347</v>
      </c>
      <c r="M13" s="8"/>
      <c r="N13"/>
      <c r="O13"/>
    </row>
    <row r="14" spans="1:15" s="1" customFormat="1" ht="15" customHeight="1" x14ac:dyDescent="0.35">
      <c r="C14" s="2"/>
      <c r="D14" s="2"/>
      <c r="F14" s="2"/>
      <c r="G14" s="2"/>
      <c r="H14" s="3"/>
      <c r="J14" s="1" t="s">
        <v>27</v>
      </c>
      <c r="K14" s="4">
        <v>48</v>
      </c>
      <c r="L14" s="7"/>
      <c r="M14" s="8"/>
      <c r="N14"/>
      <c r="O14"/>
    </row>
    <row r="15" spans="1:15" s="1" customFormat="1" ht="15" customHeight="1" x14ac:dyDescent="0.35">
      <c r="C15" s="2"/>
      <c r="D15" s="2"/>
      <c r="F15" s="2"/>
      <c r="G15" s="2"/>
      <c r="H15" s="3"/>
      <c r="K15" s="4"/>
      <c r="L15" s="7"/>
      <c r="M15" s="8"/>
      <c r="N15"/>
      <c r="O15"/>
    </row>
    <row r="16" spans="1:15" s="1" customFormat="1" ht="15" customHeight="1" x14ac:dyDescent="0.35">
      <c r="C16" s="2"/>
      <c r="D16" s="2"/>
      <c r="F16" s="2"/>
      <c r="G16" s="2"/>
      <c r="H16" s="3"/>
      <c r="K16" s="4"/>
      <c r="L16" s="7"/>
      <c r="M16" s="8"/>
      <c r="N16"/>
      <c r="O16"/>
    </row>
    <row r="17" spans="1:15" s="1" customFormat="1" ht="15" customHeight="1" x14ac:dyDescent="0.35">
      <c r="A17" s="1">
        <v>2020</v>
      </c>
      <c r="B17" s="1" t="s">
        <v>8</v>
      </c>
      <c r="C17" s="2" t="s">
        <v>18</v>
      </c>
      <c r="D17" t="s">
        <v>19</v>
      </c>
      <c r="E17" s="1" t="str">
        <f>VLOOKUP(F17,'[1]Vlookup Sales Rep'!$A$1:$B$205,2,TRUE)</f>
        <v>Burrow</v>
      </c>
      <c r="F17" s="2" t="s">
        <v>2</v>
      </c>
      <c r="G17" s="2" t="s">
        <v>3</v>
      </c>
      <c r="H17" s="3" t="s">
        <v>4</v>
      </c>
      <c r="K17" s="4">
        <v>0.78</v>
      </c>
      <c r="L17" s="7">
        <f>VLOOKUP(G17,'[1]Zip Codes'!$A$1:$C$126,3,FALSE)</f>
        <v>79347</v>
      </c>
      <c r="M17" s="6"/>
      <c r="N17"/>
      <c r="O17"/>
    </row>
    <row r="18" spans="1:15" s="1" customFormat="1" ht="15" customHeight="1" x14ac:dyDescent="0.35">
      <c r="A18" s="1">
        <v>2020</v>
      </c>
      <c r="B18" s="1" t="s">
        <v>8</v>
      </c>
      <c r="C18" s="2" t="s">
        <v>18</v>
      </c>
      <c r="D18" t="s">
        <v>19</v>
      </c>
      <c r="E18" s="1" t="str">
        <f>VLOOKUP(F18,'[1]Vlookup Sales Rep'!$A$1:$B$205,2,TRUE)</f>
        <v>Burrow</v>
      </c>
      <c r="F18" s="2" t="s">
        <v>2</v>
      </c>
      <c r="G18" s="2" t="s">
        <v>3</v>
      </c>
      <c r="H18" s="3" t="s">
        <v>4</v>
      </c>
      <c r="K18" s="4">
        <v>0.78</v>
      </c>
      <c r="L18" s="7">
        <f>VLOOKUP(G18,'[1]Zip Codes'!$A$1:$C$126,3,FALSE)</f>
        <v>79347</v>
      </c>
      <c r="M18" s="6"/>
      <c r="N18"/>
      <c r="O18"/>
    </row>
    <row r="19" spans="1:15" s="1" customFormat="1" ht="15" customHeight="1" x14ac:dyDescent="0.35">
      <c r="A19" s="1">
        <v>2020</v>
      </c>
      <c r="B19" s="1" t="s">
        <v>8</v>
      </c>
      <c r="C19" s="2" t="s">
        <v>18</v>
      </c>
      <c r="D19" t="s">
        <v>19</v>
      </c>
      <c r="E19" s="1" t="str">
        <f>VLOOKUP(F19,'[1]Vlookup Sales Rep'!$A$1:$B$205,2,TRUE)</f>
        <v>Burrow</v>
      </c>
      <c r="F19" s="2" t="s">
        <v>2</v>
      </c>
      <c r="G19" s="2" t="s">
        <v>3</v>
      </c>
      <c r="H19" s="3" t="s">
        <v>4</v>
      </c>
      <c r="K19" s="4">
        <v>0.79</v>
      </c>
      <c r="L19" s="7">
        <f>VLOOKUP(G19,'[1]Zip Codes'!$A$1:$C$126,3,FALSE)</f>
        <v>79347</v>
      </c>
      <c r="M19" s="6"/>
      <c r="N19"/>
      <c r="O19"/>
    </row>
    <row r="20" spans="1:15" s="1" customFormat="1" ht="15" customHeight="1" x14ac:dyDescent="0.35">
      <c r="A20" s="1">
        <v>2020</v>
      </c>
      <c r="B20" s="1" t="s">
        <v>8</v>
      </c>
      <c r="C20" s="2" t="s">
        <v>18</v>
      </c>
      <c r="D20" t="s">
        <v>19</v>
      </c>
      <c r="E20" s="1" t="str">
        <f>VLOOKUP(F20,'[1]Vlookup Sales Rep'!$A$1:$B$205,2,TRUE)</f>
        <v>Burrow</v>
      </c>
      <c r="F20" s="2" t="s">
        <v>2</v>
      </c>
      <c r="G20" s="2" t="s">
        <v>3</v>
      </c>
      <c r="H20" s="3" t="s">
        <v>4</v>
      </c>
      <c r="K20" s="4">
        <v>0.79</v>
      </c>
      <c r="L20" s="7">
        <f>VLOOKUP(G20,'[1]Zip Codes'!$A$1:$C$126,3,FALSE)</f>
        <v>79347</v>
      </c>
      <c r="M20" s="6"/>
      <c r="N20"/>
      <c r="O20"/>
    </row>
    <row r="21" spans="1:15" s="1" customFormat="1" ht="15" customHeight="1" x14ac:dyDescent="0.35">
      <c r="A21" s="1">
        <v>2020</v>
      </c>
      <c r="B21" s="1" t="s">
        <v>9</v>
      </c>
      <c r="C21" s="2" t="s">
        <v>18</v>
      </c>
      <c r="D21" s="9" t="s">
        <v>19</v>
      </c>
      <c r="E21" s="1" t="str">
        <f>VLOOKUP(F21,'[1]Vlookup Sales Rep'!$A$1:$B$205,2,TRUE)</f>
        <v>Burrow</v>
      </c>
      <c r="F21" s="2" t="s">
        <v>2</v>
      </c>
      <c r="G21" s="2" t="s">
        <v>3</v>
      </c>
      <c r="H21" s="3" t="s">
        <v>4</v>
      </c>
      <c r="K21" s="4">
        <v>0.79</v>
      </c>
      <c r="L21" s="5">
        <f>VLOOKUP(G21,'[1]Zip Codes'!$A$1:$C$126,3,FALSE)</f>
        <v>79347</v>
      </c>
      <c r="M21" s="6"/>
    </row>
    <row r="22" spans="1:15" s="1" customFormat="1" ht="15" customHeight="1" x14ac:dyDescent="0.35">
      <c r="A22" s="1">
        <v>2020</v>
      </c>
      <c r="B22" s="1" t="s">
        <v>9</v>
      </c>
      <c r="C22" s="2" t="s">
        <v>18</v>
      </c>
      <c r="D22" s="9" t="s">
        <v>19</v>
      </c>
      <c r="E22" s="1" t="str">
        <f>VLOOKUP(F22,'[1]Vlookup Sales Rep'!$A$1:$B$205,2,TRUE)</f>
        <v>Burrow</v>
      </c>
      <c r="F22" s="2" t="s">
        <v>2</v>
      </c>
      <c r="G22" s="2" t="s">
        <v>3</v>
      </c>
      <c r="H22" s="3" t="s">
        <v>4</v>
      </c>
      <c r="K22" s="4">
        <v>0.78</v>
      </c>
      <c r="L22" s="5">
        <f>VLOOKUP(G22,'[1]Zip Codes'!$A$1:$C$126,3,FALSE)</f>
        <v>79347</v>
      </c>
      <c r="M22" s="6"/>
    </row>
    <row r="23" spans="1:15" s="1" customFormat="1" ht="15" customHeight="1" x14ac:dyDescent="0.35">
      <c r="A23" s="1">
        <v>2020</v>
      </c>
      <c r="B23" s="1" t="s">
        <v>9</v>
      </c>
      <c r="C23" s="2" t="s">
        <v>18</v>
      </c>
      <c r="D23" s="9" t="s">
        <v>19</v>
      </c>
      <c r="E23" s="1" t="str">
        <f>VLOOKUP(F23,'[1]Vlookup Sales Rep'!$A$1:$B$205,2,TRUE)</f>
        <v>Burrow</v>
      </c>
      <c r="F23" s="2" t="s">
        <v>2</v>
      </c>
      <c r="G23" s="2" t="s">
        <v>3</v>
      </c>
      <c r="H23" s="3" t="s">
        <v>4</v>
      </c>
      <c r="K23" s="4">
        <v>0.78</v>
      </c>
      <c r="L23" s="5">
        <f>VLOOKUP(G23,'[1]Zip Codes'!$A$1:$C$126,3,FALSE)</f>
        <v>79347</v>
      </c>
      <c r="M23" s="6"/>
    </row>
    <row r="24" spans="1:15" s="1" customFormat="1" ht="15" customHeight="1" x14ac:dyDescent="0.35">
      <c r="A24" s="1">
        <v>2020</v>
      </c>
      <c r="B24" s="1" t="s">
        <v>9</v>
      </c>
      <c r="C24" s="2" t="s">
        <v>18</v>
      </c>
      <c r="D24" s="9" t="s">
        <v>19</v>
      </c>
      <c r="E24" s="1" t="str">
        <f>VLOOKUP(F24,'[1]Vlookup Sales Rep'!$A$1:$B$205,2,TRUE)</f>
        <v>Burrow</v>
      </c>
      <c r="F24" s="2" t="s">
        <v>2</v>
      </c>
      <c r="G24" s="2" t="s">
        <v>3</v>
      </c>
      <c r="H24" s="3" t="s">
        <v>4</v>
      </c>
      <c r="K24" s="4">
        <v>0.78</v>
      </c>
      <c r="L24" s="5">
        <f>VLOOKUP(G24,'[1]Zip Codes'!$A$1:$C$126,3,FALSE)</f>
        <v>79347</v>
      </c>
      <c r="M24" s="6"/>
    </row>
    <row r="25" spans="1:15" s="1" customFormat="1" ht="15" customHeight="1" x14ac:dyDescent="0.35">
      <c r="A25" s="1">
        <v>2020</v>
      </c>
      <c r="B25" s="1" t="s">
        <v>10</v>
      </c>
      <c r="C25" s="2" t="s">
        <v>18</v>
      </c>
      <c r="D25" t="s">
        <v>19</v>
      </c>
      <c r="E25" s="1" t="str">
        <f>VLOOKUP(F25,'[1]Vlookup Sales Rep'!$A$1:$B$205,2,TRUE)</f>
        <v>Burrow</v>
      </c>
      <c r="F25" s="2" t="s">
        <v>2</v>
      </c>
      <c r="G25" s="2" t="s">
        <v>3</v>
      </c>
      <c r="H25" s="3" t="s">
        <v>4</v>
      </c>
      <c r="K25" s="4">
        <v>0.78</v>
      </c>
      <c r="L25" s="5">
        <f>VLOOKUP(G25,'[1]Zip Codes'!$A$1:$C$126,3,FALSE)</f>
        <v>79347</v>
      </c>
      <c r="M25" s="6"/>
    </row>
    <row r="26" spans="1:15" s="1" customFormat="1" ht="15" customHeight="1" x14ac:dyDescent="0.35">
      <c r="A26" s="1">
        <v>2020</v>
      </c>
      <c r="B26" s="1" t="s">
        <v>10</v>
      </c>
      <c r="C26" s="2" t="s">
        <v>18</v>
      </c>
      <c r="D26" t="s">
        <v>19</v>
      </c>
      <c r="E26" s="1" t="str">
        <f>VLOOKUP(F26,'[1]Vlookup Sales Rep'!$A$1:$B$205,2,TRUE)</f>
        <v>Burrow</v>
      </c>
      <c r="F26" s="2" t="s">
        <v>2</v>
      </c>
      <c r="G26" s="2" t="s">
        <v>3</v>
      </c>
      <c r="H26" s="3" t="s">
        <v>4</v>
      </c>
      <c r="K26" s="4">
        <v>0.78</v>
      </c>
      <c r="L26" s="5">
        <f>VLOOKUP(G26,'[1]Zip Codes'!$A$1:$C$126,3,FALSE)</f>
        <v>79347</v>
      </c>
      <c r="M26" s="6"/>
    </row>
    <row r="27" spans="1:15" s="1" customFormat="1" ht="15" customHeight="1" x14ac:dyDescent="0.35">
      <c r="A27" s="1">
        <v>2020</v>
      </c>
      <c r="B27" s="1" t="s">
        <v>10</v>
      </c>
      <c r="C27" s="2" t="s">
        <v>18</v>
      </c>
      <c r="D27" t="s">
        <v>19</v>
      </c>
      <c r="E27" s="1" t="str">
        <f>VLOOKUP(F27,'[1]Vlookup Sales Rep'!$A$1:$B$205,2,TRUE)</f>
        <v>Burrow</v>
      </c>
      <c r="F27" s="2" t="s">
        <v>2</v>
      </c>
      <c r="G27" s="2" t="s">
        <v>3</v>
      </c>
      <c r="H27" s="3" t="s">
        <v>4</v>
      </c>
      <c r="K27" s="4">
        <v>0.22</v>
      </c>
      <c r="L27" s="5">
        <f>VLOOKUP(G27,'[1]Zip Codes'!$A$1:$C$126,3,FALSE)</f>
        <v>79347</v>
      </c>
      <c r="M27" s="6"/>
    </row>
    <row r="28" spans="1:15" s="1" customFormat="1" ht="15" customHeight="1" x14ac:dyDescent="0.35">
      <c r="A28" s="1">
        <v>2020</v>
      </c>
      <c r="B28" s="1" t="s">
        <v>10</v>
      </c>
      <c r="C28" s="2" t="s">
        <v>18</v>
      </c>
      <c r="D28" t="s">
        <v>19</v>
      </c>
      <c r="E28" s="1" t="str">
        <f>VLOOKUP(F28,'[1]Vlookup Sales Rep'!$A$1:$B$205,2,TRUE)</f>
        <v>Burrow</v>
      </c>
      <c r="F28" s="2" t="s">
        <v>2</v>
      </c>
      <c r="G28" s="2" t="s">
        <v>3</v>
      </c>
      <c r="H28" s="3" t="s">
        <v>4</v>
      </c>
      <c r="K28" s="4">
        <v>0.78</v>
      </c>
      <c r="L28" s="5">
        <f>VLOOKUP(G28,'[1]Zip Codes'!$A$1:$C$126,3,FALSE)</f>
        <v>79347</v>
      </c>
      <c r="M28" s="6"/>
    </row>
    <row r="29" spans="1:15" s="1" customFormat="1" ht="15" customHeight="1" x14ac:dyDescent="0.35">
      <c r="A29" s="1">
        <v>2020</v>
      </c>
      <c r="B29" s="1" t="s">
        <v>10</v>
      </c>
      <c r="C29" s="2" t="s">
        <v>18</v>
      </c>
      <c r="D29" t="s">
        <v>19</v>
      </c>
      <c r="E29" s="1" t="str">
        <f>VLOOKUP(F29,'[1]Vlookup Sales Rep'!$A$1:$B$205,2,TRUE)</f>
        <v>Burrow</v>
      </c>
      <c r="F29" s="2" t="s">
        <v>2</v>
      </c>
      <c r="G29" s="2" t="s">
        <v>3</v>
      </c>
      <c r="H29" s="3" t="s">
        <v>4</v>
      </c>
      <c r="K29" s="4">
        <v>0.38</v>
      </c>
      <c r="L29" s="5">
        <f>VLOOKUP(G29,'[1]Zip Codes'!$A$1:$C$126,3,FALSE)</f>
        <v>79347</v>
      </c>
      <c r="M29" s="6"/>
    </row>
    <row r="30" spans="1:15" s="1" customFormat="1" ht="15" customHeight="1" x14ac:dyDescent="0.35">
      <c r="A30" s="1">
        <v>2021</v>
      </c>
      <c r="B30" s="1" t="s">
        <v>11</v>
      </c>
      <c r="C30" s="2" t="s">
        <v>18</v>
      </c>
      <c r="D30" t="s">
        <v>19</v>
      </c>
      <c r="E30" s="1" t="str">
        <f>VLOOKUP(F30,'[1]Vlookup Sales Rep'!$A$1:$B$205,2,TRUE)</f>
        <v>Burrow</v>
      </c>
      <c r="F30" s="2" t="s">
        <v>2</v>
      </c>
      <c r="G30" s="2" t="s">
        <v>3</v>
      </c>
      <c r="H30" s="3" t="s">
        <v>4</v>
      </c>
      <c r="K30" s="4">
        <v>0.78</v>
      </c>
      <c r="L30" s="5">
        <f>VLOOKUP(G30,'[1]Zip Codes'!$A$1:$C$126,3,FALSE)</f>
        <v>79347</v>
      </c>
      <c r="M30" s="6"/>
    </row>
    <row r="31" spans="1:15" s="1" customFormat="1" ht="15" customHeight="1" x14ac:dyDescent="0.35">
      <c r="A31" s="1">
        <v>2021</v>
      </c>
      <c r="B31" s="1" t="s">
        <v>11</v>
      </c>
      <c r="C31" s="2" t="s">
        <v>18</v>
      </c>
      <c r="D31" t="s">
        <v>19</v>
      </c>
      <c r="E31" s="1" t="str">
        <f>VLOOKUP(F31,'[1]Vlookup Sales Rep'!$A$1:$B$205,2,TRUE)</f>
        <v>Burrow</v>
      </c>
      <c r="F31" s="2" t="s">
        <v>2</v>
      </c>
      <c r="G31" s="2" t="s">
        <v>3</v>
      </c>
      <c r="H31" s="3" t="s">
        <v>4</v>
      </c>
      <c r="K31" s="4">
        <v>0.78</v>
      </c>
      <c r="L31" s="5">
        <f>VLOOKUP(G31,'[1]Zip Codes'!$A$1:$C$126,3,FALSE)</f>
        <v>79347</v>
      </c>
      <c r="M31" s="6"/>
    </row>
    <row r="32" spans="1:15" s="1" customFormat="1" ht="15" customHeight="1" x14ac:dyDescent="0.35">
      <c r="A32" s="1">
        <v>2021</v>
      </c>
      <c r="B32" s="1" t="s">
        <v>11</v>
      </c>
      <c r="C32" s="2" t="s">
        <v>18</v>
      </c>
      <c r="D32" t="s">
        <v>19</v>
      </c>
      <c r="E32" s="1" t="str">
        <f>VLOOKUP(F32,'[1]Vlookup Sales Rep'!$A$1:$B$205,2,TRUE)</f>
        <v>Burrow</v>
      </c>
      <c r="F32" s="2" t="s">
        <v>2</v>
      </c>
      <c r="G32" s="2" t="s">
        <v>3</v>
      </c>
      <c r="H32" s="3" t="s">
        <v>4</v>
      </c>
      <c r="K32" s="4">
        <v>0.38</v>
      </c>
      <c r="L32" s="5">
        <f>VLOOKUP(G32,'[1]Zip Codes'!$A$1:$C$126,3,FALSE)</f>
        <v>79347</v>
      </c>
      <c r="M32" s="6"/>
    </row>
    <row r="33" spans="1:15" s="1" customFormat="1" ht="15" customHeight="1" x14ac:dyDescent="0.35">
      <c r="A33" s="1">
        <v>2021</v>
      </c>
      <c r="B33" s="1" t="s">
        <v>11</v>
      </c>
      <c r="C33" s="2" t="s">
        <v>18</v>
      </c>
      <c r="D33" t="s">
        <v>19</v>
      </c>
      <c r="E33" s="1" t="str">
        <f>VLOOKUP(F33,'[1]Vlookup Sales Rep'!$A$1:$B$205,2,TRUE)</f>
        <v>Burrow</v>
      </c>
      <c r="F33" s="2" t="s">
        <v>2</v>
      </c>
      <c r="G33" s="2" t="s">
        <v>3</v>
      </c>
      <c r="H33" s="3" t="s">
        <v>4</v>
      </c>
      <c r="K33" s="4">
        <v>0.79</v>
      </c>
      <c r="L33" s="5">
        <f>VLOOKUP(G33,'[1]Zip Codes'!$A$1:$C$126,3,FALSE)</f>
        <v>79347</v>
      </c>
      <c r="M33" s="6"/>
    </row>
    <row r="34" spans="1:15" s="1" customFormat="1" ht="15" customHeight="1" x14ac:dyDescent="0.35">
      <c r="A34" s="1">
        <v>2021</v>
      </c>
      <c r="B34" s="1" t="s">
        <v>11</v>
      </c>
      <c r="C34" s="2" t="s">
        <v>18</v>
      </c>
      <c r="D34" t="s">
        <v>19</v>
      </c>
      <c r="E34" s="1" t="str">
        <f>VLOOKUP(F34,'[1]Vlookup Sales Rep'!$A$1:$B$205,2,TRUE)</f>
        <v>Burrow</v>
      </c>
      <c r="F34" s="2" t="s">
        <v>2</v>
      </c>
      <c r="G34" s="2" t="s">
        <v>3</v>
      </c>
      <c r="H34" s="3" t="s">
        <v>4</v>
      </c>
      <c r="K34" s="4">
        <v>0.78</v>
      </c>
      <c r="L34" s="5">
        <f>VLOOKUP(G34,'[1]Zip Codes'!$A$1:$C$126,3,FALSE)</f>
        <v>79347</v>
      </c>
      <c r="M34" s="6"/>
    </row>
    <row r="35" spans="1:15" s="1" customFormat="1" ht="15" customHeight="1" x14ac:dyDescent="0.35">
      <c r="A35" s="1">
        <v>2021</v>
      </c>
      <c r="B35" s="1" t="s">
        <v>11</v>
      </c>
      <c r="C35" s="2" t="s">
        <v>18</v>
      </c>
      <c r="D35" t="s">
        <v>19</v>
      </c>
      <c r="E35" s="1" t="str">
        <f>VLOOKUP(F35,'[1]Vlookup Sales Rep'!$A$1:$B$205,2,TRUE)</f>
        <v>Burrow</v>
      </c>
      <c r="F35" s="2" t="s">
        <v>2</v>
      </c>
      <c r="G35" s="2" t="s">
        <v>3</v>
      </c>
      <c r="H35" s="3" t="s">
        <v>4</v>
      </c>
      <c r="K35" s="4">
        <v>0.38</v>
      </c>
      <c r="L35" s="5">
        <f>VLOOKUP(G35,'[1]Zip Codes'!$A$1:$C$126,3,FALSE)</f>
        <v>79347</v>
      </c>
      <c r="M35" s="6"/>
    </row>
    <row r="36" spans="1:15" s="1" customFormat="1" ht="15" customHeight="1" x14ac:dyDescent="0.35">
      <c r="A36" s="1">
        <v>2021</v>
      </c>
      <c r="B36" s="1" t="s">
        <v>11</v>
      </c>
      <c r="C36" s="2" t="s">
        <v>18</v>
      </c>
      <c r="D36" t="s">
        <v>19</v>
      </c>
      <c r="E36" s="1" t="str">
        <f>VLOOKUP(F36,'[1]Vlookup Sales Rep'!$A$1:$B$205,2,TRUE)</f>
        <v>Burrow</v>
      </c>
      <c r="F36" s="2" t="s">
        <v>2</v>
      </c>
      <c r="G36" s="2" t="s">
        <v>3</v>
      </c>
      <c r="H36" s="3" t="s">
        <v>4</v>
      </c>
      <c r="K36" s="4">
        <v>0.79</v>
      </c>
      <c r="L36" s="5">
        <f>VLOOKUP(G36,'[1]Zip Codes'!$A$1:$C$126,3,FALSE)</f>
        <v>79347</v>
      </c>
      <c r="M36" s="6"/>
    </row>
    <row r="37" spans="1:15" s="1" customFormat="1" ht="15" customHeight="1" x14ac:dyDescent="0.35">
      <c r="A37" s="1">
        <v>2021</v>
      </c>
      <c r="B37" s="1" t="s">
        <v>12</v>
      </c>
      <c r="C37" s="2" t="s">
        <v>18</v>
      </c>
      <c r="D37" t="s">
        <v>19</v>
      </c>
      <c r="E37" s="1" t="str">
        <f>VLOOKUP(F37,'[1]Vlookup Sales Rep'!$A$1:$B$205,2,TRUE)</f>
        <v>Burrow</v>
      </c>
      <c r="F37" s="2" t="s">
        <v>2</v>
      </c>
      <c r="G37" s="2" t="s">
        <v>3</v>
      </c>
      <c r="H37" s="3" t="s">
        <v>4</v>
      </c>
      <c r="I37"/>
      <c r="J37"/>
      <c r="K37" s="10">
        <v>0.6754</v>
      </c>
      <c r="L37" s="7">
        <f>VLOOKUP(G37,'[1]Zip Codes'!$A$1:$C$127,3,FALSE)</f>
        <v>79347</v>
      </c>
      <c r="M37" s="6"/>
      <c r="N37"/>
      <c r="O37"/>
    </row>
    <row r="38" spans="1:15" s="1" customFormat="1" ht="15" customHeight="1" x14ac:dyDescent="0.35">
      <c r="A38" s="1">
        <v>2021</v>
      </c>
      <c r="B38" s="1" t="s">
        <v>12</v>
      </c>
      <c r="C38" s="2" t="s">
        <v>18</v>
      </c>
      <c r="D38" t="s">
        <v>19</v>
      </c>
      <c r="E38" s="1" t="str">
        <f>VLOOKUP(F38,'[1]Vlookup Sales Rep'!$A$1:$B$205,2,TRUE)</f>
        <v>Burrow</v>
      </c>
      <c r="F38" s="2" t="s">
        <v>2</v>
      </c>
      <c r="G38" s="2" t="s">
        <v>3</v>
      </c>
      <c r="H38" s="3" t="s">
        <v>4</v>
      </c>
      <c r="I38"/>
      <c r="J38"/>
      <c r="K38" s="10">
        <v>0.37668800000000002</v>
      </c>
      <c r="L38" s="7">
        <f>VLOOKUP(G38,'[1]Zip Codes'!$A$1:$C$127,3,FALSE)</f>
        <v>79347</v>
      </c>
      <c r="M38" s="6"/>
      <c r="N38"/>
      <c r="O38"/>
    </row>
    <row r="39" spans="1:15" s="1" customFormat="1" ht="15" customHeight="1" x14ac:dyDescent="0.35">
      <c r="A39" s="1">
        <v>2021</v>
      </c>
      <c r="B39" s="1" t="s">
        <v>12</v>
      </c>
      <c r="C39" s="2" t="s">
        <v>18</v>
      </c>
      <c r="D39" t="s">
        <v>19</v>
      </c>
      <c r="E39" s="1" t="str">
        <f>VLOOKUP(F39,'[1]Vlookup Sales Rep'!$A$1:$B$205,2,TRUE)</f>
        <v>Burrow</v>
      </c>
      <c r="F39" s="2" t="s">
        <v>2</v>
      </c>
      <c r="G39" s="2" t="s">
        <v>3</v>
      </c>
      <c r="H39" s="3" t="s">
        <v>4</v>
      </c>
      <c r="I39"/>
      <c r="J39"/>
      <c r="K39" s="10">
        <v>0.66549999999999998</v>
      </c>
      <c r="L39" s="7">
        <f>VLOOKUP(G39,'[1]Zip Codes'!$A$1:$C$127,3,FALSE)</f>
        <v>79347</v>
      </c>
      <c r="M39" s="6"/>
      <c r="N39"/>
      <c r="O39"/>
    </row>
    <row r="40" spans="1:15" s="1" customFormat="1" ht="15" customHeight="1" x14ac:dyDescent="0.35">
      <c r="A40" s="1">
        <v>2021</v>
      </c>
      <c r="B40" s="1" t="s">
        <v>12</v>
      </c>
      <c r="C40" s="2" t="s">
        <v>18</v>
      </c>
      <c r="D40" t="s">
        <v>19</v>
      </c>
      <c r="E40" s="1" t="str">
        <f>VLOOKUP(F40,'[1]Vlookup Sales Rep'!$A$1:$B$205,2,TRUE)</f>
        <v>Burrow</v>
      </c>
      <c r="F40" s="2" t="s">
        <v>2</v>
      </c>
      <c r="G40" s="2" t="s">
        <v>3</v>
      </c>
      <c r="H40" s="3" t="s">
        <v>4</v>
      </c>
      <c r="I40"/>
      <c r="J40"/>
      <c r="K40" s="10">
        <v>0.67457500000000004</v>
      </c>
      <c r="L40" s="7">
        <f>VLOOKUP(G40,'[1]Zip Codes'!$A$1:$C$127,3,FALSE)</f>
        <v>79347</v>
      </c>
      <c r="M40" s="6"/>
      <c r="N40"/>
      <c r="O40"/>
    </row>
    <row r="41" spans="1:15" s="1" customFormat="1" ht="15" customHeight="1" x14ac:dyDescent="0.35">
      <c r="A41" s="1">
        <v>2021</v>
      </c>
      <c r="B41" s="1" t="s">
        <v>12</v>
      </c>
      <c r="C41" s="2" t="s">
        <v>18</v>
      </c>
      <c r="D41" t="s">
        <v>19</v>
      </c>
      <c r="E41" s="1" t="str">
        <f>VLOOKUP(F41,'[1]Vlookup Sales Rep'!$A$1:$B$205,2,TRUE)</f>
        <v>Burrow</v>
      </c>
      <c r="F41" s="2" t="s">
        <v>2</v>
      </c>
      <c r="G41" s="2" t="s">
        <v>3</v>
      </c>
      <c r="H41" s="3" t="s">
        <v>4</v>
      </c>
      <c r="I41"/>
      <c r="J41"/>
      <c r="K41" s="10">
        <v>0.25856299999999999</v>
      </c>
      <c r="L41" s="7">
        <f>VLOOKUP(G41,'[1]Zip Codes'!$A$1:$C$127,3,FALSE)</f>
        <v>79347</v>
      </c>
      <c r="M41" s="6"/>
      <c r="N41"/>
      <c r="O41"/>
    </row>
    <row r="42" spans="1:15" s="1" customFormat="1" ht="15" customHeight="1" x14ac:dyDescent="0.35">
      <c r="A42" s="1">
        <v>2021</v>
      </c>
      <c r="B42" s="1" t="s">
        <v>12</v>
      </c>
      <c r="C42" s="2" t="s">
        <v>18</v>
      </c>
      <c r="D42" t="s">
        <v>19</v>
      </c>
      <c r="E42" s="1" t="str">
        <f>VLOOKUP(F42,'[1]Vlookup Sales Rep'!$A$1:$B$205,2,TRUE)</f>
        <v>Burrow</v>
      </c>
      <c r="F42" s="2" t="s">
        <v>2</v>
      </c>
      <c r="G42" s="2" t="s">
        <v>3</v>
      </c>
      <c r="H42" s="3" t="s">
        <v>4</v>
      </c>
      <c r="I42"/>
      <c r="J42"/>
      <c r="K42" s="10">
        <v>0.66495000000000004</v>
      </c>
      <c r="L42" s="7">
        <f>VLOOKUP(G42,'[1]Zip Codes'!$A$1:$C$127,3,FALSE)</f>
        <v>79347</v>
      </c>
      <c r="M42" s="6"/>
      <c r="N42"/>
      <c r="O42"/>
    </row>
    <row r="43" spans="1:15" s="1" customFormat="1" ht="15" customHeight="1" x14ac:dyDescent="0.35">
      <c r="A43" s="1">
        <v>2021</v>
      </c>
      <c r="B43" s="1" t="s">
        <v>12</v>
      </c>
      <c r="C43" s="2" t="s">
        <v>18</v>
      </c>
      <c r="D43" t="s">
        <v>19</v>
      </c>
      <c r="E43" s="1" t="str">
        <f>VLOOKUP(F43,'[1]Vlookup Sales Rep'!$A$1:$B$205,2,TRUE)</f>
        <v>Burrow</v>
      </c>
      <c r="F43" s="2" t="s">
        <v>2</v>
      </c>
      <c r="G43" s="2" t="s">
        <v>3</v>
      </c>
      <c r="H43" s="3" t="s">
        <v>4</v>
      </c>
      <c r="I43"/>
      <c r="J43"/>
      <c r="K43" s="10">
        <v>0.65917499999999996</v>
      </c>
      <c r="L43" s="7">
        <f>VLOOKUP(G43,'[1]Zip Codes'!$A$1:$C$127,3,FALSE)</f>
        <v>79347</v>
      </c>
      <c r="M43" s="6"/>
      <c r="N43"/>
      <c r="O43"/>
    </row>
    <row r="44" spans="1:15" s="1" customFormat="1" ht="15" customHeight="1" x14ac:dyDescent="0.35">
      <c r="A44" s="1">
        <v>2021</v>
      </c>
      <c r="B44" s="1" t="s">
        <v>12</v>
      </c>
      <c r="C44" s="2" t="s">
        <v>18</v>
      </c>
      <c r="D44" t="s">
        <v>19</v>
      </c>
      <c r="E44" s="1" t="str">
        <f>VLOOKUP(F44,'[1]Vlookup Sales Rep'!$A$1:$B$205,2,TRUE)</f>
        <v>Burrow</v>
      </c>
      <c r="F44" s="2" t="s">
        <v>2</v>
      </c>
      <c r="G44" s="2" t="s">
        <v>3</v>
      </c>
      <c r="H44" s="3" t="s">
        <v>4</v>
      </c>
      <c r="I44"/>
      <c r="J44"/>
      <c r="K44" s="10">
        <v>0.67100000000000004</v>
      </c>
      <c r="L44" s="7">
        <f>VLOOKUP(G44,'[1]Zip Codes'!$A$1:$C$127,3,FALSE)</f>
        <v>79347</v>
      </c>
      <c r="M44" s="6"/>
      <c r="N44"/>
      <c r="O44"/>
    </row>
    <row r="45" spans="1:15" s="1" customFormat="1" x14ac:dyDescent="0.35">
      <c r="A45" s="1">
        <v>2021</v>
      </c>
      <c r="B45" s="1" t="s">
        <v>13</v>
      </c>
      <c r="C45" s="2" t="s">
        <v>18</v>
      </c>
      <c r="D45" t="s">
        <v>19</v>
      </c>
      <c r="E45" s="1" t="str">
        <f>VLOOKUP(F45,'[1]Vlookup Sales Rep'!$A$1:$B$205,2,TRUE)</f>
        <v>Burrow</v>
      </c>
      <c r="F45" s="2" t="s">
        <v>2</v>
      </c>
      <c r="G45" s="2" t="s">
        <v>3</v>
      </c>
      <c r="H45" s="3" t="s">
        <v>4</v>
      </c>
      <c r="K45" s="4">
        <v>0.84</v>
      </c>
      <c r="L45" s="5">
        <f>VLOOKUP(G45,'[1]Zip Codes'!$A$1:$C$126,3,FALSE)</f>
        <v>79347</v>
      </c>
      <c r="M45" s="6"/>
    </row>
    <row r="46" spans="1:15" s="1" customFormat="1" x14ac:dyDescent="0.35">
      <c r="A46" s="1">
        <v>2021</v>
      </c>
      <c r="B46" s="1" t="s">
        <v>13</v>
      </c>
      <c r="C46" s="2" t="s">
        <v>18</v>
      </c>
      <c r="D46" t="s">
        <v>19</v>
      </c>
      <c r="E46" s="1" t="str">
        <f>VLOOKUP(F46,'[1]Vlookup Sales Rep'!$A$1:$B$205,2,TRUE)</f>
        <v>Burrow</v>
      </c>
      <c r="F46" s="2" t="s">
        <v>2</v>
      </c>
      <c r="G46" s="2" t="s">
        <v>3</v>
      </c>
      <c r="H46" s="3" t="s">
        <v>4</v>
      </c>
      <c r="K46" s="4">
        <v>0.25</v>
      </c>
      <c r="L46" s="5">
        <f>VLOOKUP(G46,'[1]Zip Codes'!$A$1:$C$126,3,FALSE)</f>
        <v>79347</v>
      </c>
      <c r="M46" s="6"/>
    </row>
    <row r="47" spans="1:15" s="1" customFormat="1" x14ac:dyDescent="0.35">
      <c r="A47" s="1">
        <v>2021</v>
      </c>
      <c r="B47" s="1" t="s">
        <v>13</v>
      </c>
      <c r="C47" s="2" t="s">
        <v>18</v>
      </c>
      <c r="D47" t="s">
        <v>19</v>
      </c>
      <c r="E47" s="1" t="str">
        <f>VLOOKUP(F47,'[1]Vlookup Sales Rep'!$A$1:$B$205,2,TRUE)</f>
        <v>Burrow</v>
      </c>
      <c r="F47" s="2" t="s">
        <v>2</v>
      </c>
      <c r="G47" s="2" t="s">
        <v>3</v>
      </c>
      <c r="H47" s="3" t="s">
        <v>4</v>
      </c>
      <c r="K47" s="4">
        <v>0.56000000000000005</v>
      </c>
      <c r="L47" s="5">
        <f>VLOOKUP(G47,'[1]Zip Codes'!$A$1:$C$126,3,FALSE)</f>
        <v>79347</v>
      </c>
      <c r="M47" s="6"/>
    </row>
    <row r="48" spans="1:15" s="1" customFormat="1" x14ac:dyDescent="0.35">
      <c r="A48" s="1">
        <v>2021</v>
      </c>
      <c r="B48" s="1" t="s">
        <v>13</v>
      </c>
      <c r="C48" s="2" t="s">
        <v>18</v>
      </c>
      <c r="D48" t="s">
        <v>19</v>
      </c>
      <c r="E48" s="1" t="str">
        <f>VLOOKUP(F48,'[1]Vlookup Sales Rep'!$A$1:$B$205,2,TRUE)</f>
        <v>Burrow</v>
      </c>
      <c r="F48" s="2" t="s">
        <v>2</v>
      </c>
      <c r="G48" s="2" t="s">
        <v>3</v>
      </c>
      <c r="H48" s="3" t="s">
        <v>4</v>
      </c>
      <c r="K48" s="4">
        <v>0.85</v>
      </c>
      <c r="L48" s="5">
        <f>VLOOKUP(G48,'[1]Zip Codes'!$A$1:$C$126,3,FALSE)</f>
        <v>79347</v>
      </c>
      <c r="M48" s="6"/>
    </row>
    <row r="49" spans="1:14" s="1" customFormat="1" x14ac:dyDescent="0.35">
      <c r="A49" s="1">
        <v>2021</v>
      </c>
      <c r="B49" s="1" t="s">
        <v>13</v>
      </c>
      <c r="C49" s="2" t="s">
        <v>18</v>
      </c>
      <c r="D49" t="s">
        <v>19</v>
      </c>
      <c r="E49" s="1" t="str">
        <f>VLOOKUP(F49,'[1]Vlookup Sales Rep'!$A$1:$B$205,2,TRUE)</f>
        <v>Burrow</v>
      </c>
      <c r="F49" s="2" t="s">
        <v>2</v>
      </c>
      <c r="G49" s="2" t="s">
        <v>3</v>
      </c>
      <c r="H49" s="3" t="s">
        <v>4</v>
      </c>
      <c r="K49" s="4">
        <v>0.84</v>
      </c>
      <c r="L49" s="5">
        <f>VLOOKUP(G49,'[1]Zip Codes'!$A$1:$C$126,3,FALSE)</f>
        <v>79347</v>
      </c>
      <c r="M49" s="6"/>
    </row>
    <row r="50" spans="1:14" s="1" customFormat="1" x14ac:dyDescent="0.35">
      <c r="A50" s="1">
        <v>2021</v>
      </c>
      <c r="B50" s="1" t="s">
        <v>13</v>
      </c>
      <c r="C50" s="2" t="s">
        <v>18</v>
      </c>
      <c r="D50" t="s">
        <v>19</v>
      </c>
      <c r="E50" s="1" t="str">
        <f>VLOOKUP(F50,'[1]Vlookup Sales Rep'!$A$1:$B$205,2,TRUE)</f>
        <v>Burrow</v>
      </c>
      <c r="F50" s="2" t="s">
        <v>2</v>
      </c>
      <c r="G50" s="2" t="s">
        <v>3</v>
      </c>
      <c r="H50" s="3" t="s">
        <v>4</v>
      </c>
      <c r="K50" s="4">
        <v>0.37</v>
      </c>
      <c r="L50" s="5">
        <f>VLOOKUP(G50,'[1]Zip Codes'!$A$1:$C$126,3,FALSE)</f>
        <v>79347</v>
      </c>
      <c r="M50" s="6"/>
    </row>
    <row r="51" spans="1:14" s="1" customFormat="1" x14ac:dyDescent="0.35">
      <c r="A51" s="1">
        <v>2021</v>
      </c>
      <c r="B51" s="1" t="s">
        <v>13</v>
      </c>
      <c r="C51" s="2" t="s">
        <v>18</v>
      </c>
      <c r="D51" t="s">
        <v>19</v>
      </c>
      <c r="E51" s="1" t="str">
        <f>VLOOKUP(F51,'[1]Vlookup Sales Rep'!$A$1:$B$205,2,TRUE)</f>
        <v>Burrow</v>
      </c>
      <c r="F51" s="2" t="s">
        <v>2</v>
      </c>
      <c r="G51" s="2" t="s">
        <v>3</v>
      </c>
      <c r="H51" s="3" t="s">
        <v>4</v>
      </c>
      <c r="K51" s="4">
        <v>0.85</v>
      </c>
      <c r="L51" s="5">
        <f>VLOOKUP(G51,'[1]Zip Codes'!$A$1:$C$126,3,FALSE)</f>
        <v>79347</v>
      </c>
      <c r="M51" s="6"/>
    </row>
    <row r="52" spans="1:14" s="1" customFormat="1" x14ac:dyDescent="0.35">
      <c r="A52" s="1">
        <v>2021</v>
      </c>
      <c r="B52" s="1" t="s">
        <v>13</v>
      </c>
      <c r="C52" s="2" t="s">
        <v>18</v>
      </c>
      <c r="D52" t="s">
        <v>19</v>
      </c>
      <c r="E52" s="1" t="str">
        <f>VLOOKUP(F52,'[1]Vlookup Sales Rep'!$A$1:$B$205,2,TRUE)</f>
        <v>Burrow</v>
      </c>
      <c r="F52" s="2" t="s">
        <v>2</v>
      </c>
      <c r="G52" s="2" t="s">
        <v>3</v>
      </c>
      <c r="H52" s="3" t="s">
        <v>4</v>
      </c>
      <c r="K52" s="4">
        <v>0.83</v>
      </c>
      <c r="L52" s="5">
        <f>VLOOKUP(G52,'[1]Zip Codes'!$A$1:$C$126,3,FALSE)</f>
        <v>79347</v>
      </c>
      <c r="M52" s="6"/>
    </row>
    <row r="53" spans="1:14" s="1" customFormat="1" ht="15" customHeight="1" x14ac:dyDescent="0.35">
      <c r="A53" s="1">
        <v>2021</v>
      </c>
      <c r="B53" s="1" t="s">
        <v>14</v>
      </c>
      <c r="C53" s="2" t="s">
        <v>18</v>
      </c>
      <c r="D53" s="1" t="s">
        <v>19</v>
      </c>
      <c r="E53" s="1" t="str">
        <f>VLOOKUP(F53,'[1]Vlookup Sales Rep'!$A$1:$B$205,2,TRUE)</f>
        <v>Burrow</v>
      </c>
      <c r="F53" s="2" t="s">
        <v>2</v>
      </c>
      <c r="G53" s="2" t="s">
        <v>3</v>
      </c>
      <c r="H53" s="3" t="s">
        <v>4</v>
      </c>
      <c r="K53" s="11">
        <v>0.25856299999999999</v>
      </c>
      <c r="L53" s="5">
        <f>VLOOKUP(G53,'[1]Zip Codes'!$A$1:$C$127,3,FALSE)</f>
        <v>79347</v>
      </c>
      <c r="M53" s="6"/>
      <c r="N53" s="12"/>
    </row>
    <row r="54" spans="1:14" s="1" customFormat="1" ht="15" customHeight="1" x14ac:dyDescent="0.35">
      <c r="A54" s="1">
        <v>2021</v>
      </c>
      <c r="B54" s="1" t="s">
        <v>14</v>
      </c>
      <c r="C54" s="2" t="s">
        <v>18</v>
      </c>
      <c r="D54" s="1" t="s">
        <v>19</v>
      </c>
      <c r="E54" s="1" t="str">
        <f>VLOOKUP(F54,'[1]Vlookup Sales Rep'!$A$1:$B$205,2,TRUE)</f>
        <v>Burrow</v>
      </c>
      <c r="F54" s="2" t="s">
        <v>2</v>
      </c>
      <c r="G54" s="2" t="s">
        <v>3</v>
      </c>
      <c r="H54" s="3" t="s">
        <v>4</v>
      </c>
      <c r="K54" s="11">
        <v>0.37668800000000002</v>
      </c>
      <c r="L54" s="5">
        <f>VLOOKUP(G54,'[1]Zip Codes'!$A$1:$C$127,3,FALSE)</f>
        <v>79347</v>
      </c>
      <c r="M54" s="6"/>
      <c r="N54" s="12"/>
    </row>
    <row r="55" spans="1:14" s="1" customFormat="1" ht="15" customHeight="1" x14ac:dyDescent="0.35">
      <c r="A55" s="1">
        <v>2021</v>
      </c>
      <c r="B55" s="1" t="s">
        <v>14</v>
      </c>
      <c r="C55" s="2" t="s">
        <v>18</v>
      </c>
      <c r="D55" s="1" t="s">
        <v>19</v>
      </c>
      <c r="E55" s="1" t="str">
        <f>VLOOKUP(F55,'[1]Vlookup Sales Rep'!$A$1:$B$205,2,TRUE)</f>
        <v>Burrow</v>
      </c>
      <c r="F55" s="2" t="s">
        <v>2</v>
      </c>
      <c r="G55" s="2" t="s">
        <v>3</v>
      </c>
      <c r="H55" s="3" t="s">
        <v>4</v>
      </c>
      <c r="K55" s="11">
        <v>0.65917499999999996</v>
      </c>
      <c r="L55" s="5">
        <f>VLOOKUP(G55,'[1]Zip Codes'!$A$1:$C$127,3,FALSE)</f>
        <v>79347</v>
      </c>
      <c r="M55" s="6"/>
      <c r="N55" s="12"/>
    </row>
    <row r="56" spans="1:14" s="1" customFormat="1" ht="15" customHeight="1" x14ac:dyDescent="0.35">
      <c r="A56" s="1">
        <v>2021</v>
      </c>
      <c r="B56" s="1" t="s">
        <v>14</v>
      </c>
      <c r="C56" s="2" t="s">
        <v>18</v>
      </c>
      <c r="D56" s="1" t="s">
        <v>19</v>
      </c>
      <c r="E56" s="1" t="str">
        <f>VLOOKUP(F56,'[1]Vlookup Sales Rep'!$A$1:$B$205,2,TRUE)</f>
        <v>Burrow</v>
      </c>
      <c r="F56" s="2" t="s">
        <v>2</v>
      </c>
      <c r="G56" s="2" t="s">
        <v>3</v>
      </c>
      <c r="H56" s="3" t="s">
        <v>4</v>
      </c>
      <c r="K56" s="11">
        <v>0.66495000000000004</v>
      </c>
      <c r="L56" s="5">
        <f>VLOOKUP(G56,'[1]Zip Codes'!$A$1:$C$127,3,FALSE)</f>
        <v>79347</v>
      </c>
      <c r="M56" s="6"/>
      <c r="N56" s="12"/>
    </row>
    <row r="57" spans="1:14" s="1" customFormat="1" ht="15" customHeight="1" x14ac:dyDescent="0.35">
      <c r="A57" s="1">
        <v>2021</v>
      </c>
      <c r="B57" s="1" t="s">
        <v>14</v>
      </c>
      <c r="C57" s="2" t="s">
        <v>18</v>
      </c>
      <c r="D57" s="1" t="s">
        <v>19</v>
      </c>
      <c r="E57" s="1" t="str">
        <f>VLOOKUP(F57,'[1]Vlookup Sales Rep'!$A$1:$B$205,2,TRUE)</f>
        <v>Burrow</v>
      </c>
      <c r="F57" s="2" t="s">
        <v>2</v>
      </c>
      <c r="G57" s="2" t="s">
        <v>3</v>
      </c>
      <c r="H57" s="3" t="s">
        <v>4</v>
      </c>
      <c r="K57" s="11">
        <v>0.66549999999999998</v>
      </c>
      <c r="L57" s="5">
        <f>VLOOKUP(G57,'[1]Zip Codes'!$A$1:$C$127,3,FALSE)</f>
        <v>79347</v>
      </c>
      <c r="M57" s="6"/>
      <c r="N57" s="12"/>
    </row>
    <row r="58" spans="1:14" s="1" customFormat="1" ht="15" customHeight="1" x14ac:dyDescent="0.35">
      <c r="A58" s="1">
        <v>2021</v>
      </c>
      <c r="B58" s="1" t="s">
        <v>14</v>
      </c>
      <c r="C58" s="2" t="s">
        <v>18</v>
      </c>
      <c r="D58" s="1" t="s">
        <v>19</v>
      </c>
      <c r="E58" s="1" t="str">
        <f>VLOOKUP(F58,'[1]Vlookup Sales Rep'!$A$1:$B$205,2,TRUE)</f>
        <v>Burrow</v>
      </c>
      <c r="F58" s="2" t="s">
        <v>2</v>
      </c>
      <c r="G58" s="2" t="s">
        <v>3</v>
      </c>
      <c r="H58" s="3" t="s">
        <v>4</v>
      </c>
      <c r="K58" s="11">
        <v>0.67100000000000004</v>
      </c>
      <c r="L58" s="5">
        <f>VLOOKUP(G58,'[1]Zip Codes'!$A$1:$C$127,3,FALSE)</f>
        <v>79347</v>
      </c>
      <c r="M58" s="6"/>
      <c r="N58" s="12"/>
    </row>
    <row r="59" spans="1:14" s="1" customFormat="1" ht="15" customHeight="1" x14ac:dyDescent="0.35">
      <c r="A59" s="1">
        <v>2021</v>
      </c>
      <c r="B59" s="1" t="s">
        <v>14</v>
      </c>
      <c r="C59" s="2" t="s">
        <v>18</v>
      </c>
      <c r="D59" s="1" t="s">
        <v>19</v>
      </c>
      <c r="E59" s="1" t="str">
        <f>VLOOKUP(F59,'[1]Vlookup Sales Rep'!$A$1:$B$205,2,TRUE)</f>
        <v>Burrow</v>
      </c>
      <c r="F59" s="2" t="s">
        <v>2</v>
      </c>
      <c r="G59" s="2" t="s">
        <v>3</v>
      </c>
      <c r="H59" s="3" t="s">
        <v>4</v>
      </c>
      <c r="K59" s="11">
        <v>0.67457500000000004</v>
      </c>
      <c r="L59" s="5">
        <f>VLOOKUP(G59,'[1]Zip Codes'!$A$1:$C$127,3,FALSE)</f>
        <v>79347</v>
      </c>
      <c r="M59" s="6"/>
      <c r="N59" s="12"/>
    </row>
    <row r="60" spans="1:14" s="1" customFormat="1" x14ac:dyDescent="0.35">
      <c r="A60" s="1">
        <v>2021</v>
      </c>
      <c r="B60" s="1" t="s">
        <v>14</v>
      </c>
      <c r="C60" s="2" t="s">
        <v>18</v>
      </c>
      <c r="D60" s="1" t="s">
        <v>19</v>
      </c>
      <c r="E60" s="1" t="str">
        <f>VLOOKUP(F60,'[1]Vlookup Sales Rep'!$A$1:$B$205,2,TRUE)</f>
        <v>Burrow</v>
      </c>
      <c r="F60" s="2" t="s">
        <v>2</v>
      </c>
      <c r="G60" s="2" t="s">
        <v>3</v>
      </c>
      <c r="H60" s="3" t="s">
        <v>4</v>
      </c>
      <c r="K60" s="11">
        <v>0.6754</v>
      </c>
      <c r="L60" s="5">
        <f>VLOOKUP(G60,'[1]Zip Codes'!$A$1:$C$127,3,FALSE)</f>
        <v>79347</v>
      </c>
      <c r="M60" s="6"/>
      <c r="N60" s="12"/>
    </row>
    <row r="61" spans="1:14" s="1" customFormat="1" ht="15" customHeight="1" x14ac:dyDescent="0.35">
      <c r="A61" s="1">
        <v>2021</v>
      </c>
      <c r="B61" s="1" t="s">
        <v>15</v>
      </c>
      <c r="C61" s="2" t="s">
        <v>18</v>
      </c>
      <c r="D61" s="1" t="s">
        <v>19</v>
      </c>
      <c r="E61" s="1" t="str">
        <f>VLOOKUP(F61,'[1]Vlookup Sales Rep'!$A$1:$B$205,2,TRUE)</f>
        <v>Burrow</v>
      </c>
      <c r="F61" s="2" t="s">
        <v>20</v>
      </c>
      <c r="G61" s="2" t="s">
        <v>21</v>
      </c>
      <c r="H61" s="3" t="s">
        <v>4</v>
      </c>
      <c r="K61" s="13">
        <v>0.16225000000000001</v>
      </c>
      <c r="L61" s="5">
        <f>VLOOKUP(G61,'[1]Zip Codes'!$A$1:$C$127,3,FALSE)</f>
        <v>79347</v>
      </c>
      <c r="M61" s="6"/>
    </row>
    <row r="62" spans="1:14" s="1" customFormat="1" ht="15" customHeight="1" x14ac:dyDescent="0.35">
      <c r="A62" s="1">
        <v>2021</v>
      </c>
      <c r="B62" s="1" t="s">
        <v>15</v>
      </c>
      <c r="C62" s="2" t="s">
        <v>18</v>
      </c>
      <c r="D62" s="1" t="s">
        <v>19</v>
      </c>
      <c r="E62" s="1" t="str">
        <f>VLOOKUP(F62,'[1]Vlookup Sales Rep'!$A$1:$B$205,2,TRUE)</f>
        <v>Burrow</v>
      </c>
      <c r="F62" s="2" t="s">
        <v>20</v>
      </c>
      <c r="G62" s="2" t="s">
        <v>21</v>
      </c>
      <c r="H62" s="3" t="s">
        <v>4</v>
      </c>
      <c r="K62" s="13">
        <v>0.66715000000000002</v>
      </c>
      <c r="L62" s="5">
        <f>VLOOKUP(G62,'[1]Zip Codes'!$A$1:$C$127,3,FALSE)</f>
        <v>79347</v>
      </c>
      <c r="M62" s="6"/>
    </row>
    <row r="63" spans="1:14" s="1" customFormat="1" ht="15" customHeight="1" x14ac:dyDescent="0.35">
      <c r="A63" s="1">
        <v>2021</v>
      </c>
      <c r="B63" s="1" t="s">
        <v>15</v>
      </c>
      <c r="C63" s="2" t="s">
        <v>18</v>
      </c>
      <c r="D63" s="1" t="s">
        <v>19</v>
      </c>
      <c r="E63" s="1" t="str">
        <f>VLOOKUP(F63,'[1]Vlookup Sales Rep'!$A$1:$B$205,2,TRUE)</f>
        <v>Burrow</v>
      </c>
      <c r="F63" s="2" t="s">
        <v>20</v>
      </c>
      <c r="G63" s="1" t="s">
        <v>21</v>
      </c>
      <c r="H63" s="3" t="s">
        <v>4</v>
      </c>
      <c r="K63" s="14">
        <v>0.394625</v>
      </c>
      <c r="L63" s="5">
        <f>VLOOKUP(G63,'[1]Zip Codes'!$A$1:$C$127,3,FALSE)</f>
        <v>79347</v>
      </c>
      <c r="M63" s="6"/>
    </row>
    <row r="64" spans="1:14" s="1" customFormat="1" ht="15" customHeight="1" x14ac:dyDescent="0.35">
      <c r="A64" s="1">
        <v>2021</v>
      </c>
      <c r="B64" s="1" t="s">
        <v>15</v>
      </c>
      <c r="C64" s="2" t="s">
        <v>18</v>
      </c>
      <c r="D64" s="1" t="s">
        <v>19</v>
      </c>
      <c r="E64" s="1" t="str">
        <f>VLOOKUP(F64,'[1]Vlookup Sales Rep'!$A$1:$B$205,2,TRUE)</f>
        <v>Burrow</v>
      </c>
      <c r="F64" s="2" t="s">
        <v>20</v>
      </c>
      <c r="G64" s="1" t="s">
        <v>21</v>
      </c>
      <c r="H64" s="3" t="s">
        <v>4</v>
      </c>
      <c r="K64" s="14">
        <v>0.60150000000000003</v>
      </c>
      <c r="L64" s="5">
        <f>VLOOKUP(G64,'[1]Zip Codes'!$A$1:$C$127,3,FALSE)</f>
        <v>79347</v>
      </c>
      <c r="M64" s="6"/>
    </row>
    <row r="65" spans="1:14" s="1" customFormat="1" ht="15" customHeight="1" x14ac:dyDescent="0.35">
      <c r="A65" s="1">
        <v>2021</v>
      </c>
      <c r="B65" s="1" t="s">
        <v>15</v>
      </c>
      <c r="C65" s="2" t="s">
        <v>18</v>
      </c>
      <c r="D65" s="1" t="s">
        <v>19</v>
      </c>
      <c r="E65" s="1" t="str">
        <f>VLOOKUP(F65,'[1]Vlookup Sales Rep'!$A$1:$B$205,2,TRUE)</f>
        <v>Burrow</v>
      </c>
      <c r="F65" s="2" t="s">
        <v>20</v>
      </c>
      <c r="G65" s="1" t="s">
        <v>21</v>
      </c>
      <c r="H65" s="3" t="s">
        <v>4</v>
      </c>
      <c r="K65" s="14">
        <v>0.60299999999999998</v>
      </c>
      <c r="L65" s="5">
        <f>VLOOKUP(G65,'[1]Zip Codes'!$A$1:$C$127,3,FALSE)</f>
        <v>79347</v>
      </c>
      <c r="M65" s="6"/>
    </row>
    <row r="66" spans="1:14" s="1" customFormat="1" ht="15" customHeight="1" x14ac:dyDescent="0.35">
      <c r="A66" s="1">
        <v>2021</v>
      </c>
      <c r="B66" s="1" t="s">
        <v>15</v>
      </c>
      <c r="C66" s="2" t="s">
        <v>18</v>
      </c>
      <c r="D66" s="1" t="s">
        <v>19</v>
      </c>
      <c r="E66" s="1" t="str">
        <f>VLOOKUP(F66,'[1]Vlookup Sales Rep'!$A$1:$B$205,2,TRUE)</f>
        <v>Burrow</v>
      </c>
      <c r="F66" s="2" t="s">
        <v>20</v>
      </c>
      <c r="G66" s="1" t="s">
        <v>21</v>
      </c>
      <c r="H66" s="3" t="s">
        <v>4</v>
      </c>
      <c r="K66" s="14">
        <v>0.60524999999999995</v>
      </c>
      <c r="L66" s="5">
        <f>VLOOKUP(G66,'[1]Zip Codes'!$A$1:$C$127,3,FALSE)</f>
        <v>79347</v>
      </c>
      <c r="M66" s="6"/>
    </row>
    <row r="67" spans="1:14" s="1" customFormat="1" ht="15" customHeight="1" x14ac:dyDescent="0.35">
      <c r="A67" s="1">
        <v>2021</v>
      </c>
      <c r="B67" s="1" t="s">
        <v>15</v>
      </c>
      <c r="C67" s="2" t="s">
        <v>18</v>
      </c>
      <c r="D67" s="1" t="s">
        <v>19</v>
      </c>
      <c r="E67" s="1" t="str">
        <f>VLOOKUP(F67,'[1]Vlookup Sales Rep'!$A$1:$B$205,2,TRUE)</f>
        <v>Burrow</v>
      </c>
      <c r="F67" s="2" t="s">
        <v>20</v>
      </c>
      <c r="G67" s="1" t="s">
        <v>21</v>
      </c>
      <c r="H67" s="3" t="s">
        <v>4</v>
      </c>
      <c r="K67" s="14">
        <v>0.60424999999999995</v>
      </c>
      <c r="L67" s="5">
        <f>VLOOKUP(G67,'[1]Zip Codes'!$A$1:$C$127,3,FALSE)</f>
        <v>79347</v>
      </c>
      <c r="M67" s="6"/>
    </row>
    <row r="68" spans="1:14" s="1" customFormat="1" ht="15" customHeight="1" x14ac:dyDescent="0.35">
      <c r="A68" s="1">
        <v>2021</v>
      </c>
      <c r="B68" s="1" t="s">
        <v>15</v>
      </c>
      <c r="C68" s="2" t="s">
        <v>18</v>
      </c>
      <c r="D68" s="1" t="s">
        <v>19</v>
      </c>
      <c r="E68" s="1" t="str">
        <f>VLOOKUP(F68,'[1]Vlookup Sales Rep'!$A$1:$B$205,2,TRUE)</f>
        <v>Burrow</v>
      </c>
      <c r="F68" s="2" t="s">
        <v>20</v>
      </c>
      <c r="G68" s="1" t="s">
        <v>21</v>
      </c>
      <c r="H68" s="3" t="s">
        <v>4</v>
      </c>
      <c r="K68" s="14">
        <v>0.21725</v>
      </c>
      <c r="L68" s="5">
        <f>VLOOKUP(G68,'[1]Zip Codes'!$A$1:$C$127,3,FALSE)</f>
        <v>79347</v>
      </c>
      <c r="M68" s="6"/>
    </row>
    <row r="69" spans="1:14" s="1" customFormat="1" ht="15" customHeight="1" x14ac:dyDescent="0.35">
      <c r="A69" s="1">
        <v>2021</v>
      </c>
      <c r="B69" s="1" t="s">
        <v>15</v>
      </c>
      <c r="C69" s="2" t="s">
        <v>18</v>
      </c>
      <c r="D69" s="1" t="s">
        <v>19</v>
      </c>
      <c r="E69" s="1" t="str">
        <f>VLOOKUP(F69,'[1]Vlookup Sales Rep'!$A$1:$B$205,2,TRUE)</f>
        <v>Burrow</v>
      </c>
      <c r="F69" s="2" t="s">
        <v>20</v>
      </c>
      <c r="G69" s="1" t="s">
        <v>21</v>
      </c>
      <c r="H69" s="3" t="s">
        <v>4</v>
      </c>
      <c r="K69" s="14">
        <v>0.60675000000000001</v>
      </c>
      <c r="L69" s="5">
        <f>VLOOKUP(G69,'[1]Zip Codes'!$A$1:$C$127,3,FALSE)</f>
        <v>79347</v>
      </c>
      <c r="M69" s="6"/>
    </row>
    <row r="70" spans="1:14" s="1" customFormat="1" ht="15" customHeight="1" x14ac:dyDescent="0.35">
      <c r="A70" s="1">
        <v>2021</v>
      </c>
      <c r="B70" s="1" t="s">
        <v>15</v>
      </c>
      <c r="C70" s="2" t="s">
        <v>18</v>
      </c>
      <c r="D70" s="1" t="s">
        <v>19</v>
      </c>
      <c r="E70" s="1" t="str">
        <f>VLOOKUP(F70,'[1]Vlookup Sales Rep'!$A$1:$B$205,2,TRUE)</f>
        <v>Burrow</v>
      </c>
      <c r="F70" s="2" t="s">
        <v>20</v>
      </c>
      <c r="G70" s="1" t="s">
        <v>21</v>
      </c>
      <c r="H70" s="3" t="s">
        <v>4</v>
      </c>
      <c r="K70" s="14">
        <v>0.60850000000000004</v>
      </c>
      <c r="L70" s="5">
        <f>VLOOKUP(G70,'[1]Zip Codes'!$A$1:$C$127,3,FALSE)</f>
        <v>79347</v>
      </c>
      <c r="M70" s="6"/>
    </row>
    <row r="71" spans="1:14" s="1" customFormat="1" ht="15" customHeight="1" x14ac:dyDescent="0.35">
      <c r="A71" s="1">
        <v>2021</v>
      </c>
      <c r="B71" s="1" t="s">
        <v>16</v>
      </c>
      <c r="C71" s="2" t="s">
        <v>18</v>
      </c>
      <c r="D71" s="1" t="s">
        <v>19</v>
      </c>
      <c r="E71" s="1" t="str">
        <f>VLOOKUP(F71,'[1]Vlookup Sales Rep'!$A$1:$B$205,2,TRUE)</f>
        <v>Burrow</v>
      </c>
      <c r="F71" s="2" t="s">
        <v>20</v>
      </c>
      <c r="G71" s="2" t="s">
        <v>21</v>
      </c>
      <c r="H71" s="3" t="s">
        <v>4</v>
      </c>
      <c r="K71" s="13">
        <v>0.33137499999999998</v>
      </c>
      <c r="L71" s="5">
        <f>VLOOKUP(G71,'[1]Zip Codes'!$A$1:$C$127,3,FALSE)</f>
        <v>79347</v>
      </c>
      <c r="M71" s="6"/>
      <c r="N71" s="12"/>
    </row>
    <row r="72" spans="1:14" s="1" customFormat="1" ht="15" customHeight="1" x14ac:dyDescent="0.35">
      <c r="A72" s="1">
        <v>2021</v>
      </c>
      <c r="B72" s="1" t="s">
        <v>16</v>
      </c>
      <c r="C72" s="2" t="s">
        <v>18</v>
      </c>
      <c r="D72" s="1" t="s">
        <v>19</v>
      </c>
      <c r="E72" s="1" t="str">
        <f>VLOOKUP(F72,'[1]Vlookup Sales Rep'!$A$1:$B$205,2,TRUE)</f>
        <v>Burrow</v>
      </c>
      <c r="F72" s="2" t="s">
        <v>20</v>
      </c>
      <c r="G72" s="2" t="s">
        <v>21</v>
      </c>
      <c r="H72" s="3" t="s">
        <v>4</v>
      </c>
      <c r="K72" s="13">
        <v>0.43725000000000003</v>
      </c>
      <c r="L72" s="5">
        <f>VLOOKUP(G72,'[1]Zip Codes'!$A$1:$C$127,3,FALSE)</f>
        <v>79347</v>
      </c>
      <c r="M72" s="6"/>
      <c r="N72" s="12"/>
    </row>
    <row r="73" spans="1:14" s="1" customFormat="1" ht="15" customHeight="1" x14ac:dyDescent="0.35">
      <c r="A73" s="1">
        <v>2021</v>
      </c>
      <c r="B73" s="1" t="s">
        <v>16</v>
      </c>
      <c r="C73" s="2" t="s">
        <v>18</v>
      </c>
      <c r="D73" s="1" t="s">
        <v>19</v>
      </c>
      <c r="E73" s="1" t="str">
        <f>VLOOKUP(F73,'[1]Vlookup Sales Rep'!$A$1:$B$205,2,TRUE)</f>
        <v>Burrow</v>
      </c>
      <c r="F73" s="2" t="s">
        <v>20</v>
      </c>
      <c r="G73" s="2" t="s">
        <v>21</v>
      </c>
      <c r="H73" s="3" t="s">
        <v>4</v>
      </c>
      <c r="K73" s="13">
        <v>0.59575</v>
      </c>
      <c r="L73" s="5">
        <f>VLOOKUP(G73,'[1]Zip Codes'!$A$1:$C$127,3,FALSE)</f>
        <v>79347</v>
      </c>
      <c r="M73" s="6"/>
      <c r="N73" s="12"/>
    </row>
    <row r="74" spans="1:14" s="1" customFormat="1" ht="15" customHeight="1" x14ac:dyDescent="0.35">
      <c r="A74" s="1">
        <v>2021</v>
      </c>
      <c r="B74" s="1" t="s">
        <v>16</v>
      </c>
      <c r="C74" s="2" t="s">
        <v>18</v>
      </c>
      <c r="D74" s="1" t="s">
        <v>19</v>
      </c>
      <c r="E74" s="1" t="str">
        <f>VLOOKUP(F74,'[1]Vlookup Sales Rep'!$A$1:$B$205,2,TRUE)</f>
        <v>Burrow</v>
      </c>
      <c r="F74" s="2" t="s">
        <v>20</v>
      </c>
      <c r="G74" s="2" t="s">
        <v>21</v>
      </c>
      <c r="H74" s="3" t="s">
        <v>4</v>
      </c>
      <c r="K74" s="13">
        <v>0.60375000000000001</v>
      </c>
      <c r="L74" s="5">
        <f>VLOOKUP(G74,'[1]Zip Codes'!$A$1:$C$127,3,FALSE)</f>
        <v>79347</v>
      </c>
      <c r="M74" s="6"/>
      <c r="N74" s="12"/>
    </row>
    <row r="75" spans="1:14" s="1" customFormat="1" ht="15" customHeight="1" x14ac:dyDescent="0.35">
      <c r="A75" s="1">
        <v>2021</v>
      </c>
      <c r="B75" s="1" t="s">
        <v>16</v>
      </c>
      <c r="C75" s="2" t="s">
        <v>18</v>
      </c>
      <c r="D75" s="2" t="s">
        <v>19</v>
      </c>
      <c r="E75" s="1" t="str">
        <f>VLOOKUP(F75,'[1]Vlookup Sales Rep'!$A$1:$B$205,2,TRUE)</f>
        <v>Burrow</v>
      </c>
      <c r="F75" s="2" t="s">
        <v>20</v>
      </c>
      <c r="G75" s="2" t="s">
        <v>21</v>
      </c>
      <c r="H75" s="3" t="s">
        <v>4</v>
      </c>
      <c r="K75" s="13">
        <v>0.60475000000000001</v>
      </c>
      <c r="L75" s="5">
        <f>VLOOKUP(G75,'[1]Zip Codes'!$A$1:$C$127,3,FALSE)</f>
        <v>79347</v>
      </c>
      <c r="M75" s="6"/>
      <c r="N75" s="12"/>
    </row>
    <row r="76" spans="1:14" s="1" customFormat="1" ht="15" customHeight="1" x14ac:dyDescent="0.35">
      <c r="A76" s="1">
        <v>2021</v>
      </c>
      <c r="B76" s="1" t="s">
        <v>16</v>
      </c>
      <c r="C76" s="2" t="s">
        <v>18</v>
      </c>
      <c r="D76" s="2" t="s">
        <v>19</v>
      </c>
      <c r="E76" s="1" t="str">
        <f>VLOOKUP(F76,'[1]Vlookup Sales Rep'!$A$1:$B$205,2,TRUE)</f>
        <v>Burrow</v>
      </c>
      <c r="F76" s="2" t="s">
        <v>20</v>
      </c>
      <c r="G76" s="2" t="s">
        <v>21</v>
      </c>
      <c r="H76" s="3" t="s">
        <v>4</v>
      </c>
      <c r="K76" s="13">
        <v>0.60799999999999998</v>
      </c>
      <c r="L76" s="5">
        <f>VLOOKUP(G76,'[1]Zip Codes'!$A$1:$C$127,3,FALSE)</f>
        <v>79347</v>
      </c>
      <c r="M76" s="6"/>
      <c r="N76" s="12"/>
    </row>
    <row r="77" spans="1:14" s="1" customFormat="1" ht="15" customHeight="1" x14ac:dyDescent="0.35">
      <c r="A77" s="1">
        <v>2021</v>
      </c>
      <c r="B77" s="1" t="s">
        <v>16</v>
      </c>
      <c r="C77" s="2" t="s">
        <v>18</v>
      </c>
      <c r="D77" s="2" t="s">
        <v>19</v>
      </c>
      <c r="E77" s="1" t="str">
        <f>VLOOKUP(F77,'[1]Vlookup Sales Rep'!$A$1:$B$205,2,TRUE)</f>
        <v>Burrow</v>
      </c>
      <c r="F77" s="2" t="s">
        <v>20</v>
      </c>
      <c r="G77" s="2" t="s">
        <v>21</v>
      </c>
      <c r="H77" s="3" t="s">
        <v>4</v>
      </c>
      <c r="K77" s="13">
        <v>0.60824999999999996</v>
      </c>
      <c r="L77" s="5">
        <f>VLOOKUP(G77,'[1]Zip Codes'!$A$1:$C$127,3,FALSE)</f>
        <v>79347</v>
      </c>
      <c r="M77" s="6"/>
      <c r="N77" s="12"/>
    </row>
    <row r="78" spans="1:14" s="1" customFormat="1" ht="15" customHeight="1" x14ac:dyDescent="0.35">
      <c r="A78" s="1">
        <v>2021</v>
      </c>
      <c r="B78" s="1" t="s">
        <v>16</v>
      </c>
      <c r="C78" s="2" t="s">
        <v>18</v>
      </c>
      <c r="D78" s="2" t="s">
        <v>19</v>
      </c>
      <c r="E78" s="1" t="str">
        <f>VLOOKUP(F78,'[1]Vlookup Sales Rep'!$A$1:$B$205,2,TRUE)</f>
        <v>Burrow</v>
      </c>
      <c r="F78" s="2" t="s">
        <v>20</v>
      </c>
      <c r="G78" s="2" t="s">
        <v>21</v>
      </c>
      <c r="H78" s="3" t="s">
        <v>4</v>
      </c>
      <c r="K78" s="13">
        <v>0.61050000000000004</v>
      </c>
      <c r="L78" s="5">
        <f>VLOOKUP(G78,'[1]Zip Codes'!$A$1:$C$127,3,FALSE)</f>
        <v>79347</v>
      </c>
      <c r="M78" s="6"/>
      <c r="N78" s="12"/>
    </row>
    <row r="79" spans="1:14" s="1" customFormat="1" ht="15" customHeight="1" x14ac:dyDescent="0.35">
      <c r="A79" s="1">
        <v>2021</v>
      </c>
      <c r="B79" s="1" t="s">
        <v>16</v>
      </c>
      <c r="C79" s="2" t="s">
        <v>18</v>
      </c>
      <c r="D79" s="2" t="s">
        <v>19</v>
      </c>
      <c r="E79" s="1" t="str">
        <f>VLOOKUP(F79,'[1]Vlookup Sales Rep'!$A$1:$B$205,2,TRUE)</f>
        <v>Burrow</v>
      </c>
      <c r="F79" s="2" t="s">
        <v>20</v>
      </c>
      <c r="G79" s="2" t="s">
        <v>21</v>
      </c>
      <c r="H79" s="3" t="s">
        <v>4</v>
      </c>
      <c r="K79" s="13">
        <v>0.61324999999999996</v>
      </c>
      <c r="L79" s="5">
        <f>VLOOKUP(G79,'[1]Zip Codes'!$A$1:$C$127,3,FALSE)</f>
        <v>79347</v>
      </c>
      <c r="M79" s="6"/>
      <c r="N79" s="12"/>
    </row>
    <row r="80" spans="1:14" s="1" customFormat="1" ht="15" customHeight="1" x14ac:dyDescent="0.35">
      <c r="A80" s="1">
        <v>2021</v>
      </c>
      <c r="B80" s="1" t="s">
        <v>16</v>
      </c>
      <c r="C80" s="2" t="s">
        <v>18</v>
      </c>
      <c r="D80" s="2" t="s">
        <v>19</v>
      </c>
      <c r="E80" s="1" t="str">
        <f>VLOOKUP(F80,'[1]Vlookup Sales Rep'!$A$1:$B$205,2,TRUE)</f>
        <v>Burrow</v>
      </c>
      <c r="F80" s="2" t="s">
        <v>20</v>
      </c>
      <c r="G80" s="2" t="s">
        <v>21</v>
      </c>
      <c r="H80" s="3" t="s">
        <v>4</v>
      </c>
      <c r="K80" s="13">
        <v>0.61399999999999999</v>
      </c>
      <c r="L80" s="5">
        <f>VLOOKUP(G80,'[1]Zip Codes'!$A$1:$C$127,3,FALSE)</f>
        <v>79347</v>
      </c>
      <c r="M80" s="6"/>
      <c r="N80" s="12"/>
    </row>
    <row r="81" spans="1:15" s="1" customFormat="1" ht="15" customHeight="1" x14ac:dyDescent="0.35">
      <c r="C81" s="2"/>
      <c r="D81" s="2"/>
      <c r="F81" s="2"/>
      <c r="G81" s="2"/>
      <c r="H81" s="3"/>
      <c r="J81" s="1" t="s">
        <v>28</v>
      </c>
      <c r="K81" s="13">
        <v>40.19</v>
      </c>
      <c r="L81" s="5"/>
      <c r="M81" s="6"/>
      <c r="N81" s="12"/>
    </row>
    <row r="82" spans="1:15" s="1" customFormat="1" ht="15" customHeight="1" x14ac:dyDescent="0.35">
      <c r="C82" s="2"/>
      <c r="D82" s="2"/>
      <c r="F82" s="2"/>
      <c r="G82" s="2"/>
      <c r="H82" s="3"/>
      <c r="K82" s="13"/>
      <c r="L82" s="5"/>
      <c r="M82" s="6"/>
      <c r="N82" s="12"/>
    </row>
    <row r="83" spans="1:15" s="1" customFormat="1" ht="15" customHeight="1" x14ac:dyDescent="0.35">
      <c r="C83" s="2"/>
      <c r="D83" s="2"/>
      <c r="F83" s="2"/>
      <c r="G83" s="2"/>
      <c r="H83" s="3"/>
      <c r="K83" s="13"/>
      <c r="L83" s="5"/>
      <c r="M83" s="6"/>
      <c r="N83" s="12"/>
    </row>
    <row r="84" spans="1:15" s="1" customFormat="1" ht="15" customHeight="1" x14ac:dyDescent="0.35">
      <c r="C84" s="2"/>
      <c r="D84" s="2"/>
      <c r="F84" s="2"/>
      <c r="G84" s="2"/>
      <c r="H84" s="3"/>
      <c r="K84" s="13"/>
      <c r="L84" s="5"/>
      <c r="M84" s="6"/>
      <c r="N84" s="12"/>
    </row>
    <row r="85" spans="1:15" s="1" customFormat="1" ht="15" customHeight="1" x14ac:dyDescent="0.35">
      <c r="A85" s="1">
        <v>2020</v>
      </c>
      <c r="B85" s="1" t="s">
        <v>0</v>
      </c>
      <c r="C85" s="2" t="s">
        <v>17</v>
      </c>
      <c r="D85" s="2" t="s">
        <v>17</v>
      </c>
      <c r="E85" s="1" t="str">
        <f>VLOOKUP(F85,'[1]Vlookup Sales Rep'!$A$1:$B$205,2,TRUE)</f>
        <v>Burrow</v>
      </c>
      <c r="F85" s="2" t="s">
        <v>2</v>
      </c>
      <c r="G85" s="2" t="s">
        <v>3</v>
      </c>
      <c r="H85" s="3" t="s">
        <v>4</v>
      </c>
      <c r="J85" s="1" t="s">
        <v>5</v>
      </c>
      <c r="K85" s="4">
        <v>4.82</v>
      </c>
      <c r="L85" s="5">
        <f>VLOOKUP(G85,'[1]Zip Codes'!$A$1:$C$126,3,FALSE)</f>
        <v>79347</v>
      </c>
      <c r="M85" s="6"/>
    </row>
    <row r="86" spans="1:15" s="1" customFormat="1" ht="15" customHeight="1" x14ac:dyDescent="0.35">
      <c r="A86" s="1">
        <v>2020</v>
      </c>
      <c r="B86" s="1" t="s">
        <v>6</v>
      </c>
      <c r="C86" s="2" t="s">
        <v>17</v>
      </c>
      <c r="D86" s="2" t="s">
        <v>17</v>
      </c>
      <c r="E86" s="1" t="str">
        <f>VLOOKUP(F86,'[1]Vlookup Sales Rep'!$A$1:$B$205,2,TRUE)</f>
        <v>Burrow</v>
      </c>
      <c r="F86" s="2" t="s">
        <v>2</v>
      </c>
      <c r="G86" s="2" t="s">
        <v>3</v>
      </c>
      <c r="H86" s="3" t="s">
        <v>4</v>
      </c>
      <c r="J86" s="1" t="s">
        <v>5</v>
      </c>
      <c r="K86" s="4">
        <v>7.75</v>
      </c>
      <c r="L86" s="5">
        <f>VLOOKUP(G86,'[1]Zip Codes'!$A$1:$C$126,3,FALSE)</f>
        <v>79347</v>
      </c>
      <c r="M86" s="6"/>
    </row>
    <row r="87" spans="1:15" s="1" customFormat="1" ht="15" customHeight="1" x14ac:dyDescent="0.35">
      <c r="A87" s="1">
        <v>2020</v>
      </c>
      <c r="B87" s="1" t="s">
        <v>7</v>
      </c>
      <c r="C87" s="2" t="s">
        <v>17</v>
      </c>
      <c r="D87" s="2" t="s">
        <v>17</v>
      </c>
      <c r="E87" s="1" t="str">
        <f>VLOOKUP(F87,'[1]Vlookup Sales Rep'!$A$1:$B$205,2,TRUE)</f>
        <v>Burrow</v>
      </c>
      <c r="F87" s="2" t="s">
        <v>2</v>
      </c>
      <c r="G87" s="2" t="s">
        <v>3</v>
      </c>
      <c r="H87" s="3" t="s">
        <v>4</v>
      </c>
      <c r="J87" s="1" t="s">
        <v>5</v>
      </c>
      <c r="K87" s="4">
        <v>6.47</v>
      </c>
      <c r="L87" s="5">
        <f>VLOOKUP(G87,'[1]Zip Codes'!$A$1:$C$126,3,FALSE)</f>
        <v>79347</v>
      </c>
      <c r="M87" s="6"/>
    </row>
    <row r="88" spans="1:15" s="1" customFormat="1" ht="15" customHeight="1" x14ac:dyDescent="0.35">
      <c r="A88" s="1">
        <v>2020</v>
      </c>
      <c r="B88" s="1" t="s">
        <v>8</v>
      </c>
      <c r="C88" s="2" t="s">
        <v>17</v>
      </c>
      <c r="D88" s="2" t="s">
        <v>17</v>
      </c>
      <c r="E88" s="1" t="str">
        <f>VLOOKUP(F88,'[1]Vlookup Sales Rep'!$A$1:$B$205,2,TRUE)</f>
        <v>Burrow</v>
      </c>
      <c r="F88" s="2" t="s">
        <v>2</v>
      </c>
      <c r="G88" s="2" t="s">
        <v>3</v>
      </c>
      <c r="H88" s="3" t="s">
        <v>4</v>
      </c>
      <c r="J88" s="1" t="s">
        <v>5</v>
      </c>
      <c r="K88" s="4">
        <v>0.6</v>
      </c>
      <c r="L88" s="7">
        <f>VLOOKUP(G88,'[1]Zip Codes'!$A$1:$C$126,3,FALSE)</f>
        <v>79347</v>
      </c>
      <c r="M88" s="8"/>
      <c r="N88"/>
      <c r="O88"/>
    </row>
    <row r="89" spans="1:15" s="1" customFormat="1" ht="15" customHeight="1" x14ac:dyDescent="0.35">
      <c r="A89" s="1">
        <v>2020</v>
      </c>
      <c r="B89" s="1" t="s">
        <v>7</v>
      </c>
      <c r="C89" s="2" t="s">
        <v>17</v>
      </c>
      <c r="D89" s="2" t="s">
        <v>17</v>
      </c>
      <c r="E89" s="1" t="str">
        <f>VLOOKUP(F89,'[1]Vlookup Sales Rep'!$A$1:$B$205,2,TRUE)</f>
        <v>Burrow</v>
      </c>
      <c r="F89" s="2" t="s">
        <v>2</v>
      </c>
      <c r="G89" s="2" t="s">
        <v>3</v>
      </c>
      <c r="H89" s="3" t="s">
        <v>4</v>
      </c>
      <c r="J89" s="1" t="s">
        <v>5</v>
      </c>
      <c r="K89" s="4">
        <v>6.47</v>
      </c>
      <c r="L89" s="5">
        <f>VLOOKUP(G89,'[1]Zip Codes'!$A$1:$C$126,3,FALSE)</f>
        <v>79347</v>
      </c>
      <c r="M89" s="6"/>
    </row>
    <row r="90" spans="1:15" s="1" customFormat="1" ht="15" customHeight="1" x14ac:dyDescent="0.35">
      <c r="A90" s="1">
        <v>2020</v>
      </c>
      <c r="B90" s="1" t="s">
        <v>16</v>
      </c>
      <c r="C90" s="2" t="s">
        <v>17</v>
      </c>
      <c r="D90" s="2" t="s">
        <v>17</v>
      </c>
      <c r="E90" s="1" t="str">
        <f>VLOOKUP(F90,'[1]Vlookup Sales Rep'!$A$1:$B$205,2,TRUE)</f>
        <v>Burrow</v>
      </c>
      <c r="F90" s="2" t="s">
        <v>2</v>
      </c>
      <c r="G90" s="2" t="s">
        <v>3</v>
      </c>
      <c r="H90" s="3" t="s">
        <v>4</v>
      </c>
      <c r="J90" s="1" t="s">
        <v>5</v>
      </c>
      <c r="K90" s="4">
        <v>2.41</v>
      </c>
      <c r="L90" s="7">
        <f>VLOOKUP(G90,'[1]Zip Codes'!$A$1:$C$126,3,FALSE)</f>
        <v>79347</v>
      </c>
      <c r="M90" s="8"/>
      <c r="N90"/>
      <c r="O90"/>
    </row>
    <row r="91" spans="1:15" s="1" customFormat="1" ht="15" customHeight="1" x14ac:dyDescent="0.35">
      <c r="C91" s="2"/>
      <c r="D91" s="2"/>
      <c r="F91" s="2"/>
      <c r="G91" s="2"/>
      <c r="H91" s="3"/>
      <c r="J91" s="1" t="s">
        <v>29</v>
      </c>
      <c r="K91" s="4">
        <v>28.6</v>
      </c>
      <c r="L91" s="7"/>
      <c r="M91" s="8"/>
      <c r="N91"/>
      <c r="O91"/>
    </row>
    <row r="92" spans="1:15" s="1" customFormat="1" ht="15" customHeight="1" x14ac:dyDescent="0.35">
      <c r="C92" s="2"/>
      <c r="D92" s="2"/>
      <c r="F92" s="2"/>
      <c r="G92" s="2"/>
      <c r="H92" s="3"/>
      <c r="K92" s="4"/>
      <c r="L92" s="7"/>
      <c r="M92" s="8"/>
      <c r="N92"/>
      <c r="O92"/>
    </row>
    <row r="93" spans="1:15" s="1" customFormat="1" ht="15" customHeight="1" x14ac:dyDescent="0.35">
      <c r="C93" s="2"/>
      <c r="D93" s="2"/>
      <c r="F93" s="2"/>
      <c r="G93" s="2"/>
      <c r="H93" s="3"/>
      <c r="K93" s="4"/>
      <c r="L93" s="7"/>
      <c r="M93" s="8"/>
      <c r="N93"/>
      <c r="O93"/>
    </row>
    <row r="94" spans="1:15" s="1" customFormat="1" ht="15" customHeight="1" x14ac:dyDescent="0.35">
      <c r="C94" s="2"/>
      <c r="D94" s="2"/>
      <c r="F94" s="2"/>
      <c r="G94" s="2"/>
      <c r="H94" s="3"/>
      <c r="K94" s="4"/>
      <c r="L94" s="7"/>
      <c r="M94" s="8"/>
      <c r="N94"/>
      <c r="O94"/>
    </row>
    <row r="95" spans="1:15" x14ac:dyDescent="0.35">
      <c r="A95" s="9" t="s">
        <v>22</v>
      </c>
      <c r="B95" t="s">
        <v>2</v>
      </c>
      <c r="C95" t="str">
        <f>VLOOKUP(B95,[2]Vlookup!$A$2:$E$47,3,FALSE)</f>
        <v>Muleshoe</v>
      </c>
      <c r="D95" t="str">
        <f>VLOOKUP(B95,[2]Vlookup!$A$1:$E$47,4,FALSE)</f>
        <v>TX</v>
      </c>
      <c r="E95">
        <f>VLOOKUP(B95,[2]Vlookup!$A$1:$E$46,5,FALSE)</f>
        <v>79347</v>
      </c>
      <c r="F95" s="15"/>
      <c r="G95" s="16">
        <v>2.2000000000000002</v>
      </c>
      <c r="H95" s="17" t="s">
        <v>0</v>
      </c>
      <c r="I95" s="17" t="s">
        <v>23</v>
      </c>
      <c r="J95" t="s">
        <v>24</v>
      </c>
    </row>
    <row r="96" spans="1:15" x14ac:dyDescent="0.35">
      <c r="A96" s="9" t="s">
        <v>22</v>
      </c>
      <c r="B96" t="s">
        <v>2</v>
      </c>
      <c r="C96" t="str">
        <f>VLOOKUP(B96,[2]Vlookup!$A$2:$E$47,3,FALSE)</f>
        <v>Muleshoe</v>
      </c>
      <c r="D96" t="str">
        <f>VLOOKUP(B96,[2]Vlookup!$A$1:$E$47,4,FALSE)</f>
        <v>TX</v>
      </c>
      <c r="E96">
        <f>VLOOKUP(B96,[2]Vlookup!$A$1:$E$46,5,FALSE)</f>
        <v>79347</v>
      </c>
      <c r="F96" s="15"/>
      <c r="G96" s="16">
        <v>2.2000000000000002</v>
      </c>
      <c r="H96" s="17" t="s">
        <v>6</v>
      </c>
      <c r="I96" s="17" t="s">
        <v>23</v>
      </c>
      <c r="J96" t="s">
        <v>24</v>
      </c>
    </row>
    <row r="97" spans="1:10" x14ac:dyDescent="0.35">
      <c r="A97" t="s">
        <v>22</v>
      </c>
      <c r="B97" t="s">
        <v>2</v>
      </c>
      <c r="C97" t="s">
        <v>3</v>
      </c>
      <c r="D97" t="s">
        <v>4</v>
      </c>
      <c r="E97">
        <v>79347</v>
      </c>
      <c r="F97" s="19"/>
      <c r="G97">
        <v>2.2000000000000002</v>
      </c>
      <c r="H97" s="3" t="s">
        <v>7</v>
      </c>
      <c r="I97" t="s">
        <v>23</v>
      </c>
      <c r="J97" t="s">
        <v>24</v>
      </c>
    </row>
    <row r="98" spans="1:10" x14ac:dyDescent="0.35">
      <c r="A98" s="9" t="s">
        <v>22</v>
      </c>
      <c r="B98" t="s">
        <v>2</v>
      </c>
      <c r="C98" t="str">
        <f>VLOOKUP(B98,[2]Vlookup!$A$2:$E$47,3,FALSE)</f>
        <v>Muleshoe</v>
      </c>
      <c r="D98" t="str">
        <f>VLOOKUP(B98,[2]Vlookup!$A$1:$E$47,4,FALSE)</f>
        <v>TX</v>
      </c>
      <c r="E98">
        <f>VLOOKUP(B98,[2]Vlookup!$A$1:$E$46,5,FALSE)</f>
        <v>79347</v>
      </c>
      <c r="F98" s="15"/>
      <c r="G98" s="16">
        <v>2.2000000000000002</v>
      </c>
      <c r="H98" s="17" t="s">
        <v>8</v>
      </c>
      <c r="I98" s="17" t="s">
        <v>23</v>
      </c>
      <c r="J98" t="s">
        <v>24</v>
      </c>
    </row>
    <row r="99" spans="1:10" x14ac:dyDescent="0.35">
      <c r="A99" s="20" t="s">
        <v>22</v>
      </c>
      <c r="B99" t="s">
        <v>2</v>
      </c>
      <c r="C99" t="s">
        <v>3</v>
      </c>
      <c r="D99" t="s">
        <v>4</v>
      </c>
      <c r="E99">
        <v>79347</v>
      </c>
      <c r="F99" s="19"/>
      <c r="G99" s="16">
        <v>2.2000000000000002</v>
      </c>
      <c r="H99" s="17" t="s">
        <v>9</v>
      </c>
      <c r="I99" s="17" t="s">
        <v>23</v>
      </c>
      <c r="J99" t="s">
        <v>24</v>
      </c>
    </row>
    <row r="100" spans="1:10" x14ac:dyDescent="0.35">
      <c r="A100" s="9" t="s">
        <v>22</v>
      </c>
      <c r="B100" t="s">
        <v>2</v>
      </c>
      <c r="C100" t="str">
        <f>VLOOKUP(B100,[2]Vlookup!$A$2:$E$47,3,FALSE)</f>
        <v>Muleshoe</v>
      </c>
      <c r="D100" t="str">
        <f>VLOOKUP(B100,[2]Vlookup!$A$1:$E$47,4,FALSE)</f>
        <v>TX</v>
      </c>
      <c r="E100">
        <f>VLOOKUP(B100,[2]Vlookup!$A$1:$E$46,5,FALSE)</f>
        <v>79347</v>
      </c>
      <c r="F100" s="15"/>
      <c r="G100" s="16">
        <v>2.2000000000000002</v>
      </c>
      <c r="H100" s="17" t="s">
        <v>10</v>
      </c>
      <c r="I100" s="17" t="s">
        <v>23</v>
      </c>
      <c r="J100" t="str">
        <f>VLOOKUP(D100,[2]Vlookup!$A$52:$B$69,2,FALSE)</f>
        <v>Southwest</v>
      </c>
    </row>
    <row r="101" spans="1:10" x14ac:dyDescent="0.35">
      <c r="A101" s="9" t="s">
        <v>22</v>
      </c>
      <c r="B101" t="s">
        <v>2</v>
      </c>
      <c r="C101" t="str">
        <f>VLOOKUP(B101,[2]Vlookup!$A$2:$E$47,3,FALSE)</f>
        <v>Muleshoe</v>
      </c>
      <c r="D101" t="str">
        <f>VLOOKUP(B101,[2]Vlookup!$A$1:$E$47,4,FALSE)</f>
        <v>TX</v>
      </c>
      <c r="E101">
        <f>VLOOKUP(B101,[2]Vlookup!$A$1:$E$46,5,FALSE)</f>
        <v>79347</v>
      </c>
      <c r="F101" s="15"/>
      <c r="G101" s="15">
        <v>2.2000000000000002</v>
      </c>
      <c r="H101" s="17" t="s">
        <v>11</v>
      </c>
      <c r="I101" s="17" t="s">
        <v>25</v>
      </c>
      <c r="J101" t="s">
        <v>24</v>
      </c>
    </row>
    <row r="102" spans="1:10" s="1" customFormat="1" x14ac:dyDescent="0.35">
      <c r="A102" t="s">
        <v>22</v>
      </c>
      <c r="B102" t="s">
        <v>2</v>
      </c>
      <c r="C102" t="str">
        <f>VLOOKUP(B102,[2]Vlookup!$A$2:$E$47,3,FALSE)</f>
        <v>Muleshoe</v>
      </c>
      <c r="D102" t="str">
        <f>VLOOKUP(B102,[2]Vlookup!$A$1:$E$47,4,FALSE)</f>
        <v>TX</v>
      </c>
      <c r="E102" s="1">
        <f>VLOOKUP(B102,[2]Vlookup!$A$1:$E$46,5,FALSE)</f>
        <v>79347</v>
      </c>
      <c r="F102" s="15"/>
      <c r="G102" s="16">
        <v>2.2000000000000002</v>
      </c>
      <c r="H102" s="18" t="s">
        <v>12</v>
      </c>
      <c r="I102" s="18" t="s">
        <v>25</v>
      </c>
      <c r="J102" s="1" t="str">
        <f>VLOOKUP(D102,[2]Vlookup!$A$52:$B$69,2,FALSE)</f>
        <v>Southwest</v>
      </c>
    </row>
    <row r="103" spans="1:10" x14ac:dyDescent="0.35">
      <c r="A103" t="s">
        <v>22</v>
      </c>
      <c r="B103" t="s">
        <v>2</v>
      </c>
      <c r="C103" t="s">
        <v>3</v>
      </c>
      <c r="D103" t="s">
        <v>4</v>
      </c>
      <c r="E103">
        <v>79347</v>
      </c>
      <c r="F103" s="19"/>
      <c r="G103" s="16">
        <v>2.2000000000000002</v>
      </c>
      <c r="H103" s="18" t="s">
        <v>26</v>
      </c>
      <c r="I103" s="18" t="s">
        <v>25</v>
      </c>
      <c r="J103" s="1" t="s">
        <v>24</v>
      </c>
    </row>
    <row r="104" spans="1:10" x14ac:dyDescent="0.35">
      <c r="A104" t="s">
        <v>22</v>
      </c>
      <c r="B104" t="s">
        <v>2</v>
      </c>
      <c r="C104" t="str">
        <f>VLOOKUP(B104,[2]Vlookup!$A$2:$E$47,3,FALSE)</f>
        <v>Muleshoe</v>
      </c>
      <c r="D104" t="str">
        <f>VLOOKUP(B104,[2]Vlookup!$A$1:$E$47,4,FALSE)</f>
        <v>TX</v>
      </c>
      <c r="E104" s="1">
        <f>VLOOKUP(B104,[2]Vlookup!$A$1:$E$46,5,FALSE)</f>
        <v>79347</v>
      </c>
      <c r="F104" s="15"/>
      <c r="G104" s="16">
        <v>2.2000000000000002</v>
      </c>
      <c r="H104" s="18" t="s">
        <v>14</v>
      </c>
      <c r="I104" s="18" t="s">
        <v>25</v>
      </c>
      <c r="J104" t="s">
        <v>24</v>
      </c>
    </row>
    <row r="105" spans="1:10" x14ac:dyDescent="0.35">
      <c r="A105" t="s">
        <v>22</v>
      </c>
      <c r="B105" t="s">
        <v>2</v>
      </c>
      <c r="C105" t="str">
        <f>VLOOKUP(B105,[2]Vlookup!$A$2:$E$47,3,FALSE)</f>
        <v>Muleshoe</v>
      </c>
      <c r="D105" t="str">
        <f>VLOOKUP(B105,[2]Vlookup!$A$1:$E$47,4,FALSE)</f>
        <v>TX</v>
      </c>
      <c r="E105" s="1">
        <f>VLOOKUP(B105,[2]Vlookup!$A$1:$E$49,5,FALSE)</f>
        <v>79347</v>
      </c>
      <c r="F105" s="19"/>
      <c r="G105" s="16">
        <v>2.2000000000000002</v>
      </c>
      <c r="H105" s="18" t="s">
        <v>15</v>
      </c>
      <c r="I105" s="18" t="s">
        <v>25</v>
      </c>
      <c r="J105" t="s">
        <v>24</v>
      </c>
    </row>
    <row r="106" spans="1:10" x14ac:dyDescent="0.35">
      <c r="A106" t="s">
        <v>22</v>
      </c>
      <c r="B106" t="s">
        <v>2</v>
      </c>
      <c r="C106" t="str">
        <f>VLOOKUP(B106,[3]Vlookup!$A$2:$E$52,3,FALSE)</f>
        <v>Muleshoe</v>
      </c>
      <c r="D106" t="str">
        <f>VLOOKUP(B106,[3]Vlookup!$A$1:$E$52,4,FALSE)</f>
        <v>TX</v>
      </c>
      <c r="E106" s="1">
        <f>VLOOKUP(B106,[3]Vlookup!$A$1:$E$52,5,FALSE)</f>
        <v>79347</v>
      </c>
      <c r="F106" s="19"/>
      <c r="G106" s="16">
        <v>2.2000000000000002</v>
      </c>
      <c r="H106" s="18" t="s">
        <v>16</v>
      </c>
      <c r="I106" s="18" t="s">
        <v>25</v>
      </c>
      <c r="J106" t="s">
        <v>24</v>
      </c>
    </row>
    <row r="107" spans="1:10" x14ac:dyDescent="0.35">
      <c r="F107" t="s">
        <v>30</v>
      </c>
      <c r="G107">
        <v>26.4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F2114CF68FD44FADF1F4C01DCA6D20" ma:contentTypeVersion="13" ma:contentTypeDescription="Create a new document." ma:contentTypeScope="" ma:versionID="f44465cff37f8a9a29aaf3440b70db71">
  <xsd:schema xmlns:xsd="http://www.w3.org/2001/XMLSchema" xmlns:xs="http://www.w3.org/2001/XMLSchema" xmlns:p="http://schemas.microsoft.com/office/2006/metadata/properties" xmlns:ns3="cc67bd3b-79a1-4936-8de4-cc2970245e49" xmlns:ns4="d9827ec4-4827-45cd-8499-7d287c93ebdc" targetNamespace="http://schemas.microsoft.com/office/2006/metadata/properties" ma:root="true" ma:fieldsID="cb2eaffb2a2e4bb2c60051c2ed83180e" ns3:_="" ns4:_="">
    <xsd:import namespace="cc67bd3b-79a1-4936-8de4-cc2970245e49"/>
    <xsd:import namespace="d9827ec4-4827-45cd-8499-7d287c93ebd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7bd3b-79a1-4936-8de4-cc2970245e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827ec4-4827-45cd-8499-7d287c93ebd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69DE31-93FD-46F5-B2B2-A47DC9B8AD4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d9827ec4-4827-45cd-8499-7d287c93ebdc"/>
    <ds:schemaRef ds:uri="http://schemas.microsoft.com/office/infopath/2007/PartnerControls"/>
    <ds:schemaRef ds:uri="cc67bd3b-79a1-4936-8de4-cc2970245e4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F956388-2025-425E-99BD-A90E770536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F6D444-6215-4964-83A0-A4FF03CED0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7bd3b-79a1-4936-8de4-cc2970245e49"/>
    <ds:schemaRef ds:uri="d9827ec4-4827-45cd-8499-7d287c93eb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Phibro Animal Health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Burrow</dc:creator>
  <cp:lastModifiedBy>Shawn Burrow</cp:lastModifiedBy>
  <dcterms:created xsi:type="dcterms:W3CDTF">2021-03-09T18:41:46Z</dcterms:created>
  <dcterms:modified xsi:type="dcterms:W3CDTF">2021-03-11T15:53:39Z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0x01010096F2114CF68FD44FADF1F4C01DCA6D20</vt:lpwstr>
  </property>
</Properties>
</file>