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hc-my.sharepoint.com/personal/ashley_alexander_pahc_com/Documents/Desktop/Customers/Woodview Farm/"/>
    </mc:Choice>
  </mc:AlternateContent>
  <xr:revisionPtr revIDLastSave="1" documentId="8_{0BE12A6C-DAF1-45BE-911A-00F79819AD3E}" xr6:coauthVersionLast="47" xr6:coauthVersionMax="47" xr10:uidLastSave="{48DDBDA2-24B9-4302-BEB1-0FEED697EA3A}"/>
  <bookViews>
    <workbookView xWindow="-120" yWindow="-120" windowWidth="19440" windowHeight="15000" activeTab="2" xr2:uid="{00000000-000D-0000-FFFF-FFFF00000000}"/>
  </bookViews>
  <sheets>
    <sheet name="WARREN AB20" sheetId="1" r:id="rId1"/>
    <sheet name="WARREN ANIMATE" sheetId="3" r:id="rId2"/>
    <sheet name="WARREN OMNIGEN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" l="1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F11" i="3"/>
  <c r="A10" i="3"/>
  <c r="A9" i="3"/>
  <c r="A8" i="3"/>
  <c r="A7" i="3"/>
  <c r="A6" i="3"/>
  <c r="A5" i="3"/>
  <c r="A4" i="3"/>
  <c r="A3" i="3"/>
  <c r="A2" i="3"/>
  <c r="F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<sst xmlns="http://schemas.openxmlformats.org/spreadsheetml/2006/main" count="191" uniqueCount="37">
  <si>
    <t>Mixed Date</t>
  </si>
  <si>
    <t>Customer Name</t>
  </si>
  <si>
    <t>Invoice Number</t>
  </si>
  <si>
    <t>Item Description</t>
  </si>
  <si>
    <t>Formula Name</t>
  </si>
  <si>
    <t>Mixed Quantity</t>
  </si>
  <si>
    <t>BINDER (CONDITION ADE)</t>
  </si>
  <si>
    <t>P LUTZ HEIFER PELLET/PNK/DBZ</t>
  </si>
  <si>
    <t>P RAPP 24% CALF PELLET/ORG</t>
  </si>
  <si>
    <t>JOE WARREN &amp; DAKOTA WARREN</t>
  </si>
  <si>
    <t>INV00194019</t>
  </si>
  <si>
    <t>P WARREN JOE CALF STARTER PELL/ORG</t>
  </si>
  <si>
    <t>INV00193882</t>
  </si>
  <si>
    <t>WARREN DRY COW GRIST/PNK/DRY</t>
  </si>
  <si>
    <t>INV00193345</t>
  </si>
  <si>
    <t>INV00192976</t>
  </si>
  <si>
    <t>INV00191882</t>
  </si>
  <si>
    <t>INV00190998</t>
  </si>
  <si>
    <t>INV00189306</t>
  </si>
  <si>
    <t>INV00188257</t>
  </si>
  <si>
    <t>INV00186651</t>
  </si>
  <si>
    <t>INV00186184</t>
  </si>
  <si>
    <t>INV00183846</t>
  </si>
  <si>
    <t>ANIMATE</t>
  </si>
  <si>
    <t>INV00194786</t>
  </si>
  <si>
    <t>OMNIGEN PRO</t>
  </si>
  <si>
    <t>WARREN LACTATING GRIST/PNK/DRY</t>
  </si>
  <si>
    <t>INV00192024</t>
  </si>
  <si>
    <t>INV00191089</t>
  </si>
  <si>
    <t>INV00190180</t>
  </si>
  <si>
    <t>INV00189141</t>
  </si>
  <si>
    <t>INV00189069</t>
  </si>
  <si>
    <t>RTN001724</t>
  </si>
  <si>
    <t>INV00187219</t>
  </si>
  <si>
    <t>INV00185161</t>
  </si>
  <si>
    <t>INV00184181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</si>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</sst>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workbookViewId="0">
      <selection activeCell="D1" sqref="D1"/>
    </sheetView>
  </sheetViews>
  <sheetFormatPr defaultRowHeight="12" x14ac:dyDescent="0.2"/>
  <cols>
    <col min="1" max="1" width="16.1640625" style="1" customWidth="1"/>
    <col min="2" max="2" width="33.1640625" customWidth="1"/>
    <col min="3" max="3" width="15.1640625" customWidth="1"/>
    <col min="4" max="4" width="24.6640625" customWidth="1"/>
    <col min="5" max="5" width="39" customWidth="1"/>
    <col min="6" max="6" width="23.33203125" style="2" customWidth="1"/>
  </cols>
  <sheetData>
    <row r="1" spans="1: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 x14ac:dyDescent="0.2">
      <c r="A2" s="1">
        <f>DATE(2021,7,19)</f>
        <v>44396</v>
      </c>
      <c r="B2" t="s">
        <v>9</v>
      </c>
      <c r="C2" t="s">
        <v>10</v>
      </c>
      <c r="D2" t="s">
        <v>6</v>
      </c>
      <c r="E2" t="s">
        <v>11</v>
      </c>
      <c r="F2" s="2">
        <v>20</v>
      </c>
    </row>
    <row r="3" spans="1:6" ht="17.45" customHeight="1" x14ac:dyDescent="0.2">
      <c r="A3" s="1">
        <f>DATE(2021,7,19)</f>
        <v>44396</v>
      </c>
      <c r="B3" t="s">
        <v>9</v>
      </c>
      <c r="C3" t="s">
        <v>10</v>
      </c>
      <c r="D3" t="s">
        <v>6</v>
      </c>
      <c r="E3" t="s">
        <v>7</v>
      </c>
      <c r="F3" s="2">
        <v>80</v>
      </c>
    </row>
    <row r="4" spans="1:6" ht="17.45" customHeight="1" x14ac:dyDescent="0.2">
      <c r="A4" s="1">
        <f>DATE(2021,7,15)</f>
        <v>44392</v>
      </c>
      <c r="B4" t="s">
        <v>9</v>
      </c>
      <c r="C4" t="s">
        <v>12</v>
      </c>
      <c r="D4" t="s">
        <v>6</v>
      </c>
      <c r="E4" t="s">
        <v>13</v>
      </c>
      <c r="F4" s="2">
        <v>58.8</v>
      </c>
    </row>
    <row r="5" spans="1:6" ht="17.45" customHeight="1" x14ac:dyDescent="0.2">
      <c r="A5" s="1">
        <f>DATE(2021,7,7)</f>
        <v>44384</v>
      </c>
      <c r="B5" t="s">
        <v>9</v>
      </c>
      <c r="C5" t="s">
        <v>14</v>
      </c>
      <c r="D5" t="s">
        <v>6</v>
      </c>
      <c r="E5" t="s">
        <v>13</v>
      </c>
      <c r="F5" s="2">
        <v>44.1</v>
      </c>
    </row>
    <row r="6" spans="1:6" ht="17.45" customHeight="1" x14ac:dyDescent="0.2">
      <c r="A6" s="1">
        <f>DATE(2021,7,1)</f>
        <v>44378</v>
      </c>
      <c r="B6" t="s">
        <v>9</v>
      </c>
      <c r="C6" t="s">
        <v>15</v>
      </c>
      <c r="D6" t="s">
        <v>6</v>
      </c>
      <c r="E6" t="s">
        <v>13</v>
      </c>
      <c r="F6" s="2">
        <v>58.8</v>
      </c>
    </row>
    <row r="7" spans="1:6" ht="17.45" customHeight="1" x14ac:dyDescent="0.2">
      <c r="A7" s="1">
        <f>DATE(2021,6,11)</f>
        <v>44358</v>
      </c>
      <c r="B7" t="s">
        <v>9</v>
      </c>
      <c r="C7" t="s">
        <v>16</v>
      </c>
      <c r="D7" t="s">
        <v>6</v>
      </c>
      <c r="E7" t="s">
        <v>11</v>
      </c>
      <c r="F7" s="2">
        <v>20</v>
      </c>
    </row>
    <row r="8" spans="1:6" ht="17.45" customHeight="1" x14ac:dyDescent="0.2">
      <c r="A8" s="1">
        <f>DATE(2021,6,11)</f>
        <v>44358</v>
      </c>
      <c r="B8" t="s">
        <v>9</v>
      </c>
      <c r="C8" t="s">
        <v>16</v>
      </c>
      <c r="D8" t="s">
        <v>6</v>
      </c>
      <c r="E8" t="s">
        <v>7</v>
      </c>
      <c r="F8" s="2">
        <v>80</v>
      </c>
    </row>
    <row r="9" spans="1:6" ht="17.45" customHeight="1" x14ac:dyDescent="0.2">
      <c r="A9" s="1">
        <f>DATE(2021,5,27)</f>
        <v>44343</v>
      </c>
      <c r="B9" t="s">
        <v>9</v>
      </c>
      <c r="C9" t="s">
        <v>17</v>
      </c>
      <c r="D9" t="s">
        <v>6</v>
      </c>
      <c r="E9" t="s">
        <v>13</v>
      </c>
      <c r="F9" s="2">
        <v>88.2</v>
      </c>
    </row>
    <row r="10" spans="1:6" ht="17.45" customHeight="1" x14ac:dyDescent="0.2">
      <c r="A10" s="1">
        <f>DATE(2021,5,27)</f>
        <v>44343</v>
      </c>
      <c r="B10" t="s">
        <v>9</v>
      </c>
      <c r="C10" t="s">
        <v>17</v>
      </c>
      <c r="D10" t="s">
        <v>6</v>
      </c>
      <c r="E10" t="s">
        <v>7</v>
      </c>
      <c r="F10" s="2">
        <v>20</v>
      </c>
    </row>
    <row r="11" spans="1:6" ht="17.45" customHeight="1" x14ac:dyDescent="0.2">
      <c r="A11" s="1">
        <f>DATE(2021,4,29)</f>
        <v>44315</v>
      </c>
      <c r="B11" t="s">
        <v>9</v>
      </c>
      <c r="C11" t="s">
        <v>18</v>
      </c>
      <c r="D11" t="s">
        <v>6</v>
      </c>
      <c r="E11" t="s">
        <v>7</v>
      </c>
      <c r="F11" s="2">
        <v>80</v>
      </c>
    </row>
    <row r="12" spans="1:6" ht="17.45" customHeight="1" x14ac:dyDescent="0.2">
      <c r="A12" s="1">
        <f>DATE(2021,4,29)</f>
        <v>44315</v>
      </c>
      <c r="B12" t="s">
        <v>9</v>
      </c>
      <c r="C12" t="s">
        <v>18</v>
      </c>
      <c r="D12" t="s">
        <v>6</v>
      </c>
      <c r="E12" t="s">
        <v>13</v>
      </c>
      <c r="F12" s="2">
        <v>44.1</v>
      </c>
    </row>
    <row r="13" spans="1:6" ht="17.45" customHeight="1" x14ac:dyDescent="0.2">
      <c r="A13" s="1">
        <f>DATE(2021,4,15)</f>
        <v>44301</v>
      </c>
      <c r="B13" t="s">
        <v>9</v>
      </c>
      <c r="C13" t="s">
        <v>19</v>
      </c>
      <c r="D13" t="s">
        <v>6</v>
      </c>
      <c r="E13" t="s">
        <v>13</v>
      </c>
      <c r="F13" s="2">
        <v>44.1</v>
      </c>
    </row>
    <row r="14" spans="1:6" ht="17.45" customHeight="1" x14ac:dyDescent="0.2">
      <c r="A14" s="1">
        <f>DATE(2021,3,23)</f>
        <v>44278</v>
      </c>
      <c r="B14" t="s">
        <v>9</v>
      </c>
      <c r="C14" t="s">
        <v>20</v>
      </c>
      <c r="D14" t="s">
        <v>6</v>
      </c>
      <c r="E14" t="s">
        <v>7</v>
      </c>
      <c r="F14" s="2">
        <v>80</v>
      </c>
    </row>
    <row r="15" spans="1:6" ht="17.45" customHeight="1" x14ac:dyDescent="0.2">
      <c r="A15" s="1">
        <f>DATE(2021,3,23)</f>
        <v>44278</v>
      </c>
      <c r="B15" t="s">
        <v>9</v>
      </c>
      <c r="C15" t="s">
        <v>20</v>
      </c>
      <c r="D15" t="s">
        <v>6</v>
      </c>
      <c r="E15" t="s">
        <v>13</v>
      </c>
      <c r="F15" s="2">
        <v>29.4</v>
      </c>
    </row>
    <row r="16" spans="1:6" ht="17.45" customHeight="1" x14ac:dyDescent="0.2">
      <c r="A16" s="1">
        <f>DATE(2021,3,15)</f>
        <v>44270</v>
      </c>
      <c r="B16" t="s">
        <v>9</v>
      </c>
      <c r="C16" t="s">
        <v>21</v>
      </c>
      <c r="D16" t="s">
        <v>6</v>
      </c>
      <c r="E16" t="s">
        <v>13</v>
      </c>
      <c r="F16" s="2">
        <v>58.8</v>
      </c>
    </row>
    <row r="17" spans="1:6" ht="17.45" customHeight="1" x14ac:dyDescent="0.2">
      <c r="A17" s="1">
        <f>DATE(2021,2,8)</f>
        <v>44235</v>
      </c>
      <c r="B17" t="s">
        <v>9</v>
      </c>
      <c r="C17" t="s">
        <v>22</v>
      </c>
      <c r="D17" t="s">
        <v>6</v>
      </c>
      <c r="E17" t="s">
        <v>13</v>
      </c>
      <c r="F17" s="2">
        <v>58.8</v>
      </c>
    </row>
    <row r="18" spans="1:6" ht="17.45" customHeight="1" x14ac:dyDescent="0.2">
      <c r="A18" s="1">
        <f>DATE(2021,2,8)</f>
        <v>44235</v>
      </c>
      <c r="B18" t="s">
        <v>9</v>
      </c>
      <c r="C18" t="s">
        <v>22</v>
      </c>
      <c r="D18" t="s">
        <v>6</v>
      </c>
      <c r="E18" t="s">
        <v>8</v>
      </c>
      <c r="F18" s="2">
        <v>80</v>
      </c>
    </row>
    <row r="19" spans="1:6" ht="17.45" customHeight="1" x14ac:dyDescent="0.2">
      <c r="A19" s="1">
        <f>DATE(2021,2,8)</f>
        <v>44235</v>
      </c>
      <c r="B19" t="s">
        <v>9</v>
      </c>
      <c r="C19" t="s">
        <v>22</v>
      </c>
      <c r="D19" t="s">
        <v>6</v>
      </c>
      <c r="E19" t="s">
        <v>7</v>
      </c>
      <c r="F19" s="2">
        <v>80</v>
      </c>
    </row>
    <row r="20" spans="1:6" x14ac:dyDescent="0.2">
      <c r="F20" s="2">
        <f>SUM(F2:F19)</f>
        <v>1025.0999999999999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B764B-DEE4-47F2-A1A2-9F360B638F07}">
  <dimension ref="A1:F11"/>
  <sheetViews>
    <sheetView workbookViewId="0">
      <selection activeCell="C26" sqref="C26"/>
    </sheetView>
  </sheetViews>
  <sheetFormatPr defaultRowHeight="12" x14ac:dyDescent="0.2"/>
  <cols>
    <col min="1" max="1" width="16.1640625" style="3" customWidth="1"/>
    <col min="2" max="2" width="32.1640625" customWidth="1"/>
    <col min="3" max="3" width="16.33203125" customWidth="1"/>
    <col min="4" max="4" width="15.5" customWidth="1"/>
    <col min="5" max="5" width="33.5" customWidth="1"/>
    <col min="6" max="6" width="23.33203125" style="4" customWidth="1"/>
  </cols>
  <sheetData>
    <row r="1" spans="1: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 x14ac:dyDescent="0.2">
      <c r="A2" s="3">
        <f>DATE(2021,2,8)</f>
        <v>44235</v>
      </c>
      <c r="B2" t="s">
        <v>9</v>
      </c>
      <c r="C2" t="s">
        <v>22</v>
      </c>
      <c r="D2" t="s">
        <v>23</v>
      </c>
      <c r="E2" t="s">
        <v>13</v>
      </c>
      <c r="F2" s="4">
        <v>368.4</v>
      </c>
    </row>
    <row r="3" spans="1:6" ht="17.45" customHeight="1" x14ac:dyDescent="0.2">
      <c r="A3" s="3">
        <f>DATE(2021,3,15)</f>
        <v>44270</v>
      </c>
      <c r="B3" t="s">
        <v>9</v>
      </c>
      <c r="C3" t="s">
        <v>21</v>
      </c>
      <c r="D3" t="s">
        <v>23</v>
      </c>
      <c r="E3" t="s">
        <v>13</v>
      </c>
      <c r="F3" s="4">
        <v>368.4</v>
      </c>
    </row>
    <row r="4" spans="1:6" ht="17.45" customHeight="1" x14ac:dyDescent="0.2">
      <c r="A4" s="3">
        <f>DATE(2021,3,23)</f>
        <v>44278</v>
      </c>
      <c r="B4" t="s">
        <v>9</v>
      </c>
      <c r="C4" t="s">
        <v>20</v>
      </c>
      <c r="D4" t="s">
        <v>23</v>
      </c>
      <c r="E4" t="s">
        <v>13</v>
      </c>
      <c r="F4" s="4">
        <v>184.2</v>
      </c>
    </row>
    <row r="5" spans="1:6" ht="17.45" customHeight="1" x14ac:dyDescent="0.2">
      <c r="A5" s="3">
        <f>DATE(2021,4,15)</f>
        <v>44301</v>
      </c>
      <c r="B5" t="s">
        <v>9</v>
      </c>
      <c r="C5" t="s">
        <v>19</v>
      </c>
      <c r="D5" t="s">
        <v>23</v>
      </c>
      <c r="E5" t="s">
        <v>13</v>
      </c>
      <c r="F5" s="4">
        <v>276.3</v>
      </c>
    </row>
    <row r="6" spans="1:6" ht="17.45" customHeight="1" x14ac:dyDescent="0.2">
      <c r="A6" s="3">
        <f>DATE(2021,4,29)</f>
        <v>44315</v>
      </c>
      <c r="B6" t="s">
        <v>9</v>
      </c>
      <c r="C6" t="s">
        <v>18</v>
      </c>
      <c r="D6" t="s">
        <v>23</v>
      </c>
      <c r="E6" t="s">
        <v>13</v>
      </c>
      <c r="F6" s="4">
        <v>276.3</v>
      </c>
    </row>
    <row r="7" spans="1:6" ht="17.45" customHeight="1" x14ac:dyDescent="0.2">
      <c r="A7" s="3">
        <f>DATE(2021,5,27)</f>
        <v>44343</v>
      </c>
      <c r="B7" t="s">
        <v>9</v>
      </c>
      <c r="C7" t="s">
        <v>17</v>
      </c>
      <c r="D7" t="s">
        <v>23</v>
      </c>
      <c r="E7" t="s">
        <v>13</v>
      </c>
      <c r="F7" s="4">
        <v>552.6</v>
      </c>
    </row>
    <row r="8" spans="1:6" ht="17.45" customHeight="1" x14ac:dyDescent="0.2">
      <c r="A8" s="3">
        <f>DATE(2021,7,1)</f>
        <v>44378</v>
      </c>
      <c r="B8" t="s">
        <v>9</v>
      </c>
      <c r="C8" t="s">
        <v>15</v>
      </c>
      <c r="D8" t="s">
        <v>23</v>
      </c>
      <c r="E8" t="s">
        <v>13</v>
      </c>
      <c r="F8" s="4">
        <v>368.4</v>
      </c>
    </row>
    <row r="9" spans="1:6" ht="17.45" customHeight="1" x14ac:dyDescent="0.2">
      <c r="A9" s="3">
        <f>DATE(2021,7,7)</f>
        <v>44384</v>
      </c>
      <c r="B9" t="s">
        <v>9</v>
      </c>
      <c r="C9" t="s">
        <v>14</v>
      </c>
      <c r="D9" t="s">
        <v>23</v>
      </c>
      <c r="E9" t="s">
        <v>13</v>
      </c>
      <c r="F9" s="4">
        <v>276.3</v>
      </c>
    </row>
    <row r="10" spans="1:6" ht="17.45" customHeight="1" x14ac:dyDescent="0.2">
      <c r="A10" s="3">
        <f>DATE(2021,7,15)</f>
        <v>44392</v>
      </c>
      <c r="B10" t="s">
        <v>9</v>
      </c>
      <c r="C10" t="s">
        <v>12</v>
      </c>
      <c r="D10" t="s">
        <v>23</v>
      </c>
      <c r="E10" t="s">
        <v>13</v>
      </c>
      <c r="F10" s="4">
        <v>368.4</v>
      </c>
    </row>
    <row r="11" spans="1:6" x14ac:dyDescent="0.2">
      <c r="F11" s="4">
        <f>SUM(F2:F10)</f>
        <v>3039.3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B7E3-ED8D-452C-A414-72AC81084C56}">
  <dimension ref="A1:F36"/>
  <sheetViews>
    <sheetView tabSelected="1" workbookViewId="0">
      <selection activeCell="E36" sqref="E36"/>
    </sheetView>
  </sheetViews>
  <sheetFormatPr defaultRowHeight="12" x14ac:dyDescent="0.2"/>
  <cols>
    <col min="1" max="1" width="12.6640625" style="3" customWidth="1"/>
    <col min="2" max="2" width="32.5" customWidth="1"/>
    <col min="3" max="3" width="15.33203125" customWidth="1"/>
    <col min="4" max="4" width="15.83203125" customWidth="1"/>
    <col min="5" max="5" width="35.33203125" customWidth="1"/>
    <col min="6" max="6" width="17.5" style="4" customWidth="1"/>
  </cols>
  <sheetData>
    <row r="1" spans="1: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 x14ac:dyDescent="0.2">
      <c r="A2" s="3">
        <f>DATE(2021,7,30)</f>
        <v>44407</v>
      </c>
      <c r="B2" t="s">
        <v>9</v>
      </c>
      <c r="C2" t="s">
        <v>24</v>
      </c>
      <c r="D2" t="s">
        <v>25</v>
      </c>
      <c r="E2" t="s">
        <v>26</v>
      </c>
      <c r="F2" s="4">
        <v>465.75</v>
      </c>
    </row>
    <row r="3" spans="1:6" ht="17.45" customHeight="1" x14ac:dyDescent="0.2">
      <c r="A3" s="3">
        <f>DATE(2021,7,15)</f>
        <v>44392</v>
      </c>
      <c r="B3" t="s">
        <v>9</v>
      </c>
      <c r="C3" t="s">
        <v>12</v>
      </c>
      <c r="D3" t="s">
        <v>25</v>
      </c>
      <c r="E3" t="s">
        <v>26</v>
      </c>
      <c r="F3" s="4">
        <v>465.75</v>
      </c>
    </row>
    <row r="4" spans="1:6" ht="17.45" customHeight="1" x14ac:dyDescent="0.2">
      <c r="A4" s="3">
        <f>DATE(2021,6,30)</f>
        <v>44377</v>
      </c>
      <c r="B4" t="s">
        <v>9</v>
      </c>
      <c r="C4" t="s">
        <v>15</v>
      </c>
      <c r="D4" t="s">
        <v>25</v>
      </c>
      <c r="E4" t="s">
        <v>26</v>
      </c>
      <c r="F4" s="4">
        <v>465.75</v>
      </c>
    </row>
    <row r="5" spans="1:6" ht="17.45" customHeight="1" x14ac:dyDescent="0.2">
      <c r="A5" s="3">
        <f>DATE(2021,6,15)</f>
        <v>44362</v>
      </c>
      <c r="B5" t="s">
        <v>9</v>
      </c>
      <c r="C5" t="s">
        <v>27</v>
      </c>
      <c r="D5" t="s">
        <v>25</v>
      </c>
      <c r="E5" t="s">
        <v>26</v>
      </c>
      <c r="F5" s="4">
        <v>464.6</v>
      </c>
    </row>
    <row r="6" spans="1:6" ht="17.45" customHeight="1" x14ac:dyDescent="0.2">
      <c r="A6" s="3">
        <f>DATE(2021,5,27)</f>
        <v>44343</v>
      </c>
      <c r="B6" t="s">
        <v>9</v>
      </c>
      <c r="C6" t="s">
        <v>28</v>
      </c>
      <c r="D6" t="s">
        <v>25</v>
      </c>
      <c r="E6" t="s">
        <v>26</v>
      </c>
      <c r="F6" s="4">
        <v>464.6</v>
      </c>
    </row>
    <row r="7" spans="1:6" ht="17.45" customHeight="1" x14ac:dyDescent="0.2">
      <c r="A7" s="3">
        <f>DATE(2021,5,14)</f>
        <v>44330</v>
      </c>
      <c r="B7" t="s">
        <v>9</v>
      </c>
      <c r="C7" t="s">
        <v>29</v>
      </c>
      <c r="D7" t="s">
        <v>25</v>
      </c>
      <c r="E7" t="s">
        <v>26</v>
      </c>
      <c r="F7" s="4">
        <v>464.6</v>
      </c>
    </row>
    <row r="8" spans="1:6" ht="17.45" customHeight="1" x14ac:dyDescent="0.2">
      <c r="A8" s="3">
        <f>DATE(2021,4,29)</f>
        <v>44315</v>
      </c>
      <c r="B8" t="s">
        <v>9</v>
      </c>
      <c r="C8" t="s">
        <v>30</v>
      </c>
      <c r="D8" t="s">
        <v>25</v>
      </c>
      <c r="E8" t="s">
        <v>26</v>
      </c>
      <c r="F8" s="4">
        <v>357.54</v>
      </c>
    </row>
    <row r="9" spans="1:6" ht="17.45" customHeight="1" x14ac:dyDescent="0.2">
      <c r="A9" s="3">
        <f>DATE(2021,4,29)</f>
        <v>44315</v>
      </c>
      <c r="B9" t="s">
        <v>9</v>
      </c>
      <c r="C9" t="s">
        <v>18</v>
      </c>
      <c r="D9" t="s">
        <v>25</v>
      </c>
      <c r="E9" t="s">
        <v>26</v>
      </c>
      <c r="F9" s="4">
        <v>108.68</v>
      </c>
    </row>
    <row r="10" spans="1:6" ht="17.45" customHeight="1" x14ac:dyDescent="0.2">
      <c r="A10" s="3">
        <f>DATE(2021,4,28)</f>
        <v>44314</v>
      </c>
      <c r="B10" t="s">
        <v>9</v>
      </c>
      <c r="C10" t="s">
        <v>31</v>
      </c>
      <c r="D10" t="s">
        <v>25</v>
      </c>
      <c r="E10" t="s">
        <v>26</v>
      </c>
      <c r="F10" s="4">
        <v>464.6</v>
      </c>
    </row>
    <row r="11" spans="1:6" ht="17.45" customHeight="1" x14ac:dyDescent="0.2">
      <c r="A11" s="3">
        <f>DATE(2021,4,28)</f>
        <v>44314</v>
      </c>
      <c r="B11" t="s">
        <v>9</v>
      </c>
      <c r="C11" t="s">
        <v>32</v>
      </c>
      <c r="D11" t="s">
        <v>25</v>
      </c>
      <c r="E11" t="s">
        <v>26</v>
      </c>
      <c r="F11" s="4">
        <v>-464.6</v>
      </c>
    </row>
    <row r="12" spans="1:6" ht="17.45" customHeight="1" x14ac:dyDescent="0.2">
      <c r="A12" s="3">
        <f>DATE(2021,4,15)</f>
        <v>44301</v>
      </c>
      <c r="B12" t="s">
        <v>9</v>
      </c>
      <c r="C12" t="s">
        <v>19</v>
      </c>
      <c r="D12" t="s">
        <v>25</v>
      </c>
      <c r="E12" t="s">
        <v>26</v>
      </c>
      <c r="F12" s="4">
        <v>464.6</v>
      </c>
    </row>
    <row r="13" spans="1:6" ht="17.45" customHeight="1" x14ac:dyDescent="0.2">
      <c r="A13" s="3">
        <f>DATE(2021,3,31)</f>
        <v>44286</v>
      </c>
      <c r="B13" t="s">
        <v>9</v>
      </c>
      <c r="C13" t="s">
        <v>33</v>
      </c>
      <c r="D13" t="s">
        <v>25</v>
      </c>
      <c r="E13" t="s">
        <v>26</v>
      </c>
      <c r="F13" s="4">
        <v>464.6</v>
      </c>
    </row>
    <row r="14" spans="1:6" ht="17.45" customHeight="1" x14ac:dyDescent="0.2">
      <c r="A14" s="3">
        <f>DATE(2021,3,15)</f>
        <v>44270</v>
      </c>
      <c r="B14" t="s">
        <v>9</v>
      </c>
      <c r="C14" t="s">
        <v>21</v>
      </c>
      <c r="D14" t="s">
        <v>25</v>
      </c>
      <c r="E14" t="s">
        <v>26</v>
      </c>
      <c r="F14" s="4">
        <v>464.6</v>
      </c>
    </row>
    <row r="15" spans="1:6" ht="17.45" customHeight="1" x14ac:dyDescent="0.2">
      <c r="A15" s="3">
        <f>DATE(2021,2,26)</f>
        <v>44253</v>
      </c>
      <c r="B15" t="s">
        <v>9</v>
      </c>
      <c r="C15" t="s">
        <v>34</v>
      </c>
      <c r="D15" t="s">
        <v>25</v>
      </c>
      <c r="E15" t="s">
        <v>26</v>
      </c>
      <c r="F15" s="4">
        <v>464.6</v>
      </c>
    </row>
    <row r="16" spans="1:6" ht="17.45" customHeight="1" x14ac:dyDescent="0.2">
      <c r="A16" s="3">
        <f>DATE(2021,2,10)</f>
        <v>44237</v>
      </c>
      <c r="B16" t="s">
        <v>9</v>
      </c>
      <c r="C16" t="s">
        <v>35</v>
      </c>
      <c r="D16" t="s">
        <v>25</v>
      </c>
      <c r="E16" t="s">
        <v>26</v>
      </c>
      <c r="F16" s="4">
        <v>464.6</v>
      </c>
    </row>
    <row r="17" spans="1:6" ht="17.45" customHeight="1" x14ac:dyDescent="0.2">
      <c r="A17" s="3">
        <f>DATE(2021,2,8)</f>
        <v>44235</v>
      </c>
      <c r="B17" t="s">
        <v>9</v>
      </c>
      <c r="C17" t="s">
        <v>22</v>
      </c>
      <c r="D17" t="s">
        <v>25</v>
      </c>
      <c r="E17" t="s">
        <v>26</v>
      </c>
      <c r="F17" s="4">
        <v>80.8</v>
      </c>
    </row>
    <row r="18" spans="1:6" x14ac:dyDescent="0.2">
      <c r="F18" s="4">
        <f>SUM(F2:F17)</f>
        <v>5661.0700000000006</v>
      </c>
    </row>
    <row r="36" spans="5:5" x14ac:dyDescent="0.2">
      <c r="E36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WARREN AB20</vt:lpstr>
      <vt:lpstr>WARREN ANIMATE</vt:lpstr>
      <vt:lpstr>WARREN OMNIGEN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Groat</dc:creator>
  <cp:lastModifiedBy>Ashley Alexander</cp:lastModifiedBy>
  <dcterms:created xsi:type="dcterms:W3CDTF">2021-10-04T19:25:08Z</dcterms:created>
  <dcterms:modified xsi:type="dcterms:W3CDTF">2021-10-06T14:03:06Z</dcterms:modified>
</cp:coreProperties>
</file>