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Inventory\Vendor Usage Reports\Phibro Usage\"/>
    </mc:Choice>
  </mc:AlternateContent>
  <xr:revisionPtr revIDLastSave="0" documentId="8_{B3ED7EA3-94BF-44AA-8828-9BA41B9064FF}" xr6:coauthVersionLast="45" xr6:coauthVersionMax="45" xr10:uidLastSave="{00000000-0000-0000-0000-000000000000}"/>
  <bookViews>
    <workbookView xWindow="-23715" yWindow="1395" windowWidth="21600" windowHeight="11385" xr2:uid="{11F4B7F2-8FFE-498C-BD31-F0C8510D02D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3" i="1" l="1"/>
  <c r="F443" i="1"/>
  <c r="E443" i="1"/>
  <c r="D443" i="1"/>
  <c r="C443" i="1"/>
  <c r="A443" i="1"/>
  <c r="A445" i="1" s="1"/>
  <c r="G442" i="1"/>
  <c r="F442" i="1"/>
  <c r="E442" i="1"/>
  <c r="D442" i="1"/>
  <c r="C442" i="1"/>
  <c r="B442" i="1"/>
  <c r="B444" i="1" s="1"/>
  <c r="A442" i="1"/>
  <c r="G441" i="1"/>
  <c r="F441" i="1"/>
  <c r="E441" i="1"/>
  <c r="D441" i="1"/>
  <c r="C441" i="1"/>
  <c r="B441" i="1"/>
  <c r="A441" i="1"/>
  <c r="G440" i="1"/>
  <c r="F440" i="1"/>
  <c r="E440" i="1"/>
  <c r="D440" i="1"/>
  <c r="C440" i="1"/>
  <c r="B440" i="1"/>
  <c r="A440" i="1"/>
  <c r="G439" i="1"/>
  <c r="F439" i="1"/>
  <c r="E439" i="1"/>
  <c r="D439" i="1"/>
  <c r="C439" i="1"/>
  <c r="B439" i="1"/>
  <c r="A439" i="1"/>
  <c r="G438" i="1"/>
  <c r="F438" i="1"/>
  <c r="E438" i="1"/>
  <c r="D438" i="1"/>
  <c r="C438" i="1"/>
  <c r="B438" i="1"/>
  <c r="A438" i="1"/>
  <c r="G437" i="1"/>
  <c r="F437" i="1"/>
  <c r="E437" i="1"/>
  <c r="D437" i="1"/>
  <c r="C437" i="1"/>
  <c r="B437" i="1"/>
  <c r="A437" i="1"/>
  <c r="G436" i="1"/>
  <c r="F436" i="1"/>
  <c r="E436" i="1"/>
  <c r="D436" i="1"/>
  <c r="C436" i="1"/>
  <c r="B436" i="1"/>
  <c r="A436" i="1"/>
  <c r="G435" i="1"/>
  <c r="F435" i="1"/>
  <c r="E435" i="1"/>
  <c r="D435" i="1"/>
  <c r="C435" i="1"/>
  <c r="B435" i="1"/>
  <c r="A435" i="1"/>
  <c r="G434" i="1"/>
  <c r="F434" i="1"/>
  <c r="E434" i="1"/>
  <c r="D434" i="1"/>
  <c r="C434" i="1"/>
  <c r="B434" i="1"/>
  <c r="A434" i="1"/>
  <c r="G433" i="1"/>
  <c r="G444" i="1" s="1"/>
  <c r="G445" i="1" s="1"/>
  <c r="F433" i="1"/>
  <c r="E433" i="1"/>
  <c r="D433" i="1"/>
  <c r="C433" i="1"/>
  <c r="B433" i="1"/>
  <c r="A433" i="1"/>
  <c r="G431" i="1"/>
  <c r="F431" i="1"/>
  <c r="E431" i="1"/>
  <c r="D431" i="1"/>
  <c r="C431" i="1"/>
  <c r="A431" i="1"/>
  <c r="G430" i="1"/>
  <c r="F430" i="1"/>
  <c r="E430" i="1"/>
  <c r="D430" i="1"/>
  <c r="C430" i="1"/>
  <c r="B430" i="1"/>
  <c r="B432" i="1" s="1"/>
  <c r="A430" i="1"/>
  <c r="G429" i="1"/>
  <c r="F429" i="1"/>
  <c r="E429" i="1"/>
  <c r="D429" i="1"/>
  <c r="C429" i="1"/>
  <c r="B429" i="1"/>
  <c r="A429" i="1"/>
  <c r="G428" i="1"/>
  <c r="F428" i="1"/>
  <c r="E428" i="1"/>
  <c r="D428" i="1"/>
  <c r="C428" i="1"/>
  <c r="B428" i="1"/>
  <c r="A428" i="1"/>
  <c r="G427" i="1"/>
  <c r="G432" i="1" s="1"/>
  <c r="F427" i="1"/>
  <c r="E427" i="1"/>
  <c r="D427" i="1"/>
  <c r="C427" i="1"/>
  <c r="B427" i="1"/>
  <c r="A427" i="1"/>
  <c r="B426" i="1"/>
  <c r="G425" i="1"/>
  <c r="F425" i="1"/>
  <c r="E425" i="1"/>
  <c r="D425" i="1"/>
  <c r="C425" i="1"/>
  <c r="A425" i="1"/>
  <c r="G424" i="1"/>
  <c r="F424" i="1"/>
  <c r="E424" i="1"/>
  <c r="D424" i="1"/>
  <c r="C424" i="1"/>
  <c r="A424" i="1"/>
  <c r="G423" i="1"/>
  <c r="F423" i="1"/>
  <c r="E423" i="1"/>
  <c r="D423" i="1"/>
  <c r="C423" i="1"/>
  <c r="B423" i="1"/>
  <c r="A423" i="1"/>
  <c r="G422" i="1"/>
  <c r="F422" i="1"/>
  <c r="E422" i="1"/>
  <c r="D422" i="1"/>
  <c r="C422" i="1"/>
  <c r="B422" i="1"/>
  <c r="A422" i="1"/>
  <c r="G421" i="1"/>
  <c r="F421" i="1"/>
  <c r="E421" i="1"/>
  <c r="D421" i="1"/>
  <c r="C421" i="1"/>
  <c r="B421" i="1"/>
  <c r="A421" i="1"/>
  <c r="G420" i="1"/>
  <c r="F420" i="1"/>
  <c r="E420" i="1"/>
  <c r="D420" i="1"/>
  <c r="C420" i="1"/>
  <c r="B420" i="1"/>
  <c r="A420" i="1"/>
  <c r="G419" i="1"/>
  <c r="F419" i="1"/>
  <c r="E419" i="1"/>
  <c r="D419" i="1"/>
  <c r="C419" i="1"/>
  <c r="B419" i="1"/>
  <c r="A419" i="1"/>
  <c r="G418" i="1"/>
  <c r="F418" i="1"/>
  <c r="E418" i="1"/>
  <c r="D418" i="1"/>
  <c r="C418" i="1"/>
  <c r="B418" i="1"/>
  <c r="A418" i="1"/>
  <c r="G417" i="1"/>
  <c r="F417" i="1"/>
  <c r="E417" i="1"/>
  <c r="D417" i="1"/>
  <c r="C417" i="1"/>
  <c r="B417" i="1"/>
  <c r="A417" i="1"/>
  <c r="G416" i="1"/>
  <c r="G426" i="1" s="1"/>
  <c r="F416" i="1"/>
  <c r="E416" i="1"/>
  <c r="D416" i="1"/>
  <c r="C416" i="1"/>
  <c r="B416" i="1"/>
  <c r="A416" i="1"/>
  <c r="B414" i="1"/>
  <c r="G413" i="1"/>
  <c r="F413" i="1"/>
  <c r="E413" i="1"/>
  <c r="D413" i="1"/>
  <c r="C413" i="1"/>
  <c r="A413" i="1"/>
  <c r="A415" i="1" s="1"/>
  <c r="G412" i="1"/>
  <c r="G414" i="1" s="1"/>
  <c r="F412" i="1"/>
  <c r="E412" i="1"/>
  <c r="D412" i="1"/>
  <c r="C412" i="1"/>
  <c r="A412" i="1"/>
  <c r="G411" i="1"/>
  <c r="G410" i="1"/>
  <c r="F410" i="1"/>
  <c r="E410" i="1"/>
  <c r="D410" i="1"/>
  <c r="C410" i="1"/>
  <c r="B410" i="1"/>
  <c r="B411" i="1" s="1"/>
  <c r="A410" i="1"/>
  <c r="G409" i="1"/>
  <c r="F409" i="1"/>
  <c r="E409" i="1"/>
  <c r="D409" i="1"/>
  <c r="C409" i="1"/>
  <c r="B409" i="1"/>
  <c r="A409" i="1"/>
  <c r="G408" i="1"/>
  <c r="G407" i="1"/>
  <c r="F407" i="1"/>
  <c r="E407" i="1"/>
  <c r="D407" i="1"/>
  <c r="C407" i="1"/>
  <c r="B407" i="1"/>
  <c r="B408" i="1" s="1"/>
  <c r="A407" i="1"/>
  <c r="G405" i="1"/>
  <c r="F405" i="1"/>
  <c r="E405" i="1"/>
  <c r="D405" i="1"/>
  <c r="C405" i="1"/>
  <c r="B405" i="1"/>
  <c r="B406" i="1" s="1"/>
  <c r="A405" i="1"/>
  <c r="G404" i="1"/>
  <c r="F404" i="1"/>
  <c r="E404" i="1"/>
  <c r="D404" i="1"/>
  <c r="C404" i="1"/>
  <c r="B404" i="1"/>
  <c r="A404" i="1"/>
  <c r="G403" i="1"/>
  <c r="F403" i="1"/>
  <c r="E403" i="1"/>
  <c r="D403" i="1"/>
  <c r="C403" i="1"/>
  <c r="B403" i="1"/>
  <c r="A403" i="1"/>
  <c r="G402" i="1"/>
  <c r="F402" i="1"/>
  <c r="E402" i="1"/>
  <c r="D402" i="1"/>
  <c r="C402" i="1"/>
  <c r="B402" i="1"/>
  <c r="A402" i="1"/>
  <c r="G401" i="1"/>
  <c r="F401" i="1"/>
  <c r="E401" i="1"/>
  <c r="D401" i="1"/>
  <c r="C401" i="1"/>
  <c r="B401" i="1"/>
  <c r="A401" i="1"/>
  <c r="G400" i="1"/>
  <c r="F400" i="1"/>
  <c r="E400" i="1"/>
  <c r="D400" i="1"/>
  <c r="C400" i="1"/>
  <c r="B400" i="1"/>
  <c r="A400" i="1"/>
  <c r="G399" i="1"/>
  <c r="G406" i="1" s="1"/>
  <c r="F399" i="1"/>
  <c r="E399" i="1"/>
  <c r="D399" i="1"/>
  <c r="C399" i="1"/>
  <c r="B399" i="1"/>
  <c r="A399" i="1"/>
  <c r="B398" i="1"/>
  <c r="G397" i="1"/>
  <c r="F397" i="1"/>
  <c r="E397" i="1"/>
  <c r="D397" i="1"/>
  <c r="C397" i="1"/>
  <c r="B397" i="1"/>
  <c r="A397" i="1"/>
  <c r="G396" i="1"/>
  <c r="F396" i="1"/>
  <c r="E396" i="1"/>
  <c r="D396" i="1"/>
  <c r="C396" i="1"/>
  <c r="B396" i="1"/>
  <c r="A396" i="1"/>
  <c r="G395" i="1"/>
  <c r="G398" i="1" s="1"/>
  <c r="F395" i="1"/>
  <c r="E395" i="1"/>
  <c r="D395" i="1"/>
  <c r="C395" i="1"/>
  <c r="B395" i="1"/>
  <c r="A395" i="1"/>
  <c r="G394" i="1"/>
  <c r="F394" i="1"/>
  <c r="E394" i="1"/>
  <c r="D394" i="1"/>
  <c r="C394" i="1"/>
  <c r="B394" i="1"/>
  <c r="A394" i="1"/>
  <c r="G393" i="1"/>
  <c r="F393" i="1"/>
  <c r="E393" i="1"/>
  <c r="D393" i="1"/>
  <c r="C393" i="1"/>
  <c r="B393" i="1"/>
  <c r="A393" i="1"/>
  <c r="G392" i="1"/>
  <c r="F392" i="1"/>
  <c r="E392" i="1"/>
  <c r="D392" i="1"/>
  <c r="C392" i="1"/>
  <c r="B392" i="1"/>
  <c r="A392" i="1"/>
  <c r="B391" i="1"/>
  <c r="G390" i="1"/>
  <c r="F390" i="1"/>
  <c r="E390" i="1"/>
  <c r="D390" i="1"/>
  <c r="C390" i="1"/>
  <c r="A390" i="1"/>
  <c r="G389" i="1"/>
  <c r="G391" i="1" s="1"/>
  <c r="F389" i="1"/>
  <c r="E389" i="1"/>
  <c r="D389" i="1"/>
  <c r="C389" i="1"/>
  <c r="A389" i="1"/>
  <c r="G387" i="1"/>
  <c r="F387" i="1"/>
  <c r="E387" i="1"/>
  <c r="D387" i="1"/>
  <c r="C387" i="1"/>
  <c r="B387" i="1"/>
  <c r="B388" i="1" s="1"/>
  <c r="A387" i="1"/>
  <c r="G386" i="1"/>
  <c r="F386" i="1"/>
  <c r="E386" i="1"/>
  <c r="D386" i="1"/>
  <c r="C386" i="1"/>
  <c r="B386" i="1"/>
  <c r="A386" i="1"/>
  <c r="G385" i="1"/>
  <c r="F385" i="1"/>
  <c r="E385" i="1"/>
  <c r="D385" i="1"/>
  <c r="C385" i="1"/>
  <c r="B385" i="1"/>
  <c r="A385" i="1"/>
  <c r="G384" i="1"/>
  <c r="G388" i="1" s="1"/>
  <c r="F384" i="1"/>
  <c r="E384" i="1"/>
  <c r="D384" i="1"/>
  <c r="C384" i="1"/>
  <c r="B384" i="1"/>
  <c r="A384" i="1"/>
  <c r="G382" i="1"/>
  <c r="B382" i="1"/>
  <c r="G381" i="1"/>
  <c r="F381" i="1"/>
  <c r="E381" i="1"/>
  <c r="D381" i="1"/>
  <c r="C381" i="1"/>
  <c r="A381" i="1"/>
  <c r="A383" i="1" s="1"/>
  <c r="G379" i="1"/>
  <c r="F379" i="1"/>
  <c r="E379" i="1"/>
  <c r="D379" i="1"/>
  <c r="C379" i="1"/>
  <c r="B379" i="1"/>
  <c r="B380" i="1" s="1"/>
  <c r="A379" i="1"/>
  <c r="G378" i="1"/>
  <c r="F378" i="1"/>
  <c r="E378" i="1"/>
  <c r="D378" i="1"/>
  <c r="C378" i="1"/>
  <c r="B378" i="1"/>
  <c r="A378" i="1"/>
  <c r="G377" i="1"/>
  <c r="F377" i="1"/>
  <c r="E377" i="1"/>
  <c r="D377" i="1"/>
  <c r="C377" i="1"/>
  <c r="B377" i="1"/>
  <c r="A377" i="1"/>
  <c r="G376" i="1"/>
  <c r="F376" i="1"/>
  <c r="E376" i="1"/>
  <c r="D376" i="1"/>
  <c r="C376" i="1"/>
  <c r="B376" i="1"/>
  <c r="A376" i="1"/>
  <c r="G375" i="1"/>
  <c r="F375" i="1"/>
  <c r="E375" i="1"/>
  <c r="D375" i="1"/>
  <c r="C375" i="1"/>
  <c r="B375" i="1"/>
  <c r="A375" i="1"/>
  <c r="G374" i="1"/>
  <c r="G380" i="1" s="1"/>
  <c r="F374" i="1"/>
  <c r="E374" i="1"/>
  <c r="D374" i="1"/>
  <c r="C374" i="1"/>
  <c r="B374" i="1"/>
  <c r="A374" i="1"/>
  <c r="B373" i="1"/>
  <c r="G372" i="1"/>
  <c r="F372" i="1"/>
  <c r="E372" i="1"/>
  <c r="D372" i="1"/>
  <c r="C372" i="1"/>
  <c r="B372" i="1"/>
  <c r="A372" i="1"/>
  <c r="G371" i="1"/>
  <c r="F371" i="1"/>
  <c r="E371" i="1"/>
  <c r="D371" i="1"/>
  <c r="C371" i="1"/>
  <c r="B371" i="1"/>
  <c r="A371" i="1"/>
  <c r="G370" i="1"/>
  <c r="G373" i="1" s="1"/>
  <c r="F370" i="1"/>
  <c r="E370" i="1"/>
  <c r="D370" i="1"/>
  <c r="C370" i="1"/>
  <c r="B370" i="1"/>
  <c r="A370" i="1"/>
  <c r="G369" i="1"/>
  <c r="F369" i="1"/>
  <c r="E369" i="1"/>
  <c r="D369" i="1"/>
  <c r="C369" i="1"/>
  <c r="B369" i="1"/>
  <c r="A369" i="1"/>
  <c r="G368" i="1"/>
  <c r="F368" i="1"/>
  <c r="E368" i="1"/>
  <c r="D368" i="1"/>
  <c r="C368" i="1"/>
  <c r="B368" i="1"/>
  <c r="A368" i="1"/>
  <c r="G367" i="1"/>
  <c r="F367" i="1"/>
  <c r="E367" i="1"/>
  <c r="D367" i="1"/>
  <c r="C367" i="1"/>
  <c r="B367" i="1"/>
  <c r="A367" i="1"/>
  <c r="G365" i="1"/>
  <c r="F365" i="1"/>
  <c r="E365" i="1"/>
  <c r="D365" i="1"/>
  <c r="C365" i="1"/>
  <c r="B365" i="1"/>
  <c r="B366" i="1" s="1"/>
  <c r="A365" i="1"/>
  <c r="G364" i="1"/>
  <c r="F364" i="1"/>
  <c r="E364" i="1"/>
  <c r="D364" i="1"/>
  <c r="C364" i="1"/>
  <c r="B364" i="1"/>
  <c r="A364" i="1"/>
  <c r="G363" i="1"/>
  <c r="F363" i="1"/>
  <c r="E363" i="1"/>
  <c r="D363" i="1"/>
  <c r="C363" i="1"/>
  <c r="B363" i="1"/>
  <c r="A363" i="1"/>
  <c r="G362" i="1"/>
  <c r="F362" i="1"/>
  <c r="E362" i="1"/>
  <c r="D362" i="1"/>
  <c r="C362" i="1"/>
  <c r="B362" i="1"/>
  <c r="A362" i="1"/>
  <c r="G361" i="1"/>
  <c r="G366" i="1" s="1"/>
  <c r="F361" i="1"/>
  <c r="E361" i="1"/>
  <c r="D361" i="1"/>
  <c r="C361" i="1"/>
  <c r="B361" i="1"/>
  <c r="A361" i="1"/>
  <c r="B360" i="1"/>
  <c r="G359" i="1"/>
  <c r="G360" i="1" s="1"/>
  <c r="F359" i="1"/>
  <c r="E359" i="1"/>
  <c r="D359" i="1"/>
  <c r="C359" i="1"/>
  <c r="B359" i="1"/>
  <c r="A359" i="1"/>
  <c r="B358" i="1"/>
  <c r="G357" i="1"/>
  <c r="F357" i="1"/>
  <c r="E357" i="1"/>
  <c r="D357" i="1"/>
  <c r="C357" i="1"/>
  <c r="B357" i="1"/>
  <c r="A357" i="1"/>
  <c r="G356" i="1"/>
  <c r="F356" i="1"/>
  <c r="E356" i="1"/>
  <c r="D356" i="1"/>
  <c r="C356" i="1"/>
  <c r="B356" i="1"/>
  <c r="A356" i="1"/>
  <c r="G355" i="1"/>
  <c r="G358" i="1" s="1"/>
  <c r="F355" i="1"/>
  <c r="E355" i="1"/>
  <c r="D355" i="1"/>
  <c r="C355" i="1"/>
  <c r="B355" i="1"/>
  <c r="A355" i="1"/>
  <c r="B354" i="1"/>
  <c r="G353" i="1"/>
  <c r="F353" i="1"/>
  <c r="E353" i="1"/>
  <c r="D353" i="1"/>
  <c r="C353" i="1"/>
  <c r="B353" i="1"/>
  <c r="A353" i="1"/>
  <c r="G352" i="1"/>
  <c r="F352" i="1"/>
  <c r="E352" i="1"/>
  <c r="D352" i="1"/>
  <c r="C352" i="1"/>
  <c r="B352" i="1"/>
  <c r="A352" i="1"/>
  <c r="G351" i="1"/>
  <c r="F351" i="1"/>
  <c r="E351" i="1"/>
  <c r="D351" i="1"/>
  <c r="C351" i="1"/>
  <c r="B351" i="1"/>
  <c r="A351" i="1"/>
  <c r="G350" i="1"/>
  <c r="G354" i="1" s="1"/>
  <c r="F350" i="1"/>
  <c r="E350" i="1"/>
  <c r="D350" i="1"/>
  <c r="C350" i="1"/>
  <c r="B350" i="1"/>
  <c r="A350" i="1"/>
  <c r="G349" i="1"/>
  <c r="F349" i="1"/>
  <c r="E349" i="1"/>
  <c r="D349" i="1"/>
  <c r="C349" i="1"/>
  <c r="B349" i="1"/>
  <c r="A349" i="1"/>
  <c r="G347" i="1"/>
  <c r="G348" i="1" s="1"/>
  <c r="F347" i="1"/>
  <c r="E347" i="1"/>
  <c r="D347" i="1"/>
  <c r="C347" i="1"/>
  <c r="B347" i="1"/>
  <c r="B348" i="1" s="1"/>
  <c r="A347" i="1"/>
  <c r="B346" i="1"/>
  <c r="G345" i="1"/>
  <c r="F345" i="1"/>
  <c r="E345" i="1"/>
  <c r="D345" i="1"/>
  <c r="C345" i="1"/>
  <c r="B345" i="1"/>
  <c r="A345" i="1"/>
  <c r="G344" i="1"/>
  <c r="F344" i="1"/>
  <c r="E344" i="1"/>
  <c r="D344" i="1"/>
  <c r="C344" i="1"/>
  <c r="B344" i="1"/>
  <c r="A344" i="1"/>
  <c r="G343" i="1"/>
  <c r="F343" i="1"/>
  <c r="E343" i="1"/>
  <c r="D343" i="1"/>
  <c r="C343" i="1"/>
  <c r="B343" i="1"/>
  <c r="A343" i="1"/>
  <c r="G342" i="1"/>
  <c r="F342" i="1"/>
  <c r="E342" i="1"/>
  <c r="D342" i="1"/>
  <c r="C342" i="1"/>
  <c r="B342" i="1"/>
  <c r="A342" i="1"/>
  <c r="G341" i="1"/>
  <c r="F341" i="1"/>
  <c r="E341" i="1"/>
  <c r="D341" i="1"/>
  <c r="C341" i="1"/>
  <c r="B341" i="1"/>
  <c r="A341" i="1"/>
  <c r="G340" i="1"/>
  <c r="G346" i="1" s="1"/>
  <c r="F340" i="1"/>
  <c r="E340" i="1"/>
  <c r="D340" i="1"/>
  <c r="C340" i="1"/>
  <c r="B340" i="1"/>
  <c r="A340" i="1"/>
  <c r="B339" i="1"/>
  <c r="G338" i="1"/>
  <c r="F338" i="1"/>
  <c r="E338" i="1"/>
  <c r="D338" i="1"/>
  <c r="C338" i="1"/>
  <c r="A338" i="1"/>
  <c r="G337" i="1"/>
  <c r="G339" i="1" s="1"/>
  <c r="F337" i="1"/>
  <c r="E337" i="1"/>
  <c r="D337" i="1"/>
  <c r="C337" i="1"/>
  <c r="A337" i="1"/>
  <c r="G336" i="1"/>
  <c r="F336" i="1"/>
  <c r="E336" i="1"/>
  <c r="D336" i="1"/>
  <c r="C336" i="1"/>
  <c r="A336" i="1"/>
  <c r="B335" i="1"/>
  <c r="G334" i="1"/>
  <c r="F334" i="1"/>
  <c r="E334" i="1"/>
  <c r="D334" i="1"/>
  <c r="C334" i="1"/>
  <c r="B334" i="1"/>
  <c r="A334" i="1"/>
  <c r="G333" i="1"/>
  <c r="G335" i="1" s="1"/>
  <c r="F333" i="1"/>
  <c r="E333" i="1"/>
  <c r="D333" i="1"/>
  <c r="C333" i="1"/>
  <c r="B333" i="1"/>
  <c r="A333" i="1"/>
  <c r="B332" i="1"/>
  <c r="G331" i="1"/>
  <c r="F331" i="1"/>
  <c r="E331" i="1"/>
  <c r="D331" i="1"/>
  <c r="C331" i="1"/>
  <c r="A331" i="1"/>
  <c r="G330" i="1"/>
  <c r="G332" i="1" s="1"/>
  <c r="F330" i="1"/>
  <c r="E330" i="1"/>
  <c r="D330" i="1"/>
  <c r="C330" i="1"/>
  <c r="A330" i="1"/>
  <c r="B328" i="1"/>
  <c r="G327" i="1"/>
  <c r="F327" i="1"/>
  <c r="E327" i="1"/>
  <c r="D327" i="1"/>
  <c r="C327" i="1"/>
  <c r="A327" i="1"/>
  <c r="A329" i="1" s="1"/>
  <c r="G326" i="1"/>
  <c r="G328" i="1" s="1"/>
  <c r="F326" i="1"/>
  <c r="E326" i="1"/>
  <c r="D326" i="1"/>
  <c r="C326" i="1"/>
  <c r="A326" i="1"/>
  <c r="G325" i="1"/>
  <c r="G324" i="1"/>
  <c r="F324" i="1"/>
  <c r="E324" i="1"/>
  <c r="D324" i="1"/>
  <c r="C324" i="1"/>
  <c r="B324" i="1"/>
  <c r="B325" i="1" s="1"/>
  <c r="A324" i="1"/>
  <c r="B323" i="1"/>
  <c r="G322" i="1"/>
  <c r="F322" i="1"/>
  <c r="E322" i="1"/>
  <c r="D322" i="1"/>
  <c r="C322" i="1"/>
  <c r="A322" i="1"/>
  <c r="G321" i="1"/>
  <c r="G323" i="1" s="1"/>
  <c r="F321" i="1"/>
  <c r="E321" i="1"/>
  <c r="D321" i="1"/>
  <c r="C321" i="1"/>
  <c r="A321" i="1"/>
  <c r="G319" i="1"/>
  <c r="F319" i="1"/>
  <c r="E319" i="1"/>
  <c r="D319" i="1"/>
  <c r="C319" i="1"/>
  <c r="B319" i="1"/>
  <c r="B320" i="1" s="1"/>
  <c r="A319" i="1"/>
  <c r="G318" i="1"/>
  <c r="F318" i="1"/>
  <c r="E318" i="1"/>
  <c r="D318" i="1"/>
  <c r="C318" i="1"/>
  <c r="B318" i="1"/>
  <c r="A318" i="1"/>
  <c r="G317" i="1"/>
  <c r="F317" i="1"/>
  <c r="E317" i="1"/>
  <c r="D317" i="1"/>
  <c r="C317" i="1"/>
  <c r="B317" i="1"/>
  <c r="A317" i="1"/>
  <c r="G316" i="1"/>
  <c r="F316" i="1"/>
  <c r="E316" i="1"/>
  <c r="D316" i="1"/>
  <c r="C316" i="1"/>
  <c r="B316" i="1"/>
  <c r="A316" i="1"/>
  <c r="G315" i="1"/>
  <c r="F315" i="1"/>
  <c r="E315" i="1"/>
  <c r="D315" i="1"/>
  <c r="C315" i="1"/>
  <c r="B315" i="1"/>
  <c r="A315" i="1"/>
  <c r="G314" i="1"/>
  <c r="F314" i="1"/>
  <c r="E314" i="1"/>
  <c r="D314" i="1"/>
  <c r="C314" i="1"/>
  <c r="B314" i="1"/>
  <c r="A314" i="1"/>
  <c r="G313" i="1"/>
  <c r="F313" i="1"/>
  <c r="E313" i="1"/>
  <c r="D313" i="1"/>
  <c r="C313" i="1"/>
  <c r="B313" i="1"/>
  <c r="A313" i="1"/>
  <c r="G312" i="1"/>
  <c r="F312" i="1"/>
  <c r="E312" i="1"/>
  <c r="D312" i="1"/>
  <c r="C312" i="1"/>
  <c r="B312" i="1"/>
  <c r="A312" i="1"/>
  <c r="G311" i="1"/>
  <c r="F311" i="1"/>
  <c r="E311" i="1"/>
  <c r="D311" i="1"/>
  <c r="C311" i="1"/>
  <c r="B311" i="1"/>
  <c r="A311" i="1"/>
  <c r="G310" i="1"/>
  <c r="G320" i="1" s="1"/>
  <c r="F310" i="1"/>
  <c r="E310" i="1"/>
  <c r="D310" i="1"/>
  <c r="C310" i="1"/>
  <c r="B310" i="1"/>
  <c r="A310" i="1"/>
  <c r="G308" i="1"/>
  <c r="F308" i="1"/>
  <c r="E308" i="1"/>
  <c r="D308" i="1"/>
  <c r="C308" i="1"/>
  <c r="B308" i="1"/>
  <c r="B309" i="1" s="1"/>
  <c r="A308" i="1"/>
  <c r="G307" i="1"/>
  <c r="F307" i="1"/>
  <c r="E307" i="1"/>
  <c r="D307" i="1"/>
  <c r="C307" i="1"/>
  <c r="B307" i="1"/>
  <c r="A307" i="1"/>
  <c r="G306" i="1"/>
  <c r="F306" i="1"/>
  <c r="E306" i="1"/>
  <c r="D306" i="1"/>
  <c r="C306" i="1"/>
  <c r="B306" i="1"/>
  <c r="A306" i="1"/>
  <c r="G305" i="1"/>
  <c r="F305" i="1"/>
  <c r="E305" i="1"/>
  <c r="D305" i="1"/>
  <c r="C305" i="1"/>
  <c r="B305" i="1"/>
  <c r="A305" i="1"/>
  <c r="G304" i="1"/>
  <c r="G309" i="1" s="1"/>
  <c r="F304" i="1"/>
  <c r="E304" i="1"/>
  <c r="D304" i="1"/>
  <c r="C304" i="1"/>
  <c r="B304" i="1"/>
  <c r="A304" i="1"/>
  <c r="B303" i="1"/>
  <c r="G302" i="1"/>
  <c r="F302" i="1"/>
  <c r="E302" i="1"/>
  <c r="D302" i="1"/>
  <c r="C302" i="1"/>
  <c r="B302" i="1"/>
  <c r="A302" i="1"/>
  <c r="G301" i="1"/>
  <c r="F301" i="1"/>
  <c r="E301" i="1"/>
  <c r="D301" i="1"/>
  <c r="C301" i="1"/>
  <c r="B301" i="1"/>
  <c r="A301" i="1"/>
  <c r="G300" i="1"/>
  <c r="F300" i="1"/>
  <c r="E300" i="1"/>
  <c r="D300" i="1"/>
  <c r="C300" i="1"/>
  <c r="B300" i="1"/>
  <c r="A300" i="1"/>
  <c r="G299" i="1"/>
  <c r="G303" i="1" s="1"/>
  <c r="F299" i="1"/>
  <c r="E299" i="1"/>
  <c r="D299" i="1"/>
  <c r="C299" i="1"/>
  <c r="B299" i="1"/>
  <c r="A299" i="1"/>
  <c r="B298" i="1"/>
  <c r="G297" i="1"/>
  <c r="F297" i="1"/>
  <c r="E297" i="1"/>
  <c r="D297" i="1"/>
  <c r="C297" i="1"/>
  <c r="B297" i="1"/>
  <c r="A297" i="1"/>
  <c r="G296" i="1"/>
  <c r="F296" i="1"/>
  <c r="E296" i="1"/>
  <c r="D296" i="1"/>
  <c r="C296" i="1"/>
  <c r="B296" i="1"/>
  <c r="A296" i="1"/>
  <c r="G295" i="1"/>
  <c r="F295" i="1"/>
  <c r="E295" i="1"/>
  <c r="D295" i="1"/>
  <c r="C295" i="1"/>
  <c r="B295" i="1"/>
  <c r="A295" i="1"/>
  <c r="G294" i="1"/>
  <c r="F294" i="1"/>
  <c r="E294" i="1"/>
  <c r="D294" i="1"/>
  <c r="C294" i="1"/>
  <c r="B294" i="1"/>
  <c r="A294" i="1"/>
  <c r="G293" i="1"/>
  <c r="F293" i="1"/>
  <c r="E293" i="1"/>
  <c r="D293" i="1"/>
  <c r="C293" i="1"/>
  <c r="B293" i="1"/>
  <c r="A293" i="1"/>
  <c r="G292" i="1"/>
  <c r="F292" i="1"/>
  <c r="E292" i="1"/>
  <c r="D292" i="1"/>
  <c r="C292" i="1"/>
  <c r="B292" i="1"/>
  <c r="A292" i="1"/>
  <c r="G291" i="1"/>
  <c r="F291" i="1"/>
  <c r="E291" i="1"/>
  <c r="D291" i="1"/>
  <c r="C291" i="1"/>
  <c r="B291" i="1"/>
  <c r="A291" i="1"/>
  <c r="G290" i="1"/>
  <c r="F290" i="1"/>
  <c r="E290" i="1"/>
  <c r="D290" i="1"/>
  <c r="C290" i="1"/>
  <c r="B290" i="1"/>
  <c r="A290" i="1"/>
  <c r="G289" i="1"/>
  <c r="G298" i="1" s="1"/>
  <c r="F289" i="1"/>
  <c r="E289" i="1"/>
  <c r="D289" i="1"/>
  <c r="C289" i="1"/>
  <c r="B289" i="1"/>
  <c r="A289" i="1"/>
  <c r="B288" i="1"/>
  <c r="G287" i="1"/>
  <c r="F287" i="1"/>
  <c r="E287" i="1"/>
  <c r="D287" i="1"/>
  <c r="C287" i="1"/>
  <c r="B287" i="1"/>
  <c r="A287" i="1"/>
  <c r="G286" i="1"/>
  <c r="F286" i="1"/>
  <c r="E286" i="1"/>
  <c r="D286" i="1"/>
  <c r="C286" i="1"/>
  <c r="B286" i="1"/>
  <c r="A286" i="1"/>
  <c r="G285" i="1"/>
  <c r="F285" i="1"/>
  <c r="E285" i="1"/>
  <c r="D285" i="1"/>
  <c r="C285" i="1"/>
  <c r="B285" i="1"/>
  <c r="A285" i="1"/>
  <c r="G284" i="1"/>
  <c r="F284" i="1"/>
  <c r="E284" i="1"/>
  <c r="D284" i="1"/>
  <c r="C284" i="1"/>
  <c r="B284" i="1"/>
  <c r="A284" i="1"/>
  <c r="G283" i="1"/>
  <c r="F283" i="1"/>
  <c r="E283" i="1"/>
  <c r="D283" i="1"/>
  <c r="C283" i="1"/>
  <c r="B283" i="1"/>
  <c r="A283" i="1"/>
  <c r="G282" i="1"/>
  <c r="F282" i="1"/>
  <c r="E282" i="1"/>
  <c r="D282" i="1"/>
  <c r="C282" i="1"/>
  <c r="B282" i="1"/>
  <c r="A282" i="1"/>
  <c r="G281" i="1"/>
  <c r="F281" i="1"/>
  <c r="E281" i="1"/>
  <c r="D281" i="1"/>
  <c r="C281" i="1"/>
  <c r="B281" i="1"/>
  <c r="A281" i="1"/>
  <c r="G280" i="1"/>
  <c r="F280" i="1"/>
  <c r="E280" i="1"/>
  <c r="D280" i="1"/>
  <c r="C280" i="1"/>
  <c r="B280" i="1"/>
  <c r="A280" i="1"/>
  <c r="G279" i="1"/>
  <c r="G288" i="1" s="1"/>
  <c r="F279" i="1"/>
  <c r="E279" i="1"/>
  <c r="D279" i="1"/>
  <c r="C279" i="1"/>
  <c r="B279" i="1"/>
  <c r="A279" i="1"/>
  <c r="G278" i="1"/>
  <c r="F278" i="1"/>
  <c r="E278" i="1"/>
  <c r="D278" i="1"/>
  <c r="C278" i="1"/>
  <c r="B278" i="1"/>
  <c r="A278" i="1"/>
  <c r="B277" i="1"/>
  <c r="G276" i="1"/>
  <c r="G277" i="1" s="1"/>
  <c r="F276" i="1"/>
  <c r="E276" i="1"/>
  <c r="D276" i="1"/>
  <c r="C276" i="1"/>
  <c r="B276" i="1"/>
  <c r="A276" i="1"/>
  <c r="B275" i="1"/>
  <c r="G274" i="1"/>
  <c r="G275" i="1" s="1"/>
  <c r="F274" i="1"/>
  <c r="E274" i="1"/>
  <c r="D274" i="1"/>
  <c r="C274" i="1"/>
  <c r="B274" i="1"/>
  <c r="A274" i="1"/>
  <c r="B273" i="1"/>
  <c r="G272" i="1"/>
  <c r="F272" i="1"/>
  <c r="E272" i="1"/>
  <c r="D272" i="1"/>
  <c r="C272" i="1"/>
  <c r="B272" i="1"/>
  <c r="A272" i="1"/>
  <c r="G271" i="1"/>
  <c r="F271" i="1"/>
  <c r="E271" i="1"/>
  <c r="D271" i="1"/>
  <c r="C271" i="1"/>
  <c r="B271" i="1"/>
  <c r="A271" i="1"/>
  <c r="G270" i="1"/>
  <c r="G273" i="1" s="1"/>
  <c r="F270" i="1"/>
  <c r="E270" i="1"/>
  <c r="D270" i="1"/>
  <c r="C270" i="1"/>
  <c r="B270" i="1"/>
  <c r="A270" i="1"/>
  <c r="B269" i="1"/>
  <c r="G268" i="1"/>
  <c r="F268" i="1"/>
  <c r="E268" i="1"/>
  <c r="D268" i="1"/>
  <c r="C268" i="1"/>
  <c r="B268" i="1"/>
  <c r="A268" i="1"/>
  <c r="G267" i="1"/>
  <c r="F267" i="1"/>
  <c r="E267" i="1"/>
  <c r="D267" i="1"/>
  <c r="C267" i="1"/>
  <c r="B267" i="1"/>
  <c r="A267" i="1"/>
  <c r="G266" i="1"/>
  <c r="G269" i="1" s="1"/>
  <c r="F266" i="1"/>
  <c r="E266" i="1"/>
  <c r="D266" i="1"/>
  <c r="C266" i="1"/>
  <c r="B266" i="1"/>
  <c r="A266" i="1"/>
  <c r="B265" i="1"/>
  <c r="G264" i="1"/>
  <c r="G265" i="1" s="1"/>
  <c r="F264" i="1"/>
  <c r="E264" i="1"/>
  <c r="D264" i="1"/>
  <c r="C264" i="1"/>
  <c r="B264" i="1"/>
  <c r="A264" i="1"/>
  <c r="B263" i="1"/>
  <c r="G262" i="1"/>
  <c r="F262" i="1"/>
  <c r="E262" i="1"/>
  <c r="D262" i="1"/>
  <c r="C262" i="1"/>
  <c r="B262" i="1"/>
  <c r="A262" i="1"/>
  <c r="G261" i="1"/>
  <c r="F261" i="1"/>
  <c r="E261" i="1"/>
  <c r="D261" i="1"/>
  <c r="C261" i="1"/>
  <c r="B261" i="1"/>
  <c r="A261" i="1"/>
  <c r="G260" i="1"/>
  <c r="F260" i="1"/>
  <c r="E260" i="1"/>
  <c r="D260" i="1"/>
  <c r="C260" i="1"/>
  <c r="B260" i="1"/>
  <c r="A260" i="1"/>
  <c r="G259" i="1"/>
  <c r="G263" i="1" s="1"/>
  <c r="F259" i="1"/>
  <c r="E259" i="1"/>
  <c r="D259" i="1"/>
  <c r="C259" i="1"/>
  <c r="B259" i="1"/>
  <c r="A259" i="1"/>
  <c r="G258" i="1"/>
  <c r="F258" i="1"/>
  <c r="E258" i="1"/>
  <c r="D258" i="1"/>
  <c r="C258" i="1"/>
  <c r="B258" i="1"/>
  <c r="A258" i="1"/>
  <c r="B257" i="1"/>
  <c r="G256" i="1"/>
  <c r="F256" i="1"/>
  <c r="E256" i="1"/>
  <c r="D256" i="1"/>
  <c r="C256" i="1"/>
  <c r="B256" i="1"/>
  <c r="A256" i="1"/>
  <c r="G255" i="1"/>
  <c r="F255" i="1"/>
  <c r="E255" i="1"/>
  <c r="D255" i="1"/>
  <c r="C255" i="1"/>
  <c r="B255" i="1"/>
  <c r="A255" i="1"/>
  <c r="G254" i="1"/>
  <c r="G257" i="1" s="1"/>
  <c r="F254" i="1"/>
  <c r="E254" i="1"/>
  <c r="D254" i="1"/>
  <c r="C254" i="1"/>
  <c r="B254" i="1"/>
  <c r="A254" i="1"/>
  <c r="G252" i="1"/>
  <c r="F252" i="1"/>
  <c r="E252" i="1"/>
  <c r="D252" i="1"/>
  <c r="C252" i="1"/>
  <c r="B252" i="1"/>
  <c r="B253" i="1" s="1"/>
  <c r="A252" i="1"/>
  <c r="G251" i="1"/>
  <c r="F251" i="1"/>
  <c r="E251" i="1"/>
  <c r="D251" i="1"/>
  <c r="C251" i="1"/>
  <c r="B251" i="1"/>
  <c r="A251" i="1"/>
  <c r="G250" i="1"/>
  <c r="F250" i="1"/>
  <c r="E250" i="1"/>
  <c r="D250" i="1"/>
  <c r="C250" i="1"/>
  <c r="B250" i="1"/>
  <c r="A250" i="1"/>
  <c r="G249" i="1"/>
  <c r="F249" i="1"/>
  <c r="E249" i="1"/>
  <c r="D249" i="1"/>
  <c r="C249" i="1"/>
  <c r="B249" i="1"/>
  <c r="A249" i="1"/>
  <c r="G248" i="1"/>
  <c r="F248" i="1"/>
  <c r="E248" i="1"/>
  <c r="D248" i="1"/>
  <c r="C248" i="1"/>
  <c r="B248" i="1"/>
  <c r="A248" i="1"/>
  <c r="G247" i="1"/>
  <c r="F247" i="1"/>
  <c r="E247" i="1"/>
  <c r="D247" i="1"/>
  <c r="C247" i="1"/>
  <c r="B247" i="1"/>
  <c r="A247" i="1"/>
  <c r="G246" i="1"/>
  <c r="F246" i="1"/>
  <c r="E246" i="1"/>
  <c r="D246" i="1"/>
  <c r="C246" i="1"/>
  <c r="B246" i="1"/>
  <c r="A246" i="1"/>
  <c r="G245" i="1"/>
  <c r="F245" i="1"/>
  <c r="E245" i="1"/>
  <c r="D245" i="1"/>
  <c r="C245" i="1"/>
  <c r="B245" i="1"/>
  <c r="A245" i="1"/>
  <c r="G244" i="1"/>
  <c r="F244" i="1"/>
  <c r="E244" i="1"/>
  <c r="D244" i="1"/>
  <c r="C244" i="1"/>
  <c r="B244" i="1"/>
  <c r="A244" i="1"/>
  <c r="G243" i="1"/>
  <c r="G253" i="1" s="1"/>
  <c r="F243" i="1"/>
  <c r="E243" i="1"/>
  <c r="D243" i="1"/>
  <c r="C243" i="1"/>
  <c r="B243" i="1"/>
  <c r="A243" i="1"/>
  <c r="G241" i="1"/>
  <c r="F241" i="1"/>
  <c r="E241" i="1"/>
  <c r="D241" i="1"/>
  <c r="C241" i="1"/>
  <c r="B241" i="1"/>
  <c r="B242" i="1" s="1"/>
  <c r="A241" i="1"/>
  <c r="G240" i="1"/>
  <c r="F240" i="1"/>
  <c r="E240" i="1"/>
  <c r="D240" i="1"/>
  <c r="C240" i="1"/>
  <c r="B240" i="1"/>
  <c r="A240" i="1"/>
  <c r="G239" i="1"/>
  <c r="G242" i="1" s="1"/>
  <c r="F239" i="1"/>
  <c r="E239" i="1"/>
  <c r="D239" i="1"/>
  <c r="C239" i="1"/>
  <c r="B239" i="1"/>
  <c r="A239" i="1"/>
  <c r="B238" i="1"/>
  <c r="G237" i="1"/>
  <c r="F237" i="1"/>
  <c r="E237" i="1"/>
  <c r="D237" i="1"/>
  <c r="C237" i="1"/>
  <c r="A237" i="1"/>
  <c r="G236" i="1"/>
  <c r="F236" i="1"/>
  <c r="E236" i="1"/>
  <c r="D236" i="1"/>
  <c r="C236" i="1"/>
  <c r="A236" i="1"/>
  <c r="G235" i="1"/>
  <c r="G238" i="1" s="1"/>
  <c r="F235" i="1"/>
  <c r="E235" i="1"/>
  <c r="D235" i="1"/>
  <c r="C235" i="1"/>
  <c r="A235" i="1"/>
  <c r="B234" i="1"/>
  <c r="G233" i="1"/>
  <c r="G234" i="1" s="1"/>
  <c r="F233" i="1"/>
  <c r="E233" i="1"/>
  <c r="D233" i="1"/>
  <c r="C233" i="1"/>
  <c r="B233" i="1"/>
  <c r="A233" i="1"/>
  <c r="B232" i="1"/>
  <c r="G231" i="1"/>
  <c r="F231" i="1"/>
  <c r="E231" i="1"/>
  <c r="D231" i="1"/>
  <c r="C231" i="1"/>
  <c r="B231" i="1"/>
  <c r="A231" i="1"/>
  <c r="G230" i="1"/>
  <c r="F230" i="1"/>
  <c r="E230" i="1"/>
  <c r="D230" i="1"/>
  <c r="C230" i="1"/>
  <c r="B230" i="1"/>
  <c r="A230" i="1"/>
  <c r="G229" i="1"/>
  <c r="F229" i="1"/>
  <c r="E229" i="1"/>
  <c r="D229" i="1"/>
  <c r="C229" i="1"/>
  <c r="B229" i="1"/>
  <c r="A229" i="1"/>
  <c r="G228" i="1"/>
  <c r="F228" i="1"/>
  <c r="E228" i="1"/>
  <c r="D228" i="1"/>
  <c r="C228" i="1"/>
  <c r="B228" i="1"/>
  <c r="A228" i="1"/>
  <c r="G227" i="1"/>
  <c r="F227" i="1"/>
  <c r="E227" i="1"/>
  <c r="D227" i="1"/>
  <c r="C227" i="1"/>
  <c r="B227" i="1"/>
  <c r="A227" i="1"/>
  <c r="G226" i="1"/>
  <c r="F226" i="1"/>
  <c r="E226" i="1"/>
  <c r="D226" i="1"/>
  <c r="C226" i="1"/>
  <c r="B226" i="1"/>
  <c r="A226" i="1"/>
  <c r="G225" i="1"/>
  <c r="F225" i="1"/>
  <c r="E225" i="1"/>
  <c r="D225" i="1"/>
  <c r="C225" i="1"/>
  <c r="B225" i="1"/>
  <c r="A225" i="1"/>
  <c r="G224" i="1"/>
  <c r="F224" i="1"/>
  <c r="E224" i="1"/>
  <c r="D224" i="1"/>
  <c r="C224" i="1"/>
  <c r="B224" i="1"/>
  <c r="A224" i="1"/>
  <c r="G223" i="1"/>
  <c r="G232" i="1" s="1"/>
  <c r="F223" i="1"/>
  <c r="E223" i="1"/>
  <c r="D223" i="1"/>
  <c r="C223" i="1"/>
  <c r="B223" i="1"/>
  <c r="A223" i="1"/>
  <c r="B222" i="1"/>
  <c r="G221" i="1"/>
  <c r="F221" i="1"/>
  <c r="E221" i="1"/>
  <c r="D221" i="1"/>
  <c r="C221" i="1"/>
  <c r="B221" i="1"/>
  <c r="A221" i="1"/>
  <c r="G220" i="1"/>
  <c r="F220" i="1"/>
  <c r="E220" i="1"/>
  <c r="D220" i="1"/>
  <c r="C220" i="1"/>
  <c r="B220" i="1"/>
  <c r="A220" i="1"/>
  <c r="G219" i="1"/>
  <c r="G222" i="1" s="1"/>
  <c r="F219" i="1"/>
  <c r="E219" i="1"/>
  <c r="D219" i="1"/>
  <c r="C219" i="1"/>
  <c r="B219" i="1"/>
  <c r="A219" i="1"/>
  <c r="B218" i="1"/>
  <c r="G217" i="1"/>
  <c r="F217" i="1"/>
  <c r="E217" i="1"/>
  <c r="D217" i="1"/>
  <c r="C217" i="1"/>
  <c r="A217" i="1"/>
  <c r="G216" i="1"/>
  <c r="G218" i="1" s="1"/>
  <c r="F216" i="1"/>
  <c r="E216" i="1"/>
  <c r="D216" i="1"/>
  <c r="C216" i="1"/>
  <c r="A216" i="1"/>
  <c r="B215" i="1"/>
  <c r="G214" i="1"/>
  <c r="F214" i="1"/>
  <c r="E214" i="1"/>
  <c r="D214" i="1"/>
  <c r="C214" i="1"/>
  <c r="B214" i="1"/>
  <c r="A214" i="1"/>
  <c r="G213" i="1"/>
  <c r="F213" i="1"/>
  <c r="E213" i="1"/>
  <c r="D213" i="1"/>
  <c r="C213" i="1"/>
  <c r="B213" i="1"/>
  <c r="A213" i="1"/>
  <c r="G212" i="1"/>
  <c r="F212" i="1"/>
  <c r="E212" i="1"/>
  <c r="D212" i="1"/>
  <c r="C212" i="1"/>
  <c r="B212" i="1"/>
  <c r="A212" i="1"/>
  <c r="G211" i="1"/>
  <c r="F211" i="1"/>
  <c r="E211" i="1"/>
  <c r="D211" i="1"/>
  <c r="C211" i="1"/>
  <c r="B211" i="1"/>
  <c r="A211" i="1"/>
  <c r="G210" i="1"/>
  <c r="G215" i="1" s="1"/>
  <c r="F210" i="1"/>
  <c r="E210" i="1"/>
  <c r="D210" i="1"/>
  <c r="C210" i="1"/>
  <c r="B210" i="1"/>
  <c r="A210" i="1"/>
  <c r="G208" i="1"/>
  <c r="F208" i="1"/>
  <c r="E208" i="1"/>
  <c r="D208" i="1"/>
  <c r="C208" i="1"/>
  <c r="B208" i="1"/>
  <c r="B209" i="1" s="1"/>
  <c r="A208" i="1"/>
  <c r="G207" i="1"/>
  <c r="F207" i="1"/>
  <c r="E207" i="1"/>
  <c r="D207" i="1"/>
  <c r="C207" i="1"/>
  <c r="B207" i="1"/>
  <c r="A207" i="1"/>
  <c r="G206" i="1"/>
  <c r="F206" i="1"/>
  <c r="E206" i="1"/>
  <c r="D206" i="1"/>
  <c r="C206" i="1"/>
  <c r="B206" i="1"/>
  <c r="A206" i="1"/>
  <c r="G205" i="1"/>
  <c r="G209" i="1" s="1"/>
  <c r="F205" i="1"/>
  <c r="E205" i="1"/>
  <c r="D205" i="1"/>
  <c r="C205" i="1"/>
  <c r="B205" i="1"/>
  <c r="A205" i="1"/>
  <c r="B204" i="1"/>
  <c r="G203" i="1"/>
  <c r="F203" i="1"/>
  <c r="E203" i="1"/>
  <c r="D203" i="1"/>
  <c r="C203" i="1"/>
  <c r="B203" i="1"/>
  <c r="A203" i="1"/>
  <c r="G202" i="1"/>
  <c r="G204" i="1" s="1"/>
  <c r="F202" i="1"/>
  <c r="E202" i="1"/>
  <c r="D202" i="1"/>
  <c r="C202" i="1"/>
  <c r="B202" i="1"/>
  <c r="A202" i="1"/>
  <c r="B201" i="1"/>
  <c r="G200" i="1"/>
  <c r="F200" i="1"/>
  <c r="E200" i="1"/>
  <c r="D200" i="1"/>
  <c r="C200" i="1"/>
  <c r="B200" i="1"/>
  <c r="A200" i="1"/>
  <c r="G199" i="1"/>
  <c r="F199" i="1"/>
  <c r="E199" i="1"/>
  <c r="D199" i="1"/>
  <c r="C199" i="1"/>
  <c r="B199" i="1"/>
  <c r="A199" i="1"/>
  <c r="G198" i="1"/>
  <c r="G201" i="1" s="1"/>
  <c r="F198" i="1"/>
  <c r="E198" i="1"/>
  <c r="D198" i="1"/>
  <c r="C198" i="1"/>
  <c r="B198" i="1"/>
  <c r="A198" i="1"/>
  <c r="B197" i="1"/>
  <c r="G196" i="1"/>
  <c r="G197" i="1" s="1"/>
  <c r="F196" i="1"/>
  <c r="E196" i="1"/>
  <c r="D196" i="1"/>
  <c r="C196" i="1"/>
  <c r="B196" i="1"/>
  <c r="A196" i="1"/>
  <c r="B195" i="1"/>
  <c r="G194" i="1"/>
  <c r="F194" i="1"/>
  <c r="E194" i="1"/>
  <c r="D194" i="1"/>
  <c r="C194" i="1"/>
  <c r="B194" i="1"/>
  <c r="A194" i="1"/>
  <c r="G193" i="1"/>
  <c r="G195" i="1" s="1"/>
  <c r="F193" i="1"/>
  <c r="E193" i="1"/>
  <c r="D193" i="1"/>
  <c r="C193" i="1"/>
  <c r="B193" i="1"/>
  <c r="A193" i="1"/>
  <c r="B192" i="1"/>
  <c r="G191" i="1"/>
  <c r="F191" i="1"/>
  <c r="E191" i="1"/>
  <c r="D191" i="1"/>
  <c r="C191" i="1"/>
  <c r="B191" i="1"/>
  <c r="A191" i="1"/>
  <c r="G190" i="1"/>
  <c r="F190" i="1"/>
  <c r="E190" i="1"/>
  <c r="D190" i="1"/>
  <c r="C190" i="1"/>
  <c r="B190" i="1"/>
  <c r="A190" i="1"/>
  <c r="G189" i="1"/>
  <c r="F189" i="1"/>
  <c r="E189" i="1"/>
  <c r="D189" i="1"/>
  <c r="C189" i="1"/>
  <c r="B189" i="1"/>
  <c r="A189" i="1"/>
  <c r="G188" i="1"/>
  <c r="F188" i="1"/>
  <c r="E188" i="1"/>
  <c r="D188" i="1"/>
  <c r="C188" i="1"/>
  <c r="B188" i="1"/>
  <c r="A188" i="1"/>
  <c r="G187" i="1"/>
  <c r="F187" i="1"/>
  <c r="E187" i="1"/>
  <c r="D187" i="1"/>
  <c r="C187" i="1"/>
  <c r="B187" i="1"/>
  <c r="A187" i="1"/>
  <c r="G186" i="1"/>
  <c r="F186" i="1"/>
  <c r="E186" i="1"/>
  <c r="D186" i="1"/>
  <c r="C186" i="1"/>
  <c r="B186" i="1"/>
  <c r="A186" i="1"/>
  <c r="G185" i="1"/>
  <c r="F185" i="1"/>
  <c r="E185" i="1"/>
  <c r="D185" i="1"/>
  <c r="C185" i="1"/>
  <c r="B185" i="1"/>
  <c r="A185" i="1"/>
  <c r="G184" i="1"/>
  <c r="F184" i="1"/>
  <c r="E184" i="1"/>
  <c r="D184" i="1"/>
  <c r="C184" i="1"/>
  <c r="B184" i="1"/>
  <c r="A184" i="1"/>
  <c r="G183" i="1"/>
  <c r="F183" i="1"/>
  <c r="E183" i="1"/>
  <c r="D183" i="1"/>
  <c r="C183" i="1"/>
  <c r="B183" i="1"/>
  <c r="A183" i="1"/>
  <c r="G182" i="1"/>
  <c r="F182" i="1"/>
  <c r="E182" i="1"/>
  <c r="D182" i="1"/>
  <c r="C182" i="1"/>
  <c r="B182" i="1"/>
  <c r="A182" i="1"/>
  <c r="G181" i="1"/>
  <c r="G192" i="1" s="1"/>
  <c r="F181" i="1"/>
  <c r="E181" i="1"/>
  <c r="D181" i="1"/>
  <c r="C181" i="1"/>
  <c r="B181" i="1"/>
  <c r="A181" i="1"/>
  <c r="G180" i="1"/>
  <c r="F180" i="1"/>
  <c r="E180" i="1"/>
  <c r="D180" i="1"/>
  <c r="C180" i="1"/>
  <c r="B180" i="1"/>
  <c r="A180" i="1"/>
  <c r="B179" i="1"/>
  <c r="G178" i="1"/>
  <c r="G179" i="1" s="1"/>
  <c r="F178" i="1"/>
  <c r="E178" i="1"/>
  <c r="D178" i="1"/>
  <c r="C178" i="1"/>
  <c r="A178" i="1"/>
  <c r="B177" i="1"/>
  <c r="G176" i="1"/>
  <c r="G177" i="1" s="1"/>
  <c r="F176" i="1"/>
  <c r="E176" i="1"/>
  <c r="D176" i="1"/>
  <c r="C176" i="1"/>
  <c r="B176" i="1"/>
  <c r="A176" i="1"/>
  <c r="B175" i="1"/>
  <c r="G174" i="1"/>
  <c r="F174" i="1"/>
  <c r="E174" i="1"/>
  <c r="D174" i="1"/>
  <c r="C174" i="1"/>
  <c r="B174" i="1"/>
  <c r="A174" i="1"/>
  <c r="G173" i="1"/>
  <c r="G175" i="1" s="1"/>
  <c r="F173" i="1"/>
  <c r="E173" i="1"/>
  <c r="D173" i="1"/>
  <c r="C173" i="1"/>
  <c r="B173" i="1"/>
  <c r="A173" i="1"/>
  <c r="B172" i="1"/>
  <c r="G171" i="1"/>
  <c r="F171" i="1"/>
  <c r="E171" i="1"/>
  <c r="D171" i="1"/>
  <c r="C171" i="1"/>
  <c r="B171" i="1"/>
  <c r="A171" i="1"/>
  <c r="G170" i="1"/>
  <c r="F170" i="1"/>
  <c r="E170" i="1"/>
  <c r="D170" i="1"/>
  <c r="C170" i="1"/>
  <c r="B170" i="1"/>
  <c r="A170" i="1"/>
  <c r="G169" i="1"/>
  <c r="F169" i="1"/>
  <c r="E169" i="1"/>
  <c r="D169" i="1"/>
  <c r="C169" i="1"/>
  <c r="B169" i="1"/>
  <c r="A169" i="1"/>
  <c r="G168" i="1"/>
  <c r="G172" i="1" s="1"/>
  <c r="F168" i="1"/>
  <c r="E168" i="1"/>
  <c r="D168" i="1"/>
  <c r="C168" i="1"/>
  <c r="B168" i="1"/>
  <c r="A168" i="1"/>
  <c r="G167" i="1"/>
  <c r="F167" i="1"/>
  <c r="E167" i="1"/>
  <c r="D167" i="1"/>
  <c r="C167" i="1"/>
  <c r="B167" i="1"/>
  <c r="A167" i="1"/>
  <c r="G166" i="1"/>
  <c r="F166" i="1"/>
  <c r="E166" i="1"/>
  <c r="D166" i="1"/>
  <c r="C166" i="1"/>
  <c r="B166" i="1"/>
  <c r="A166" i="1"/>
  <c r="B165" i="1"/>
  <c r="G164" i="1"/>
  <c r="F164" i="1"/>
  <c r="E164" i="1"/>
  <c r="D164" i="1"/>
  <c r="C164" i="1"/>
  <c r="B164" i="1"/>
  <c r="A164" i="1"/>
  <c r="G163" i="1"/>
  <c r="F163" i="1"/>
  <c r="E163" i="1"/>
  <c r="D163" i="1"/>
  <c r="C163" i="1"/>
  <c r="B163" i="1"/>
  <c r="A163" i="1"/>
  <c r="G162" i="1"/>
  <c r="F162" i="1"/>
  <c r="E162" i="1"/>
  <c r="D162" i="1"/>
  <c r="C162" i="1"/>
  <c r="B162" i="1"/>
  <c r="A162" i="1"/>
  <c r="G161" i="1"/>
  <c r="F161" i="1"/>
  <c r="E161" i="1"/>
  <c r="D161" i="1"/>
  <c r="C161" i="1"/>
  <c r="B161" i="1"/>
  <c r="A161" i="1"/>
  <c r="G160" i="1"/>
  <c r="F160" i="1"/>
  <c r="E160" i="1"/>
  <c r="D160" i="1"/>
  <c r="C160" i="1"/>
  <c r="B160" i="1"/>
  <c r="A160" i="1"/>
  <c r="G159" i="1"/>
  <c r="G165" i="1" s="1"/>
  <c r="F159" i="1"/>
  <c r="E159" i="1"/>
  <c r="D159" i="1"/>
  <c r="C159" i="1"/>
  <c r="B159" i="1"/>
  <c r="A159" i="1"/>
  <c r="B158" i="1"/>
  <c r="G157" i="1"/>
  <c r="F157" i="1"/>
  <c r="E157" i="1"/>
  <c r="D157" i="1"/>
  <c r="C157" i="1"/>
  <c r="B157" i="1"/>
  <c r="A157" i="1"/>
  <c r="G156" i="1"/>
  <c r="F156" i="1"/>
  <c r="E156" i="1"/>
  <c r="D156" i="1"/>
  <c r="C156" i="1"/>
  <c r="B156" i="1"/>
  <c r="A156" i="1"/>
  <c r="G155" i="1"/>
  <c r="F155" i="1"/>
  <c r="E155" i="1"/>
  <c r="D155" i="1"/>
  <c r="C155" i="1"/>
  <c r="B155" i="1"/>
  <c r="A155" i="1"/>
  <c r="G154" i="1"/>
  <c r="G158" i="1" s="1"/>
  <c r="F154" i="1"/>
  <c r="E154" i="1"/>
  <c r="D154" i="1"/>
  <c r="C154" i="1"/>
  <c r="B154" i="1"/>
  <c r="A154" i="1"/>
  <c r="G153" i="1"/>
  <c r="F153" i="1"/>
  <c r="E153" i="1"/>
  <c r="D153" i="1"/>
  <c r="C153" i="1"/>
  <c r="B153" i="1"/>
  <c r="A153" i="1"/>
  <c r="B152" i="1"/>
  <c r="G151" i="1"/>
  <c r="F151" i="1"/>
  <c r="E151" i="1"/>
  <c r="D151" i="1"/>
  <c r="C151" i="1"/>
  <c r="B151" i="1"/>
  <c r="A151" i="1"/>
  <c r="G150" i="1"/>
  <c r="G152" i="1" s="1"/>
  <c r="F150" i="1"/>
  <c r="E150" i="1"/>
  <c r="D150" i="1"/>
  <c r="C150" i="1"/>
  <c r="B150" i="1"/>
  <c r="A150" i="1"/>
  <c r="B148" i="1"/>
  <c r="G147" i="1"/>
  <c r="G148" i="1" s="1"/>
  <c r="F147" i="1"/>
  <c r="E147" i="1"/>
  <c r="D147" i="1"/>
  <c r="C147" i="1"/>
  <c r="B147" i="1"/>
  <c r="A147" i="1"/>
  <c r="A149" i="1" s="1"/>
  <c r="B146" i="1"/>
  <c r="G145" i="1"/>
  <c r="G146" i="1" s="1"/>
  <c r="F145" i="1"/>
  <c r="E145" i="1"/>
  <c r="D145" i="1"/>
  <c r="C145" i="1"/>
  <c r="B145" i="1"/>
  <c r="A145" i="1"/>
  <c r="B143" i="1"/>
  <c r="G142" i="1"/>
  <c r="G143" i="1" s="1"/>
  <c r="F142" i="1"/>
  <c r="E142" i="1"/>
  <c r="D142" i="1"/>
  <c r="C142" i="1"/>
  <c r="A142" i="1"/>
  <c r="A144" i="1" s="1"/>
  <c r="B141" i="1"/>
  <c r="G140" i="1"/>
  <c r="F140" i="1"/>
  <c r="E140" i="1"/>
  <c r="D140" i="1"/>
  <c r="C140" i="1"/>
  <c r="A140" i="1"/>
  <c r="G139" i="1"/>
  <c r="G141" i="1" s="1"/>
  <c r="F139" i="1"/>
  <c r="E139" i="1"/>
  <c r="D139" i="1"/>
  <c r="C139" i="1"/>
  <c r="A139" i="1"/>
  <c r="B138" i="1"/>
  <c r="G137" i="1"/>
  <c r="F137" i="1"/>
  <c r="E137" i="1"/>
  <c r="D137" i="1"/>
  <c r="C137" i="1"/>
  <c r="B137" i="1"/>
  <c r="A137" i="1"/>
  <c r="G136" i="1"/>
  <c r="F136" i="1"/>
  <c r="E136" i="1"/>
  <c r="D136" i="1"/>
  <c r="C136" i="1"/>
  <c r="B136" i="1"/>
  <c r="A136" i="1"/>
  <c r="G135" i="1"/>
  <c r="G138" i="1" s="1"/>
  <c r="F135" i="1"/>
  <c r="E135" i="1"/>
  <c r="D135" i="1"/>
  <c r="C135" i="1"/>
  <c r="B135" i="1"/>
  <c r="A135" i="1"/>
  <c r="G134" i="1"/>
  <c r="F134" i="1"/>
  <c r="E134" i="1"/>
  <c r="D134" i="1"/>
  <c r="C134" i="1"/>
  <c r="B134" i="1"/>
  <c r="A134" i="1"/>
  <c r="G133" i="1"/>
  <c r="F133" i="1"/>
  <c r="E133" i="1"/>
  <c r="D133" i="1"/>
  <c r="C133" i="1"/>
  <c r="B133" i="1"/>
  <c r="A133" i="1"/>
  <c r="B132" i="1"/>
  <c r="G131" i="1"/>
  <c r="G132" i="1" s="1"/>
  <c r="F131" i="1"/>
  <c r="E131" i="1"/>
  <c r="D131" i="1"/>
  <c r="C131" i="1"/>
  <c r="B131" i="1"/>
  <c r="A131" i="1"/>
  <c r="B130" i="1"/>
  <c r="G129" i="1"/>
  <c r="G130" i="1" s="1"/>
  <c r="F129" i="1"/>
  <c r="E129" i="1"/>
  <c r="D129" i="1"/>
  <c r="C129" i="1"/>
  <c r="B129" i="1"/>
  <c r="A129" i="1"/>
  <c r="G128" i="1"/>
  <c r="F128" i="1"/>
  <c r="E128" i="1"/>
  <c r="D128" i="1"/>
  <c r="C128" i="1"/>
  <c r="B128" i="1"/>
  <c r="A128" i="1"/>
  <c r="B127" i="1"/>
  <c r="G126" i="1"/>
  <c r="G127" i="1" s="1"/>
  <c r="F126" i="1"/>
  <c r="E126" i="1"/>
  <c r="D126" i="1"/>
  <c r="C126" i="1"/>
  <c r="B126" i="1"/>
  <c r="A126" i="1"/>
  <c r="B125" i="1"/>
  <c r="G124" i="1"/>
  <c r="F124" i="1"/>
  <c r="E124" i="1"/>
  <c r="D124" i="1"/>
  <c r="C124" i="1"/>
  <c r="B124" i="1"/>
  <c r="A124" i="1"/>
  <c r="G123" i="1"/>
  <c r="G125" i="1" s="1"/>
  <c r="F123" i="1"/>
  <c r="E123" i="1"/>
  <c r="D123" i="1"/>
  <c r="C123" i="1"/>
  <c r="B123" i="1"/>
  <c r="A123" i="1"/>
  <c r="B122" i="1"/>
  <c r="G121" i="1"/>
  <c r="G122" i="1" s="1"/>
  <c r="F121" i="1"/>
  <c r="E121" i="1"/>
  <c r="D121" i="1"/>
  <c r="C121" i="1"/>
  <c r="B121" i="1"/>
  <c r="A121" i="1"/>
  <c r="G120" i="1"/>
  <c r="B120" i="1"/>
  <c r="G119" i="1"/>
  <c r="F119" i="1"/>
  <c r="E119" i="1"/>
  <c r="D119" i="1"/>
  <c r="C119" i="1"/>
  <c r="B119" i="1"/>
  <c r="A119" i="1"/>
  <c r="G118" i="1"/>
  <c r="G117" i="1"/>
  <c r="F117" i="1"/>
  <c r="E117" i="1"/>
  <c r="D117" i="1"/>
  <c r="C117" i="1"/>
  <c r="B117" i="1"/>
  <c r="B118" i="1" s="1"/>
  <c r="A117" i="1"/>
  <c r="G116" i="1"/>
  <c r="F116" i="1"/>
  <c r="E116" i="1"/>
  <c r="D116" i="1"/>
  <c r="C116" i="1"/>
  <c r="B116" i="1"/>
  <c r="A116" i="1"/>
  <c r="G115" i="1"/>
  <c r="G114" i="1"/>
  <c r="F114" i="1"/>
  <c r="E114" i="1"/>
  <c r="D114" i="1"/>
  <c r="C114" i="1"/>
  <c r="B114" i="1"/>
  <c r="B115" i="1" s="1"/>
  <c r="A114" i="1"/>
  <c r="G112" i="1"/>
  <c r="G113" i="1" s="1"/>
  <c r="F112" i="1"/>
  <c r="E112" i="1"/>
  <c r="D112" i="1"/>
  <c r="C112" i="1"/>
  <c r="B112" i="1"/>
  <c r="B113" i="1" s="1"/>
  <c r="A112" i="1"/>
  <c r="B111" i="1"/>
  <c r="G110" i="1"/>
  <c r="F110" i="1"/>
  <c r="E110" i="1"/>
  <c r="D110" i="1"/>
  <c r="C110" i="1"/>
  <c r="B110" i="1"/>
  <c r="A110" i="1"/>
  <c r="G109" i="1"/>
  <c r="G111" i="1" s="1"/>
  <c r="F109" i="1"/>
  <c r="E109" i="1"/>
  <c r="D109" i="1"/>
  <c r="C109" i="1"/>
  <c r="B109" i="1"/>
  <c r="A109" i="1"/>
  <c r="B108" i="1"/>
  <c r="G107" i="1"/>
  <c r="F107" i="1"/>
  <c r="E107" i="1"/>
  <c r="D107" i="1"/>
  <c r="C107" i="1"/>
  <c r="B107" i="1"/>
  <c r="A107" i="1"/>
  <c r="G106" i="1"/>
  <c r="G108" i="1" s="1"/>
  <c r="F106" i="1"/>
  <c r="E106" i="1"/>
  <c r="D106" i="1"/>
  <c r="C106" i="1"/>
  <c r="B106" i="1"/>
  <c r="A106" i="1"/>
  <c r="B105" i="1"/>
  <c r="G104" i="1"/>
  <c r="F104" i="1"/>
  <c r="E104" i="1"/>
  <c r="D104" i="1"/>
  <c r="C104" i="1"/>
  <c r="B104" i="1"/>
  <c r="A104" i="1"/>
  <c r="G103" i="1"/>
  <c r="G105" i="1" s="1"/>
  <c r="F103" i="1"/>
  <c r="E103" i="1"/>
  <c r="D103" i="1"/>
  <c r="C103" i="1"/>
  <c r="A103" i="1"/>
  <c r="G101" i="1"/>
  <c r="G102" i="1" s="1"/>
  <c r="F101" i="1"/>
  <c r="E101" i="1"/>
  <c r="D101" i="1"/>
  <c r="C101" i="1"/>
  <c r="B101" i="1"/>
  <c r="B102" i="1" s="1"/>
  <c r="A101" i="1"/>
  <c r="B100" i="1"/>
  <c r="G99" i="1"/>
  <c r="G100" i="1" s="1"/>
  <c r="F99" i="1"/>
  <c r="E99" i="1"/>
  <c r="D99" i="1"/>
  <c r="C99" i="1"/>
  <c r="B99" i="1"/>
  <c r="A99" i="1"/>
  <c r="B98" i="1"/>
  <c r="G97" i="1"/>
  <c r="F97" i="1"/>
  <c r="E97" i="1"/>
  <c r="D97" i="1"/>
  <c r="C97" i="1"/>
  <c r="B97" i="1"/>
  <c r="A97" i="1"/>
  <c r="G96" i="1"/>
  <c r="G98" i="1" s="1"/>
  <c r="F96" i="1"/>
  <c r="E96" i="1"/>
  <c r="D96" i="1"/>
  <c r="C96" i="1"/>
  <c r="B96" i="1"/>
  <c r="A96" i="1"/>
  <c r="B95" i="1"/>
  <c r="G94" i="1"/>
  <c r="G95" i="1" s="1"/>
  <c r="F94" i="1"/>
  <c r="E94" i="1"/>
  <c r="D94" i="1"/>
  <c r="C94" i="1"/>
  <c r="B94" i="1"/>
  <c r="A94" i="1"/>
  <c r="B93" i="1"/>
  <c r="G92" i="1"/>
  <c r="G93" i="1" s="1"/>
  <c r="F92" i="1"/>
  <c r="E92" i="1"/>
  <c r="D92" i="1"/>
  <c r="C92" i="1"/>
  <c r="B92" i="1"/>
  <c r="A92" i="1"/>
  <c r="B91" i="1"/>
  <c r="G90" i="1"/>
  <c r="G91" i="1" s="1"/>
  <c r="F90" i="1"/>
  <c r="E90" i="1"/>
  <c r="D90" i="1"/>
  <c r="C90" i="1"/>
  <c r="B90" i="1"/>
  <c r="A90" i="1"/>
  <c r="B89" i="1"/>
  <c r="G88" i="1"/>
  <c r="F88" i="1"/>
  <c r="E88" i="1"/>
  <c r="D88" i="1"/>
  <c r="C88" i="1"/>
  <c r="B88" i="1"/>
  <c r="A88" i="1"/>
  <c r="G87" i="1"/>
  <c r="G89" i="1" s="1"/>
  <c r="F87" i="1"/>
  <c r="E87" i="1"/>
  <c r="D87" i="1"/>
  <c r="C87" i="1"/>
  <c r="B87" i="1"/>
  <c r="A87" i="1"/>
  <c r="B86" i="1"/>
  <c r="G85" i="1"/>
  <c r="F85" i="1"/>
  <c r="E85" i="1"/>
  <c r="D85" i="1"/>
  <c r="C85" i="1"/>
  <c r="B85" i="1"/>
  <c r="A85" i="1"/>
  <c r="G84" i="1"/>
  <c r="G86" i="1" s="1"/>
  <c r="F84" i="1"/>
  <c r="E84" i="1"/>
  <c r="D84" i="1"/>
  <c r="C84" i="1"/>
  <c r="B84" i="1"/>
  <c r="A84" i="1"/>
  <c r="B83" i="1"/>
  <c r="G82" i="1"/>
  <c r="F82" i="1"/>
  <c r="E82" i="1"/>
  <c r="D82" i="1"/>
  <c r="C82" i="1"/>
  <c r="B82" i="1"/>
  <c r="A82" i="1"/>
  <c r="G81" i="1"/>
  <c r="F81" i="1"/>
  <c r="E81" i="1"/>
  <c r="D81" i="1"/>
  <c r="C81" i="1"/>
  <c r="B81" i="1"/>
  <c r="A81" i="1"/>
  <c r="G80" i="1"/>
  <c r="G83" i="1" s="1"/>
  <c r="F80" i="1"/>
  <c r="E80" i="1"/>
  <c r="D80" i="1"/>
  <c r="C80" i="1"/>
  <c r="B80" i="1"/>
  <c r="A80" i="1"/>
  <c r="B79" i="1"/>
  <c r="G78" i="1"/>
  <c r="G79" i="1" s="1"/>
  <c r="F78" i="1"/>
  <c r="E78" i="1"/>
  <c r="D78" i="1"/>
  <c r="C78" i="1"/>
  <c r="B78" i="1"/>
  <c r="A78" i="1"/>
  <c r="B77" i="1"/>
  <c r="G76" i="1"/>
  <c r="G77" i="1" s="1"/>
  <c r="F76" i="1"/>
  <c r="E76" i="1"/>
  <c r="D76" i="1"/>
  <c r="C76" i="1"/>
  <c r="A76" i="1"/>
  <c r="B75" i="1"/>
  <c r="G74" i="1"/>
  <c r="F74" i="1"/>
  <c r="E74" i="1"/>
  <c r="D74" i="1"/>
  <c r="C74" i="1"/>
  <c r="B74" i="1"/>
  <c r="A74" i="1"/>
  <c r="G73" i="1"/>
  <c r="F73" i="1"/>
  <c r="E73" i="1"/>
  <c r="D73" i="1"/>
  <c r="C73" i="1"/>
  <c r="B73" i="1"/>
  <c r="A73" i="1"/>
  <c r="G72" i="1"/>
  <c r="G75" i="1" s="1"/>
  <c r="F72" i="1"/>
  <c r="E72" i="1"/>
  <c r="D72" i="1"/>
  <c r="C72" i="1"/>
  <c r="B72" i="1"/>
  <c r="A72" i="1"/>
  <c r="B71" i="1"/>
  <c r="G70" i="1"/>
  <c r="G71" i="1" s="1"/>
  <c r="F70" i="1"/>
  <c r="E70" i="1"/>
  <c r="D70" i="1"/>
  <c r="C70" i="1"/>
  <c r="B70" i="1"/>
  <c r="A70" i="1"/>
  <c r="G69" i="1"/>
  <c r="F69" i="1"/>
  <c r="E69" i="1"/>
  <c r="D69" i="1"/>
  <c r="C69" i="1"/>
  <c r="B69" i="1"/>
  <c r="A69" i="1"/>
  <c r="B68" i="1"/>
  <c r="G67" i="1"/>
  <c r="G68" i="1" s="1"/>
  <c r="F67" i="1"/>
  <c r="E67" i="1"/>
  <c r="D67" i="1"/>
  <c r="C67" i="1"/>
  <c r="B67" i="1"/>
  <c r="A67" i="1"/>
  <c r="B66" i="1"/>
  <c r="G65" i="1"/>
  <c r="F65" i="1"/>
  <c r="E65" i="1"/>
  <c r="D65" i="1"/>
  <c r="C65" i="1"/>
  <c r="B65" i="1"/>
  <c r="A65" i="1"/>
  <c r="G64" i="1"/>
  <c r="G66" i="1" s="1"/>
  <c r="F64" i="1"/>
  <c r="E64" i="1"/>
  <c r="D64" i="1"/>
  <c r="C64" i="1"/>
  <c r="B64" i="1"/>
  <c r="A64" i="1"/>
  <c r="B63" i="1"/>
  <c r="G62" i="1"/>
  <c r="F62" i="1"/>
  <c r="E62" i="1"/>
  <c r="D62" i="1"/>
  <c r="C62" i="1"/>
  <c r="A62" i="1"/>
  <c r="G61" i="1"/>
  <c r="G63" i="1" s="1"/>
  <c r="F61" i="1"/>
  <c r="E61" i="1"/>
  <c r="D61" i="1"/>
  <c r="C61" i="1"/>
  <c r="A61" i="1"/>
  <c r="G60" i="1"/>
  <c r="F60" i="1"/>
  <c r="E60" i="1"/>
  <c r="D60" i="1"/>
  <c r="C60" i="1"/>
  <c r="A60" i="1"/>
  <c r="G59" i="1"/>
  <c r="F59" i="1"/>
  <c r="E59" i="1"/>
  <c r="D59" i="1"/>
  <c r="C59" i="1"/>
  <c r="A59" i="1"/>
  <c r="G58" i="1"/>
  <c r="G57" i="1"/>
  <c r="F57" i="1"/>
  <c r="E57" i="1"/>
  <c r="D57" i="1"/>
  <c r="C57" i="1"/>
  <c r="B57" i="1"/>
  <c r="B58" i="1" s="1"/>
  <c r="A57" i="1"/>
  <c r="G55" i="1"/>
  <c r="F55" i="1"/>
  <c r="E55" i="1"/>
  <c r="D55" i="1"/>
  <c r="C55" i="1"/>
  <c r="B55" i="1"/>
  <c r="B56" i="1" s="1"/>
  <c r="A55" i="1"/>
  <c r="G54" i="1"/>
  <c r="G56" i="1" s="1"/>
  <c r="F54" i="1"/>
  <c r="E54" i="1"/>
  <c r="D54" i="1"/>
  <c r="C54" i="1"/>
  <c r="B54" i="1"/>
  <c r="A54" i="1"/>
  <c r="B53" i="1"/>
  <c r="G52" i="1"/>
  <c r="F52" i="1"/>
  <c r="E52" i="1"/>
  <c r="D52" i="1"/>
  <c r="C52" i="1"/>
  <c r="A52" i="1"/>
  <c r="G51" i="1"/>
  <c r="F51" i="1"/>
  <c r="E51" i="1"/>
  <c r="D51" i="1"/>
  <c r="C51" i="1"/>
  <c r="B51" i="1"/>
  <c r="A51" i="1"/>
  <c r="G50" i="1"/>
  <c r="F50" i="1"/>
  <c r="E50" i="1"/>
  <c r="D50" i="1"/>
  <c r="C50" i="1"/>
  <c r="B50" i="1"/>
  <c r="A50" i="1"/>
  <c r="G49" i="1"/>
  <c r="G53" i="1" s="1"/>
  <c r="F49" i="1"/>
  <c r="E49" i="1"/>
  <c r="D49" i="1"/>
  <c r="C49" i="1"/>
  <c r="B49" i="1"/>
  <c r="A49" i="1"/>
  <c r="B48" i="1"/>
  <c r="G47" i="1"/>
  <c r="G48" i="1" s="1"/>
  <c r="F47" i="1"/>
  <c r="E47" i="1"/>
  <c r="D47" i="1"/>
  <c r="C47" i="1"/>
  <c r="B47" i="1"/>
  <c r="A47" i="1"/>
  <c r="G46" i="1"/>
  <c r="B46" i="1"/>
  <c r="G45" i="1"/>
  <c r="F45" i="1"/>
  <c r="E45" i="1"/>
  <c r="D45" i="1"/>
  <c r="C45" i="1"/>
  <c r="B45" i="1"/>
  <c r="A45" i="1"/>
  <c r="G44" i="1"/>
  <c r="G43" i="1"/>
  <c r="F43" i="1"/>
  <c r="E43" i="1"/>
  <c r="D43" i="1"/>
  <c r="C43" i="1"/>
  <c r="B43" i="1"/>
  <c r="B44" i="1" s="1"/>
  <c r="A43" i="1"/>
  <c r="G42" i="1"/>
  <c r="F42" i="1"/>
  <c r="E42" i="1"/>
  <c r="D42" i="1"/>
  <c r="C42" i="1"/>
  <c r="B42" i="1"/>
  <c r="A42" i="1"/>
  <c r="G39" i="1"/>
  <c r="F39" i="1"/>
  <c r="E39" i="1"/>
  <c r="D39" i="1"/>
  <c r="C39" i="1"/>
  <c r="A39" i="1"/>
  <c r="A41" i="1" s="1"/>
  <c r="G38" i="1"/>
  <c r="F38" i="1"/>
  <c r="E38" i="1"/>
  <c r="D38" i="1"/>
  <c r="C38" i="1"/>
  <c r="B38" i="1"/>
  <c r="B40" i="1" s="1"/>
  <c r="A38" i="1"/>
  <c r="G37" i="1"/>
  <c r="F37" i="1"/>
  <c r="E37" i="1"/>
  <c r="D37" i="1"/>
  <c r="C37" i="1"/>
  <c r="B37" i="1"/>
  <c r="A37" i="1"/>
  <c r="G36" i="1"/>
  <c r="F36" i="1"/>
  <c r="E36" i="1"/>
  <c r="D36" i="1"/>
  <c r="C36" i="1"/>
  <c r="B36" i="1"/>
  <c r="A36" i="1"/>
  <c r="G35" i="1"/>
  <c r="F35" i="1"/>
  <c r="E35" i="1"/>
  <c r="D35" i="1"/>
  <c r="C35" i="1"/>
  <c r="B35" i="1"/>
  <c r="A35" i="1"/>
  <c r="G34" i="1"/>
  <c r="F34" i="1"/>
  <c r="E34" i="1"/>
  <c r="D34" i="1"/>
  <c r="C34" i="1"/>
  <c r="B34" i="1"/>
  <c r="A34" i="1"/>
  <c r="G33" i="1"/>
  <c r="F33" i="1"/>
  <c r="E33" i="1"/>
  <c r="D33" i="1"/>
  <c r="C33" i="1"/>
  <c r="B33" i="1"/>
  <c r="A33" i="1"/>
  <c r="G32" i="1"/>
  <c r="F32" i="1"/>
  <c r="E32" i="1"/>
  <c r="D32" i="1"/>
  <c r="C32" i="1"/>
  <c r="B32" i="1"/>
  <c r="A32" i="1"/>
  <c r="G31" i="1"/>
  <c r="F31" i="1"/>
  <c r="E31" i="1"/>
  <c r="D31" i="1"/>
  <c r="C31" i="1"/>
  <c r="B31" i="1"/>
  <c r="A31" i="1"/>
  <c r="G30" i="1"/>
  <c r="F30" i="1"/>
  <c r="E30" i="1"/>
  <c r="D30" i="1"/>
  <c r="C30" i="1"/>
  <c r="B30" i="1"/>
  <c r="A30" i="1"/>
  <c r="G29" i="1"/>
  <c r="G40" i="1" s="1"/>
  <c r="G41" i="1" s="1"/>
  <c r="F29" i="1"/>
  <c r="E29" i="1"/>
  <c r="D29" i="1"/>
  <c r="C29" i="1"/>
  <c r="B29" i="1"/>
  <c r="A29" i="1"/>
  <c r="G27" i="1"/>
  <c r="F27" i="1"/>
  <c r="E27" i="1"/>
  <c r="D27" i="1"/>
  <c r="C27" i="1"/>
  <c r="B27" i="1"/>
  <c r="A27" i="1"/>
  <c r="G26" i="1"/>
  <c r="F26" i="1"/>
  <c r="E26" i="1"/>
  <c r="D26" i="1"/>
  <c r="C26" i="1"/>
  <c r="B26" i="1"/>
  <c r="B28" i="1" s="1"/>
  <c r="A26" i="1"/>
  <c r="G25" i="1"/>
  <c r="G28" i="1" s="1"/>
  <c r="F25" i="1"/>
  <c r="E25" i="1"/>
  <c r="D25" i="1"/>
  <c r="C25" i="1"/>
  <c r="B25" i="1"/>
  <c r="A25" i="1"/>
  <c r="G24" i="1"/>
  <c r="F24" i="1"/>
  <c r="E24" i="1"/>
  <c r="D24" i="1"/>
  <c r="C24" i="1"/>
  <c r="B24" i="1"/>
  <c r="A24" i="1"/>
  <c r="G23" i="1"/>
  <c r="F23" i="1"/>
  <c r="E23" i="1"/>
  <c r="D23" i="1"/>
  <c r="C23" i="1"/>
  <c r="B23" i="1"/>
  <c r="A23" i="1"/>
  <c r="G22" i="1"/>
  <c r="F22" i="1"/>
  <c r="E22" i="1"/>
  <c r="D22" i="1"/>
  <c r="C22" i="1"/>
  <c r="B22" i="1"/>
  <c r="A22" i="1"/>
  <c r="G21" i="1"/>
  <c r="F21" i="1"/>
  <c r="E21" i="1"/>
  <c r="D21" i="1"/>
  <c r="C21" i="1"/>
  <c r="B21" i="1"/>
  <c r="A21" i="1"/>
  <c r="G19" i="1"/>
  <c r="F19" i="1"/>
  <c r="E19" i="1"/>
  <c r="D19" i="1"/>
  <c r="C19" i="1"/>
  <c r="A19" i="1"/>
  <c r="G18" i="1"/>
  <c r="F18" i="1"/>
  <c r="E18" i="1"/>
  <c r="D18" i="1"/>
  <c r="C18" i="1"/>
  <c r="B18" i="1"/>
  <c r="B20" i="1" s="1"/>
  <c r="A18" i="1"/>
  <c r="G17" i="1"/>
  <c r="F17" i="1"/>
  <c r="E17" i="1"/>
  <c r="D17" i="1"/>
  <c r="C17" i="1"/>
  <c r="B17" i="1"/>
  <c r="A17" i="1"/>
  <c r="G16" i="1"/>
  <c r="F16" i="1"/>
  <c r="E16" i="1"/>
  <c r="D16" i="1"/>
  <c r="C16" i="1"/>
  <c r="B16" i="1"/>
  <c r="A16" i="1"/>
  <c r="G15" i="1"/>
  <c r="G20" i="1" s="1"/>
  <c r="F15" i="1"/>
  <c r="E15" i="1"/>
  <c r="D15" i="1"/>
  <c r="C15" i="1"/>
  <c r="B15" i="1"/>
  <c r="A15" i="1"/>
  <c r="B14" i="1"/>
  <c r="G13" i="1"/>
  <c r="F13" i="1"/>
  <c r="E13" i="1"/>
  <c r="D13" i="1"/>
  <c r="C13" i="1"/>
  <c r="A13" i="1"/>
  <c r="G12" i="1"/>
  <c r="F12" i="1"/>
  <c r="E12" i="1"/>
  <c r="D12" i="1"/>
  <c r="C12" i="1"/>
  <c r="A12" i="1"/>
  <c r="G11" i="1"/>
  <c r="F11" i="1"/>
  <c r="E11" i="1"/>
  <c r="D11" i="1"/>
  <c r="C11" i="1"/>
  <c r="B11" i="1"/>
  <c r="A11" i="1"/>
  <c r="G10" i="1"/>
  <c r="F10" i="1"/>
  <c r="E10" i="1"/>
  <c r="D10" i="1"/>
  <c r="C10" i="1"/>
  <c r="B10" i="1"/>
  <c r="A10" i="1"/>
  <c r="G9" i="1"/>
  <c r="F9" i="1"/>
  <c r="E9" i="1"/>
  <c r="D9" i="1"/>
  <c r="C9" i="1"/>
  <c r="B9" i="1"/>
  <c r="A9" i="1"/>
  <c r="G8" i="1"/>
  <c r="F8" i="1"/>
  <c r="E8" i="1"/>
  <c r="D8" i="1"/>
  <c r="C8" i="1"/>
  <c r="B8" i="1"/>
  <c r="A8" i="1"/>
  <c r="G7" i="1"/>
  <c r="F7" i="1"/>
  <c r="E7" i="1"/>
  <c r="D7" i="1"/>
  <c r="C7" i="1"/>
  <c r="B7" i="1"/>
  <c r="A7" i="1"/>
  <c r="G6" i="1"/>
  <c r="F6" i="1"/>
  <c r="E6" i="1"/>
  <c r="D6" i="1"/>
  <c r="C6" i="1"/>
  <c r="B6" i="1"/>
  <c r="A6" i="1"/>
  <c r="G5" i="1"/>
  <c r="G14" i="1" s="1"/>
  <c r="F5" i="1"/>
  <c r="E5" i="1"/>
  <c r="D5" i="1"/>
  <c r="C5" i="1"/>
  <c r="B5" i="1"/>
  <c r="A5" i="1"/>
  <c r="G4" i="1"/>
  <c r="F4" i="1"/>
  <c r="E4" i="1"/>
  <c r="D4" i="1"/>
  <c r="C4" i="1"/>
  <c r="B4" i="1"/>
  <c r="A4" i="1"/>
  <c r="G383" i="1" l="1"/>
  <c r="G144" i="1"/>
  <c r="G149" i="1"/>
  <c r="G329" i="1"/>
  <c r="G415" i="1"/>
</calcChain>
</file>

<file path=xl/sharedStrings.xml><?xml version="1.0" encoding="utf-8"?>
<sst xmlns="http://schemas.openxmlformats.org/spreadsheetml/2006/main" count="46" uniqueCount="23">
  <si>
    <t>EPL Feed LLC - Phibro Products - Usage from October 1, 2020 to October 31, 2020</t>
  </si>
  <si>
    <t>Product</t>
  </si>
  <si>
    <t>Customer</t>
  </si>
  <si>
    <t>City</t>
  </si>
  <si>
    <t>State</t>
  </si>
  <si>
    <t>Date Shipped</t>
  </si>
  <si>
    <t>Ingredient %</t>
  </si>
  <si>
    <t>Short Ton Volume</t>
  </si>
  <si>
    <t>BAYSIDE DAIRY LLC</t>
  </si>
  <si>
    <t>SJB DAIRY FARM LLC</t>
  </si>
  <si>
    <t>WESTERN VALLEY FARMS -WEST</t>
  </si>
  <si>
    <t>COUNTRY MORNING FARM</t>
  </si>
  <si>
    <t>ELMA FEED &amp; FARM</t>
  </si>
  <si>
    <t>MEENDERINCK DAIRY LLC</t>
  </si>
  <si>
    <t>WESTERN WAVES LLC</t>
  </si>
  <si>
    <t>WOLTERS DAIRY FARMS LLC</t>
  </si>
  <si>
    <t>COUNTRYSIDE DAIRY</t>
  </si>
  <si>
    <t>HILLVIEW DAIRY</t>
  </si>
  <si>
    <t>KEITH ROOSMA</t>
  </si>
  <si>
    <t>VANDYKSHOLSTEINS CALF</t>
  </si>
  <si>
    <t>FRISIA DAIRY &amp; CREAMERY LLC</t>
  </si>
  <si>
    <t>MYSHAN DAIRY INC-MYLON SMITH</t>
  </si>
  <si>
    <t>BOUMA FARMS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</si>
</sst>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4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vertical="center"/>
    </xf>
    <xf numFmtId="14" fontId="0" fillId="2" borderId="1" xfId="0" applyNumberFormat="1" applyFill="1" applyBorder="1" applyAlignment="1">
      <alignment vertical="center"/>
    </xf>
    <xf numFmtId="10" fontId="0" fillId="2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4" fontId="0" fillId="3" borderId="1" xfId="0" applyNumberFormat="1" applyFill="1" applyBorder="1" applyAlignment="1">
      <alignment vertical="center"/>
    </xf>
    <xf numFmtId="10" fontId="0" fillId="3" borderId="1" xfId="0" applyNumberFormat="1" applyFill="1" applyBorder="1" applyAlignment="1">
      <alignment vertical="center"/>
    </xf>
    <xf numFmtId="164" fontId="0" fillId="3" borderId="1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hibro%20Products%20Usage%20Oct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ibro Products Used by EPL"/>
      <sheetName val="Phibro Products usage - Date Ra"/>
      <sheetName val="Inventory Transactions - Monthl"/>
      <sheetName val="Sales Tons - Monthly Tonnage"/>
      <sheetName val="Formula %"/>
      <sheetName val="Data Needed in Table"/>
      <sheetName val="Data Needed in Table (2)"/>
      <sheetName val="Next Month Transactions"/>
      <sheetName val="Instructions"/>
    </sheetNames>
    <sheetDataSet>
      <sheetData sheetId="0"/>
      <sheetData sheetId="1">
        <row r="3">
          <cell r="I3">
            <v>44105</v>
          </cell>
          <cell r="L3" t="str">
            <v>Omnigen AF</v>
          </cell>
          <cell r="O3" t="str">
            <v>MIKE VAN BERKUM</v>
          </cell>
          <cell r="P3" t="str">
            <v>MT VERNON</v>
          </cell>
          <cell r="Q3" t="str">
            <v>WA</v>
          </cell>
          <cell r="U3">
            <v>3.5734996235110415E-2</v>
          </cell>
          <cell r="V3">
            <v>0.42881999999999998</v>
          </cell>
        </row>
        <row r="4">
          <cell r="I4">
            <v>44106</v>
          </cell>
          <cell r="L4" t="str">
            <v>Omnigen PRO</v>
          </cell>
          <cell r="O4" t="str">
            <v>BAYSIDE DAIRY LLC</v>
          </cell>
          <cell r="P4" t="str">
            <v>MT VERNON</v>
          </cell>
          <cell r="Q4" t="str">
            <v>WA</v>
          </cell>
          <cell r="U4">
            <v>1.5560000000000003E-2</v>
          </cell>
          <cell r="V4">
            <v>0.46679999999999999</v>
          </cell>
        </row>
        <row r="5">
          <cell r="I5">
            <v>44106</v>
          </cell>
          <cell r="L5" t="str">
            <v>AB 20</v>
          </cell>
          <cell r="O5" t="str">
            <v>BAYSIDE DAIRY LLC</v>
          </cell>
          <cell r="P5" t="str">
            <v>MT VERNON</v>
          </cell>
          <cell r="Q5" t="str">
            <v>WA</v>
          </cell>
          <cell r="U5">
            <v>1.3890000000000001E-2</v>
          </cell>
          <cell r="V5">
            <v>0.41670000000000001</v>
          </cell>
        </row>
        <row r="6">
          <cell r="I6">
            <v>44105</v>
          </cell>
          <cell r="L6" t="str">
            <v>Omnigen PRO</v>
          </cell>
          <cell r="O6" t="str">
            <v>BAYSIDE DAIRY LLC</v>
          </cell>
          <cell r="P6" t="str">
            <v>MT VERNON</v>
          </cell>
          <cell r="Q6" t="str">
            <v>WA</v>
          </cell>
          <cell r="U6">
            <v>1.8409998878661113E-2</v>
          </cell>
          <cell r="V6">
            <v>0.16569</v>
          </cell>
        </row>
        <row r="7">
          <cell r="I7">
            <v>44105</v>
          </cell>
          <cell r="L7" t="str">
            <v>AB 20</v>
          </cell>
          <cell r="O7" t="str">
            <v>BAYSIDE DAIRY LLC</v>
          </cell>
          <cell r="P7" t="str">
            <v>MT VERNON</v>
          </cell>
          <cell r="Q7" t="str">
            <v>WA</v>
          </cell>
          <cell r="U7">
            <v>1.6404999435330556E-2</v>
          </cell>
          <cell r="V7">
            <v>0.147645</v>
          </cell>
        </row>
        <row r="8">
          <cell r="I8">
            <v>44105</v>
          </cell>
          <cell r="L8" t="str">
            <v>Animate</v>
          </cell>
          <cell r="O8" t="str">
            <v>BAYSIDE DAIRY LLC</v>
          </cell>
          <cell r="P8" t="str">
            <v>MT VERNON</v>
          </cell>
          <cell r="Q8" t="str">
            <v>WA</v>
          </cell>
          <cell r="U8">
            <v>0.15249999213750001</v>
          </cell>
          <cell r="V8">
            <v>1.3725000000000001</v>
          </cell>
        </row>
        <row r="9">
          <cell r="I9">
            <v>44106</v>
          </cell>
          <cell r="L9" t="str">
            <v>Animate</v>
          </cell>
          <cell r="O9" t="str">
            <v>ED POMEROY</v>
          </cell>
          <cell r="P9" t="str">
            <v>CUSTER</v>
          </cell>
          <cell r="Q9" t="str">
            <v>WA</v>
          </cell>
          <cell r="U9">
            <v>0.14166500000000001</v>
          </cell>
          <cell r="V9">
            <v>0.84999000000000002</v>
          </cell>
        </row>
        <row r="10">
          <cell r="I10">
            <v>44105</v>
          </cell>
          <cell r="L10" t="str">
            <v>Cellerate Culture Classic HD</v>
          </cell>
          <cell r="O10" t="str">
            <v>FEDDEMA DAIRY LLC</v>
          </cell>
          <cell r="P10" t="str">
            <v>LYNDEN</v>
          </cell>
          <cell r="Q10" t="str">
            <v>WA</v>
          </cell>
          <cell r="U10">
            <v>1.2699966036960016E-3</v>
          </cell>
          <cell r="V10">
            <v>1.6005500000000002E-2</v>
          </cell>
        </row>
        <row r="11">
          <cell r="I11">
            <v>44112</v>
          </cell>
          <cell r="L11" t="str">
            <v>Cellerate Culture Classic HD</v>
          </cell>
          <cell r="O11" t="str">
            <v>FEDDEMA DAIRY LLC</v>
          </cell>
          <cell r="P11" t="str">
            <v>LYNDEN</v>
          </cell>
          <cell r="Q11" t="str">
            <v>WA</v>
          </cell>
          <cell r="U11">
            <v>1.2699966036960016E-3</v>
          </cell>
          <cell r="V11">
            <v>1.6005500000000002E-2</v>
          </cell>
        </row>
        <row r="12">
          <cell r="I12">
            <v>44106</v>
          </cell>
          <cell r="L12" t="str">
            <v>Cellerate Culture Classic HD</v>
          </cell>
          <cell r="O12" t="str">
            <v>VANDERHAAK DAIRY</v>
          </cell>
          <cell r="P12" t="str">
            <v>LYNDEN</v>
          </cell>
          <cell r="Q12" t="str">
            <v>WA</v>
          </cell>
          <cell r="U12">
            <v>1.5E-3</v>
          </cell>
          <cell r="V12">
            <v>4.4999999999999998E-2</v>
          </cell>
        </row>
        <row r="13">
          <cell r="I13">
            <v>44110</v>
          </cell>
          <cell r="L13" t="str">
            <v>Cellerate Culture Classic HD</v>
          </cell>
          <cell r="O13" t="str">
            <v>VANDERHAAK DAIRY</v>
          </cell>
          <cell r="P13" t="str">
            <v>LYNDEN</v>
          </cell>
          <cell r="Q13" t="str">
            <v>WA</v>
          </cell>
          <cell r="U13">
            <v>1.5E-3</v>
          </cell>
          <cell r="V13">
            <v>4.4999999999999998E-2</v>
          </cell>
        </row>
        <row r="14">
          <cell r="I14">
            <v>44106</v>
          </cell>
          <cell r="L14" t="str">
            <v>Cellerate Culture Classic HD</v>
          </cell>
          <cell r="O14" t="str">
            <v>MEADOW PARK DAIRY</v>
          </cell>
          <cell r="P14" t="str">
            <v>LYNDEN</v>
          </cell>
          <cell r="Q14" t="str">
            <v>WA</v>
          </cell>
          <cell r="U14">
            <v>3.3E-3</v>
          </cell>
          <cell r="V14">
            <v>1.9800000000000002E-2</v>
          </cell>
        </row>
        <row r="15">
          <cell r="I15">
            <v>44106</v>
          </cell>
          <cell r="L15" t="str">
            <v>Animate</v>
          </cell>
          <cell r="O15" t="str">
            <v>MEADOW PARK DAIRY</v>
          </cell>
          <cell r="P15" t="str">
            <v>LYNDEN</v>
          </cell>
          <cell r="Q15" t="str">
            <v>WA</v>
          </cell>
          <cell r="U15">
            <v>0.17749999083333334</v>
          </cell>
          <cell r="V15">
            <v>1.0649999999999999</v>
          </cell>
        </row>
        <row r="16">
          <cell r="I16">
            <v>44106</v>
          </cell>
          <cell r="L16" t="str">
            <v>Cellerate Culture Classic HD</v>
          </cell>
          <cell r="O16" t="str">
            <v>SUMMIT VIEW CALVES INC.</v>
          </cell>
          <cell r="P16" t="str">
            <v>LYNDEN</v>
          </cell>
          <cell r="Q16" t="str">
            <v>WA</v>
          </cell>
          <cell r="U16">
            <v>7.5000803600038565E-4</v>
          </cell>
          <cell r="V16">
            <v>1.8749999999999999E-3</v>
          </cell>
        </row>
        <row r="17">
          <cell r="I17">
            <v>44106</v>
          </cell>
          <cell r="L17" t="str">
            <v>Omnigen AF</v>
          </cell>
          <cell r="O17" t="str">
            <v>ART VANDERWAAL</v>
          </cell>
          <cell r="P17" t="str">
            <v>EVERSON</v>
          </cell>
          <cell r="Q17" t="str">
            <v>WA</v>
          </cell>
          <cell r="U17">
            <v>3.125E-2</v>
          </cell>
          <cell r="V17">
            <v>0.65625</v>
          </cell>
        </row>
        <row r="18">
          <cell r="I18">
            <v>44106</v>
          </cell>
          <cell r="L18" t="str">
            <v>Cellerate Culture Classic HD</v>
          </cell>
          <cell r="O18" t="str">
            <v>ART VANDERWAAL</v>
          </cell>
          <cell r="P18" t="str">
            <v>EVERSON</v>
          </cell>
          <cell r="Q18" t="str">
            <v>WA</v>
          </cell>
          <cell r="U18">
            <v>8.2500000000000004E-3</v>
          </cell>
          <cell r="V18">
            <v>0.17324999999999999</v>
          </cell>
        </row>
        <row r="19">
          <cell r="I19">
            <v>44105</v>
          </cell>
          <cell r="L19" t="str">
            <v>Omnigen PRO</v>
          </cell>
          <cell r="O19" t="str">
            <v>WESTERN VALLEY FARMS -WEST</v>
          </cell>
          <cell r="P19" t="str">
            <v>STANWOOD</v>
          </cell>
          <cell r="Q19" t="str">
            <v>WA</v>
          </cell>
          <cell r="U19">
            <v>1.2749999999999999E-2</v>
          </cell>
          <cell r="V19">
            <v>0.38250000000000001</v>
          </cell>
        </row>
        <row r="20">
          <cell r="I20">
            <v>44105</v>
          </cell>
          <cell r="L20" t="str">
            <v>AB 20</v>
          </cell>
          <cell r="O20" t="str">
            <v>WESTERN VALLEY FARMS -WEST</v>
          </cell>
          <cell r="P20" t="str">
            <v>STANWOOD</v>
          </cell>
          <cell r="Q20" t="str">
            <v>WA</v>
          </cell>
          <cell r="U20">
            <v>1.1365E-2</v>
          </cell>
          <cell r="V20">
            <v>0.34094999999999998</v>
          </cell>
        </row>
        <row r="21">
          <cell r="I21">
            <v>44109</v>
          </cell>
          <cell r="L21" t="str">
            <v>Omnigen PRO</v>
          </cell>
          <cell r="O21" t="str">
            <v>WESTERN VALLEY FARMS -WEST</v>
          </cell>
          <cell r="P21" t="str">
            <v>MT.VERNON</v>
          </cell>
          <cell r="Q21" t="str">
            <v>WA</v>
          </cell>
          <cell r="U21">
            <v>1.2749999999999999E-2</v>
          </cell>
          <cell r="V21">
            <v>0.38250000000000001</v>
          </cell>
        </row>
        <row r="22">
          <cell r="I22">
            <v>44109</v>
          </cell>
          <cell r="L22" t="str">
            <v>AB 20</v>
          </cell>
          <cell r="O22" t="str">
            <v>WESTERN VALLEY FARMS -WEST</v>
          </cell>
          <cell r="P22" t="str">
            <v>MT.VERNON</v>
          </cell>
          <cell r="Q22" t="str">
            <v>WA</v>
          </cell>
          <cell r="U22">
            <v>1.1365E-2</v>
          </cell>
          <cell r="V22">
            <v>0.34094999999999998</v>
          </cell>
        </row>
        <row r="23">
          <cell r="I23">
            <v>44105</v>
          </cell>
          <cell r="L23" t="str">
            <v>Cellerate Culture Classic Plus</v>
          </cell>
          <cell r="O23" t="str">
            <v>VIACRES FARM \ JERALD VISSER</v>
          </cell>
          <cell r="P23" t="str">
            <v>SUMAS</v>
          </cell>
          <cell r="Q23" t="str">
            <v>WA</v>
          </cell>
          <cell r="U23">
            <v>2.3500000000000001E-3</v>
          </cell>
          <cell r="V23">
            <v>4.9349999999999998E-2</v>
          </cell>
        </row>
        <row r="24">
          <cell r="I24">
            <v>44110</v>
          </cell>
          <cell r="L24" t="str">
            <v>Cellerate Culture Classic HD</v>
          </cell>
          <cell r="O24" t="str">
            <v>JOHN VANMIDDENDORP</v>
          </cell>
          <cell r="P24" t="str">
            <v>EVERSON</v>
          </cell>
          <cell r="Q24" t="str">
            <v>WA</v>
          </cell>
          <cell r="U24">
            <v>3.5299999941166668E-3</v>
          </cell>
          <cell r="V24">
            <v>2.1180000000000001E-2</v>
          </cell>
        </row>
        <row r="25">
          <cell r="I25">
            <v>44110</v>
          </cell>
          <cell r="L25" t="str">
            <v>Animate</v>
          </cell>
          <cell r="O25" t="str">
            <v>JOHN VANMIDDENDORP</v>
          </cell>
          <cell r="P25" t="str">
            <v>EVERSON</v>
          </cell>
          <cell r="Q25" t="str">
            <v>WA</v>
          </cell>
          <cell r="U25">
            <v>0.17049998304916672</v>
          </cell>
          <cell r="V25">
            <v>1.0229999999999999</v>
          </cell>
        </row>
        <row r="26">
          <cell r="I26">
            <v>44105</v>
          </cell>
          <cell r="L26" t="str">
            <v>Cellerate Culture Classic HD</v>
          </cell>
          <cell r="O26" t="str">
            <v>CEDAR PARK DAIRY LLC</v>
          </cell>
          <cell r="P26" t="str">
            <v>LYNDEN</v>
          </cell>
          <cell r="Q26" t="str">
            <v>WA</v>
          </cell>
          <cell r="U26">
            <v>4.2849997916666674E-3</v>
          </cell>
          <cell r="V26">
            <v>8.9984999999999996E-2</v>
          </cell>
        </row>
        <row r="27">
          <cell r="I27">
            <v>44105</v>
          </cell>
          <cell r="L27" t="str">
            <v>Cellerate Culture Classic HD</v>
          </cell>
          <cell r="O27" t="str">
            <v>RON VANDERVEEN</v>
          </cell>
          <cell r="P27" t="str">
            <v>CUSTER</v>
          </cell>
          <cell r="Q27" t="str">
            <v>WA</v>
          </cell>
          <cell r="U27">
            <v>1.6669000000000003E-2</v>
          </cell>
          <cell r="V27">
            <v>3.3338E-2</v>
          </cell>
        </row>
        <row r="28">
          <cell r="I28">
            <v>44106</v>
          </cell>
          <cell r="L28" t="str">
            <v>Animate</v>
          </cell>
          <cell r="O28" t="str">
            <v>WERKHOVEN DAIRY INC.</v>
          </cell>
          <cell r="P28" t="str">
            <v>MONROE</v>
          </cell>
          <cell r="Q28" t="str">
            <v>WA</v>
          </cell>
          <cell r="U28">
            <v>5.333300333333333E-2</v>
          </cell>
          <cell r="V28">
            <v>0.159999</v>
          </cell>
        </row>
        <row r="29">
          <cell r="I29">
            <v>44105</v>
          </cell>
          <cell r="L29" t="str">
            <v>Cellerate Culture Classic HD</v>
          </cell>
          <cell r="O29" t="str">
            <v>TRIPLE A DAIRY  TIM VANDERHAAK</v>
          </cell>
          <cell r="P29" t="str">
            <v>LYNDEN</v>
          </cell>
          <cell r="Q29" t="str">
            <v>WA</v>
          </cell>
          <cell r="U29">
            <v>9.8999979166666677E-4</v>
          </cell>
          <cell r="V29">
            <v>2.376E-2</v>
          </cell>
        </row>
        <row r="30">
          <cell r="I30">
            <v>44109</v>
          </cell>
          <cell r="L30" t="str">
            <v>Cellerate Culture Classic HD</v>
          </cell>
          <cell r="O30" t="str">
            <v>TRIPLE A DAIRY  TIM VANDERHAAK</v>
          </cell>
          <cell r="P30" t="str">
            <v>LYNDEN</v>
          </cell>
          <cell r="Q30" t="str">
            <v>WA</v>
          </cell>
          <cell r="U30">
            <v>9.8999979166666677E-4</v>
          </cell>
          <cell r="V30">
            <v>2.376E-2</v>
          </cell>
        </row>
        <row r="31">
          <cell r="I31">
            <v>44109</v>
          </cell>
          <cell r="L31" t="str">
            <v>Cellerate Culture Classic HD</v>
          </cell>
          <cell r="O31" t="str">
            <v>APPEL BROS DAIRY LLC</v>
          </cell>
          <cell r="P31" t="str">
            <v>FERNDALE</v>
          </cell>
          <cell r="Q31" t="str">
            <v>WA</v>
          </cell>
          <cell r="U31">
            <v>3.7499999999999999E-3</v>
          </cell>
          <cell r="V31">
            <v>1.125E-2</v>
          </cell>
        </row>
        <row r="32">
          <cell r="I32">
            <v>44109</v>
          </cell>
          <cell r="L32" t="str">
            <v>Animate</v>
          </cell>
          <cell r="O32" t="str">
            <v>APPEL BROS DAIRY LLC</v>
          </cell>
          <cell r="P32" t="str">
            <v>FERNDALE</v>
          </cell>
          <cell r="Q32" t="str">
            <v>WA</v>
          </cell>
          <cell r="U32">
            <v>8.1500000000000003E-2</v>
          </cell>
          <cell r="V32">
            <v>0.2445</v>
          </cell>
        </row>
        <row r="33">
          <cell r="I33">
            <v>44105</v>
          </cell>
          <cell r="L33" t="str">
            <v>Cellerate Culture Classic Plus</v>
          </cell>
          <cell r="O33" t="str">
            <v>South SnoValley LLC</v>
          </cell>
          <cell r="P33" t="str">
            <v>Snohomish</v>
          </cell>
          <cell r="Q33" t="str">
            <v>WA</v>
          </cell>
          <cell r="U33">
            <v>2.1500000000000004E-3</v>
          </cell>
          <cell r="V33">
            <v>6.0200000000000004E-2</v>
          </cell>
        </row>
        <row r="34">
          <cell r="I34">
            <v>44105</v>
          </cell>
          <cell r="L34" t="str">
            <v>Cellerate Culture Classic HD</v>
          </cell>
          <cell r="O34" t="str">
            <v>DAN NOTEBOOM</v>
          </cell>
          <cell r="P34" t="str">
            <v>LYNDEN</v>
          </cell>
          <cell r="Q34" t="str">
            <v>WA</v>
          </cell>
          <cell r="U34">
            <v>7.5001400037500712E-4</v>
          </cell>
          <cell r="V34">
            <v>7.7460000000000003E-3</v>
          </cell>
        </row>
        <row r="35">
          <cell r="I35">
            <v>44105</v>
          </cell>
          <cell r="L35" t="str">
            <v>AB 20</v>
          </cell>
          <cell r="O35" t="str">
            <v>THEO VANBERKUM</v>
          </cell>
          <cell r="P35" t="str">
            <v>EVERSON</v>
          </cell>
          <cell r="Q35" t="str">
            <v>WA</v>
          </cell>
          <cell r="U35">
            <v>5.0000000000000001E-3</v>
          </cell>
          <cell r="V35">
            <v>0.15</v>
          </cell>
        </row>
        <row r="36">
          <cell r="I36">
            <v>44109</v>
          </cell>
          <cell r="L36" t="str">
            <v>Cellerate Culture Classic HD</v>
          </cell>
          <cell r="O36" t="str">
            <v>DEBOER DAIRY</v>
          </cell>
          <cell r="P36" t="str">
            <v>BURLINGTON</v>
          </cell>
          <cell r="Q36" t="str">
            <v>WA</v>
          </cell>
          <cell r="U36">
            <v>2.4005000000000006E-2</v>
          </cell>
          <cell r="V36">
            <v>0.14402999999999999</v>
          </cell>
        </row>
        <row r="37">
          <cell r="I37">
            <v>44105</v>
          </cell>
          <cell r="L37" t="str">
            <v>Cellerate Culture Classic Plus</v>
          </cell>
          <cell r="O37" t="str">
            <v>LLOYD WINTERBERG</v>
          </cell>
          <cell r="P37" t="str">
            <v>LYNDEN</v>
          </cell>
          <cell r="Q37" t="str">
            <v>WA</v>
          </cell>
          <cell r="U37">
            <v>1.2500000000000002E-3</v>
          </cell>
          <cell r="V37">
            <v>1.4999999999999999E-2</v>
          </cell>
        </row>
        <row r="38">
          <cell r="I38">
            <v>44106</v>
          </cell>
          <cell r="L38" t="str">
            <v>Cellerate Culture Classic HD</v>
          </cell>
          <cell r="O38" t="str">
            <v>ROD VANDEHOEF</v>
          </cell>
          <cell r="P38" t="str">
            <v>EVERSON</v>
          </cell>
          <cell r="Q38" t="str">
            <v>WA</v>
          </cell>
          <cell r="U38">
            <v>8.0000999999999998E-4</v>
          </cell>
          <cell r="V38">
            <v>3.2000000000000002E-3</v>
          </cell>
        </row>
        <row r="39">
          <cell r="I39">
            <v>44110</v>
          </cell>
          <cell r="L39" t="str">
            <v>Cellerate Culture Classic HD</v>
          </cell>
          <cell r="O39" t="str">
            <v>DEJONG DAIRY</v>
          </cell>
          <cell r="P39" t="str">
            <v>ENUMCLAW</v>
          </cell>
          <cell r="Q39" t="str">
            <v>WA</v>
          </cell>
          <cell r="U39">
            <v>7.4999999999999997E-3</v>
          </cell>
          <cell r="V39">
            <v>0.1575</v>
          </cell>
        </row>
        <row r="40">
          <cell r="I40">
            <v>44110</v>
          </cell>
          <cell r="L40" t="str">
            <v>Cellerate Culture Classic HD</v>
          </cell>
          <cell r="O40" t="str">
            <v>JAMES ROAD DAIRY LLC</v>
          </cell>
          <cell r="P40" t="str">
            <v>ROCHESTER</v>
          </cell>
          <cell r="Q40" t="str">
            <v>WA</v>
          </cell>
          <cell r="U40">
            <v>1.35E-2</v>
          </cell>
          <cell r="V40">
            <v>0.27</v>
          </cell>
        </row>
        <row r="41">
          <cell r="I41">
            <v>44110</v>
          </cell>
          <cell r="L41" t="str">
            <v>Cellerate Culture Classic Plus</v>
          </cell>
          <cell r="O41" t="str">
            <v>NATURAL MILK \ JEREMY VISSER</v>
          </cell>
          <cell r="P41" t="str">
            <v>STANWOOD</v>
          </cell>
          <cell r="Q41" t="str">
            <v>WA</v>
          </cell>
          <cell r="U41">
            <v>4.000000000000001E-3</v>
          </cell>
          <cell r="V41">
            <v>3.5999999999999997E-2</v>
          </cell>
        </row>
        <row r="42">
          <cell r="I42">
            <v>44110</v>
          </cell>
          <cell r="L42" t="str">
            <v>Animate</v>
          </cell>
          <cell r="O42" t="str">
            <v>NATURAL MILK \ JEREMY VISSER</v>
          </cell>
          <cell r="P42" t="str">
            <v>STANWOOD</v>
          </cell>
          <cell r="Q42" t="str">
            <v>WA</v>
          </cell>
          <cell r="U42">
            <v>0.13600000000000004</v>
          </cell>
          <cell r="V42">
            <v>1.224</v>
          </cell>
        </row>
        <row r="43">
          <cell r="I43">
            <v>44105</v>
          </cell>
          <cell r="L43" t="str">
            <v>Cellerate Culture Classic HD</v>
          </cell>
          <cell r="O43" t="str">
            <v>DAN NOTEBOOM</v>
          </cell>
          <cell r="P43" t="str">
            <v>EVERSON</v>
          </cell>
          <cell r="Q43" t="str">
            <v>WA</v>
          </cell>
          <cell r="U43">
            <v>7.5001333583337771E-4</v>
          </cell>
          <cell r="V43">
            <v>2.2865000000000003E-3</v>
          </cell>
        </row>
        <row r="44">
          <cell r="I44">
            <v>44106</v>
          </cell>
          <cell r="L44" t="str">
            <v>Cellerate Culture Classic Plus</v>
          </cell>
          <cell r="O44" t="str">
            <v>NATURAL MILK \ JEREMY VISSER</v>
          </cell>
          <cell r="P44" t="str">
            <v>STANWOOD</v>
          </cell>
          <cell r="Q44" t="str">
            <v>WA</v>
          </cell>
          <cell r="U44">
            <v>4.81E-3</v>
          </cell>
          <cell r="V44">
            <v>2.886E-2</v>
          </cell>
        </row>
        <row r="45">
          <cell r="I45">
            <v>44109</v>
          </cell>
          <cell r="L45" t="str">
            <v>Cellerate Culture Classic Plus</v>
          </cell>
          <cell r="O45" t="str">
            <v>VIACRES FARM \ JERALD VISSER</v>
          </cell>
          <cell r="P45" t="str">
            <v>SUMAS</v>
          </cell>
          <cell r="Q45" t="str">
            <v>WA</v>
          </cell>
          <cell r="U45">
            <v>2.3500000000000001E-3</v>
          </cell>
          <cell r="V45">
            <v>7.0499999999999993E-2</v>
          </cell>
        </row>
        <row r="46">
          <cell r="I46">
            <v>44106</v>
          </cell>
          <cell r="L46" t="str">
            <v>Omnigen AF</v>
          </cell>
          <cell r="O46" t="str">
            <v>JOHN VANMIDDENDORP</v>
          </cell>
          <cell r="P46" t="str">
            <v>SUMAS</v>
          </cell>
          <cell r="Q46" t="str">
            <v>WA</v>
          </cell>
          <cell r="U46">
            <v>1.4999999999999998E-2</v>
          </cell>
          <cell r="V46">
            <v>0.18</v>
          </cell>
        </row>
        <row r="47">
          <cell r="I47">
            <v>44106</v>
          </cell>
          <cell r="L47" t="str">
            <v>Cellerate Culture Classic HD</v>
          </cell>
          <cell r="O47" t="str">
            <v>JOHN VANMIDDENDORP</v>
          </cell>
          <cell r="P47" t="str">
            <v>SUMAS</v>
          </cell>
          <cell r="Q47" t="str">
            <v>WA</v>
          </cell>
          <cell r="U47">
            <v>6.5999999999999991E-3</v>
          </cell>
          <cell r="V47">
            <v>7.9200000000000007E-2</v>
          </cell>
        </row>
        <row r="48">
          <cell r="I48">
            <v>44106</v>
          </cell>
          <cell r="L48" t="str">
            <v>Cellerate Culture Classic HD</v>
          </cell>
          <cell r="O48" t="str">
            <v>LOUIS STANGELAND</v>
          </cell>
          <cell r="P48" t="str">
            <v>STANWOOD</v>
          </cell>
          <cell r="Q48" t="str">
            <v>WA</v>
          </cell>
          <cell r="U48">
            <v>8.2500000000000004E-3</v>
          </cell>
          <cell r="V48">
            <v>3.3000000000000002E-2</v>
          </cell>
        </row>
        <row r="49">
          <cell r="I49">
            <v>44106</v>
          </cell>
          <cell r="L49" t="str">
            <v>Cellerate Culture Classic Plus</v>
          </cell>
          <cell r="O49" t="str">
            <v>RiverSide Dairy LLC - M Plagerman</v>
          </cell>
          <cell r="P49" t="str">
            <v>LYNDEN</v>
          </cell>
          <cell r="Q49" t="str">
            <v>WA</v>
          </cell>
          <cell r="U49">
            <v>2.2499999999999998E-3</v>
          </cell>
          <cell r="V49">
            <v>3.3750000000000002E-2</v>
          </cell>
        </row>
        <row r="50">
          <cell r="I50">
            <v>44106</v>
          </cell>
          <cell r="L50" t="str">
            <v>Animate</v>
          </cell>
          <cell r="O50" t="str">
            <v>FABER DAIRY II LLC DWAYNE FABER</v>
          </cell>
          <cell r="P50" t="str">
            <v>BURLINGTON</v>
          </cell>
          <cell r="Q50" t="str">
            <v>WA</v>
          </cell>
          <cell r="U50">
            <v>0.17000001666666667</v>
          </cell>
          <cell r="V50">
            <v>0.51</v>
          </cell>
        </row>
        <row r="51">
          <cell r="I51">
            <v>44106</v>
          </cell>
          <cell r="L51" t="str">
            <v>Cellerate Culture Classic HD</v>
          </cell>
          <cell r="O51" t="str">
            <v>FABER DAIRY II LLC DWAYNE FABER</v>
          </cell>
          <cell r="P51" t="str">
            <v>BURLINGTON</v>
          </cell>
          <cell r="Q51" t="str">
            <v>WA</v>
          </cell>
          <cell r="U51">
            <v>4.9999400099998799E-4</v>
          </cell>
          <cell r="V51">
            <v>1.2655000000000001E-3</v>
          </cell>
        </row>
        <row r="52">
          <cell r="I52">
            <v>44106</v>
          </cell>
          <cell r="L52" t="str">
            <v>Cellerate Culture Classic Plus</v>
          </cell>
          <cell r="O52" t="str">
            <v>VALLEY BROTHERS LLC</v>
          </cell>
          <cell r="P52" t="str">
            <v>SUMAS</v>
          </cell>
          <cell r="Q52" t="str">
            <v>WA</v>
          </cell>
          <cell r="U52">
            <v>2.5999999999999994E-3</v>
          </cell>
          <cell r="V52">
            <v>3.1199999999999999E-2</v>
          </cell>
        </row>
        <row r="53">
          <cell r="I53">
            <v>44109</v>
          </cell>
          <cell r="L53" t="str">
            <v>Cellerate Culture Classic HD</v>
          </cell>
          <cell r="O53" t="str">
            <v>PLOWMAN, MATT</v>
          </cell>
          <cell r="P53" t="str">
            <v>YELM</v>
          </cell>
          <cell r="Q53" t="str">
            <v>WA</v>
          </cell>
          <cell r="U53">
            <v>2.2000001250000002E-2</v>
          </cell>
          <cell r="V53">
            <v>8.7999999999999995E-2</v>
          </cell>
        </row>
        <row r="54">
          <cell r="I54">
            <v>44110</v>
          </cell>
          <cell r="L54" t="str">
            <v>Cellerate Culture Classic HD</v>
          </cell>
          <cell r="O54" t="str">
            <v>PLOWMAN, MATT</v>
          </cell>
          <cell r="P54" t="str">
            <v>YELM</v>
          </cell>
          <cell r="Q54" t="str">
            <v>WA</v>
          </cell>
          <cell r="U54">
            <v>1.9400003268666661E-2</v>
          </cell>
          <cell r="V54">
            <v>2.9100000000000001E-2</v>
          </cell>
        </row>
        <row r="55">
          <cell r="I55">
            <v>44110</v>
          </cell>
          <cell r="L55" t="str">
            <v>Animate</v>
          </cell>
          <cell r="O55" t="str">
            <v>PLOWMAN, MATT</v>
          </cell>
          <cell r="P55" t="str">
            <v>YELM</v>
          </cell>
          <cell r="Q55" t="str">
            <v>WA</v>
          </cell>
          <cell r="U55">
            <v>0.14704996284316685</v>
          </cell>
          <cell r="V55">
            <v>0.22057499999999999</v>
          </cell>
        </row>
        <row r="56">
          <cell r="I56">
            <v>44109</v>
          </cell>
          <cell r="L56" t="str">
            <v>Cellerate Culture Classic HD</v>
          </cell>
          <cell r="O56" t="str">
            <v>BLACK RIVER DAIRY - PLOWMAN</v>
          </cell>
          <cell r="P56" t="str">
            <v>OLYMPIA</v>
          </cell>
          <cell r="Q56" t="str">
            <v>WA</v>
          </cell>
          <cell r="U56">
            <v>2.3570000852975E-2</v>
          </cell>
          <cell r="V56">
            <v>0.14141999999999999</v>
          </cell>
        </row>
        <row r="57">
          <cell r="I57">
            <v>44106</v>
          </cell>
          <cell r="L57" t="str">
            <v>Cellerate Culture Classic Plus</v>
          </cell>
          <cell r="P57" t="str">
            <v>EVERSON</v>
          </cell>
          <cell r="Q57" t="str">
            <v>WA</v>
          </cell>
          <cell r="U57">
            <v>3.565E-3</v>
          </cell>
          <cell r="V57">
            <v>1.0695E-2</v>
          </cell>
        </row>
        <row r="58">
          <cell r="I58">
            <v>44110</v>
          </cell>
          <cell r="L58" t="str">
            <v>Cellerate Culture Classic HD</v>
          </cell>
          <cell r="O58" t="str">
            <v>AUTHENTIC WAGYU, LLC</v>
          </cell>
          <cell r="P58" t="str">
            <v>ENUMCLAW</v>
          </cell>
          <cell r="Q58" t="str">
            <v>WA</v>
          </cell>
          <cell r="U58">
            <v>1.25E-3</v>
          </cell>
          <cell r="V58">
            <v>5.0000000000000001E-3</v>
          </cell>
        </row>
        <row r="59">
          <cell r="I59">
            <v>44109</v>
          </cell>
          <cell r="L59" t="str">
            <v>Cellerate Culture Classic HD</v>
          </cell>
          <cell r="O59" t="str">
            <v>TWIN BROOK CREAMERY</v>
          </cell>
          <cell r="P59" t="str">
            <v>LYNDEN</v>
          </cell>
          <cell r="Q59" t="str">
            <v>WA</v>
          </cell>
          <cell r="U59">
            <v>2.0849999991312497E-3</v>
          </cell>
          <cell r="V59">
            <v>2.5020000000000001E-2</v>
          </cell>
        </row>
        <row r="60">
          <cell r="I60">
            <v>44109</v>
          </cell>
          <cell r="L60" t="str">
            <v>Cellerate Culture Classic HD</v>
          </cell>
          <cell r="O60" t="str">
            <v>DAN NOTEBOOM</v>
          </cell>
          <cell r="P60" t="str">
            <v>LYNDEN</v>
          </cell>
          <cell r="Q60" t="str">
            <v>WA</v>
          </cell>
          <cell r="U60">
            <v>7.5001388930556333E-4</v>
          </cell>
          <cell r="V60">
            <v>6.9714999999999994E-3</v>
          </cell>
        </row>
        <row r="61">
          <cell r="I61">
            <v>44109</v>
          </cell>
          <cell r="L61" t="str">
            <v>Cellerate Culture Classic HD</v>
          </cell>
          <cell r="O61" t="str">
            <v>LOUIS STANGELAND</v>
          </cell>
          <cell r="P61" t="str">
            <v>STANWOOD</v>
          </cell>
          <cell r="Q61" t="str">
            <v>WA</v>
          </cell>
          <cell r="U61">
            <v>8.2500000000000004E-3</v>
          </cell>
          <cell r="V61">
            <v>2.8875000000000001E-2</v>
          </cell>
        </row>
        <row r="62">
          <cell r="I62">
            <v>44112</v>
          </cell>
          <cell r="L62" t="str">
            <v>Cellerate Culture Classic HD</v>
          </cell>
          <cell r="P62" t="str">
            <v>FERNDALE</v>
          </cell>
          <cell r="Q62" t="str">
            <v>WA</v>
          </cell>
          <cell r="U62">
            <v>3.9999999999999992E-3</v>
          </cell>
          <cell r="V62">
            <v>1.2E-2</v>
          </cell>
        </row>
        <row r="63">
          <cell r="I63">
            <v>44112</v>
          </cell>
          <cell r="L63" t="str">
            <v>Animate</v>
          </cell>
          <cell r="P63" t="str">
            <v>FERNDALE</v>
          </cell>
          <cell r="Q63" t="str">
            <v>WA</v>
          </cell>
          <cell r="U63">
            <v>0.19334999999999997</v>
          </cell>
          <cell r="V63">
            <v>0.58004999999999995</v>
          </cell>
        </row>
        <row r="64">
          <cell r="I64">
            <v>44109</v>
          </cell>
          <cell r="L64" t="str">
            <v>Cellerate Culture Classic HD</v>
          </cell>
          <cell r="P64" t="str">
            <v>EVERSON</v>
          </cell>
          <cell r="Q64" t="str">
            <v>WA</v>
          </cell>
          <cell r="U64">
            <v>2.4999962489583353E-3</v>
          </cell>
          <cell r="V64">
            <v>3.0652000000000002E-2</v>
          </cell>
        </row>
        <row r="66">
          <cell r="I66">
            <v>44110</v>
          </cell>
          <cell r="L66" t="str">
            <v>Animate</v>
          </cell>
          <cell r="O66" t="str">
            <v>EAGLEMILL FARMS LLC</v>
          </cell>
          <cell r="P66" t="str">
            <v>LYNDEN</v>
          </cell>
          <cell r="Q66" t="str">
            <v>WA</v>
          </cell>
          <cell r="U66">
            <v>0.11099998481500004</v>
          </cell>
          <cell r="V66">
            <v>0.66600000000000004</v>
          </cell>
        </row>
        <row r="67">
          <cell r="I67">
            <v>44110</v>
          </cell>
          <cell r="L67" t="str">
            <v>Cellerate Culture Classic HD</v>
          </cell>
          <cell r="O67" t="str">
            <v>LARRY PLAGERMAN</v>
          </cell>
          <cell r="P67" t="str">
            <v>EVERSON</v>
          </cell>
          <cell r="Q67" t="str">
            <v>WA</v>
          </cell>
          <cell r="U67">
            <v>3.2500000054166665E-3</v>
          </cell>
          <cell r="V67">
            <v>9.75E-3</v>
          </cell>
        </row>
        <row r="68">
          <cell r="I68">
            <v>44110</v>
          </cell>
          <cell r="L68" t="str">
            <v>AB 20</v>
          </cell>
          <cell r="O68" t="str">
            <v>THEO VANBERKUM</v>
          </cell>
          <cell r="P68" t="str">
            <v>EVERSON</v>
          </cell>
          <cell r="Q68" t="str">
            <v>WA</v>
          </cell>
          <cell r="U68">
            <v>5.0000000000000001E-3</v>
          </cell>
          <cell r="V68">
            <v>0.105</v>
          </cell>
        </row>
        <row r="69">
          <cell r="I69">
            <v>44111</v>
          </cell>
          <cell r="L69" t="str">
            <v>Cellerate Culture Classic HD</v>
          </cell>
          <cell r="O69" t="str">
            <v>SUMMIT VIEW CALVES INC.</v>
          </cell>
          <cell r="P69" t="str">
            <v>LYNDEN</v>
          </cell>
          <cell r="Q69" t="str">
            <v>WA</v>
          </cell>
          <cell r="U69">
            <v>7.5000803600038565E-4</v>
          </cell>
          <cell r="V69">
            <v>1.8749999999999999E-3</v>
          </cell>
        </row>
        <row r="70">
          <cell r="I70">
            <v>44110</v>
          </cell>
          <cell r="L70" t="str">
            <v>Cellerate Culture Classic Plus</v>
          </cell>
          <cell r="P70" t="str">
            <v>TENINO</v>
          </cell>
          <cell r="Q70" t="str">
            <v>WA</v>
          </cell>
          <cell r="U70">
            <v>1.2E-2</v>
          </cell>
          <cell r="V70">
            <v>4.8000000000000001E-2</v>
          </cell>
        </row>
        <row r="71">
          <cell r="I71">
            <v>44110</v>
          </cell>
          <cell r="L71" t="str">
            <v>Cellerate Culture Classic HD</v>
          </cell>
          <cell r="P71" t="str">
            <v>SUMAS</v>
          </cell>
          <cell r="Q71" t="str">
            <v>WA</v>
          </cell>
          <cell r="U71">
            <v>4.9998833333333341E-4</v>
          </cell>
          <cell r="V71">
            <v>1.5715E-3</v>
          </cell>
        </row>
        <row r="72">
          <cell r="I72">
            <v>44110</v>
          </cell>
          <cell r="L72" t="str">
            <v>Omnigen PRO</v>
          </cell>
          <cell r="O72" t="str">
            <v>SJB DAIRY FARM LLC</v>
          </cell>
          <cell r="P72" t="str">
            <v>MT VERNON</v>
          </cell>
          <cell r="Q72" t="str">
            <v>WA</v>
          </cell>
          <cell r="U72">
            <v>1.4215000666666665E-2</v>
          </cell>
          <cell r="V72">
            <v>0.42645</v>
          </cell>
        </row>
        <row r="73">
          <cell r="I73">
            <v>44110</v>
          </cell>
          <cell r="L73" t="str">
            <v>AB 20</v>
          </cell>
          <cell r="O73" t="str">
            <v>SJB DAIRY FARM LLC</v>
          </cell>
          <cell r="P73" t="str">
            <v>MT VERNON</v>
          </cell>
          <cell r="Q73" t="str">
            <v>WA</v>
          </cell>
          <cell r="U73">
            <v>1.2690000666666664E-2</v>
          </cell>
          <cell r="V73">
            <v>0.38069999999999998</v>
          </cell>
        </row>
        <row r="74">
          <cell r="I74">
            <v>44110</v>
          </cell>
          <cell r="L74" t="str">
            <v>Cellerate Culture Classic HD</v>
          </cell>
          <cell r="O74" t="str">
            <v>ROCK CREEK FARMS LTD</v>
          </cell>
          <cell r="P74" t="str">
            <v>BELLINGHAM</v>
          </cell>
          <cell r="Q74" t="str">
            <v>WA</v>
          </cell>
          <cell r="U74">
            <v>1.25E-3</v>
          </cell>
          <cell r="V74">
            <v>7.4999999999999997E-3</v>
          </cell>
        </row>
        <row r="75">
          <cell r="I75">
            <v>44110</v>
          </cell>
          <cell r="L75" t="str">
            <v>Cellerate Culture Classic HD</v>
          </cell>
          <cell r="O75" t="str">
            <v>ROCK CREEK FARMS LTD</v>
          </cell>
          <cell r="P75" t="str">
            <v>BELLINGHAM</v>
          </cell>
          <cell r="Q75" t="str">
            <v>WA</v>
          </cell>
          <cell r="U75">
            <v>1.25E-3</v>
          </cell>
          <cell r="V75">
            <v>3.875E-3</v>
          </cell>
        </row>
        <row r="76">
          <cell r="I76">
            <v>44111</v>
          </cell>
          <cell r="L76" t="str">
            <v>Omnigen AF</v>
          </cell>
          <cell r="P76" t="str">
            <v>LYNDEN</v>
          </cell>
          <cell r="Q76" t="str">
            <v>WA</v>
          </cell>
          <cell r="U76">
            <v>5.9099999999999986E-3</v>
          </cell>
          <cell r="V76">
            <v>5.3190000000000001E-2</v>
          </cell>
        </row>
        <row r="77">
          <cell r="I77">
            <v>44113</v>
          </cell>
          <cell r="L77" t="str">
            <v>Cellerate Culture Classic HD</v>
          </cell>
          <cell r="O77" t="str">
            <v>VANDERHAAK DAIRY</v>
          </cell>
          <cell r="P77" t="str">
            <v>LYNDEN</v>
          </cell>
          <cell r="Q77" t="str">
            <v>WA</v>
          </cell>
          <cell r="U77">
            <v>1.5E-3</v>
          </cell>
          <cell r="V77">
            <v>4.4999999999999998E-2</v>
          </cell>
        </row>
        <row r="78">
          <cell r="I78">
            <v>44111</v>
          </cell>
          <cell r="L78" t="str">
            <v>Omnigen AF</v>
          </cell>
          <cell r="O78" t="str">
            <v>JOHN VANMIDDENDORP</v>
          </cell>
          <cell r="P78" t="str">
            <v>SUMAS</v>
          </cell>
          <cell r="Q78" t="str">
            <v>WA</v>
          </cell>
          <cell r="U78">
            <v>1.4999999999999999E-2</v>
          </cell>
          <cell r="V78">
            <v>0.1875</v>
          </cell>
        </row>
        <row r="79">
          <cell r="I79">
            <v>44111</v>
          </cell>
          <cell r="L79" t="str">
            <v>Cellerate Culture Classic HD</v>
          </cell>
          <cell r="O79" t="str">
            <v>JOHN VANMIDDENDORP</v>
          </cell>
          <cell r="P79" t="str">
            <v>SUMAS</v>
          </cell>
          <cell r="Q79" t="str">
            <v>WA</v>
          </cell>
          <cell r="U79">
            <v>6.6E-3</v>
          </cell>
          <cell r="V79">
            <v>8.2500000000000004E-2</v>
          </cell>
        </row>
        <row r="80">
          <cell r="I80">
            <v>44111</v>
          </cell>
          <cell r="L80" t="str">
            <v>Animate</v>
          </cell>
          <cell r="O80" t="str">
            <v>ROD VANDEHOEF</v>
          </cell>
          <cell r="P80" t="str">
            <v>EVERSON</v>
          </cell>
          <cell r="Q80" t="str">
            <v>WA</v>
          </cell>
          <cell r="U80">
            <v>0.125</v>
          </cell>
          <cell r="V80">
            <v>0.375</v>
          </cell>
        </row>
        <row r="81">
          <cell r="I81">
            <v>44111</v>
          </cell>
          <cell r="L81" t="str">
            <v>Cellerate Culture Classic HD</v>
          </cell>
          <cell r="O81" t="str">
            <v>VANBERKUM AND SONS DAIRY, LLC</v>
          </cell>
          <cell r="P81" t="str">
            <v>EVERSON</v>
          </cell>
          <cell r="Q81" t="str">
            <v>WA</v>
          </cell>
          <cell r="U81">
            <v>4.1250000000000002E-3</v>
          </cell>
          <cell r="V81">
            <v>8.6624999999999994E-2</v>
          </cell>
        </row>
        <row r="82">
          <cell r="I82">
            <v>44112</v>
          </cell>
          <cell r="L82" t="str">
            <v>Cellerate Culture Classic Plus</v>
          </cell>
          <cell r="O82" t="str">
            <v>South SnoValley LLC</v>
          </cell>
          <cell r="P82" t="str">
            <v>Snohomish</v>
          </cell>
          <cell r="Q82" t="str">
            <v>WA</v>
          </cell>
          <cell r="U82">
            <v>2.1500000000000004E-3</v>
          </cell>
          <cell r="V82">
            <v>6.0200000000000004E-2</v>
          </cell>
        </row>
        <row r="83">
          <cell r="I83">
            <v>44113</v>
          </cell>
          <cell r="L83" t="str">
            <v>Cellerate Culture Classic HD</v>
          </cell>
          <cell r="O83" t="str">
            <v>FABER DAIRY II LLC DWAYNE FABER</v>
          </cell>
          <cell r="P83" t="str">
            <v>BURLINGTON</v>
          </cell>
          <cell r="Q83" t="str">
            <v>WA</v>
          </cell>
          <cell r="U83">
            <v>4.9999400099998799E-4</v>
          </cell>
          <cell r="V83">
            <v>1.3044999999999999E-3</v>
          </cell>
        </row>
        <row r="84">
          <cell r="I84">
            <v>44112</v>
          </cell>
          <cell r="L84" t="str">
            <v>Omnigen PRO</v>
          </cell>
          <cell r="O84" t="str">
            <v>BAYSIDE DAIRY LLC</v>
          </cell>
          <cell r="P84" t="str">
            <v>MT VERNON</v>
          </cell>
          <cell r="Q84" t="str">
            <v>WA</v>
          </cell>
          <cell r="U84">
            <v>1.5560000000000003E-2</v>
          </cell>
          <cell r="V84">
            <v>0.46679999999999999</v>
          </cell>
        </row>
        <row r="85">
          <cell r="I85">
            <v>44112</v>
          </cell>
          <cell r="L85" t="str">
            <v>AB 20</v>
          </cell>
          <cell r="O85" t="str">
            <v>BAYSIDE DAIRY LLC</v>
          </cell>
          <cell r="P85" t="str">
            <v>MT VERNON</v>
          </cell>
          <cell r="Q85" t="str">
            <v>WA</v>
          </cell>
          <cell r="U85">
            <v>1.3890000000000001E-2</v>
          </cell>
          <cell r="V85">
            <v>0.41670000000000001</v>
          </cell>
        </row>
        <row r="86">
          <cell r="I86">
            <v>44113</v>
          </cell>
          <cell r="L86" t="str">
            <v>Omnigen PRO</v>
          </cell>
          <cell r="O86" t="str">
            <v>BAYSIDE DAIRY LLC</v>
          </cell>
          <cell r="P86" t="str">
            <v>MT VERNON</v>
          </cell>
          <cell r="Q86" t="str">
            <v>WA</v>
          </cell>
          <cell r="U86">
            <v>1.8409998878661113E-2</v>
          </cell>
          <cell r="V86">
            <v>0.16569</v>
          </cell>
        </row>
        <row r="87">
          <cell r="I87">
            <v>44113</v>
          </cell>
          <cell r="L87" t="str">
            <v>AB 20</v>
          </cell>
          <cell r="O87" t="str">
            <v>BAYSIDE DAIRY LLC</v>
          </cell>
          <cell r="P87" t="str">
            <v>MT VERNON</v>
          </cell>
          <cell r="Q87" t="str">
            <v>WA</v>
          </cell>
          <cell r="U87">
            <v>1.6404999435330556E-2</v>
          </cell>
          <cell r="V87">
            <v>0.147645</v>
          </cell>
        </row>
        <row r="88">
          <cell r="I88">
            <v>44113</v>
          </cell>
          <cell r="L88" t="str">
            <v>Animate</v>
          </cell>
          <cell r="O88" t="str">
            <v>BAYSIDE DAIRY LLC</v>
          </cell>
          <cell r="P88" t="str">
            <v>MT VERNON</v>
          </cell>
          <cell r="Q88" t="str">
            <v>WA</v>
          </cell>
          <cell r="U88">
            <v>0.15249999213750001</v>
          </cell>
          <cell r="V88">
            <v>1.3725000000000001</v>
          </cell>
        </row>
        <row r="89">
          <cell r="I89">
            <v>44113</v>
          </cell>
          <cell r="L89" t="str">
            <v>Cellerate Culture Classic HD</v>
          </cell>
          <cell r="O89" t="str">
            <v>SUMMIT VIEW CALVES INC.</v>
          </cell>
          <cell r="P89" t="str">
            <v>LYNDEN</v>
          </cell>
          <cell r="Q89" t="str">
            <v>WA</v>
          </cell>
          <cell r="U89">
            <v>7.5000803600038565E-4</v>
          </cell>
          <cell r="V89">
            <v>1.8749999999999999E-3</v>
          </cell>
        </row>
        <row r="90">
          <cell r="I90">
            <v>44117</v>
          </cell>
          <cell r="L90" t="str">
            <v>Cellerate Culture Classic HD</v>
          </cell>
          <cell r="O90" t="str">
            <v>SUMMIT VIEW CALVES INC.</v>
          </cell>
          <cell r="P90" t="str">
            <v>LYNDEN</v>
          </cell>
          <cell r="Q90" t="str">
            <v>WA</v>
          </cell>
          <cell r="U90">
            <v>7.5000803600038565E-4</v>
          </cell>
          <cell r="V90">
            <v>1.8749999999999999E-3</v>
          </cell>
        </row>
        <row r="91">
          <cell r="I91">
            <v>44116</v>
          </cell>
          <cell r="L91" t="str">
            <v>Cellerate Culture Classic HD</v>
          </cell>
          <cell r="O91" t="str">
            <v>LOUIS STANGELAND</v>
          </cell>
          <cell r="P91" t="str">
            <v>STANWOOD</v>
          </cell>
          <cell r="Q91" t="str">
            <v>WA</v>
          </cell>
          <cell r="U91">
            <v>8.569999985716668E-3</v>
          </cell>
          <cell r="V91">
            <v>2.571E-2</v>
          </cell>
        </row>
        <row r="92">
          <cell r="I92">
            <v>44116</v>
          </cell>
          <cell r="L92" t="str">
            <v>Animate</v>
          </cell>
          <cell r="O92" t="str">
            <v>LOUIS STANGELAND</v>
          </cell>
          <cell r="P92" t="str">
            <v>STANWOOD</v>
          </cell>
          <cell r="Q92" t="str">
            <v>WA</v>
          </cell>
          <cell r="U92">
            <v>0.37143003104761663</v>
          </cell>
          <cell r="V92">
            <v>1.11429</v>
          </cell>
        </row>
        <row r="93">
          <cell r="I93">
            <v>44112</v>
          </cell>
          <cell r="L93" t="str">
            <v>Cellerate Culture Classic HD</v>
          </cell>
          <cell r="P93" t="str">
            <v>EVERSON</v>
          </cell>
          <cell r="Q93" t="str">
            <v>WA</v>
          </cell>
          <cell r="U93">
            <v>2.0850066692729248E-3</v>
          </cell>
          <cell r="V93">
            <v>2.6099000000000001E-2</v>
          </cell>
        </row>
        <row r="94">
          <cell r="I94">
            <v>44113</v>
          </cell>
          <cell r="L94" t="str">
            <v>Cellerate Culture Classic Plus</v>
          </cell>
          <cell r="O94" t="str">
            <v>VIACRES FARM \ JERALD VISSER</v>
          </cell>
          <cell r="P94" t="str">
            <v>SUMAS</v>
          </cell>
          <cell r="Q94" t="str">
            <v>WA</v>
          </cell>
          <cell r="U94">
            <v>2.3500000000000001E-3</v>
          </cell>
          <cell r="V94">
            <v>7.0499999999999993E-2</v>
          </cell>
        </row>
        <row r="95">
          <cell r="I95">
            <v>44112</v>
          </cell>
          <cell r="L95" t="str">
            <v>Cellerate Culture Classic Plus</v>
          </cell>
          <cell r="O95" t="str">
            <v>RiverSide Dairy LLC - M Plagerman</v>
          </cell>
          <cell r="P95" t="str">
            <v>LYNDEN</v>
          </cell>
          <cell r="Q95" t="str">
            <v>WA</v>
          </cell>
          <cell r="U95">
            <v>2.2499999999999998E-3</v>
          </cell>
          <cell r="V95">
            <v>2.0250000000000001E-2</v>
          </cell>
        </row>
        <row r="96">
          <cell r="I96">
            <v>44113</v>
          </cell>
          <cell r="L96" t="str">
            <v>Cellerate Culture Classic HD</v>
          </cell>
          <cell r="O96" t="str">
            <v>LOUIS STANGELAND</v>
          </cell>
          <cell r="P96" t="str">
            <v>STANWOOD</v>
          </cell>
          <cell r="Q96" t="str">
            <v>WA</v>
          </cell>
          <cell r="U96">
            <v>8.2500000000000004E-3</v>
          </cell>
          <cell r="V96">
            <v>3.3000000000000002E-2</v>
          </cell>
        </row>
        <row r="97">
          <cell r="I97">
            <v>44113</v>
          </cell>
          <cell r="L97" t="str">
            <v>Cellerate Culture Classic HD</v>
          </cell>
          <cell r="O97" t="str">
            <v>DAN NOTEBOOM</v>
          </cell>
          <cell r="P97" t="str">
            <v>LYNDEN</v>
          </cell>
          <cell r="Q97" t="str">
            <v>WA</v>
          </cell>
          <cell r="U97">
            <v>7.5001388930556322E-4</v>
          </cell>
          <cell r="V97">
            <v>6.9714999999999994E-3</v>
          </cell>
        </row>
        <row r="98">
          <cell r="I98">
            <v>44113</v>
          </cell>
          <cell r="L98" t="str">
            <v>Cellerate Culture Classic HD</v>
          </cell>
          <cell r="O98" t="str">
            <v>DAN NOTEBOOM</v>
          </cell>
          <cell r="P98" t="str">
            <v>EVERSON</v>
          </cell>
          <cell r="Q98" t="str">
            <v>WA</v>
          </cell>
          <cell r="U98">
            <v>7.5001333583337771E-4</v>
          </cell>
          <cell r="V98">
            <v>2.3239999999999997E-3</v>
          </cell>
        </row>
        <row r="99">
          <cell r="I99">
            <v>44113</v>
          </cell>
          <cell r="L99" t="str">
            <v>AB 20</v>
          </cell>
          <cell r="O99" t="str">
            <v>THEO VANBERKUM</v>
          </cell>
          <cell r="P99" t="str">
            <v>EVERSON</v>
          </cell>
          <cell r="Q99" t="str">
            <v>WA</v>
          </cell>
          <cell r="U99">
            <v>5.0000000000000001E-3</v>
          </cell>
          <cell r="V99">
            <v>0.105</v>
          </cell>
        </row>
        <row r="100">
          <cell r="I100">
            <v>44113</v>
          </cell>
          <cell r="L100" t="str">
            <v>Omnigen PRO</v>
          </cell>
          <cell r="O100" t="str">
            <v>WESTERN VALLEY FARMS -WEST</v>
          </cell>
          <cell r="P100" t="str">
            <v>STANWOOD</v>
          </cell>
          <cell r="Q100" t="str">
            <v>WA</v>
          </cell>
          <cell r="U100">
            <v>1.2749999999999999E-2</v>
          </cell>
          <cell r="V100">
            <v>0.38250000000000001</v>
          </cell>
        </row>
        <row r="101">
          <cell r="I101">
            <v>44113</v>
          </cell>
          <cell r="L101" t="str">
            <v>AB 20</v>
          </cell>
          <cell r="O101" t="str">
            <v>WESTERN VALLEY FARMS -WEST</v>
          </cell>
          <cell r="P101" t="str">
            <v>STANWOOD</v>
          </cell>
          <cell r="Q101" t="str">
            <v>WA</v>
          </cell>
          <cell r="U101">
            <v>1.1365E-2</v>
          </cell>
          <cell r="V101">
            <v>0.34094999999999998</v>
          </cell>
        </row>
        <row r="102">
          <cell r="I102">
            <v>44113</v>
          </cell>
          <cell r="L102" t="str">
            <v>Animate</v>
          </cell>
          <cell r="O102" t="str">
            <v>WERKHOVEN DAIRY INC.</v>
          </cell>
          <cell r="P102" t="str">
            <v>MONROE</v>
          </cell>
          <cell r="Q102" t="str">
            <v>WA</v>
          </cell>
          <cell r="U102">
            <v>5.333300333333333E-2</v>
          </cell>
          <cell r="V102">
            <v>0.159999</v>
          </cell>
        </row>
        <row r="103">
          <cell r="I103">
            <v>44112</v>
          </cell>
          <cell r="L103" t="str">
            <v>Cellerate Culture Classic HD</v>
          </cell>
          <cell r="O103" t="str">
            <v>TRIPLE A DAIRY  TIM VANDERHAAK</v>
          </cell>
          <cell r="P103" t="str">
            <v>LYNDEN</v>
          </cell>
          <cell r="Q103" t="str">
            <v>WA</v>
          </cell>
          <cell r="U103">
            <v>9.899997616690478E-4</v>
          </cell>
          <cell r="V103">
            <v>2.0789999999999999E-2</v>
          </cell>
        </row>
        <row r="104">
          <cell r="I104">
            <v>44113</v>
          </cell>
          <cell r="L104" t="str">
            <v>Cellerate Culture Classic HD</v>
          </cell>
          <cell r="P104" t="str">
            <v>LYNDEN</v>
          </cell>
          <cell r="Q104" t="str">
            <v>WA</v>
          </cell>
          <cell r="U104">
            <v>7.5000000000000002E-4</v>
          </cell>
          <cell r="V104">
            <v>3.0385E-3</v>
          </cell>
        </row>
        <row r="105">
          <cell r="I105">
            <v>44113</v>
          </cell>
          <cell r="L105" t="str">
            <v>Cellerate Culture Classic Plus</v>
          </cell>
          <cell r="O105" t="str">
            <v>VALLEY BROTHERS LLC</v>
          </cell>
          <cell r="P105" t="str">
            <v>SUMAS</v>
          </cell>
          <cell r="Q105" t="str">
            <v>WA</v>
          </cell>
          <cell r="U105">
            <v>2.5999999999999999E-3</v>
          </cell>
          <cell r="V105">
            <v>2.3399999999999997E-2</v>
          </cell>
        </row>
        <row r="106">
          <cell r="I106">
            <v>44116</v>
          </cell>
          <cell r="L106" t="str">
            <v>Animate</v>
          </cell>
          <cell r="O106" t="str">
            <v>JAMES DAIRY/ GORDON JAMES</v>
          </cell>
          <cell r="P106" t="str">
            <v>CUSTER</v>
          </cell>
          <cell r="Q106" t="str">
            <v>WA</v>
          </cell>
          <cell r="U106">
            <v>0.16650000000000004</v>
          </cell>
          <cell r="V106">
            <v>0.999</v>
          </cell>
        </row>
        <row r="107">
          <cell r="I107">
            <v>44116</v>
          </cell>
          <cell r="L107" t="str">
            <v>Cellerate Culture Classic HD</v>
          </cell>
          <cell r="O107" t="str">
            <v>LOUIS STANGELAND</v>
          </cell>
          <cell r="P107" t="str">
            <v>STANWOOD</v>
          </cell>
          <cell r="Q107" t="str">
            <v>WA</v>
          </cell>
          <cell r="U107">
            <v>8.2500000000000004E-3</v>
          </cell>
          <cell r="V107">
            <v>2.8875000000000001E-2</v>
          </cell>
        </row>
        <row r="108">
          <cell r="I108">
            <v>44116</v>
          </cell>
          <cell r="L108" t="str">
            <v>Cellerate Culture Classic HD</v>
          </cell>
          <cell r="O108" t="str">
            <v>MEADOW PARK DAIRY</v>
          </cell>
          <cell r="P108" t="str">
            <v>LYNDEN</v>
          </cell>
          <cell r="Q108" t="str">
            <v>WA</v>
          </cell>
          <cell r="U108">
            <v>1.375E-2</v>
          </cell>
          <cell r="V108">
            <v>0.18453649999999999</v>
          </cell>
        </row>
        <row r="109">
          <cell r="I109">
            <v>44116</v>
          </cell>
          <cell r="L109" t="str">
            <v>Omnigen AF</v>
          </cell>
          <cell r="O109" t="str">
            <v>JOHN VANMIDDENDORP</v>
          </cell>
          <cell r="P109" t="str">
            <v>SUMAS</v>
          </cell>
          <cell r="Q109" t="str">
            <v>WA</v>
          </cell>
          <cell r="U109">
            <v>1.4999999999999999E-2</v>
          </cell>
          <cell r="V109">
            <v>0.15</v>
          </cell>
        </row>
        <row r="110">
          <cell r="I110">
            <v>44116</v>
          </cell>
          <cell r="L110" t="str">
            <v>Cellerate Culture Classic HD</v>
          </cell>
          <cell r="O110" t="str">
            <v>JOHN VANMIDDENDORP</v>
          </cell>
          <cell r="P110" t="str">
            <v>SUMAS</v>
          </cell>
          <cell r="Q110" t="str">
            <v>WA</v>
          </cell>
          <cell r="U110">
            <v>6.6E-3</v>
          </cell>
          <cell r="V110">
            <v>6.6000000000000003E-2</v>
          </cell>
        </row>
        <row r="111">
          <cell r="I111">
            <v>44117</v>
          </cell>
          <cell r="L111" t="str">
            <v>Cellerate Culture Classic HD</v>
          </cell>
          <cell r="O111" t="str">
            <v>PLOWMAN, MATT</v>
          </cell>
          <cell r="P111" t="str">
            <v>YELM</v>
          </cell>
          <cell r="Q111" t="str">
            <v>WA</v>
          </cell>
          <cell r="U111">
            <v>2.2000001098888888E-2</v>
          </cell>
          <cell r="V111">
            <v>0.19800000000000001</v>
          </cell>
        </row>
        <row r="112">
          <cell r="I112">
            <v>44117</v>
          </cell>
          <cell r="L112" t="str">
            <v>Cellerate Culture Classic HD</v>
          </cell>
          <cell r="O112" t="str">
            <v>BLACK RIVER DAIRY - PLOWMAN</v>
          </cell>
          <cell r="P112" t="str">
            <v>OLYMPIA</v>
          </cell>
          <cell r="Q112" t="str">
            <v>WA</v>
          </cell>
          <cell r="U112">
            <v>2.3570001445407142E-2</v>
          </cell>
          <cell r="V112">
            <v>0.16499</v>
          </cell>
        </row>
        <row r="113">
          <cell r="I113">
            <v>44117</v>
          </cell>
          <cell r="L113" t="str">
            <v>Cellerate Culture Classic HD</v>
          </cell>
          <cell r="O113" t="str">
            <v>BLACK RIVER DAIRY - PLOWMAN</v>
          </cell>
          <cell r="P113" t="str">
            <v>OLYMPIA</v>
          </cell>
          <cell r="Q113" t="str">
            <v>WA</v>
          </cell>
          <cell r="U113">
            <v>2.1190000000000004E-2</v>
          </cell>
          <cell r="V113">
            <v>3.1785000000000001E-2</v>
          </cell>
        </row>
        <row r="114">
          <cell r="I114">
            <v>44117</v>
          </cell>
          <cell r="L114" t="str">
            <v>Animate</v>
          </cell>
          <cell r="O114" t="str">
            <v>BLACK RIVER DAIRY - PLOWMAN</v>
          </cell>
          <cell r="P114" t="str">
            <v>OLYMPIA</v>
          </cell>
          <cell r="Q114" t="str">
            <v>WA</v>
          </cell>
          <cell r="U114">
            <v>0.12900000000000003</v>
          </cell>
          <cell r="V114">
            <v>0.19350000000000001</v>
          </cell>
        </row>
        <row r="115">
          <cell r="I115">
            <v>44117</v>
          </cell>
          <cell r="L115" t="str">
            <v>Cellerate Culture Classic HD</v>
          </cell>
          <cell r="O115" t="str">
            <v>AUTHENTIC WAGYU, LLC</v>
          </cell>
          <cell r="P115" t="str">
            <v>ENUMCLAW</v>
          </cell>
          <cell r="Q115" t="str">
            <v>WA</v>
          </cell>
          <cell r="U115">
            <v>1.25E-3</v>
          </cell>
          <cell r="V115">
            <v>2.5000000000000001E-3</v>
          </cell>
        </row>
        <row r="116">
          <cell r="I116">
            <v>44116</v>
          </cell>
          <cell r="L116" t="str">
            <v>Cellerate Culture Classic HD</v>
          </cell>
          <cell r="O116" t="str">
            <v>CEDAR PARK DAIRY LLC</v>
          </cell>
          <cell r="P116" t="str">
            <v>LYNDEN</v>
          </cell>
          <cell r="Q116" t="str">
            <v>WA</v>
          </cell>
          <cell r="U116">
            <v>4.285000216459783E-3</v>
          </cell>
          <cell r="V116">
            <v>9.8555000000000004E-2</v>
          </cell>
        </row>
        <row r="117">
          <cell r="I117">
            <v>44116</v>
          </cell>
          <cell r="L117" t="str">
            <v>Cellerate Culture Classic Plus</v>
          </cell>
          <cell r="O117" t="str">
            <v>VALLEY BROTHERS LLC</v>
          </cell>
          <cell r="P117" t="str">
            <v>SUMAS</v>
          </cell>
          <cell r="Q117" t="str">
            <v>WA</v>
          </cell>
          <cell r="U117">
            <v>5.9999999999999984E-3</v>
          </cell>
          <cell r="V117">
            <v>5.3999999999999999E-2</v>
          </cell>
        </row>
        <row r="118">
          <cell r="I118">
            <v>44116</v>
          </cell>
          <cell r="L118" t="str">
            <v>Animate</v>
          </cell>
          <cell r="O118" t="str">
            <v>VALLEY BROTHERS LLC</v>
          </cell>
          <cell r="P118" t="str">
            <v>SUMAS</v>
          </cell>
          <cell r="Q118" t="str">
            <v>WA</v>
          </cell>
          <cell r="U118">
            <v>9.7499999999999976E-2</v>
          </cell>
          <cell r="V118">
            <v>0.87749999999999995</v>
          </cell>
        </row>
        <row r="119">
          <cell r="I119">
            <v>44116</v>
          </cell>
          <cell r="L119" t="str">
            <v>Cellerate Culture Classic Plus</v>
          </cell>
          <cell r="O119" t="str">
            <v>ROD VANDEHOEF</v>
          </cell>
          <cell r="P119" t="str">
            <v>EVERSON</v>
          </cell>
          <cell r="Q119" t="str">
            <v>WA</v>
          </cell>
          <cell r="U119">
            <v>1.249990003124975E-3</v>
          </cell>
          <cell r="V119">
            <v>2.5000000000000001E-3</v>
          </cell>
        </row>
        <row r="120">
          <cell r="I120">
            <v>44117</v>
          </cell>
          <cell r="L120" t="str">
            <v>Cellerate Culture Classic HD</v>
          </cell>
          <cell r="O120" t="str">
            <v>TWIN BROOK CREAMERY</v>
          </cell>
          <cell r="P120" t="str">
            <v>LYNDEN</v>
          </cell>
          <cell r="Q120" t="str">
            <v>WA</v>
          </cell>
          <cell r="U120">
            <v>2.0849999981045453E-3</v>
          </cell>
          <cell r="V120">
            <v>2.2934999999999997E-2</v>
          </cell>
        </row>
        <row r="121">
          <cell r="I121">
            <v>44117</v>
          </cell>
          <cell r="L121" t="str">
            <v>Omnigen PRO</v>
          </cell>
          <cell r="O121" t="str">
            <v>SJB DAIRY FARM LLC</v>
          </cell>
          <cell r="P121" t="str">
            <v>MT VERNON</v>
          </cell>
          <cell r="Q121" t="str">
            <v>WA</v>
          </cell>
          <cell r="U121">
            <v>1.4215000666666665E-2</v>
          </cell>
          <cell r="V121">
            <v>0.42645</v>
          </cell>
        </row>
        <row r="122">
          <cell r="I122">
            <v>44117</v>
          </cell>
          <cell r="L122" t="str">
            <v>AB 20</v>
          </cell>
          <cell r="O122" t="str">
            <v>SJB DAIRY FARM LLC</v>
          </cell>
          <cell r="P122" t="str">
            <v>MT VERNON</v>
          </cell>
          <cell r="Q122" t="str">
            <v>WA</v>
          </cell>
          <cell r="U122">
            <v>1.2690000666666664E-2</v>
          </cell>
          <cell r="V122">
            <v>0.38069999999999998</v>
          </cell>
        </row>
        <row r="123">
          <cell r="I123">
            <v>44117</v>
          </cell>
          <cell r="L123" t="str">
            <v>Animate</v>
          </cell>
          <cell r="O123" t="str">
            <v>DEBOER DAIRY</v>
          </cell>
          <cell r="P123" t="str">
            <v>BURLINGTON</v>
          </cell>
          <cell r="Q123" t="str">
            <v>WA</v>
          </cell>
          <cell r="U123">
            <v>0.33334999999999998</v>
          </cell>
          <cell r="V123">
            <v>0.66670050000000003</v>
          </cell>
        </row>
        <row r="124">
          <cell r="I124">
            <v>44117</v>
          </cell>
          <cell r="L124" t="str">
            <v>Cellerate Culture Classic HD</v>
          </cell>
          <cell r="O124" t="str">
            <v>CHRIS &amp; ANNA GROENEVELD</v>
          </cell>
          <cell r="P124" t="str">
            <v>MONROE</v>
          </cell>
          <cell r="Q124" t="str">
            <v>WA</v>
          </cell>
          <cell r="U124">
            <v>4.9999666500001106E-4</v>
          </cell>
          <cell r="V124">
            <v>1.5E-3</v>
          </cell>
        </row>
        <row r="125">
          <cell r="I125">
            <v>44117</v>
          </cell>
          <cell r="L125" t="str">
            <v>Omnigen AF</v>
          </cell>
          <cell r="P125" t="str">
            <v>FERNDALE</v>
          </cell>
          <cell r="Q125" t="str">
            <v>WA</v>
          </cell>
          <cell r="U125">
            <v>1.7860000000000001E-2</v>
          </cell>
          <cell r="V125">
            <v>0.21431999999999998</v>
          </cell>
        </row>
        <row r="126">
          <cell r="I126">
            <v>44117</v>
          </cell>
          <cell r="L126" t="str">
            <v>Cellerate Culture Classic HD</v>
          </cell>
          <cell r="O126" t="str">
            <v>SHERMAN POLINDER</v>
          </cell>
          <cell r="P126" t="str">
            <v>LYNDEN</v>
          </cell>
          <cell r="Q126" t="str">
            <v>WA</v>
          </cell>
          <cell r="U126">
            <v>4.9999833250000266E-4</v>
          </cell>
          <cell r="V126">
            <v>1.5E-3</v>
          </cell>
        </row>
        <row r="127">
          <cell r="I127">
            <v>44117</v>
          </cell>
          <cell r="L127" t="str">
            <v>Omnigen AF</v>
          </cell>
          <cell r="O127" t="str">
            <v>KEN MAARHUIS</v>
          </cell>
          <cell r="P127" t="str">
            <v>SUMAS</v>
          </cell>
          <cell r="Q127" t="str">
            <v>WA</v>
          </cell>
          <cell r="U127">
            <v>3.2499996558333348E-2</v>
          </cell>
          <cell r="V127">
            <v>9.7500000000000003E-2</v>
          </cell>
        </row>
        <row r="128">
          <cell r="I128">
            <v>44117</v>
          </cell>
          <cell r="L128" t="str">
            <v>Omnigen AF</v>
          </cell>
          <cell r="O128" t="str">
            <v>ART VANDERWAAL</v>
          </cell>
          <cell r="P128" t="str">
            <v>EVERSON</v>
          </cell>
          <cell r="Q128" t="str">
            <v>WA</v>
          </cell>
          <cell r="U128">
            <v>3.125E-2</v>
          </cell>
          <cell r="V128">
            <v>0.65625</v>
          </cell>
        </row>
        <row r="129">
          <cell r="I129">
            <v>44117</v>
          </cell>
          <cell r="L129" t="str">
            <v>Cellerate Culture Classic HD</v>
          </cell>
          <cell r="O129" t="str">
            <v>ART VANDERWAAL</v>
          </cell>
          <cell r="P129" t="str">
            <v>EVERSON</v>
          </cell>
          <cell r="Q129" t="str">
            <v>WA</v>
          </cell>
          <cell r="U129">
            <v>8.2500000000000004E-3</v>
          </cell>
          <cell r="V129">
            <v>0.17324999999999999</v>
          </cell>
        </row>
        <row r="130">
          <cell r="I130">
            <v>44118</v>
          </cell>
          <cell r="L130" t="str">
            <v>Cellerate Culture Classic HD</v>
          </cell>
          <cell r="O130" t="str">
            <v>ART VANDERWAAL</v>
          </cell>
          <cell r="P130" t="str">
            <v>EVERSON</v>
          </cell>
          <cell r="Q130" t="str">
            <v>WA</v>
          </cell>
          <cell r="U130">
            <v>3.5299999999999993E-3</v>
          </cell>
          <cell r="V130">
            <v>2.1180000000000001E-2</v>
          </cell>
        </row>
        <row r="131">
          <cell r="I131">
            <v>44118</v>
          </cell>
          <cell r="L131" t="str">
            <v>Animate</v>
          </cell>
          <cell r="O131" t="str">
            <v>ART VANDERWAAL</v>
          </cell>
          <cell r="P131" t="str">
            <v>EVERSON</v>
          </cell>
          <cell r="Q131" t="str">
            <v>WA</v>
          </cell>
          <cell r="U131">
            <v>0.13530000666666664</v>
          </cell>
          <cell r="V131">
            <v>0.81179999999999997</v>
          </cell>
        </row>
        <row r="132">
          <cell r="I132">
            <v>44117</v>
          </cell>
          <cell r="L132" t="str">
            <v>Cellerate Culture Classic HD</v>
          </cell>
          <cell r="P132" t="str">
            <v>FERNDALE</v>
          </cell>
          <cell r="Q132" t="str">
            <v>WA</v>
          </cell>
          <cell r="U132">
            <v>3.6249816727083029E-3</v>
          </cell>
          <cell r="V132">
            <v>2.1749999999999999E-2</v>
          </cell>
        </row>
        <row r="133">
          <cell r="I133">
            <v>44118</v>
          </cell>
          <cell r="L133" t="str">
            <v>Animate</v>
          </cell>
          <cell r="O133" t="str">
            <v>ED POMEROY</v>
          </cell>
          <cell r="P133" t="str">
            <v>CUSTER</v>
          </cell>
          <cell r="Q133" t="str">
            <v>WA</v>
          </cell>
          <cell r="U133">
            <v>0.14166500000000001</v>
          </cell>
          <cell r="V133">
            <v>0.84999000000000002</v>
          </cell>
        </row>
        <row r="134">
          <cell r="I134">
            <v>44120</v>
          </cell>
          <cell r="L134" t="str">
            <v>Cellerate Culture Classic HD</v>
          </cell>
          <cell r="O134" t="str">
            <v>ED POMEROY</v>
          </cell>
          <cell r="P134" t="str">
            <v>CUSTER</v>
          </cell>
          <cell r="Q134" t="str">
            <v>WA</v>
          </cell>
          <cell r="U134">
            <v>6.2499500052082908E-4</v>
          </cell>
          <cell r="V134">
            <v>3.7499999999999999E-3</v>
          </cell>
        </row>
        <row r="135">
          <cell r="I135">
            <v>44118</v>
          </cell>
          <cell r="L135" t="str">
            <v>Cellerate Culture Classic HD</v>
          </cell>
          <cell r="O135" t="str">
            <v>TRIPLE A DAIRY  TIM VANDERHAAK</v>
          </cell>
          <cell r="P135" t="str">
            <v>LYNDEN</v>
          </cell>
          <cell r="Q135" t="str">
            <v>WA</v>
          </cell>
          <cell r="U135">
            <v>3.7499999999999999E-3</v>
          </cell>
          <cell r="V135">
            <v>1.125E-2</v>
          </cell>
        </row>
        <row r="136">
          <cell r="I136">
            <v>44118</v>
          </cell>
          <cell r="L136" t="str">
            <v>Animate</v>
          </cell>
          <cell r="O136" t="str">
            <v>TRIPLE A DAIRY  TIM VANDERHAAK</v>
          </cell>
          <cell r="P136" t="str">
            <v>LYNDEN</v>
          </cell>
          <cell r="Q136" t="str">
            <v>WA</v>
          </cell>
          <cell r="U136">
            <v>8.1250000000000003E-2</v>
          </cell>
          <cell r="V136">
            <v>0.24374999999999999</v>
          </cell>
        </row>
        <row r="137">
          <cell r="I137">
            <v>44118</v>
          </cell>
          <cell r="L137" t="str">
            <v>Cellerate Culture Classic HD</v>
          </cell>
          <cell r="O137" t="str">
            <v>TRIPLE A DAIRY  TIM VANDERHAAK</v>
          </cell>
          <cell r="P137" t="str">
            <v>LYNDEN</v>
          </cell>
          <cell r="Q137" t="str">
            <v>WA</v>
          </cell>
          <cell r="U137">
            <v>9.8999972167222207E-4</v>
          </cell>
          <cell r="V137">
            <v>1.7819999999999999E-2</v>
          </cell>
        </row>
        <row r="138">
          <cell r="I138">
            <v>44120</v>
          </cell>
          <cell r="L138" t="str">
            <v>Cellerate Culture Classic HD</v>
          </cell>
          <cell r="O138" t="str">
            <v>TRIPLE A DAIRY  TIM VANDERHAAK</v>
          </cell>
          <cell r="P138" t="str">
            <v>LYNDEN</v>
          </cell>
          <cell r="Q138" t="str">
            <v>WA</v>
          </cell>
          <cell r="U138">
            <v>9.899997616690478E-4</v>
          </cell>
          <cell r="V138">
            <v>2.0789999999999999E-2</v>
          </cell>
        </row>
        <row r="139">
          <cell r="I139">
            <v>44120</v>
          </cell>
          <cell r="L139" t="str">
            <v>Cellerate Culture Classic HD</v>
          </cell>
          <cell r="O139" t="str">
            <v>VLAS DAIRY LLC</v>
          </cell>
          <cell r="P139" t="str">
            <v>LYNDEN</v>
          </cell>
          <cell r="Q139" t="str">
            <v>WA</v>
          </cell>
          <cell r="U139">
            <v>1.2999996987000002E-2</v>
          </cell>
          <cell r="V139">
            <v>6.5000000000000002E-2</v>
          </cell>
        </row>
        <row r="140">
          <cell r="I140">
            <v>44120</v>
          </cell>
          <cell r="L140" t="str">
            <v>Cellerate Culture Classic HD</v>
          </cell>
          <cell r="O140" t="str">
            <v>FEDDEMA DAIRY LLC</v>
          </cell>
          <cell r="P140" t="str">
            <v>LYNDEN</v>
          </cell>
          <cell r="Q140" t="str">
            <v>WA</v>
          </cell>
          <cell r="U140">
            <v>1.2699966036960016E-3</v>
          </cell>
          <cell r="V140">
            <v>1.6005500000000002E-2</v>
          </cell>
        </row>
        <row r="141">
          <cell r="I141">
            <v>44123</v>
          </cell>
          <cell r="L141" t="str">
            <v>Cellerate Culture Classic HD</v>
          </cell>
          <cell r="O141" t="str">
            <v>VANDERHAAK DAIRY</v>
          </cell>
          <cell r="P141" t="str">
            <v>LYNDEN</v>
          </cell>
          <cell r="Q141" t="str">
            <v>WA</v>
          </cell>
          <cell r="U141">
            <v>3.5000000000000001E-3</v>
          </cell>
          <cell r="V141">
            <v>1.0500000000000001E-2</v>
          </cell>
        </row>
        <row r="142">
          <cell r="I142">
            <v>44118</v>
          </cell>
          <cell r="L142" t="str">
            <v>Cellerate Culture Classic HD</v>
          </cell>
          <cell r="O142" t="str">
            <v>VANBERKUM AND SONS DAIRY, LLC</v>
          </cell>
          <cell r="P142" t="str">
            <v>EVERSON</v>
          </cell>
          <cell r="Q142" t="str">
            <v>WA</v>
          </cell>
          <cell r="U142">
            <v>4.1250000000000002E-3</v>
          </cell>
          <cell r="V142">
            <v>7.4249999999999997E-2</v>
          </cell>
        </row>
        <row r="143">
          <cell r="I143">
            <v>44120</v>
          </cell>
          <cell r="L143" t="str">
            <v>Cellerate Culture Classic HD</v>
          </cell>
          <cell r="O143" t="str">
            <v>DYNAMOO DAIRY  GLEN DYSTRA</v>
          </cell>
          <cell r="P143" t="str">
            <v>EVERSON</v>
          </cell>
          <cell r="Q143" t="str">
            <v>WA</v>
          </cell>
          <cell r="U143">
            <v>4.6154999999999989E-3</v>
          </cell>
          <cell r="V143">
            <v>4.6155000000000002E-2</v>
          </cell>
        </row>
        <row r="144">
          <cell r="I144">
            <v>44118</v>
          </cell>
          <cell r="L144" t="str">
            <v>Cellerate Culture Classic Plus</v>
          </cell>
          <cell r="O144" t="str">
            <v>RiverSide Dairy LLC - M Plagerman</v>
          </cell>
          <cell r="P144" t="str">
            <v>LYNDEN</v>
          </cell>
          <cell r="Q144" t="str">
            <v>WA</v>
          </cell>
          <cell r="U144">
            <v>2.2499999999999998E-3</v>
          </cell>
          <cell r="V144">
            <v>2.7E-2</v>
          </cell>
        </row>
        <row r="145">
          <cell r="I145">
            <v>44118</v>
          </cell>
          <cell r="L145" t="str">
            <v>Cellerate Culture Classic HD</v>
          </cell>
          <cell r="O145" t="str">
            <v>JAMES ROAD DAIRY LLC</v>
          </cell>
          <cell r="P145" t="str">
            <v>ROCHESTER</v>
          </cell>
          <cell r="Q145" t="str">
            <v>WA</v>
          </cell>
          <cell r="U145">
            <v>1.35E-2</v>
          </cell>
          <cell r="V145">
            <v>4.0500000000000001E-2</v>
          </cell>
        </row>
        <row r="146">
          <cell r="I146">
            <v>44118</v>
          </cell>
          <cell r="L146" t="str">
            <v>Animate</v>
          </cell>
          <cell r="O146" t="str">
            <v>BLOK EVERGREEN DAIRY</v>
          </cell>
          <cell r="P146" t="str">
            <v>LYNDEN</v>
          </cell>
          <cell r="Q146" t="str">
            <v>WA</v>
          </cell>
          <cell r="U146">
            <v>0.13950000000000001</v>
          </cell>
          <cell r="V146">
            <v>0.83699999999999997</v>
          </cell>
        </row>
        <row r="147">
          <cell r="I147">
            <v>44120</v>
          </cell>
          <cell r="L147" t="str">
            <v>Cellerate Culture Classic HD</v>
          </cell>
          <cell r="O147" t="str">
            <v>FABER DAIRY II LLC DWAYNE FABER</v>
          </cell>
          <cell r="P147" t="str">
            <v>BURLINGTON</v>
          </cell>
          <cell r="Q147" t="str">
            <v>WA</v>
          </cell>
          <cell r="U147">
            <v>4.9999400099998799E-4</v>
          </cell>
          <cell r="V147">
            <v>1.3044999999999999E-3</v>
          </cell>
        </row>
        <row r="148">
          <cell r="I148">
            <v>44119</v>
          </cell>
          <cell r="L148" t="str">
            <v>Omnigen PRO</v>
          </cell>
          <cell r="O148" t="str">
            <v>WESTERN VALLEY FARMS -WEST</v>
          </cell>
          <cell r="P148" t="str">
            <v>STANWOOD</v>
          </cell>
          <cell r="Q148" t="str">
            <v>WA</v>
          </cell>
          <cell r="U148">
            <v>0.12205500499999999</v>
          </cell>
          <cell r="V148">
            <v>0.24411000000000002</v>
          </cell>
        </row>
        <row r="149">
          <cell r="I149">
            <v>44119</v>
          </cell>
          <cell r="L149" t="str">
            <v>AB 20</v>
          </cell>
          <cell r="O149" t="str">
            <v>WESTERN VALLEY FARMS -WEST</v>
          </cell>
          <cell r="P149" t="str">
            <v>STANWOOD</v>
          </cell>
          <cell r="Q149" t="str">
            <v>WA</v>
          </cell>
          <cell r="U149">
            <v>0.108770005</v>
          </cell>
          <cell r="V149">
            <v>0.21753999999999998</v>
          </cell>
        </row>
        <row r="150">
          <cell r="I150">
            <v>44119</v>
          </cell>
          <cell r="L150" t="str">
            <v>Omnigen PRO</v>
          </cell>
          <cell r="O150" t="str">
            <v>WESTERN VALLEY FARMS -WEST</v>
          </cell>
          <cell r="P150" t="str">
            <v>STANWOOD</v>
          </cell>
          <cell r="Q150" t="str">
            <v>WA</v>
          </cell>
          <cell r="U150">
            <v>1.2749999999999999E-2</v>
          </cell>
          <cell r="V150">
            <v>0.38250000000000001</v>
          </cell>
        </row>
        <row r="151">
          <cell r="I151">
            <v>44119</v>
          </cell>
          <cell r="L151" t="str">
            <v>AB 20</v>
          </cell>
          <cell r="O151" t="str">
            <v>WESTERN VALLEY FARMS -WEST</v>
          </cell>
          <cell r="P151" t="str">
            <v>STANWOOD</v>
          </cell>
          <cell r="Q151" t="str">
            <v>WA</v>
          </cell>
          <cell r="U151">
            <v>1.1365E-2</v>
          </cell>
          <cell r="V151">
            <v>0.34094999999999998</v>
          </cell>
        </row>
        <row r="152">
          <cell r="I152">
            <v>44118</v>
          </cell>
          <cell r="L152" t="str">
            <v>Cellerate Culture Classic Plus</v>
          </cell>
          <cell r="O152" t="str">
            <v>NATURAL MILK \ JEREMY VISSER</v>
          </cell>
          <cell r="P152" t="str">
            <v>STANWOOD</v>
          </cell>
          <cell r="Q152" t="str">
            <v>WA</v>
          </cell>
          <cell r="U152">
            <v>4.81E-3</v>
          </cell>
          <cell r="V152">
            <v>2.886E-2</v>
          </cell>
        </row>
        <row r="153">
          <cell r="I153">
            <v>44119</v>
          </cell>
          <cell r="L153" t="str">
            <v>Omnigen PRO</v>
          </cell>
          <cell r="O153" t="str">
            <v>WESTERN VALLEY FARMS -WEST</v>
          </cell>
          <cell r="P153" t="str">
            <v>MT VERNON</v>
          </cell>
          <cell r="Q153" t="str">
            <v>WA</v>
          </cell>
          <cell r="U153">
            <v>0.12205500499999999</v>
          </cell>
          <cell r="V153">
            <v>0.24411000000000002</v>
          </cell>
        </row>
        <row r="154">
          <cell r="I154">
            <v>44119</v>
          </cell>
          <cell r="L154" t="str">
            <v>AB 20</v>
          </cell>
          <cell r="O154" t="str">
            <v>WESTERN VALLEY FARMS -WEST</v>
          </cell>
          <cell r="P154" t="str">
            <v>MT VERNON</v>
          </cell>
          <cell r="Q154" t="str">
            <v>WA</v>
          </cell>
          <cell r="U154">
            <v>0.108770005</v>
          </cell>
          <cell r="V154">
            <v>0.21753999999999998</v>
          </cell>
        </row>
        <row r="155">
          <cell r="I155">
            <v>44120</v>
          </cell>
          <cell r="L155" t="str">
            <v>Animate</v>
          </cell>
          <cell r="O155" t="str">
            <v>ROD VANDEHOEF</v>
          </cell>
          <cell r="P155" t="str">
            <v>EVERSON</v>
          </cell>
          <cell r="Q155" t="str">
            <v>WA</v>
          </cell>
          <cell r="U155">
            <v>0.125</v>
          </cell>
          <cell r="V155">
            <v>0.375</v>
          </cell>
        </row>
        <row r="156">
          <cell r="I156">
            <v>44118</v>
          </cell>
          <cell r="L156" t="str">
            <v>Cellerate Culture Classic Plus</v>
          </cell>
          <cell r="P156" t="str">
            <v>BURLINGTON</v>
          </cell>
          <cell r="Q156" t="str">
            <v>WA</v>
          </cell>
          <cell r="U156">
            <v>4.1499862551874827E-3</v>
          </cell>
          <cell r="V156">
            <v>1.66E-2</v>
          </cell>
        </row>
        <row r="157">
          <cell r="I157">
            <v>44118</v>
          </cell>
          <cell r="L157" t="str">
            <v>Animate</v>
          </cell>
          <cell r="P157" t="str">
            <v>BURLINGTON</v>
          </cell>
          <cell r="Q157" t="str">
            <v>WA</v>
          </cell>
          <cell r="U157">
            <v>0.13050003391312504</v>
          </cell>
          <cell r="V157">
            <v>0.52200000000000002</v>
          </cell>
        </row>
        <row r="158">
          <cell r="I158">
            <v>44120</v>
          </cell>
          <cell r="L158" t="str">
            <v>Omnigen AF</v>
          </cell>
          <cell r="O158" t="str">
            <v>MIKE VAN BERKUM</v>
          </cell>
          <cell r="P158" t="str">
            <v>MT VERNON</v>
          </cell>
          <cell r="Q158" t="str">
            <v>WA</v>
          </cell>
          <cell r="U158">
            <v>3.5734996333333338E-2</v>
          </cell>
          <cell r="V158">
            <v>0.53602499999999997</v>
          </cell>
        </row>
        <row r="159">
          <cell r="I159">
            <v>44120</v>
          </cell>
          <cell r="L159" t="str">
            <v>Animate</v>
          </cell>
          <cell r="O159" t="str">
            <v>HIGHVALLEY DAIRY LLC - DWAYNE FABER</v>
          </cell>
          <cell r="P159" t="str">
            <v>MT VERNON</v>
          </cell>
          <cell r="Q159" t="str">
            <v>WA</v>
          </cell>
          <cell r="U159">
            <v>0.17</v>
          </cell>
          <cell r="V159">
            <v>0.51</v>
          </cell>
        </row>
        <row r="160">
          <cell r="I160">
            <v>44119</v>
          </cell>
          <cell r="L160" t="str">
            <v>Cellerate Culture Classic HD</v>
          </cell>
          <cell r="O160" t="str">
            <v>VANDERHAAK DAIRY</v>
          </cell>
          <cell r="P160" t="str">
            <v>LYNDEN</v>
          </cell>
          <cell r="Q160" t="str">
            <v>WA</v>
          </cell>
          <cell r="U160">
            <v>3.800000500633333E-3</v>
          </cell>
          <cell r="V160">
            <v>0.114</v>
          </cell>
        </row>
        <row r="161">
          <cell r="I161">
            <v>44123</v>
          </cell>
          <cell r="L161" t="str">
            <v>Cellerate Culture Classic HD</v>
          </cell>
          <cell r="O161" t="str">
            <v>VANDERHAAK DAIRY</v>
          </cell>
          <cell r="P161" t="str">
            <v>LYNDEN</v>
          </cell>
          <cell r="Q161" t="str">
            <v>WA</v>
          </cell>
          <cell r="U161">
            <v>3.800000500633333E-3</v>
          </cell>
          <cell r="V161">
            <v>0.114</v>
          </cell>
        </row>
        <row r="162">
          <cell r="I162">
            <v>44120</v>
          </cell>
          <cell r="L162" t="str">
            <v>Cellerate Culture Classic Plus</v>
          </cell>
          <cell r="O162" t="str">
            <v>VIACRES FARM \ JERALD VISSER</v>
          </cell>
          <cell r="P162" t="str">
            <v>SUMAS</v>
          </cell>
          <cell r="Q162" t="str">
            <v>WA</v>
          </cell>
          <cell r="U162">
            <v>2.7000000000000001E-3</v>
          </cell>
          <cell r="V162">
            <v>8.1000000000000003E-2</v>
          </cell>
        </row>
        <row r="163">
          <cell r="I163">
            <v>44119</v>
          </cell>
          <cell r="L163" t="str">
            <v>Cellerate Culture Classic HD</v>
          </cell>
          <cell r="O163" t="str">
            <v>DAN NOTEBOOM</v>
          </cell>
          <cell r="P163" t="str">
            <v>EVERSON</v>
          </cell>
          <cell r="Q163" t="str">
            <v>WA</v>
          </cell>
          <cell r="U163">
            <v>7.5001333583337771E-4</v>
          </cell>
          <cell r="V163">
            <v>2.3239999999999997E-3</v>
          </cell>
        </row>
        <row r="164">
          <cell r="I164">
            <v>44118</v>
          </cell>
          <cell r="L164" t="str">
            <v>AB 20</v>
          </cell>
          <cell r="O164" t="str">
            <v>THEO VANBERKUM</v>
          </cell>
          <cell r="P164" t="str">
            <v>EVERSON</v>
          </cell>
          <cell r="Q164" t="str">
            <v>WA</v>
          </cell>
          <cell r="U164">
            <v>5.0000000000000001E-3</v>
          </cell>
          <cell r="V164">
            <v>0.15</v>
          </cell>
        </row>
        <row r="165">
          <cell r="I165">
            <v>44119</v>
          </cell>
          <cell r="L165" t="str">
            <v>Omnigen PRO</v>
          </cell>
          <cell r="O165" t="str">
            <v>BAYSIDE DAIRY LLC</v>
          </cell>
          <cell r="P165" t="str">
            <v>MT VERNON</v>
          </cell>
          <cell r="Q165" t="str">
            <v>WA</v>
          </cell>
          <cell r="U165">
            <v>1.5560000000000003E-2</v>
          </cell>
          <cell r="V165">
            <v>0.46679999999999999</v>
          </cell>
        </row>
        <row r="166">
          <cell r="I166">
            <v>44119</v>
          </cell>
          <cell r="L166" t="str">
            <v>AB 20</v>
          </cell>
          <cell r="O166" t="str">
            <v>BAYSIDE DAIRY LLC</v>
          </cell>
          <cell r="P166" t="str">
            <v>MT VERNON</v>
          </cell>
          <cell r="Q166" t="str">
            <v>WA</v>
          </cell>
          <cell r="U166">
            <v>1.3890000000000001E-2</v>
          </cell>
          <cell r="V166">
            <v>0.41670000000000001</v>
          </cell>
        </row>
        <row r="167">
          <cell r="I167">
            <v>44120</v>
          </cell>
          <cell r="L167" t="str">
            <v>Omnigen PRO</v>
          </cell>
          <cell r="O167" t="str">
            <v>BAYSIDE DAIRY LLC</v>
          </cell>
          <cell r="P167" t="str">
            <v>MT VERNON</v>
          </cell>
          <cell r="Q167" t="str">
            <v>WA</v>
          </cell>
          <cell r="U167">
            <v>1.8409998987726672E-2</v>
          </cell>
          <cell r="V167">
            <v>0.27614999999999995</v>
          </cell>
        </row>
        <row r="168">
          <cell r="I168">
            <v>44120</v>
          </cell>
          <cell r="L168" t="str">
            <v>AB 20</v>
          </cell>
          <cell r="O168" t="str">
            <v>BAYSIDE DAIRY LLC</v>
          </cell>
          <cell r="P168" t="str">
            <v>MT VERNON</v>
          </cell>
          <cell r="Q168" t="str">
            <v>WA</v>
          </cell>
          <cell r="U168">
            <v>1.6404999322396672E-2</v>
          </cell>
          <cell r="V168">
            <v>0.24607499999999999</v>
          </cell>
        </row>
        <row r="169">
          <cell r="I169">
            <v>44120</v>
          </cell>
          <cell r="L169" t="str">
            <v>Animate</v>
          </cell>
          <cell r="O169" t="str">
            <v>BAYSIDE DAIRY LLC</v>
          </cell>
          <cell r="P169" t="str">
            <v>MT VERNON</v>
          </cell>
          <cell r="Q169" t="str">
            <v>WA</v>
          </cell>
          <cell r="U169">
            <v>0.15249999223166671</v>
          </cell>
          <cell r="V169">
            <v>2.2875000000000001</v>
          </cell>
        </row>
        <row r="170">
          <cell r="I170">
            <v>44120</v>
          </cell>
          <cell r="L170" t="str">
            <v>Animate</v>
          </cell>
          <cell r="O170" t="str">
            <v>WERKHOVEN DAIRY INC.</v>
          </cell>
          <cell r="P170" t="str">
            <v>MONROE</v>
          </cell>
          <cell r="Q170" t="str">
            <v>WA</v>
          </cell>
          <cell r="U170">
            <v>5.333300333333333E-2</v>
          </cell>
          <cell r="V170">
            <v>0.159999</v>
          </cell>
        </row>
        <row r="171">
          <cell r="I171">
            <v>44120</v>
          </cell>
          <cell r="L171" t="str">
            <v>Cellerate Culture Classic Plus</v>
          </cell>
          <cell r="O171" t="str">
            <v>South SnoValley LLC</v>
          </cell>
          <cell r="P171" t="str">
            <v>Snohomish</v>
          </cell>
          <cell r="Q171" t="str">
            <v>WA</v>
          </cell>
          <cell r="U171">
            <v>2.15E-3</v>
          </cell>
          <cell r="V171">
            <v>6.4500000000000002E-2</v>
          </cell>
        </row>
        <row r="172">
          <cell r="I172">
            <v>44120</v>
          </cell>
          <cell r="L172" t="str">
            <v>Cellerate Culture Classic Plus</v>
          </cell>
          <cell r="P172" t="str">
            <v>EVERSON</v>
          </cell>
          <cell r="Q172" t="str">
            <v>WA</v>
          </cell>
          <cell r="U172">
            <v>3.565E-3</v>
          </cell>
          <cell r="V172">
            <v>1.0695E-2</v>
          </cell>
        </row>
        <row r="173">
          <cell r="I173">
            <v>44123</v>
          </cell>
          <cell r="L173" t="str">
            <v>Animate</v>
          </cell>
          <cell r="O173" t="str">
            <v>STERK DAIRY OF WHATCOM COUNTY</v>
          </cell>
          <cell r="P173" t="str">
            <v>LYNDEN</v>
          </cell>
          <cell r="Q173" t="str">
            <v>WA</v>
          </cell>
          <cell r="U173">
            <v>0.03</v>
          </cell>
          <cell r="V173">
            <v>0.09</v>
          </cell>
        </row>
        <row r="174">
          <cell r="I174">
            <v>44120</v>
          </cell>
          <cell r="L174" t="str">
            <v>Cellerate Culture Classic HD</v>
          </cell>
          <cell r="O174" t="str">
            <v>LOUIS STANGELAND</v>
          </cell>
          <cell r="P174" t="str">
            <v>STANWOOD</v>
          </cell>
          <cell r="Q174" t="str">
            <v>WA</v>
          </cell>
          <cell r="U174">
            <v>8.2500000000000004E-3</v>
          </cell>
          <cell r="V174">
            <v>2.8875000000000001E-2</v>
          </cell>
        </row>
        <row r="175">
          <cell r="I175">
            <v>44120</v>
          </cell>
          <cell r="L175" t="str">
            <v>Cellerate Culture Classic HD</v>
          </cell>
          <cell r="O175" t="str">
            <v>DAN NOTEBOOM</v>
          </cell>
          <cell r="P175" t="str">
            <v>LYNDEN</v>
          </cell>
          <cell r="Q175" t="str">
            <v>WA</v>
          </cell>
          <cell r="U175">
            <v>7.5001388930556322E-4</v>
          </cell>
          <cell r="V175">
            <v>6.9714999999999994E-3</v>
          </cell>
        </row>
        <row r="176">
          <cell r="I176">
            <v>44119</v>
          </cell>
          <cell r="L176" t="str">
            <v>Omnigen AF</v>
          </cell>
          <cell r="O176" t="str">
            <v>JOHN VANMIDDENDORP</v>
          </cell>
          <cell r="P176" t="str">
            <v>SUMAS</v>
          </cell>
          <cell r="Q176" t="str">
            <v>WA</v>
          </cell>
          <cell r="U176">
            <v>1.5000000000000003E-2</v>
          </cell>
          <cell r="V176">
            <v>0.19500000000000001</v>
          </cell>
        </row>
        <row r="177">
          <cell r="I177">
            <v>44119</v>
          </cell>
          <cell r="L177" t="str">
            <v>Cellerate Culture Classic HD</v>
          </cell>
          <cell r="O177" t="str">
            <v>JOHN VANMIDDENDORP</v>
          </cell>
          <cell r="P177" t="str">
            <v>SUMAS</v>
          </cell>
          <cell r="Q177" t="str">
            <v>WA</v>
          </cell>
          <cell r="U177">
            <v>6.6000000000000008E-3</v>
          </cell>
          <cell r="V177">
            <v>8.5800000000000001E-2</v>
          </cell>
        </row>
        <row r="178">
          <cell r="I178">
            <v>44119</v>
          </cell>
          <cell r="L178" t="str">
            <v>Cellerate Culture Classic HD</v>
          </cell>
          <cell r="O178" t="str">
            <v>LARRY PLAGERMAN</v>
          </cell>
          <cell r="P178" t="str">
            <v>EVERSON</v>
          </cell>
          <cell r="Q178" t="str">
            <v>WA</v>
          </cell>
          <cell r="U178">
            <v>1.25E-3</v>
          </cell>
          <cell r="V178">
            <v>3.7499999999999999E-3</v>
          </cell>
        </row>
        <row r="179">
          <cell r="I179">
            <v>44120</v>
          </cell>
          <cell r="L179" t="str">
            <v>Cellerate Culture Classic HD</v>
          </cell>
          <cell r="O179" t="str">
            <v>SUMMIT VIEW CALVES INC.</v>
          </cell>
          <cell r="P179" t="str">
            <v>LYNDEN</v>
          </cell>
          <cell r="Q179" t="str">
            <v>WA</v>
          </cell>
          <cell r="U179">
            <v>7.5000753562535789E-4</v>
          </cell>
          <cell r="V179">
            <v>1.5E-3</v>
          </cell>
        </row>
        <row r="180">
          <cell r="I180">
            <v>44120</v>
          </cell>
          <cell r="L180" t="str">
            <v>Cellerate Culture Classic Plus</v>
          </cell>
          <cell r="O180" t="str">
            <v>VALLEY BROTHERS LLC</v>
          </cell>
          <cell r="P180" t="str">
            <v>SUMAS</v>
          </cell>
          <cell r="Q180" t="str">
            <v>WA</v>
          </cell>
          <cell r="U180">
            <v>2.5999999999999994E-3</v>
          </cell>
          <cell r="V180">
            <v>3.1199999999999999E-2</v>
          </cell>
        </row>
        <row r="181">
          <cell r="I181">
            <v>44123</v>
          </cell>
          <cell r="L181" t="str">
            <v>Cellerate Culture Classic HD</v>
          </cell>
          <cell r="O181" t="str">
            <v>LOUIS STANGELAND</v>
          </cell>
          <cell r="P181" t="str">
            <v>STANWOOD</v>
          </cell>
          <cell r="Q181" t="str">
            <v>WA</v>
          </cell>
          <cell r="U181">
            <v>8.2500000000000004E-3</v>
          </cell>
          <cell r="V181">
            <v>2.8875000000000001E-2</v>
          </cell>
        </row>
        <row r="182">
          <cell r="I182">
            <v>44123</v>
          </cell>
          <cell r="L182" t="str">
            <v>Cellerate Culture Classic HD</v>
          </cell>
          <cell r="O182" t="str">
            <v>JOHN VANMIDDENDORP</v>
          </cell>
          <cell r="P182" t="str">
            <v>SUMAS</v>
          </cell>
          <cell r="Q182" t="str">
            <v>WA</v>
          </cell>
          <cell r="U182">
            <v>6.6E-3</v>
          </cell>
          <cell r="V182">
            <v>6.6000000000000003E-2</v>
          </cell>
        </row>
        <row r="183">
          <cell r="I183">
            <v>44123</v>
          </cell>
          <cell r="L183" t="str">
            <v>Omnigen AF</v>
          </cell>
          <cell r="O183" t="str">
            <v>JOHN VANMIDDENDORP</v>
          </cell>
          <cell r="P183" t="str">
            <v>SUMAS</v>
          </cell>
          <cell r="Q183" t="str">
            <v>WA</v>
          </cell>
          <cell r="U183">
            <v>1.4999999999999999E-2</v>
          </cell>
          <cell r="V183">
            <v>0.15</v>
          </cell>
        </row>
        <row r="184">
          <cell r="I184">
            <v>44124</v>
          </cell>
          <cell r="L184" t="str">
            <v>Cellerate Culture Classic HD</v>
          </cell>
          <cell r="O184" t="str">
            <v>AUTHENTIC WAGYU, LLC</v>
          </cell>
          <cell r="P184" t="str">
            <v>ENUMCLAW</v>
          </cell>
          <cell r="Q184" t="str">
            <v>WA</v>
          </cell>
          <cell r="U184">
            <v>1.2499999999999998E-3</v>
          </cell>
          <cell r="V184">
            <v>3.7499999999999999E-3</v>
          </cell>
        </row>
        <row r="185">
          <cell r="I185">
            <v>44124</v>
          </cell>
          <cell r="L185" t="str">
            <v>Cellerate Culture Classic HD</v>
          </cell>
          <cell r="O185" t="str">
            <v>AUTHENTIC WAGYU, LLC</v>
          </cell>
          <cell r="P185" t="str">
            <v>ENUMCLAW</v>
          </cell>
          <cell r="Q185" t="str">
            <v>WA</v>
          </cell>
          <cell r="U185">
            <v>1.2499999937500004E-3</v>
          </cell>
          <cell r="V185">
            <v>2.5000000000000001E-3</v>
          </cell>
        </row>
        <row r="186">
          <cell r="I186">
            <v>44123</v>
          </cell>
          <cell r="L186" t="str">
            <v>Cellerate Culture Classic HD</v>
          </cell>
          <cell r="O186" t="str">
            <v>JAMES ROAD DAIRY LLC</v>
          </cell>
          <cell r="P186" t="str">
            <v>ROCHESTER</v>
          </cell>
          <cell r="Q186" t="str">
            <v>WA</v>
          </cell>
          <cell r="U186">
            <v>1.35E-2</v>
          </cell>
          <cell r="V186">
            <v>0.40500000000000003</v>
          </cell>
        </row>
        <row r="187">
          <cell r="I187">
            <v>44123</v>
          </cell>
          <cell r="L187" t="str">
            <v>Cellerate Culture Classic Plus</v>
          </cell>
          <cell r="P187" t="str">
            <v>TENINO</v>
          </cell>
          <cell r="Q187" t="str">
            <v>WA</v>
          </cell>
          <cell r="U187">
            <v>1.2E-2</v>
          </cell>
          <cell r="V187">
            <v>4.8000000000000001E-2</v>
          </cell>
        </row>
        <row r="188">
          <cell r="I188">
            <v>44123</v>
          </cell>
          <cell r="L188" t="str">
            <v>Cellerate Culture Classic HD</v>
          </cell>
          <cell r="O188" t="str">
            <v>BLACK RIVER DAIRY - PLOWMAN</v>
          </cell>
          <cell r="P188" t="str">
            <v>OLYMPIA</v>
          </cell>
          <cell r="Q188" t="str">
            <v>WA</v>
          </cell>
          <cell r="U188">
            <v>2.3570001249999997E-2</v>
          </cell>
          <cell r="V188">
            <v>0.18856000000000001</v>
          </cell>
        </row>
        <row r="189">
          <cell r="I189">
            <v>44124</v>
          </cell>
          <cell r="L189" t="str">
            <v>Cellerate Culture Classic HD</v>
          </cell>
          <cell r="O189" t="str">
            <v>TWIN BROOK CREAMERY</v>
          </cell>
          <cell r="P189" t="str">
            <v>LYNDEN</v>
          </cell>
          <cell r="Q189" t="str">
            <v>WA</v>
          </cell>
          <cell r="U189">
            <v>2.0849999981045453E-3</v>
          </cell>
          <cell r="V189">
            <v>2.2934999999999997E-2</v>
          </cell>
        </row>
        <row r="190">
          <cell r="I190">
            <v>44123</v>
          </cell>
          <cell r="L190" t="str">
            <v>Cellerate Culture Classic HD</v>
          </cell>
          <cell r="P190" t="str">
            <v>SUMAS</v>
          </cell>
          <cell r="Q190" t="str">
            <v>WA</v>
          </cell>
          <cell r="U190">
            <v>4.9998833333333341E-4</v>
          </cell>
          <cell r="V190">
            <v>1.5715E-3</v>
          </cell>
        </row>
        <row r="191">
          <cell r="I191">
            <v>44123</v>
          </cell>
          <cell r="L191" t="str">
            <v>Cellerate Culture Classic Plus</v>
          </cell>
          <cell r="O191" t="str">
            <v>ROD VANDEHOEF</v>
          </cell>
          <cell r="P191" t="str">
            <v>EVERSON</v>
          </cell>
          <cell r="Q191" t="str">
            <v>WA</v>
          </cell>
          <cell r="U191">
            <v>1.249990003124975E-3</v>
          </cell>
          <cell r="V191">
            <v>2.5000000000000001E-3</v>
          </cell>
        </row>
        <row r="192">
          <cell r="I192">
            <v>44123</v>
          </cell>
          <cell r="L192" t="str">
            <v>Cellerate Culture Classic HD</v>
          </cell>
          <cell r="O192" t="str">
            <v>ROD VANDEHOEF</v>
          </cell>
          <cell r="P192" t="str">
            <v>EVERSON</v>
          </cell>
          <cell r="Q192" t="str">
            <v>WA</v>
          </cell>
          <cell r="U192">
            <v>8.0000999999999987E-4</v>
          </cell>
          <cell r="V192">
            <v>2.3999999999999998E-3</v>
          </cell>
        </row>
        <row r="193">
          <cell r="I193">
            <v>44123</v>
          </cell>
          <cell r="L193" t="str">
            <v>Omnigen PRO</v>
          </cell>
          <cell r="O193" t="str">
            <v>SJB DAIRY FARM LLC</v>
          </cell>
          <cell r="P193" t="str">
            <v>MT VERNON</v>
          </cell>
          <cell r="Q193" t="str">
            <v>WA</v>
          </cell>
          <cell r="U193">
            <v>1.4215000666666665E-2</v>
          </cell>
          <cell r="V193">
            <v>0.42645</v>
          </cell>
        </row>
        <row r="194">
          <cell r="I194">
            <v>44123</v>
          </cell>
          <cell r="L194" t="str">
            <v>AB 20</v>
          </cell>
          <cell r="O194" t="str">
            <v>SJB DAIRY FARM LLC</v>
          </cell>
          <cell r="P194" t="str">
            <v>MT VERNON</v>
          </cell>
          <cell r="Q194" t="str">
            <v>WA</v>
          </cell>
          <cell r="U194">
            <v>1.2690000666666664E-2</v>
          </cell>
          <cell r="V194">
            <v>0.38069999999999998</v>
          </cell>
        </row>
        <row r="195">
          <cell r="I195">
            <v>44127</v>
          </cell>
          <cell r="L195" t="str">
            <v>Omnigen PRO</v>
          </cell>
          <cell r="O195" t="str">
            <v>SJB DAIRY FARM LLC</v>
          </cell>
          <cell r="P195" t="str">
            <v>MT VERNON</v>
          </cell>
          <cell r="Q195" t="str">
            <v>WA</v>
          </cell>
          <cell r="U195">
            <v>1.4215000666666665E-2</v>
          </cell>
          <cell r="V195">
            <v>0.42645</v>
          </cell>
        </row>
        <row r="196">
          <cell r="I196">
            <v>44127</v>
          </cell>
          <cell r="L196" t="str">
            <v>AB 20</v>
          </cell>
          <cell r="O196" t="str">
            <v>SJB DAIRY FARM LLC</v>
          </cell>
          <cell r="P196" t="str">
            <v>MT VERNON</v>
          </cell>
          <cell r="Q196" t="str">
            <v>WA</v>
          </cell>
          <cell r="U196">
            <v>1.2690000666666664E-2</v>
          </cell>
          <cell r="V196">
            <v>0.38069999999999998</v>
          </cell>
        </row>
        <row r="197">
          <cell r="I197">
            <v>44124</v>
          </cell>
          <cell r="L197" t="str">
            <v>Cellerate Culture Classic HD</v>
          </cell>
          <cell r="O197" t="str">
            <v>ART VANDERWAAL</v>
          </cell>
          <cell r="P197" t="str">
            <v>EVERSON</v>
          </cell>
          <cell r="Q197" t="str">
            <v>WA</v>
          </cell>
          <cell r="U197">
            <v>8.2500000000000004E-3</v>
          </cell>
          <cell r="V197">
            <v>0.17324999999999999</v>
          </cell>
        </row>
        <row r="198">
          <cell r="I198">
            <v>44124</v>
          </cell>
          <cell r="L198" t="str">
            <v>Omnigen AF</v>
          </cell>
          <cell r="O198" t="str">
            <v>ART VANDERWAAL</v>
          </cell>
          <cell r="P198" t="str">
            <v>EVERSON</v>
          </cell>
          <cell r="Q198" t="str">
            <v>WA</v>
          </cell>
          <cell r="U198">
            <v>3.125E-2</v>
          </cell>
          <cell r="V198">
            <v>0.65625</v>
          </cell>
        </row>
        <row r="199">
          <cell r="I199">
            <v>44125</v>
          </cell>
          <cell r="L199" t="str">
            <v>Animate</v>
          </cell>
          <cell r="O199" t="str">
            <v>EAGLEMILL FARMS LLC</v>
          </cell>
          <cell r="P199" t="str">
            <v>LYNDEN</v>
          </cell>
          <cell r="Q199" t="str">
            <v>WA</v>
          </cell>
          <cell r="U199">
            <v>0.11099998481500004</v>
          </cell>
          <cell r="V199">
            <v>0.66600000000000004</v>
          </cell>
        </row>
        <row r="200">
          <cell r="I200">
            <v>44126</v>
          </cell>
          <cell r="L200" t="str">
            <v>Cellerate Culture Classic HD</v>
          </cell>
          <cell r="O200" t="str">
            <v>TRIPLE A DAIRY  TIM VANDERHAAK</v>
          </cell>
          <cell r="P200" t="str">
            <v>LYNDEN</v>
          </cell>
          <cell r="Q200" t="str">
            <v>WA</v>
          </cell>
          <cell r="U200">
            <v>9.899997616690478E-4</v>
          </cell>
          <cell r="V200">
            <v>2.0789999999999999E-2</v>
          </cell>
        </row>
        <row r="201">
          <cell r="I201">
            <v>44130</v>
          </cell>
          <cell r="L201" t="str">
            <v>Cellerate Culture Classic HD</v>
          </cell>
          <cell r="O201" t="str">
            <v>TRIPLE A DAIRY  TIM VANDERHAAK</v>
          </cell>
          <cell r="P201" t="str">
            <v>LYNDEN</v>
          </cell>
          <cell r="Q201" t="str">
            <v>WA</v>
          </cell>
          <cell r="U201">
            <v>9.899997616690478E-4</v>
          </cell>
          <cell r="V201">
            <v>2.0789999999999999E-2</v>
          </cell>
        </row>
        <row r="202">
          <cell r="I202">
            <v>44133</v>
          </cell>
          <cell r="L202" t="str">
            <v>Cellerate Culture Classic HD</v>
          </cell>
          <cell r="O202" t="str">
            <v>TRIPLE A DAIRY  TIM VANDERHAAK</v>
          </cell>
          <cell r="P202" t="str">
            <v>LYNDEN</v>
          </cell>
          <cell r="Q202" t="str">
            <v>WA</v>
          </cell>
          <cell r="U202">
            <v>9.899997616690478E-4</v>
          </cell>
          <cell r="V202">
            <v>2.0789999999999999E-2</v>
          </cell>
        </row>
        <row r="203">
          <cell r="I203">
            <v>44126</v>
          </cell>
          <cell r="L203" t="str">
            <v>Cellerate Culture Classic HD</v>
          </cell>
          <cell r="O203" t="str">
            <v>VANDERHAAK DAIRY</v>
          </cell>
          <cell r="P203" t="str">
            <v>LYNDEN</v>
          </cell>
          <cell r="Q203" t="str">
            <v>WA</v>
          </cell>
          <cell r="U203">
            <v>3.800000500633333E-3</v>
          </cell>
          <cell r="V203">
            <v>0.114</v>
          </cell>
        </row>
        <row r="204">
          <cell r="I204">
            <v>44130</v>
          </cell>
          <cell r="L204" t="str">
            <v>Cellerate Culture Classic HD</v>
          </cell>
          <cell r="O204" t="str">
            <v>VANDERHAAK DAIRY</v>
          </cell>
          <cell r="P204" t="str">
            <v>LYNDEN</v>
          </cell>
          <cell r="Q204" t="str">
            <v>WA</v>
          </cell>
          <cell r="U204">
            <v>3.800000500633333E-3</v>
          </cell>
          <cell r="V204">
            <v>0.114</v>
          </cell>
        </row>
        <row r="205">
          <cell r="I205">
            <v>44126</v>
          </cell>
          <cell r="L205" t="str">
            <v>Cellerate Culture Classic HD</v>
          </cell>
          <cell r="O205" t="str">
            <v>VANBERKUM AND SONS DAIRY, LLC</v>
          </cell>
          <cell r="P205" t="str">
            <v>EVERSON</v>
          </cell>
          <cell r="Q205" t="str">
            <v>WA</v>
          </cell>
          <cell r="U205">
            <v>4.1250000000000002E-3</v>
          </cell>
          <cell r="V205">
            <v>6.1874999999999999E-2</v>
          </cell>
        </row>
        <row r="206">
          <cell r="I206">
            <v>44127</v>
          </cell>
          <cell r="L206" t="str">
            <v>Cellerate Culture Classic HD</v>
          </cell>
          <cell r="O206" t="str">
            <v>VANBERKUM AND SONS DAIRY, LLC</v>
          </cell>
          <cell r="P206" t="str">
            <v>EVERSON</v>
          </cell>
          <cell r="Q206" t="str">
            <v>WA</v>
          </cell>
          <cell r="U206">
            <v>4.2855000000000002E-3</v>
          </cell>
          <cell r="V206">
            <v>1.28565E-2</v>
          </cell>
        </row>
        <row r="207">
          <cell r="I207">
            <v>44127</v>
          </cell>
          <cell r="L207" t="str">
            <v>Animate</v>
          </cell>
          <cell r="O207" t="str">
            <v>VANBERKUM AND SONS DAIRY, LLC</v>
          </cell>
          <cell r="P207" t="str">
            <v>EVERSON</v>
          </cell>
          <cell r="Q207" t="str">
            <v>WA</v>
          </cell>
          <cell r="U207">
            <v>0.214285</v>
          </cell>
          <cell r="V207">
            <v>0.64285500000000007</v>
          </cell>
        </row>
        <row r="208">
          <cell r="I208">
            <v>44124</v>
          </cell>
          <cell r="L208" t="str">
            <v>Cellerate Culture Classic HD</v>
          </cell>
          <cell r="O208" t="str">
            <v>VANDERHAAK DAIRY</v>
          </cell>
          <cell r="P208" t="str">
            <v>LYNDEN</v>
          </cell>
          <cell r="Q208" t="str">
            <v>WA</v>
          </cell>
          <cell r="U208">
            <v>3.5000000000000001E-3</v>
          </cell>
          <cell r="V208">
            <v>1.0500000000000001E-2</v>
          </cell>
        </row>
        <row r="209">
          <cell r="I209">
            <v>44130</v>
          </cell>
          <cell r="L209" t="str">
            <v>Cellerate Culture Classic HD</v>
          </cell>
          <cell r="O209" t="str">
            <v>FABER DAIRY II LLC DWAYNE FABER</v>
          </cell>
          <cell r="P209" t="str">
            <v>BURLINGTON</v>
          </cell>
          <cell r="Q209" t="str">
            <v>WA</v>
          </cell>
          <cell r="U209">
            <v>4.9999499833335004E-4</v>
          </cell>
          <cell r="V209">
            <v>1.565E-3</v>
          </cell>
        </row>
        <row r="210">
          <cell r="I210">
            <v>44124</v>
          </cell>
          <cell r="L210" t="str">
            <v>Cellerate Culture Classic HD</v>
          </cell>
          <cell r="O210" t="str">
            <v>SUMMIT VIEW CALVES INC.</v>
          </cell>
          <cell r="P210" t="str">
            <v>LYNDEN</v>
          </cell>
          <cell r="Q210" t="str">
            <v>WA</v>
          </cell>
          <cell r="U210">
            <v>7.5000803600038565E-4</v>
          </cell>
          <cell r="V210">
            <v>1.8749999999999999E-3</v>
          </cell>
        </row>
        <row r="211">
          <cell r="I211">
            <v>44127</v>
          </cell>
          <cell r="L211" t="str">
            <v>Cellerate Culture Classic HD</v>
          </cell>
          <cell r="O211" t="str">
            <v>SUMMIT VIEW CALVES INC.</v>
          </cell>
          <cell r="P211" t="str">
            <v>LYNDEN</v>
          </cell>
          <cell r="Q211" t="str">
            <v>WA</v>
          </cell>
          <cell r="U211">
            <v>7.5000803600038565E-4</v>
          </cell>
          <cell r="V211">
            <v>1.8749999999999999E-3</v>
          </cell>
        </row>
        <row r="212">
          <cell r="I212">
            <v>44124</v>
          </cell>
          <cell r="L212" t="str">
            <v>Cellerate Culture Classic Plus</v>
          </cell>
          <cell r="O212" t="str">
            <v>NATURAL MILK \ JEREMY VISSER</v>
          </cell>
          <cell r="P212" t="str">
            <v>STANWOOD</v>
          </cell>
          <cell r="Q212" t="str">
            <v>WA</v>
          </cell>
          <cell r="U212">
            <v>4.81E-3</v>
          </cell>
          <cell r="V212">
            <v>3.3669999999999999E-2</v>
          </cell>
        </row>
        <row r="213">
          <cell r="I213">
            <v>44124</v>
          </cell>
          <cell r="L213" t="str">
            <v>Cellerate Culture Classic HD</v>
          </cell>
          <cell r="O213" t="str">
            <v>DAN NOTEBOOM</v>
          </cell>
          <cell r="P213" t="str">
            <v>LYNDEN</v>
          </cell>
          <cell r="Q213" t="str">
            <v>WA</v>
          </cell>
          <cell r="U213">
            <v>7.5001388930556322E-4</v>
          </cell>
          <cell r="V213">
            <v>6.9714999999999994E-3</v>
          </cell>
        </row>
        <row r="214">
          <cell r="I214">
            <v>44124</v>
          </cell>
          <cell r="L214" t="str">
            <v>AB 20</v>
          </cell>
          <cell r="O214" t="str">
            <v>THEO VANBERKUM</v>
          </cell>
          <cell r="P214" t="str">
            <v>EVERSON</v>
          </cell>
          <cell r="Q214" t="str">
            <v>WA</v>
          </cell>
          <cell r="U214">
            <v>5.0000000000000001E-3</v>
          </cell>
          <cell r="V214">
            <v>0.15</v>
          </cell>
        </row>
        <row r="215">
          <cell r="I215">
            <v>44125</v>
          </cell>
          <cell r="L215" t="str">
            <v>Omnigen PRO</v>
          </cell>
          <cell r="O215" t="str">
            <v>WESTERN VALLEY FARMS -WEST</v>
          </cell>
          <cell r="P215" t="str">
            <v>STANWOOD</v>
          </cell>
          <cell r="Q215" t="str">
            <v>WA</v>
          </cell>
          <cell r="U215">
            <v>1.2749999999999999E-2</v>
          </cell>
          <cell r="V215">
            <v>0.38250000000000001</v>
          </cell>
        </row>
        <row r="216">
          <cell r="I216">
            <v>44125</v>
          </cell>
          <cell r="L216" t="str">
            <v>AB 20</v>
          </cell>
          <cell r="O216" t="str">
            <v>WESTERN VALLEY FARMS -WEST</v>
          </cell>
          <cell r="P216" t="str">
            <v>STANWOOD</v>
          </cell>
          <cell r="Q216" t="str">
            <v>WA</v>
          </cell>
          <cell r="U216">
            <v>1.1365E-2</v>
          </cell>
          <cell r="V216">
            <v>0.34094999999999998</v>
          </cell>
        </row>
        <row r="218">
          <cell r="I218">
            <v>44125</v>
          </cell>
          <cell r="L218" t="str">
            <v>Cellerate Culture Classic Plus</v>
          </cell>
          <cell r="O218" t="str">
            <v>VIACRES FARM \ JERALD VISSER</v>
          </cell>
          <cell r="P218" t="str">
            <v>SUMAS</v>
          </cell>
          <cell r="Q218" t="str">
            <v>WA</v>
          </cell>
          <cell r="U218">
            <v>2.7000000000000001E-3</v>
          </cell>
          <cell r="V218">
            <v>8.1000000000000003E-2</v>
          </cell>
        </row>
        <row r="219">
          <cell r="I219">
            <v>44125</v>
          </cell>
          <cell r="L219" t="str">
            <v>Omnigen AF</v>
          </cell>
          <cell r="P219" t="str">
            <v>LYNDEN</v>
          </cell>
          <cell r="Q219" t="str">
            <v>WA</v>
          </cell>
          <cell r="U219">
            <v>5.9099999999999986E-3</v>
          </cell>
          <cell r="V219">
            <v>4.7280000000000003E-2</v>
          </cell>
        </row>
        <row r="220">
          <cell r="I220">
            <v>44125</v>
          </cell>
          <cell r="L220" t="str">
            <v>Omnigen PRO</v>
          </cell>
          <cell r="O220" t="str">
            <v>BAYSIDE DAIRY LLC</v>
          </cell>
          <cell r="P220" t="str">
            <v>MT VERNON</v>
          </cell>
          <cell r="Q220" t="str">
            <v>WA</v>
          </cell>
          <cell r="U220">
            <v>1.559E-2</v>
          </cell>
          <cell r="V220">
            <v>0.4677</v>
          </cell>
        </row>
        <row r="221">
          <cell r="I221">
            <v>44125</v>
          </cell>
          <cell r="L221" t="str">
            <v>AB 20</v>
          </cell>
          <cell r="O221" t="str">
            <v>BAYSIDE DAIRY LLC</v>
          </cell>
          <cell r="P221" t="str">
            <v>MT VERNON</v>
          </cell>
          <cell r="Q221" t="str">
            <v>WA</v>
          </cell>
          <cell r="U221">
            <v>1.3970000000000002E-2</v>
          </cell>
          <cell r="V221">
            <v>0.41910000000000003</v>
          </cell>
        </row>
        <row r="222">
          <cell r="I222">
            <v>44125</v>
          </cell>
          <cell r="L222" t="str">
            <v>Animate</v>
          </cell>
          <cell r="O222" t="str">
            <v>WERKHOVEN DAIRY INC.</v>
          </cell>
          <cell r="P222" t="str">
            <v>MONROE</v>
          </cell>
          <cell r="Q222" t="str">
            <v>WA</v>
          </cell>
          <cell r="U222">
            <v>5.3333002544444168E-2</v>
          </cell>
          <cell r="V222">
            <v>0.319998</v>
          </cell>
        </row>
        <row r="223">
          <cell r="I223">
            <v>44125</v>
          </cell>
          <cell r="L223" t="str">
            <v>Cellerate Culture Classic Plus</v>
          </cell>
          <cell r="O223" t="str">
            <v>RiverSide Dairy LLC - M Plagerman</v>
          </cell>
          <cell r="P223" t="str">
            <v>LYNDEN</v>
          </cell>
          <cell r="Q223" t="str">
            <v>WA</v>
          </cell>
          <cell r="U223">
            <v>2.1000000000000003E-3</v>
          </cell>
          <cell r="V223">
            <v>3.15E-2</v>
          </cell>
        </row>
        <row r="224">
          <cell r="I224">
            <v>44125</v>
          </cell>
          <cell r="L224" t="str">
            <v>Cellerate Culture Classic HD</v>
          </cell>
          <cell r="O224" t="str">
            <v>DEBOER DAIRY</v>
          </cell>
          <cell r="P224" t="str">
            <v>BURLINGTON</v>
          </cell>
          <cell r="Q224" t="str">
            <v>WA</v>
          </cell>
          <cell r="U224">
            <v>2.4005000000000006E-2</v>
          </cell>
          <cell r="V224">
            <v>0.14402999999999999</v>
          </cell>
        </row>
        <row r="225">
          <cell r="I225">
            <v>44126</v>
          </cell>
          <cell r="L225" t="str">
            <v>Cellerate Culture Classic HD</v>
          </cell>
          <cell r="O225" t="str">
            <v>RJ BLOK &amp; SONS DAIRY LLC</v>
          </cell>
          <cell r="P225" t="str">
            <v>LYNDEN</v>
          </cell>
          <cell r="Q225" t="str">
            <v>WA</v>
          </cell>
          <cell r="U225">
            <v>2.7499999969444445E-3</v>
          </cell>
          <cell r="V225">
            <v>2.4750000000000001E-2</v>
          </cell>
        </row>
        <row r="226">
          <cell r="I226">
            <v>44126</v>
          </cell>
          <cell r="L226" t="str">
            <v>Animate</v>
          </cell>
          <cell r="O226" t="str">
            <v>RJ BLOK &amp; SONS DAIRY LLC</v>
          </cell>
          <cell r="P226" t="str">
            <v>LYNDEN</v>
          </cell>
          <cell r="Q226" t="str">
            <v>WA</v>
          </cell>
          <cell r="U226">
            <v>0.14999999261111113</v>
          </cell>
          <cell r="V226">
            <v>1.35</v>
          </cell>
        </row>
        <row r="227">
          <cell r="I227">
            <v>44126</v>
          </cell>
          <cell r="L227" t="str">
            <v>Cellerate Culture Classic Plus</v>
          </cell>
          <cell r="O227" t="str">
            <v>NATURAL MILK \ JEREMY VISSER</v>
          </cell>
          <cell r="P227" t="str">
            <v>STANWOOD</v>
          </cell>
          <cell r="Q227" t="str">
            <v>WA</v>
          </cell>
          <cell r="U227">
            <v>4.000000000000001E-3</v>
          </cell>
          <cell r="V227">
            <v>3.5999999999999997E-2</v>
          </cell>
        </row>
        <row r="228">
          <cell r="I228">
            <v>44126</v>
          </cell>
          <cell r="L228" t="str">
            <v>Animate</v>
          </cell>
          <cell r="O228" t="str">
            <v>NATURAL MILK \ JEREMY VISSER</v>
          </cell>
          <cell r="P228" t="str">
            <v>STANWOOD</v>
          </cell>
          <cell r="Q228" t="str">
            <v>WA</v>
          </cell>
          <cell r="U228">
            <v>0.13600000000000004</v>
          </cell>
          <cell r="V228">
            <v>1.224</v>
          </cell>
        </row>
        <row r="229">
          <cell r="I229">
            <v>44126</v>
          </cell>
          <cell r="L229" t="str">
            <v>Cellerate Culture Classic HD</v>
          </cell>
          <cell r="O229" t="str">
            <v>LOUIS STANGELAND</v>
          </cell>
          <cell r="P229" t="str">
            <v>STANWOOD</v>
          </cell>
          <cell r="Q229" t="str">
            <v>WA</v>
          </cell>
          <cell r="U229">
            <v>8.2500000000000004E-3</v>
          </cell>
          <cell r="V229">
            <v>2.4750000000000001E-2</v>
          </cell>
        </row>
        <row r="230">
          <cell r="I230">
            <v>44132</v>
          </cell>
          <cell r="L230" t="str">
            <v>Cellerate Culture Classic HD</v>
          </cell>
          <cell r="P230" t="str">
            <v>FERNDALE</v>
          </cell>
          <cell r="Q230" t="str">
            <v>WA</v>
          </cell>
          <cell r="U230">
            <v>3.9999999999999992E-3</v>
          </cell>
          <cell r="V230">
            <v>1.2E-2</v>
          </cell>
        </row>
        <row r="231">
          <cell r="I231">
            <v>44132</v>
          </cell>
          <cell r="L231" t="str">
            <v>Animate</v>
          </cell>
          <cell r="P231" t="str">
            <v>FERNDALE</v>
          </cell>
          <cell r="Q231" t="str">
            <v>WA</v>
          </cell>
          <cell r="U231">
            <v>0.19334999999999997</v>
          </cell>
          <cell r="V231">
            <v>0.58004999999999995</v>
          </cell>
        </row>
        <row r="232">
          <cell r="I232">
            <v>44126</v>
          </cell>
          <cell r="L232" t="str">
            <v>Cellerate Culture Classic Plus</v>
          </cell>
          <cell r="O232" t="str">
            <v>South SnoValley LLC</v>
          </cell>
          <cell r="P232" t="str">
            <v>Snohomish</v>
          </cell>
          <cell r="Q232" t="str">
            <v>WA</v>
          </cell>
          <cell r="U232">
            <v>2.1500000000000004E-3</v>
          </cell>
          <cell r="V232">
            <v>6.0200000000000004E-2</v>
          </cell>
        </row>
        <row r="233">
          <cell r="I233">
            <v>44127</v>
          </cell>
          <cell r="L233" t="str">
            <v>Cellerate Culture Classic HD</v>
          </cell>
          <cell r="O233" t="str">
            <v>DAN NOTEBOOM</v>
          </cell>
          <cell r="P233" t="str">
            <v>LYNDEN</v>
          </cell>
          <cell r="Q233" t="str">
            <v>WA</v>
          </cell>
          <cell r="U233">
            <v>7.5001333583337771E-4</v>
          </cell>
          <cell r="V233">
            <v>2.3239999999999997E-3</v>
          </cell>
        </row>
        <row r="234">
          <cell r="I234">
            <v>44127</v>
          </cell>
          <cell r="L234" t="str">
            <v>Cellerate Culture Classic HD</v>
          </cell>
          <cell r="O234" t="str">
            <v>FEDDEMA DAIRY LLC</v>
          </cell>
          <cell r="P234" t="str">
            <v>LYNDEN</v>
          </cell>
          <cell r="Q234" t="str">
            <v>WA</v>
          </cell>
          <cell r="U234">
            <v>1.2699966036960016E-3</v>
          </cell>
          <cell r="V234">
            <v>1.6005500000000002E-2</v>
          </cell>
        </row>
        <row r="235">
          <cell r="I235">
            <v>44127</v>
          </cell>
          <cell r="L235" t="str">
            <v>Animate</v>
          </cell>
          <cell r="O235" t="str">
            <v>ED POMEROY</v>
          </cell>
          <cell r="P235" t="str">
            <v>CUSTER</v>
          </cell>
          <cell r="Q235" t="str">
            <v>WA</v>
          </cell>
          <cell r="U235">
            <v>0.14166500000000001</v>
          </cell>
          <cell r="V235">
            <v>0.84999000000000002</v>
          </cell>
        </row>
        <row r="236">
          <cell r="I236">
            <v>44127</v>
          </cell>
          <cell r="L236" t="str">
            <v>Cellerate Culture Classic HD</v>
          </cell>
          <cell r="P236" t="str">
            <v>EVERSON</v>
          </cell>
          <cell r="Q236" t="str">
            <v>WA</v>
          </cell>
          <cell r="U236">
            <v>2.0849999989575002E-3</v>
          </cell>
          <cell r="V236">
            <v>2.1451499999999998E-2</v>
          </cell>
        </row>
        <row r="237">
          <cell r="I237">
            <v>44126</v>
          </cell>
          <cell r="L237" t="str">
            <v>Cellerate Culture Classic HD</v>
          </cell>
          <cell r="O237" t="str">
            <v>MEADOW PARK DAIRY</v>
          </cell>
          <cell r="P237" t="str">
            <v>LYNDEN</v>
          </cell>
          <cell r="Q237" t="str">
            <v>WA</v>
          </cell>
          <cell r="U237">
            <v>1.375E-2</v>
          </cell>
          <cell r="V237">
            <v>0.12375</v>
          </cell>
        </row>
        <row r="238">
          <cell r="I238">
            <v>44127</v>
          </cell>
          <cell r="L238" t="str">
            <v>Cellerate Culture Classic HD</v>
          </cell>
          <cell r="O238" t="str">
            <v>DAN NOTEBOOM</v>
          </cell>
          <cell r="P238" t="str">
            <v>LYNDEN</v>
          </cell>
          <cell r="Q238" t="str">
            <v>WA</v>
          </cell>
          <cell r="U238">
            <v>7.5001388930556322E-4</v>
          </cell>
          <cell r="V238">
            <v>6.9714999999999994E-3</v>
          </cell>
        </row>
        <row r="239">
          <cell r="I239">
            <v>44127</v>
          </cell>
          <cell r="L239" t="str">
            <v>Cellerate Culture Classic HD</v>
          </cell>
          <cell r="O239" t="str">
            <v>JOHN VANMIDDENDORP</v>
          </cell>
          <cell r="P239" t="str">
            <v>SUMAS</v>
          </cell>
          <cell r="Q239" t="str">
            <v>WA</v>
          </cell>
          <cell r="U239">
            <v>6.6E-3</v>
          </cell>
          <cell r="V239">
            <v>8.2500000000000004E-2</v>
          </cell>
        </row>
        <row r="240">
          <cell r="I240">
            <v>44127</v>
          </cell>
          <cell r="L240" t="str">
            <v>Omnigen AF</v>
          </cell>
          <cell r="O240" t="str">
            <v>JOHN VANMIDDENDORP</v>
          </cell>
          <cell r="P240" t="str">
            <v>SUMAS</v>
          </cell>
          <cell r="Q240" t="str">
            <v>WA</v>
          </cell>
          <cell r="U240">
            <v>1.4999999999999999E-2</v>
          </cell>
          <cell r="V240">
            <v>0.1875</v>
          </cell>
        </row>
        <row r="241">
          <cell r="I241">
            <v>44131</v>
          </cell>
          <cell r="L241" t="str">
            <v>Cellerate Culture Classic HD</v>
          </cell>
          <cell r="O241" t="str">
            <v>BLACK RIVER DAIRY - PLOWMAN</v>
          </cell>
          <cell r="P241" t="str">
            <v>OLYMPIA</v>
          </cell>
          <cell r="Q241" t="str">
            <v>WA</v>
          </cell>
          <cell r="U241">
            <v>2.3570001445407142E-2</v>
          </cell>
          <cell r="V241">
            <v>0.16499</v>
          </cell>
        </row>
        <row r="242">
          <cell r="I242">
            <v>44131</v>
          </cell>
          <cell r="L242" t="str">
            <v>Cellerate Culture Classic HD</v>
          </cell>
          <cell r="O242" t="str">
            <v>BLACK RIVER DAIRY - PLOWMAN</v>
          </cell>
          <cell r="P242" t="str">
            <v>OLYMPIA</v>
          </cell>
          <cell r="Q242" t="str">
            <v>WA</v>
          </cell>
          <cell r="U242">
            <v>2.1190000000000004E-2</v>
          </cell>
          <cell r="V242">
            <v>3.1785000000000001E-2</v>
          </cell>
        </row>
        <row r="243">
          <cell r="I243">
            <v>44131</v>
          </cell>
          <cell r="L243" t="str">
            <v>Animate</v>
          </cell>
          <cell r="O243" t="str">
            <v>BLACK RIVER DAIRY - PLOWMAN</v>
          </cell>
          <cell r="P243" t="str">
            <v>OLYMPIA</v>
          </cell>
          <cell r="Q243" t="str">
            <v>WA</v>
          </cell>
          <cell r="U243">
            <v>0.12900000000000003</v>
          </cell>
          <cell r="V243">
            <v>0.19350000000000001</v>
          </cell>
        </row>
        <row r="244">
          <cell r="I244">
            <v>44131</v>
          </cell>
          <cell r="L244" t="str">
            <v>Cellerate Culture Classic HD</v>
          </cell>
          <cell r="O244" t="str">
            <v>PLOWMAN, MATT</v>
          </cell>
          <cell r="P244" t="str">
            <v>YELM</v>
          </cell>
          <cell r="Q244" t="str">
            <v>WA</v>
          </cell>
          <cell r="U244">
            <v>2.2000001250000002E-2</v>
          </cell>
          <cell r="V244">
            <v>8.7999999999999995E-2</v>
          </cell>
        </row>
        <row r="245">
          <cell r="I245">
            <v>44131</v>
          </cell>
          <cell r="L245" t="str">
            <v>Cellerate Culture Classic HD</v>
          </cell>
          <cell r="O245" t="str">
            <v>PLOWMAN, MATT</v>
          </cell>
          <cell r="P245" t="str">
            <v>YELM</v>
          </cell>
          <cell r="Q245" t="str">
            <v>WA</v>
          </cell>
          <cell r="U245">
            <v>1.9400003268666661E-2</v>
          </cell>
          <cell r="V245">
            <v>2.9100000000000001E-2</v>
          </cell>
        </row>
        <row r="246">
          <cell r="I246">
            <v>44131</v>
          </cell>
          <cell r="L246" t="str">
            <v>Animate</v>
          </cell>
          <cell r="O246" t="str">
            <v>PLOWMAN, MATT</v>
          </cell>
          <cell r="P246" t="str">
            <v>YELM</v>
          </cell>
          <cell r="Q246" t="str">
            <v>WA</v>
          </cell>
          <cell r="U246">
            <v>0.14704996284316685</v>
          </cell>
          <cell r="V246">
            <v>0.22057499999999999</v>
          </cell>
        </row>
        <row r="247">
          <cell r="I247">
            <v>44127</v>
          </cell>
          <cell r="L247" t="str">
            <v>Omnigen AF</v>
          </cell>
          <cell r="P247" t="str">
            <v>FERNDALE</v>
          </cell>
          <cell r="Q247" t="str">
            <v>WA</v>
          </cell>
          <cell r="U247">
            <v>1.7860000000000001E-2</v>
          </cell>
          <cell r="V247">
            <v>0.21431999999999998</v>
          </cell>
        </row>
        <row r="248">
          <cell r="I248">
            <v>44131</v>
          </cell>
          <cell r="L248" t="str">
            <v>Cellerate Culture Classic HD</v>
          </cell>
          <cell r="O248" t="str">
            <v>ROCK CREEK FARMS LTD</v>
          </cell>
          <cell r="P248" t="str">
            <v>BELLINGHAM</v>
          </cell>
          <cell r="Q248" t="str">
            <v>WA</v>
          </cell>
          <cell r="U248">
            <v>1.2499999999999998E-3</v>
          </cell>
          <cell r="V248">
            <v>9.3749999999999997E-3</v>
          </cell>
        </row>
        <row r="249">
          <cell r="I249">
            <v>44131</v>
          </cell>
          <cell r="L249" t="str">
            <v>Cellerate Culture Classic HD</v>
          </cell>
          <cell r="O249" t="str">
            <v>AUTHENTIC WAGYU, LLC</v>
          </cell>
          <cell r="P249" t="str">
            <v>ENUMCLAW</v>
          </cell>
          <cell r="Q249" t="str">
            <v>WA</v>
          </cell>
          <cell r="U249">
            <v>1.25E-3</v>
          </cell>
          <cell r="V249">
            <v>6.2500000000000003E-3</v>
          </cell>
        </row>
        <row r="250">
          <cell r="I250">
            <v>44131</v>
          </cell>
          <cell r="L250" t="str">
            <v>Cellerate Culture Classic HD</v>
          </cell>
          <cell r="O250" t="str">
            <v>AUTHENTIC WAGYU, LLC</v>
          </cell>
          <cell r="P250" t="str">
            <v>ENUMCLAW</v>
          </cell>
          <cell r="Q250" t="str">
            <v>WA</v>
          </cell>
          <cell r="U250">
            <v>1.2499999937500004E-3</v>
          </cell>
          <cell r="V250">
            <v>2.5000000000000001E-3</v>
          </cell>
        </row>
        <row r="251">
          <cell r="I251">
            <v>44133</v>
          </cell>
          <cell r="L251" t="str">
            <v>Animate</v>
          </cell>
          <cell r="O251" t="str">
            <v>HIGHVALLEY DAIRY LLC - DWAYNE FABER</v>
          </cell>
          <cell r="P251" t="str">
            <v>MT VERNON</v>
          </cell>
          <cell r="Q251" t="str">
            <v>WA</v>
          </cell>
          <cell r="U251">
            <v>0.17</v>
          </cell>
          <cell r="V251">
            <v>0.51</v>
          </cell>
        </row>
        <row r="252">
          <cell r="I252">
            <v>44130</v>
          </cell>
          <cell r="L252" t="str">
            <v>Cellerate Culture Classic Plus</v>
          </cell>
          <cell r="O252" t="str">
            <v>VIACRES FARM \ JERALD VISSER</v>
          </cell>
          <cell r="P252" t="str">
            <v>SUMAS</v>
          </cell>
          <cell r="Q252" t="str">
            <v>WA</v>
          </cell>
          <cell r="U252">
            <v>2.7000000000000006E-3</v>
          </cell>
          <cell r="V252">
            <v>5.67E-2</v>
          </cell>
        </row>
        <row r="253">
          <cell r="I253">
            <v>44130</v>
          </cell>
          <cell r="L253" t="str">
            <v>AB 20</v>
          </cell>
          <cell r="O253" t="str">
            <v>THEO VANBERKUM</v>
          </cell>
          <cell r="P253" t="str">
            <v>EVERSON</v>
          </cell>
          <cell r="Q253" t="str">
            <v>WA</v>
          </cell>
          <cell r="U253">
            <v>5.0000000000000001E-3</v>
          </cell>
          <cell r="V253">
            <v>0.105</v>
          </cell>
        </row>
        <row r="254">
          <cell r="I254">
            <v>44130</v>
          </cell>
          <cell r="L254" t="str">
            <v>Cellerate Culture Classic HD</v>
          </cell>
          <cell r="O254" t="str">
            <v>LOUIS STANGELAND</v>
          </cell>
          <cell r="P254" t="str">
            <v>STANWOOD</v>
          </cell>
          <cell r="Q254" t="str">
            <v>WA</v>
          </cell>
          <cell r="U254">
            <v>8.2500000000000004E-3</v>
          </cell>
          <cell r="V254">
            <v>2.8875000000000001E-2</v>
          </cell>
        </row>
        <row r="255">
          <cell r="I255">
            <v>44127</v>
          </cell>
          <cell r="L255" t="str">
            <v>Omnigen PRO</v>
          </cell>
          <cell r="O255" t="str">
            <v>WESTERN VALLEY FARMS -WEST</v>
          </cell>
          <cell r="P255" t="str">
            <v>MT.VERNON</v>
          </cell>
          <cell r="Q255" t="str">
            <v>WA</v>
          </cell>
          <cell r="U255">
            <v>1.2749999999999999E-2</v>
          </cell>
          <cell r="V255">
            <v>0.38250000000000001</v>
          </cell>
        </row>
        <row r="256">
          <cell r="I256">
            <v>44127</v>
          </cell>
          <cell r="L256" t="str">
            <v>AB 20</v>
          </cell>
          <cell r="O256" t="str">
            <v>WESTERN VALLEY FARMS -WEST</v>
          </cell>
          <cell r="P256" t="str">
            <v>MT.VERNON</v>
          </cell>
          <cell r="Q256" t="str">
            <v>WA</v>
          </cell>
          <cell r="U256">
            <v>1.1365E-2</v>
          </cell>
          <cell r="V256">
            <v>0.34094999999999998</v>
          </cell>
        </row>
        <row r="257">
          <cell r="I257">
            <v>44130</v>
          </cell>
          <cell r="L257" t="str">
            <v>Omnigen PRO</v>
          </cell>
          <cell r="O257" t="str">
            <v>BAYSIDE DAIRY LLC</v>
          </cell>
          <cell r="P257" t="str">
            <v>MT VERNON</v>
          </cell>
          <cell r="Q257" t="str">
            <v>WA</v>
          </cell>
          <cell r="U257">
            <v>1.559E-2</v>
          </cell>
          <cell r="V257">
            <v>0.4677</v>
          </cell>
        </row>
        <row r="258">
          <cell r="I258">
            <v>44130</v>
          </cell>
          <cell r="L258" t="str">
            <v>AB 20</v>
          </cell>
          <cell r="O258" t="str">
            <v>BAYSIDE DAIRY LLC</v>
          </cell>
          <cell r="P258" t="str">
            <v>MT VERNON</v>
          </cell>
          <cell r="Q258" t="str">
            <v>WA</v>
          </cell>
          <cell r="U258">
            <v>1.3970000000000002E-2</v>
          </cell>
          <cell r="V258">
            <v>0.41910000000000003</v>
          </cell>
        </row>
        <row r="259">
          <cell r="I259">
            <v>44130</v>
          </cell>
          <cell r="L259" t="str">
            <v>Cellerate Culture Classic Plus</v>
          </cell>
          <cell r="O259" t="str">
            <v>LLOYD WINTERBERG</v>
          </cell>
          <cell r="P259" t="str">
            <v>LYNDEN</v>
          </cell>
          <cell r="Q259" t="str">
            <v>WA</v>
          </cell>
          <cell r="U259">
            <v>1.2500000000000002E-3</v>
          </cell>
          <cell r="V259">
            <v>1.4999999999999999E-2</v>
          </cell>
        </row>
        <row r="260">
          <cell r="I260">
            <v>44131</v>
          </cell>
          <cell r="L260" t="str">
            <v>Animate</v>
          </cell>
          <cell r="O260" t="str">
            <v>DEBOER DAIRY</v>
          </cell>
          <cell r="P260" t="str">
            <v>BURLINGTON</v>
          </cell>
          <cell r="Q260" t="str">
            <v>WA</v>
          </cell>
          <cell r="U260">
            <v>0.33334999999999998</v>
          </cell>
          <cell r="V260">
            <v>0.66670050000000003</v>
          </cell>
        </row>
        <row r="261">
          <cell r="I261">
            <v>44133</v>
          </cell>
          <cell r="L261" t="str">
            <v>Cellerate Culture Classic HD</v>
          </cell>
          <cell r="P261" t="str">
            <v>LYNDEN</v>
          </cell>
          <cell r="Q261" t="str">
            <v>WA</v>
          </cell>
          <cell r="U261">
            <v>7.5000000000000002E-4</v>
          </cell>
          <cell r="V261">
            <v>3.0385E-3</v>
          </cell>
        </row>
        <row r="262">
          <cell r="I262">
            <v>44132</v>
          </cell>
          <cell r="L262" t="str">
            <v>Cellerate Culture Classic HD</v>
          </cell>
          <cell r="O262" t="str">
            <v>ED POMEROY</v>
          </cell>
          <cell r="P262" t="str">
            <v>CUSTER</v>
          </cell>
          <cell r="Q262" t="str">
            <v>WA</v>
          </cell>
          <cell r="U262">
            <v>6.2499500052082908E-4</v>
          </cell>
          <cell r="V262">
            <v>3.7499999999999999E-3</v>
          </cell>
        </row>
        <row r="263">
          <cell r="I263">
            <v>44133</v>
          </cell>
          <cell r="L263" t="str">
            <v>Cellerate Culture Classic HD</v>
          </cell>
          <cell r="O263" t="str">
            <v>FEDDEMA DAIRY LLC</v>
          </cell>
          <cell r="P263" t="str">
            <v>LYNDEN</v>
          </cell>
          <cell r="Q263" t="str">
            <v>WA</v>
          </cell>
          <cell r="U263">
            <v>1.2699966036960016E-3</v>
          </cell>
          <cell r="V263">
            <v>1.6005500000000002E-2</v>
          </cell>
        </row>
        <row r="264">
          <cell r="I264">
            <v>44133</v>
          </cell>
          <cell r="L264" t="str">
            <v>Cellerate Culture Classic HD</v>
          </cell>
          <cell r="O264" t="str">
            <v>VANDERHAAK DAIRY</v>
          </cell>
          <cell r="P264" t="str">
            <v>LYNDEN</v>
          </cell>
          <cell r="Q264" t="str">
            <v>WA</v>
          </cell>
          <cell r="U264">
            <v>3.800000500633333E-3</v>
          </cell>
          <cell r="V264">
            <v>0.114</v>
          </cell>
        </row>
        <row r="265">
          <cell r="I265">
            <v>44132</v>
          </cell>
          <cell r="L265" t="str">
            <v>Cellerate Culture Classic HD</v>
          </cell>
          <cell r="O265" t="str">
            <v>VANBERKUM AND SONS DAIRY, LLC</v>
          </cell>
          <cell r="P265" t="str">
            <v>EVERSON</v>
          </cell>
          <cell r="Q265" t="str">
            <v>WA</v>
          </cell>
          <cell r="U265">
            <v>4.1250000000000002E-3</v>
          </cell>
          <cell r="V265">
            <v>8.6624999999999994E-2</v>
          </cell>
        </row>
        <row r="266">
          <cell r="I266">
            <v>44131</v>
          </cell>
          <cell r="L266" t="str">
            <v>Cellerate Culture Classic HD</v>
          </cell>
          <cell r="O266" t="str">
            <v>SUMMIT VIEW CALVES INC.</v>
          </cell>
          <cell r="P266" t="str">
            <v>LYNDEN</v>
          </cell>
          <cell r="Q266" t="str">
            <v>WA</v>
          </cell>
          <cell r="U266">
            <v>7.5000803600038565E-4</v>
          </cell>
          <cell r="V266">
            <v>1.8749999999999999E-3</v>
          </cell>
        </row>
        <row r="267">
          <cell r="I267">
            <v>44134</v>
          </cell>
          <cell r="L267" t="str">
            <v>Cellerate Culture Classic HD</v>
          </cell>
          <cell r="O267" t="str">
            <v>SUMMIT VIEW CALVES INC.</v>
          </cell>
          <cell r="P267" t="str">
            <v>LYNDEN</v>
          </cell>
          <cell r="Q267" t="str">
            <v>WA</v>
          </cell>
          <cell r="U267">
            <v>7.5000803600038565E-4</v>
          </cell>
          <cell r="V267">
            <v>1.8749999999999999E-3</v>
          </cell>
        </row>
        <row r="268">
          <cell r="I268">
            <v>44132</v>
          </cell>
          <cell r="L268" t="str">
            <v>Cellerate Culture Classic HD</v>
          </cell>
          <cell r="O268" t="str">
            <v>ART VANDERWAAL</v>
          </cell>
          <cell r="P268" t="str">
            <v>EVERSON</v>
          </cell>
          <cell r="Q268" t="str">
            <v>WA</v>
          </cell>
          <cell r="U268">
            <v>8.2500000000000004E-3</v>
          </cell>
          <cell r="V268">
            <v>0.17324999999999999</v>
          </cell>
        </row>
        <row r="269">
          <cell r="I269">
            <v>44132</v>
          </cell>
          <cell r="L269" t="str">
            <v>Omnigen AF</v>
          </cell>
          <cell r="O269" t="str">
            <v>ART VANDERWAAL</v>
          </cell>
          <cell r="P269" t="str">
            <v>EVERSON</v>
          </cell>
          <cell r="Q269" t="str">
            <v>WA</v>
          </cell>
          <cell r="U269">
            <v>3.125E-2</v>
          </cell>
          <cell r="V269">
            <v>0.65625</v>
          </cell>
        </row>
        <row r="270">
          <cell r="I270">
            <v>44133</v>
          </cell>
          <cell r="L270" t="str">
            <v>Cellerate Culture Classic HD</v>
          </cell>
          <cell r="O270" t="str">
            <v>JOHN VANMIDDENDORP</v>
          </cell>
          <cell r="P270" t="str">
            <v>EVERSON</v>
          </cell>
          <cell r="Q270" t="str">
            <v>WA</v>
          </cell>
          <cell r="U270">
            <v>3.5299999941166668E-3</v>
          </cell>
          <cell r="V270">
            <v>2.1180000000000001E-2</v>
          </cell>
        </row>
        <row r="271">
          <cell r="I271">
            <v>44133</v>
          </cell>
          <cell r="L271" t="str">
            <v>Animate</v>
          </cell>
          <cell r="O271" t="str">
            <v>JOHN VANMIDDENDORP</v>
          </cell>
          <cell r="P271" t="str">
            <v>EVERSON</v>
          </cell>
          <cell r="Q271" t="str">
            <v>WA</v>
          </cell>
          <cell r="U271">
            <v>0.17049998304916672</v>
          </cell>
          <cell r="V271">
            <v>1.0229999999999999</v>
          </cell>
        </row>
        <row r="272">
          <cell r="I272">
            <v>44134</v>
          </cell>
          <cell r="L272" t="str">
            <v>Omnigen PRO</v>
          </cell>
          <cell r="O272" t="str">
            <v>WESTERN VALLEY FARMS -WEST</v>
          </cell>
          <cell r="P272" t="str">
            <v>STANWOOD</v>
          </cell>
          <cell r="Q272" t="str">
            <v>WA</v>
          </cell>
          <cell r="U272">
            <v>0.12205500666666667</v>
          </cell>
          <cell r="V272">
            <v>0.36616500000000002</v>
          </cell>
        </row>
        <row r="273">
          <cell r="I273">
            <v>44134</v>
          </cell>
          <cell r="L273" t="str">
            <v>AB 20</v>
          </cell>
          <cell r="O273" t="str">
            <v>WESTERN VALLEY FARMS -WEST</v>
          </cell>
          <cell r="P273" t="str">
            <v>STANWOOD</v>
          </cell>
          <cell r="Q273" t="str">
            <v>WA</v>
          </cell>
          <cell r="U273">
            <v>0.108770005</v>
          </cell>
          <cell r="V273">
            <v>0.32630999999999999</v>
          </cell>
        </row>
        <row r="274">
          <cell r="I274">
            <v>44131</v>
          </cell>
          <cell r="L274" t="str">
            <v>Cellerate Culture Classic Plus</v>
          </cell>
          <cell r="O274" t="str">
            <v>NATURAL MILK \ JEREMY VISSER</v>
          </cell>
          <cell r="P274" t="str">
            <v>STANWOOD</v>
          </cell>
          <cell r="Q274" t="str">
            <v>WA</v>
          </cell>
          <cell r="U274">
            <v>4.81E-3</v>
          </cell>
          <cell r="V274">
            <v>2.886E-2</v>
          </cell>
        </row>
        <row r="275">
          <cell r="I275">
            <v>44134</v>
          </cell>
          <cell r="L275" t="str">
            <v>Omnigen PRO</v>
          </cell>
          <cell r="P275" t="str">
            <v>MT VERNON</v>
          </cell>
          <cell r="Q275" t="str">
            <v>WA</v>
          </cell>
          <cell r="U275">
            <v>1.8409999166666666E-2</v>
          </cell>
          <cell r="V275">
            <v>0.11045999999999999</v>
          </cell>
        </row>
        <row r="276">
          <cell r="I276">
            <v>44134</v>
          </cell>
          <cell r="L276" t="str">
            <v>AB 20</v>
          </cell>
          <cell r="P276" t="str">
            <v>MT VERNON</v>
          </cell>
          <cell r="Q276" t="str">
            <v>WA</v>
          </cell>
          <cell r="U276">
            <v>1.6404999166666667E-2</v>
          </cell>
          <cell r="V276">
            <v>9.8430000000000004E-2</v>
          </cell>
        </row>
        <row r="277">
          <cell r="I277">
            <v>44134</v>
          </cell>
          <cell r="L277" t="str">
            <v>Animate</v>
          </cell>
          <cell r="P277" t="str">
            <v>MT VERNON</v>
          </cell>
          <cell r="Q277" t="str">
            <v>WA</v>
          </cell>
          <cell r="U277">
            <v>0.15249999249999999</v>
          </cell>
          <cell r="V277">
            <v>0.91500000000000004</v>
          </cell>
        </row>
        <row r="278">
          <cell r="I278">
            <v>44131</v>
          </cell>
          <cell r="L278" t="str">
            <v>Cellerate Culture Classic Plus</v>
          </cell>
          <cell r="O278" t="str">
            <v>RiverSide Dairy LLC - M Plagerman</v>
          </cell>
          <cell r="P278" t="str">
            <v>LYNDEN</v>
          </cell>
          <cell r="Q278" t="str">
            <v>WA</v>
          </cell>
          <cell r="U278">
            <v>2.15E-3</v>
          </cell>
          <cell r="V278">
            <v>3.0100000000000002E-2</v>
          </cell>
        </row>
        <row r="279">
          <cell r="I279">
            <v>44132</v>
          </cell>
          <cell r="L279" t="str">
            <v>Cellerate Culture Classic HD</v>
          </cell>
          <cell r="O279" t="str">
            <v>TWIN BROOK CREAMERY</v>
          </cell>
          <cell r="P279" t="str">
            <v>LYNDEN</v>
          </cell>
          <cell r="Q279" t="str">
            <v>WA</v>
          </cell>
          <cell r="U279">
            <v>2.0849999976833341E-3</v>
          </cell>
          <cell r="V279">
            <v>1.8765E-2</v>
          </cell>
        </row>
        <row r="280">
          <cell r="I280">
            <v>44132</v>
          </cell>
          <cell r="L280" t="str">
            <v>Cellerate Culture Classic HD</v>
          </cell>
          <cell r="O280" t="str">
            <v>DAN NOTEBOOM</v>
          </cell>
          <cell r="P280" t="str">
            <v>LYNDEN</v>
          </cell>
          <cell r="Q280" t="str">
            <v>WA</v>
          </cell>
          <cell r="U280">
            <v>7.5001409022725971E-4</v>
          </cell>
          <cell r="V280">
            <v>8.5205000000000003E-3</v>
          </cell>
        </row>
        <row r="281">
          <cell r="I281">
            <v>44132</v>
          </cell>
          <cell r="L281" t="str">
            <v>Cellerate Culture Classic HD</v>
          </cell>
          <cell r="O281" t="str">
            <v>DAN NOTEBOOM</v>
          </cell>
          <cell r="P281" t="str">
            <v>EVERSON</v>
          </cell>
          <cell r="Q281" t="str">
            <v>WA</v>
          </cell>
          <cell r="U281">
            <v>7.5001333583337771E-4</v>
          </cell>
          <cell r="V281">
            <v>2.3239999999999997E-3</v>
          </cell>
        </row>
        <row r="282">
          <cell r="I282">
            <v>44131</v>
          </cell>
          <cell r="L282" t="str">
            <v>Cellerate Culture Classic HD</v>
          </cell>
          <cell r="O282" t="str">
            <v>JOHN VANMIDDENDORP</v>
          </cell>
          <cell r="P282" t="str">
            <v>SUMAS</v>
          </cell>
          <cell r="Q282" t="str">
            <v>WA</v>
          </cell>
          <cell r="U282">
            <v>6.5999999999999991E-3</v>
          </cell>
          <cell r="V282">
            <v>7.9200000000000007E-2</v>
          </cell>
        </row>
        <row r="283">
          <cell r="I283">
            <v>44131</v>
          </cell>
          <cell r="L283" t="str">
            <v>Omnigen AF</v>
          </cell>
          <cell r="O283" t="str">
            <v>JOHN VANMIDDENDORP</v>
          </cell>
          <cell r="P283" t="str">
            <v>SUMAS</v>
          </cell>
          <cell r="Q283" t="str">
            <v>WA</v>
          </cell>
          <cell r="U283">
            <v>1.4999999999999998E-2</v>
          </cell>
          <cell r="V283">
            <v>0.18</v>
          </cell>
        </row>
        <row r="284">
          <cell r="I284">
            <v>44132</v>
          </cell>
          <cell r="L284" t="str">
            <v>Cellerate Culture Classic HD</v>
          </cell>
          <cell r="O284" t="str">
            <v>LARRY PLAGERMAN</v>
          </cell>
          <cell r="P284" t="str">
            <v>EVERSON</v>
          </cell>
          <cell r="Q284" t="str">
            <v>WA</v>
          </cell>
          <cell r="U284">
            <v>3.2500000054166665E-3</v>
          </cell>
          <cell r="V284">
            <v>9.75E-3</v>
          </cell>
        </row>
        <row r="285">
          <cell r="I285">
            <v>44133</v>
          </cell>
          <cell r="L285" t="str">
            <v>Cellerate Culture Classic HD</v>
          </cell>
          <cell r="O285" t="str">
            <v>DYNAMOO DAIRY  GLEN DYSTRA</v>
          </cell>
          <cell r="P285" t="str">
            <v>EVERSON</v>
          </cell>
          <cell r="Q285" t="str">
            <v>WA</v>
          </cell>
          <cell r="U285">
            <v>4.0000000000000001E-3</v>
          </cell>
          <cell r="V285">
            <v>1.2E-2</v>
          </cell>
        </row>
        <row r="286">
          <cell r="I286">
            <v>44133</v>
          </cell>
          <cell r="L286" t="str">
            <v>Animate</v>
          </cell>
          <cell r="O286" t="str">
            <v>DYNAMOO DAIRY  GLEN DYSTRA</v>
          </cell>
          <cell r="P286" t="str">
            <v>EVERSON</v>
          </cell>
          <cell r="Q286" t="str">
            <v>WA</v>
          </cell>
          <cell r="U286">
            <v>9.3331995000000001E-2</v>
          </cell>
          <cell r="V286">
            <v>0.27999599999999997</v>
          </cell>
        </row>
        <row r="287">
          <cell r="I287">
            <v>44131</v>
          </cell>
          <cell r="L287" t="str">
            <v>Cellerate Culture Classic HD</v>
          </cell>
          <cell r="O287" t="str">
            <v>SUMMIT VIEW CALVES INC.</v>
          </cell>
          <cell r="P287" t="str">
            <v>LYNDEN</v>
          </cell>
          <cell r="Q287" t="str">
            <v>WA</v>
          </cell>
          <cell r="U287">
            <v>7.5000803600038565E-4</v>
          </cell>
          <cell r="V287">
            <v>1.8749999999999999E-3</v>
          </cell>
        </row>
        <row r="288">
          <cell r="I288">
            <v>44132</v>
          </cell>
          <cell r="L288" t="str">
            <v>Cellerate Culture Classic Plus</v>
          </cell>
          <cell r="O288" t="str">
            <v>POSTMA DAIRY L.L.C.</v>
          </cell>
          <cell r="P288" t="str">
            <v>SUMAS</v>
          </cell>
          <cell r="Q288" t="str">
            <v>WA</v>
          </cell>
          <cell r="U288">
            <v>8.9999999999999993E-3</v>
          </cell>
          <cell r="V288">
            <v>2.2499999999999999E-2</v>
          </cell>
        </row>
        <row r="289">
          <cell r="I289">
            <v>44132</v>
          </cell>
          <cell r="L289" t="str">
            <v>Animate</v>
          </cell>
          <cell r="O289" t="str">
            <v>POSTMA DAIRY L.L.C.</v>
          </cell>
          <cell r="P289" t="str">
            <v>SUMAS</v>
          </cell>
          <cell r="Q289" t="str">
            <v>WA</v>
          </cell>
          <cell r="U289">
            <v>0.22500000000000001</v>
          </cell>
          <cell r="V289">
            <v>0.5625</v>
          </cell>
        </row>
        <row r="290">
          <cell r="I290">
            <v>44132</v>
          </cell>
          <cell r="L290" t="str">
            <v>Cellerate Culture Classic Plus</v>
          </cell>
          <cell r="O290" t="str">
            <v>South SnoValley LLC</v>
          </cell>
          <cell r="P290" t="str">
            <v>Snohomish</v>
          </cell>
          <cell r="Q290" t="str">
            <v>WA</v>
          </cell>
          <cell r="U290">
            <v>1.8100001785714289E-3</v>
          </cell>
          <cell r="V290">
            <v>5.0680000000000003E-2</v>
          </cell>
        </row>
        <row r="291">
          <cell r="I291">
            <v>44133</v>
          </cell>
          <cell r="L291" t="str">
            <v>Cellerate Culture Classic HD</v>
          </cell>
          <cell r="O291" t="str">
            <v>DYNAMOO DAIRY  GLEN DYSTRA</v>
          </cell>
          <cell r="P291" t="str">
            <v>EVERSON</v>
          </cell>
          <cell r="Q291" t="str">
            <v>WA</v>
          </cell>
          <cell r="U291">
            <v>4.6155000000000007E-3</v>
          </cell>
          <cell r="V291">
            <v>6.9232500000000002E-2</v>
          </cell>
        </row>
        <row r="292">
          <cell r="I292">
            <v>44134</v>
          </cell>
          <cell r="L292" t="str">
            <v>Cellerate Culture Classic HD</v>
          </cell>
          <cell r="O292" t="str">
            <v>ROD VANDEHOEF</v>
          </cell>
          <cell r="P292" t="str">
            <v>EVERSON</v>
          </cell>
          <cell r="Q292" t="str">
            <v>WA</v>
          </cell>
          <cell r="U292">
            <v>8.0000999999999998E-4</v>
          </cell>
          <cell r="V292">
            <v>3.2000000000000002E-3</v>
          </cell>
        </row>
        <row r="293">
          <cell r="I293">
            <v>44134</v>
          </cell>
          <cell r="L293" t="str">
            <v>Cellerate Culture Classic Plus</v>
          </cell>
          <cell r="O293" t="str">
            <v>ROD VANDEHOEF</v>
          </cell>
          <cell r="P293" t="str">
            <v>EVERSON</v>
          </cell>
          <cell r="Q293" t="str">
            <v>WA</v>
          </cell>
          <cell r="U293">
            <v>1.249990003124975E-3</v>
          </cell>
          <cell r="V293">
            <v>2.5000000000000001E-3</v>
          </cell>
        </row>
        <row r="294">
          <cell r="I294">
            <v>44133</v>
          </cell>
          <cell r="L294" t="str">
            <v>Cellerate Culture Classic Plus</v>
          </cell>
          <cell r="O294" t="str">
            <v>VALLEY BROTHERS LLC</v>
          </cell>
          <cell r="P294" t="str">
            <v>SUMAS</v>
          </cell>
          <cell r="Q294" t="str">
            <v>WA</v>
          </cell>
          <cell r="U294">
            <v>6.4999999999999988E-3</v>
          </cell>
          <cell r="V294">
            <v>3.9E-2</v>
          </cell>
        </row>
        <row r="295">
          <cell r="I295">
            <v>44133</v>
          </cell>
          <cell r="L295" t="str">
            <v>Animate</v>
          </cell>
          <cell r="O295" t="str">
            <v>VALLEY BROTHERS LLC</v>
          </cell>
          <cell r="P295" t="str">
            <v>SUMAS</v>
          </cell>
          <cell r="Q295" t="str">
            <v>WA</v>
          </cell>
          <cell r="U295">
            <v>9.2999999999999985E-2</v>
          </cell>
          <cell r="V295">
            <v>0.55800000000000005</v>
          </cell>
        </row>
        <row r="296">
          <cell r="I296">
            <v>44133</v>
          </cell>
          <cell r="L296" t="str">
            <v>Cellerate Culture Classic Plus</v>
          </cell>
          <cell r="O296" t="str">
            <v>VALLEY BROTHERS LLC</v>
          </cell>
          <cell r="P296" t="str">
            <v>SUMAS</v>
          </cell>
          <cell r="Q296" t="str">
            <v>WA</v>
          </cell>
          <cell r="U296">
            <v>2.7499999984722211E-3</v>
          </cell>
          <cell r="V296">
            <v>2.4750000000000001E-2</v>
          </cell>
        </row>
        <row r="297">
          <cell r="I297">
            <v>44133</v>
          </cell>
          <cell r="L297" t="str">
            <v>Cellerate Culture Classic HD</v>
          </cell>
          <cell r="O297" t="str">
            <v>LOUIS STANGELAND</v>
          </cell>
          <cell r="P297" t="str">
            <v>STANWOOD</v>
          </cell>
          <cell r="Q297" t="str">
            <v>WA</v>
          </cell>
          <cell r="U297">
            <v>8.2500000000000004E-3</v>
          </cell>
          <cell r="V297">
            <v>2.8875000000000001E-2</v>
          </cell>
        </row>
        <row r="298">
          <cell r="I298">
            <v>44133</v>
          </cell>
          <cell r="L298" t="str">
            <v>Animate</v>
          </cell>
          <cell r="O298" t="str">
            <v>WERKHOVEN DAIRY INC.</v>
          </cell>
          <cell r="P298" t="str">
            <v>MONROE</v>
          </cell>
          <cell r="Q298" t="str">
            <v>WA</v>
          </cell>
          <cell r="U298">
            <v>5.333300333333333E-2</v>
          </cell>
          <cell r="V298">
            <v>0.159999</v>
          </cell>
        </row>
        <row r="299">
          <cell r="I299">
            <v>44134</v>
          </cell>
          <cell r="L299" t="str">
            <v>Cellerate Culture Classic HD</v>
          </cell>
          <cell r="O299" t="str">
            <v>KAYE THOMSON</v>
          </cell>
          <cell r="P299" t="str">
            <v>CUSTER</v>
          </cell>
          <cell r="Q299" t="str">
            <v>WA</v>
          </cell>
          <cell r="U299">
            <v>1.5999999999999999E-3</v>
          </cell>
          <cell r="V299">
            <v>4.7999999999999996E-3</v>
          </cell>
        </row>
        <row r="300">
          <cell r="I300">
            <v>44134</v>
          </cell>
          <cell r="L300" t="str">
            <v>Omnigen PRO</v>
          </cell>
          <cell r="P300" t="str">
            <v>MT VERNON</v>
          </cell>
          <cell r="Q300" t="str">
            <v>WA</v>
          </cell>
          <cell r="U300">
            <v>1.5599999999999996E-2</v>
          </cell>
          <cell r="V300">
            <v>0.46800000000000003</v>
          </cell>
        </row>
        <row r="301">
          <cell r="I301">
            <v>44134</v>
          </cell>
          <cell r="L301" t="str">
            <v>AB 20</v>
          </cell>
          <cell r="P301" t="str">
            <v>MT VERNON</v>
          </cell>
          <cell r="Q301" t="str">
            <v>WA</v>
          </cell>
          <cell r="U301">
            <v>1.3979999999999996E-2</v>
          </cell>
          <cell r="V301">
            <v>0.4194</v>
          </cell>
        </row>
        <row r="302">
          <cell r="I302">
            <v>44134</v>
          </cell>
          <cell r="L302" t="str">
            <v>Omnigen PRO</v>
          </cell>
          <cell r="P302" t="str">
            <v>MT VERNON</v>
          </cell>
          <cell r="Q302" t="str">
            <v>WA</v>
          </cell>
          <cell r="U302">
            <v>1.4220001431957143E-2</v>
          </cell>
          <cell r="V302">
            <v>0.25596000000000002</v>
          </cell>
        </row>
        <row r="303">
          <cell r="I303">
            <v>44134</v>
          </cell>
          <cell r="L303" t="str">
            <v>AB 20</v>
          </cell>
          <cell r="P303" t="str">
            <v>MT VERNON</v>
          </cell>
          <cell r="Q303" t="str">
            <v>WA</v>
          </cell>
          <cell r="U303">
            <v>1.2695001193498812E-2</v>
          </cell>
          <cell r="V303">
            <v>0.22850999999999999</v>
          </cell>
        </row>
        <row r="304">
          <cell r="I304">
            <v>44134</v>
          </cell>
          <cell r="L304" t="str">
            <v>Omnigen PRO</v>
          </cell>
          <cell r="P304" t="str">
            <v>STANWOOD</v>
          </cell>
          <cell r="Q304" t="str">
            <v>WA</v>
          </cell>
          <cell r="U304">
            <v>1.2754999999999999E-2</v>
          </cell>
          <cell r="V304">
            <v>0.30612</v>
          </cell>
        </row>
        <row r="305">
          <cell r="I305">
            <v>44134</v>
          </cell>
          <cell r="L305" t="str">
            <v>AB 20</v>
          </cell>
          <cell r="P305" t="str">
            <v>STANWOOD</v>
          </cell>
          <cell r="Q305" t="str">
            <v>WA</v>
          </cell>
          <cell r="U305">
            <v>1.137E-2</v>
          </cell>
          <cell r="V305">
            <v>0.27288000000000001</v>
          </cell>
        </row>
        <row r="306">
          <cell r="I306">
            <v>44134</v>
          </cell>
          <cell r="L306" t="str">
            <v>Cellerate Culture Classic HD</v>
          </cell>
          <cell r="O306" t="str">
            <v>APPEL BROS DAIRY LLC</v>
          </cell>
          <cell r="P306" t="str">
            <v>FERNDALE</v>
          </cell>
          <cell r="Q306" t="str">
            <v>WA</v>
          </cell>
          <cell r="U306">
            <v>3.7499999999999999E-3</v>
          </cell>
          <cell r="V306">
            <v>1.125E-2</v>
          </cell>
        </row>
        <row r="307">
          <cell r="I307">
            <v>44134</v>
          </cell>
          <cell r="L307" t="str">
            <v>Animate</v>
          </cell>
          <cell r="O307" t="str">
            <v>APPEL BROS DAIRY LLC</v>
          </cell>
          <cell r="P307" t="str">
            <v>FERNDALE</v>
          </cell>
          <cell r="Q307" t="str">
            <v>WA</v>
          </cell>
          <cell r="U307">
            <v>8.1500000000000003E-2</v>
          </cell>
          <cell r="V307">
            <v>0.2445</v>
          </cell>
        </row>
        <row r="308">
          <cell r="I308">
            <v>44134</v>
          </cell>
          <cell r="L308" t="str">
            <v>AB 20</v>
          </cell>
          <cell r="O308" t="str">
            <v>THEO VANBERKUM</v>
          </cell>
          <cell r="P308" t="str">
            <v>EVERSON</v>
          </cell>
          <cell r="Q308" t="str">
            <v>WA</v>
          </cell>
          <cell r="U308">
            <v>5.0000000000000001E-3</v>
          </cell>
          <cell r="V308">
            <v>7.4999999999999997E-2</v>
          </cell>
        </row>
        <row r="309">
          <cell r="I309">
            <v>44134</v>
          </cell>
          <cell r="L309" t="str">
            <v>Cellerate Culture Classic Plus</v>
          </cell>
          <cell r="P309" t="str">
            <v>EVERSON</v>
          </cell>
          <cell r="Q309" t="str">
            <v>WA</v>
          </cell>
          <cell r="U309">
            <v>3.565E-3</v>
          </cell>
          <cell r="V309">
            <v>1.0695E-2</v>
          </cell>
        </row>
        <row r="310">
          <cell r="I310">
            <v>44106</v>
          </cell>
          <cell r="L310" t="str">
            <v>Cellerate Culture Classic</v>
          </cell>
          <cell r="O310" t="str">
            <v>PETE DEJAGER</v>
          </cell>
          <cell r="P310" t="str">
            <v>EVERSON</v>
          </cell>
          <cell r="Q310" t="str">
            <v>WA</v>
          </cell>
          <cell r="U310" t="str">
            <v>N/A</v>
          </cell>
          <cell r="V310">
            <v>6.0000000000000001E-3</v>
          </cell>
        </row>
        <row r="311">
          <cell r="I311">
            <v>44106</v>
          </cell>
          <cell r="L311" t="str">
            <v>Animate</v>
          </cell>
          <cell r="P311" t="str">
            <v>ELMA</v>
          </cell>
          <cell r="Q311" t="str">
            <v>WA</v>
          </cell>
          <cell r="U311" t="str">
            <v>N/A</v>
          </cell>
          <cell r="V311">
            <v>0.02</v>
          </cell>
        </row>
        <row r="312">
          <cell r="I312">
            <v>44131</v>
          </cell>
          <cell r="L312" t="str">
            <v>Animate</v>
          </cell>
          <cell r="O312" t="str">
            <v>JAMES ROAD DAIRY LLC</v>
          </cell>
          <cell r="P312" t="str">
            <v>ROCHESTER</v>
          </cell>
          <cell r="Q312" t="str">
            <v>WA</v>
          </cell>
          <cell r="U312" t="str">
            <v>N/A</v>
          </cell>
          <cell r="V312">
            <v>4.3750000000000001E-4</v>
          </cell>
        </row>
        <row r="313">
          <cell r="I313">
            <v>44134</v>
          </cell>
          <cell r="L313" t="str">
            <v>Cellerate Culture Classic</v>
          </cell>
          <cell r="O313" t="str">
            <v>JAMES DAIRY/ GORDON JAMES</v>
          </cell>
          <cell r="P313" t="str">
            <v>CUSTER</v>
          </cell>
          <cell r="Q313" t="str">
            <v>WA</v>
          </cell>
          <cell r="U313" t="str">
            <v>N/A</v>
          </cell>
          <cell r="V313">
            <v>2.5000000000000001E-3</v>
          </cell>
        </row>
        <row r="314">
          <cell r="I314">
            <v>44105</v>
          </cell>
          <cell r="L314" t="str">
            <v>Omnigen AF</v>
          </cell>
          <cell r="O314" t="str">
            <v>FEKKES, BILL</v>
          </cell>
          <cell r="P314" t="str">
            <v>EPHRATA</v>
          </cell>
          <cell r="Q314" t="str">
            <v>WA</v>
          </cell>
          <cell r="U314">
            <v>8.7410000000000002E-2</v>
          </cell>
          <cell r="V314">
            <v>2.6179295000000002</v>
          </cell>
        </row>
        <row r="315">
          <cell r="I315">
            <v>44105</v>
          </cell>
          <cell r="L315" t="str">
            <v>Animate</v>
          </cell>
          <cell r="O315" t="str">
            <v>BAGINSKI, DANIEL &amp; MAUREEN</v>
          </cell>
          <cell r="P315" t="str">
            <v>OTHELLO</v>
          </cell>
          <cell r="Q315" t="str">
            <v>WA</v>
          </cell>
          <cell r="U315">
            <v>0.11249988777173932</v>
          </cell>
          <cell r="V315">
            <v>0.33637466500000002</v>
          </cell>
        </row>
        <row r="316">
          <cell r="I316">
            <v>44109</v>
          </cell>
          <cell r="L316" t="str">
            <v>Omnigen AF</v>
          </cell>
          <cell r="O316" t="str">
            <v>FEKKES, BILL</v>
          </cell>
          <cell r="P316" t="str">
            <v>EPHRATA</v>
          </cell>
          <cell r="Q316" t="str">
            <v>WA</v>
          </cell>
          <cell r="U316">
            <v>5.5065003040036982E-2</v>
          </cell>
          <cell r="V316">
            <v>0.18611970999999999</v>
          </cell>
        </row>
        <row r="317">
          <cell r="I317">
            <v>44109</v>
          </cell>
          <cell r="L317" t="str">
            <v>Animate</v>
          </cell>
          <cell r="O317" t="str">
            <v>FEKKES, BILL</v>
          </cell>
          <cell r="P317" t="str">
            <v>EPHRATA</v>
          </cell>
          <cell r="Q317" t="str">
            <v>WA</v>
          </cell>
          <cell r="U317">
            <v>0.40527997101372776</v>
          </cell>
          <cell r="V317">
            <v>1.3698462999999999</v>
          </cell>
        </row>
        <row r="318">
          <cell r="I318">
            <v>44109</v>
          </cell>
          <cell r="L318" t="str">
            <v>Animate</v>
          </cell>
          <cell r="O318" t="str">
            <v>T &amp; D DAIRY LLC  T VANRUITEN</v>
          </cell>
          <cell r="P318" t="str">
            <v>SUNNYSIDE</v>
          </cell>
          <cell r="Q318" t="str">
            <v>WA</v>
          </cell>
          <cell r="U318">
            <v>0.23658323665480427</v>
          </cell>
          <cell r="V318">
            <v>0.664798895</v>
          </cell>
        </row>
        <row r="319">
          <cell r="I319">
            <v>44109</v>
          </cell>
          <cell r="L319" t="str">
            <v>Animate</v>
          </cell>
          <cell r="O319" t="str">
            <v>GEERTSMA FARMS LLC</v>
          </cell>
          <cell r="P319" t="str">
            <v>MABTON</v>
          </cell>
          <cell r="Q319" t="str">
            <v>WA</v>
          </cell>
          <cell r="U319">
            <v>0.10778789175257732</v>
          </cell>
          <cell r="V319">
            <v>0.31366276499999995</v>
          </cell>
        </row>
        <row r="320">
          <cell r="I320">
            <v>44110</v>
          </cell>
          <cell r="L320" t="str">
            <v>Animate</v>
          </cell>
          <cell r="P320" t="str">
            <v>WARDEN</v>
          </cell>
          <cell r="Q320" t="str">
            <v>WA</v>
          </cell>
          <cell r="U320">
            <v>0.20634858686219476</v>
          </cell>
          <cell r="V320">
            <v>0.59634741499999999</v>
          </cell>
        </row>
        <row r="321">
          <cell r="I321">
            <v>44113</v>
          </cell>
          <cell r="L321" t="str">
            <v>Omnigen AF</v>
          </cell>
          <cell r="O321" t="str">
            <v>FEKKES, BILL</v>
          </cell>
          <cell r="P321" t="str">
            <v>EPHRATA</v>
          </cell>
          <cell r="Q321" t="str">
            <v>WA</v>
          </cell>
          <cell r="U321">
            <v>5.5065003300330033E-2</v>
          </cell>
          <cell r="V321">
            <v>0.16684695999999999</v>
          </cell>
        </row>
        <row r="322">
          <cell r="I322">
            <v>44113</v>
          </cell>
          <cell r="L322" t="str">
            <v>Animate</v>
          </cell>
          <cell r="O322" t="str">
            <v>FEKKES, BILL</v>
          </cell>
          <cell r="P322" t="str">
            <v>EPHRATA</v>
          </cell>
          <cell r="Q322" t="str">
            <v>WA</v>
          </cell>
          <cell r="U322">
            <v>0.40527997029702967</v>
          </cell>
          <cell r="V322">
            <v>1.22799831</v>
          </cell>
        </row>
        <row r="323">
          <cell r="I323">
            <v>44117</v>
          </cell>
          <cell r="L323" t="str">
            <v>Animate</v>
          </cell>
          <cell r="O323" t="str">
            <v>JOE DEHOOG</v>
          </cell>
          <cell r="P323" t="str">
            <v>EPHRATA</v>
          </cell>
          <cell r="Q323" t="str">
            <v>WA</v>
          </cell>
          <cell r="U323">
            <v>6.1110828537036088E-2</v>
          </cell>
          <cell r="V323">
            <v>0.18333248499999999</v>
          </cell>
        </row>
        <row r="324">
          <cell r="I324">
            <v>44118</v>
          </cell>
          <cell r="L324" t="str">
            <v>Omnigen AF</v>
          </cell>
          <cell r="O324" t="str">
            <v>FEKKES, BILL</v>
          </cell>
          <cell r="P324" t="str">
            <v>EPHRATA</v>
          </cell>
          <cell r="Q324" t="str">
            <v>WA</v>
          </cell>
          <cell r="U324">
            <v>8.7409999999999988E-2</v>
          </cell>
          <cell r="V324">
            <v>2.5270231000000001</v>
          </cell>
        </row>
        <row r="325">
          <cell r="I325">
            <v>44118</v>
          </cell>
          <cell r="L325" t="str">
            <v>Animate</v>
          </cell>
          <cell r="P325" t="str">
            <v>WARDEN</v>
          </cell>
          <cell r="Q325" t="str">
            <v>WA</v>
          </cell>
          <cell r="U325">
            <v>0.20634858718861213</v>
          </cell>
          <cell r="V325">
            <v>0.57983952999999999</v>
          </cell>
        </row>
        <row r="326">
          <cell r="I326">
            <v>44118</v>
          </cell>
          <cell r="L326" t="str">
            <v>Animate</v>
          </cell>
          <cell r="P326" t="str">
            <v>HERMISTON</v>
          </cell>
          <cell r="Q326" t="str">
            <v>OR</v>
          </cell>
          <cell r="U326">
            <v>0.27351082116788322</v>
          </cell>
          <cell r="V326">
            <v>0.74941964999999999</v>
          </cell>
        </row>
        <row r="327">
          <cell r="I327">
            <v>44120</v>
          </cell>
          <cell r="L327" t="str">
            <v>Omnigen AF</v>
          </cell>
          <cell r="O327" t="str">
            <v>FEKKES, BILL</v>
          </cell>
          <cell r="P327" t="str">
            <v>EPHRATA</v>
          </cell>
          <cell r="Q327" t="str">
            <v>WA</v>
          </cell>
          <cell r="U327">
            <v>5.5065002475247524E-2</v>
          </cell>
          <cell r="V327">
            <v>0.33369391500000001</v>
          </cell>
        </row>
        <row r="328">
          <cell r="I328">
            <v>44120</v>
          </cell>
          <cell r="L328" t="str">
            <v>Animate</v>
          </cell>
          <cell r="O328" t="str">
            <v>FEKKES, BILL</v>
          </cell>
          <cell r="P328" t="str">
            <v>EPHRATA</v>
          </cell>
          <cell r="Q328" t="str">
            <v>WA</v>
          </cell>
          <cell r="U328">
            <v>0.40527997029702967</v>
          </cell>
          <cell r="V328">
            <v>2.4559966200000001</v>
          </cell>
        </row>
        <row r="329">
          <cell r="I329">
            <v>44125</v>
          </cell>
          <cell r="L329" t="str">
            <v>Animate</v>
          </cell>
          <cell r="P329" t="str">
            <v>WARDEN</v>
          </cell>
          <cell r="Q329" t="str">
            <v>WA</v>
          </cell>
          <cell r="U329">
            <v>0.20634858746750628</v>
          </cell>
          <cell r="V329">
            <v>0.59222044500000004</v>
          </cell>
        </row>
        <row r="330">
          <cell r="I330">
            <v>44126</v>
          </cell>
          <cell r="L330" t="str">
            <v>Animate</v>
          </cell>
          <cell r="O330" t="str">
            <v>GEERTSMA FARMS LLC</v>
          </cell>
          <cell r="P330" t="str">
            <v>MABTON</v>
          </cell>
          <cell r="Q330" t="str">
            <v>WA</v>
          </cell>
          <cell r="U330">
            <v>0.1077877857142857</v>
          </cell>
          <cell r="V330">
            <v>0.143357755</v>
          </cell>
        </row>
        <row r="331">
          <cell r="I331">
            <v>44131</v>
          </cell>
          <cell r="L331" t="str">
            <v>Animate</v>
          </cell>
          <cell r="O331" t="str">
            <v>T &amp; D DAIRY LLC  T VANRUITEN</v>
          </cell>
          <cell r="P331" t="str">
            <v>SUNNYSIDE</v>
          </cell>
          <cell r="Q331" t="str">
            <v>WA</v>
          </cell>
          <cell r="U331">
            <v>0.23658323649922533</v>
          </cell>
          <cell r="V331">
            <v>0.63640890500000002</v>
          </cell>
        </row>
        <row r="332">
          <cell r="I332">
            <v>44133</v>
          </cell>
          <cell r="L332" t="str">
            <v>Omnigen AF</v>
          </cell>
          <cell r="O332" t="str">
            <v>FEKKES, BILL</v>
          </cell>
          <cell r="P332" t="str">
            <v>EPHRATA</v>
          </cell>
          <cell r="Q332" t="str">
            <v>WA</v>
          </cell>
          <cell r="U332">
            <v>8.7410000000000015E-2</v>
          </cell>
          <cell r="V332">
            <v>1.3163946000000002</v>
          </cell>
        </row>
        <row r="333">
          <cell r="I333">
            <v>44133</v>
          </cell>
          <cell r="L333" t="str">
            <v>Animate</v>
          </cell>
          <cell r="P333" t="str">
            <v>WARDEN</v>
          </cell>
          <cell r="Q333" t="str">
            <v>WA</v>
          </cell>
          <cell r="U333">
            <v>0.24615503691275165</v>
          </cell>
          <cell r="V333">
            <v>0.73354200999999997</v>
          </cell>
        </row>
        <row r="334">
          <cell r="I334">
            <v>44133</v>
          </cell>
          <cell r="L334" t="str">
            <v>Animate</v>
          </cell>
          <cell r="O334" t="str">
            <v>MEENDERINCK DAIRY LLC</v>
          </cell>
          <cell r="P334" t="str">
            <v>HERMISTON</v>
          </cell>
          <cell r="Q334" t="str">
            <v>OR</v>
          </cell>
          <cell r="U334">
            <v>0.27351000000000003</v>
          </cell>
          <cell r="V334">
            <v>0.77950350000000002</v>
          </cell>
        </row>
        <row r="335">
          <cell r="I335">
            <v>44118</v>
          </cell>
          <cell r="L335" t="str">
            <v>Cellerate Culture Classic Plus</v>
          </cell>
          <cell r="O335" t="str">
            <v>SHERMAN POLINDER</v>
          </cell>
          <cell r="P335" t="str">
            <v>LYNDEN</v>
          </cell>
          <cell r="Q335" t="str">
            <v>WA</v>
          </cell>
          <cell r="U335">
            <v>3.8999999999999998E-3</v>
          </cell>
          <cell r="V335">
            <v>1.1699999999999999E-2</v>
          </cell>
        </row>
        <row r="336">
          <cell r="I336">
            <v>44118</v>
          </cell>
          <cell r="L336" t="str">
            <v>Animate</v>
          </cell>
          <cell r="O336" t="str">
            <v>SHERMAN POLINDER</v>
          </cell>
          <cell r="P336" t="str">
            <v>LYNDEN</v>
          </cell>
          <cell r="Q336" t="str">
            <v>WA</v>
          </cell>
          <cell r="U336">
            <v>9.7500000000000003E-2</v>
          </cell>
          <cell r="V336">
            <v>0.29249999999999998</v>
          </cell>
        </row>
        <row r="337">
          <cell r="I337">
            <v>44105</v>
          </cell>
          <cell r="L337" t="str">
            <v>Omnigen PRO</v>
          </cell>
          <cell r="O337" t="str">
            <v>WESTERN VALLEY FARMS -WEST</v>
          </cell>
          <cell r="P337" t="str">
            <v>STANWOOD</v>
          </cell>
          <cell r="Q337" t="str">
            <v>WA</v>
          </cell>
          <cell r="U337">
            <v>0.122055</v>
          </cell>
          <cell r="V337">
            <v>0.24411000000000002</v>
          </cell>
        </row>
        <row r="338">
          <cell r="I338">
            <v>44105</v>
          </cell>
          <cell r="L338" t="str">
            <v>AB 20</v>
          </cell>
          <cell r="O338" t="str">
            <v>WESTERN VALLEY FARMS -WEST</v>
          </cell>
          <cell r="P338" t="str">
            <v>STANWOOD</v>
          </cell>
          <cell r="Q338" t="str">
            <v>WA</v>
          </cell>
          <cell r="U338">
            <v>0.10877000000000001</v>
          </cell>
          <cell r="V338">
            <v>0.21753999999999998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BBFCB-B4E4-44C3-A0CB-4EB2C2511E34}">
  <dimension ref="A1:G445"/>
  <sheetViews>
    <sheetView tabSelected="1" workbookViewId="0">
      <selection activeCell="H3" sqref="H3"/>
    </sheetView>
  </sheetViews>
  <sheetFormatPr defaultRowHeight="15" x14ac:dyDescent="0.25"/>
  <cols>
    <col min="1" max="1" width="34.5703125" bestFit="1" customWidth="1"/>
    <col min="2" max="2" width="44.42578125" bestFit="1" customWidth="1"/>
    <col min="3" max="3" width="12.5703125" bestFit="1" customWidth="1"/>
    <col min="4" max="4" width="5.5703125" bestFit="1" customWidth="1"/>
    <col min="5" max="5" width="12.85546875" bestFit="1" customWidth="1"/>
    <col min="6" max="6" width="12.28515625" bestFit="1" customWidth="1"/>
    <col min="7" max="7" width="17" bestFit="1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</row>
    <row r="4" spans="1:7" x14ac:dyDescent="0.25">
      <c r="A4" s="2" t="str">
        <f>IF(ISBLANK('[1]Phibro Products usage - Date Ra'!L7),"",'[1]Phibro Products usage - Date Ra'!L7)</f>
        <v>AB 20</v>
      </c>
      <c r="B4" s="2" t="str">
        <f>IF(ISBLANK('[1]Phibro Products usage - Date Ra'!O7),"",'[1]Phibro Products usage - Date Ra'!O7)</f>
        <v>BAYSIDE DAIRY LLC</v>
      </c>
      <c r="C4" s="2" t="str">
        <f>IF(ISBLANK('[1]Phibro Products usage - Date Ra'!P7),"",'[1]Phibro Products usage - Date Ra'!P7)</f>
        <v>MT VERNON</v>
      </c>
      <c r="D4" s="2" t="str">
        <f>IF(ISBLANK('[1]Phibro Products usage - Date Ra'!Q7),"",'[1]Phibro Products usage - Date Ra'!Q7)</f>
        <v>WA</v>
      </c>
      <c r="E4" s="4">
        <f>IF(ISBLANK('[1]Phibro Products usage - Date Ra'!I7),"",'[1]Phibro Products usage - Date Ra'!I7)</f>
        <v>44105</v>
      </c>
      <c r="F4" s="5">
        <f>IF(ISBLANK('[1]Phibro Products usage - Date Ra'!U7),"",'[1]Phibro Products usage - Date Ra'!U7)</f>
        <v>1.6404999435330556E-2</v>
      </c>
      <c r="G4" s="3">
        <f>IF(ISBLANK('[1]Phibro Products usage - Date Ra'!V7),"",'[1]Phibro Products usage - Date Ra'!V7)</f>
        <v>0.147645</v>
      </c>
    </row>
    <row r="5" spans="1:7" x14ac:dyDescent="0.25">
      <c r="A5" s="2" t="str">
        <f>IF(ISBLANK('[1]Phibro Products usage - Date Ra'!L5),"",'[1]Phibro Products usage - Date Ra'!L5)</f>
        <v>AB 20</v>
      </c>
      <c r="B5" s="2" t="str">
        <f>IF(ISBLANK('[1]Phibro Products usage - Date Ra'!O5),"",'[1]Phibro Products usage - Date Ra'!O5)</f>
        <v>BAYSIDE DAIRY LLC</v>
      </c>
      <c r="C5" s="2" t="str">
        <f>IF(ISBLANK('[1]Phibro Products usage - Date Ra'!P5),"",'[1]Phibro Products usage - Date Ra'!P5)</f>
        <v>MT VERNON</v>
      </c>
      <c r="D5" s="2" t="str">
        <f>IF(ISBLANK('[1]Phibro Products usage - Date Ra'!Q5),"",'[1]Phibro Products usage - Date Ra'!Q5)</f>
        <v>WA</v>
      </c>
      <c r="E5" s="4">
        <f>IF(ISBLANK('[1]Phibro Products usage - Date Ra'!I5),"",'[1]Phibro Products usage - Date Ra'!I5)</f>
        <v>44106</v>
      </c>
      <c r="F5" s="5">
        <f>IF(ISBLANK('[1]Phibro Products usage - Date Ra'!U5),"",'[1]Phibro Products usage - Date Ra'!U5)</f>
        <v>1.3890000000000001E-2</v>
      </c>
      <c r="G5" s="3">
        <f>IF(ISBLANK('[1]Phibro Products usage - Date Ra'!V5),"",'[1]Phibro Products usage - Date Ra'!V5)</f>
        <v>0.41670000000000001</v>
      </c>
    </row>
    <row r="6" spans="1:7" x14ac:dyDescent="0.25">
      <c r="A6" s="2" t="str">
        <f>IF(ISBLANK('[1]Phibro Products usage - Date Ra'!L85),"",'[1]Phibro Products usage - Date Ra'!L85)</f>
        <v>AB 20</v>
      </c>
      <c r="B6" s="2" t="str">
        <f>IF(ISBLANK('[1]Phibro Products usage - Date Ra'!O85),"",'[1]Phibro Products usage - Date Ra'!O85)</f>
        <v>BAYSIDE DAIRY LLC</v>
      </c>
      <c r="C6" s="2" t="str">
        <f>IF(ISBLANK('[1]Phibro Products usage - Date Ra'!P85),"",'[1]Phibro Products usage - Date Ra'!P85)</f>
        <v>MT VERNON</v>
      </c>
      <c r="D6" s="2" t="str">
        <f>IF(ISBLANK('[1]Phibro Products usage - Date Ra'!Q85),"",'[1]Phibro Products usage - Date Ra'!Q85)</f>
        <v>WA</v>
      </c>
      <c r="E6" s="4">
        <f>IF(ISBLANK('[1]Phibro Products usage - Date Ra'!I85),"",'[1]Phibro Products usage - Date Ra'!I85)</f>
        <v>44112</v>
      </c>
      <c r="F6" s="5">
        <f>IF(ISBLANK('[1]Phibro Products usage - Date Ra'!U85),"",'[1]Phibro Products usage - Date Ra'!U85)</f>
        <v>1.3890000000000001E-2</v>
      </c>
      <c r="G6" s="3">
        <f>IF(ISBLANK('[1]Phibro Products usage - Date Ra'!V85),"",'[1]Phibro Products usage - Date Ra'!V85)</f>
        <v>0.41670000000000001</v>
      </c>
    </row>
    <row r="7" spans="1:7" x14ac:dyDescent="0.25">
      <c r="A7" s="2" t="str">
        <f>IF(ISBLANK('[1]Phibro Products usage - Date Ra'!L87),"",'[1]Phibro Products usage - Date Ra'!L87)</f>
        <v>AB 20</v>
      </c>
      <c r="B7" s="2" t="str">
        <f>IF(ISBLANK('[1]Phibro Products usage - Date Ra'!O87),"",'[1]Phibro Products usage - Date Ra'!O87)</f>
        <v>BAYSIDE DAIRY LLC</v>
      </c>
      <c r="C7" s="2" t="str">
        <f>IF(ISBLANK('[1]Phibro Products usage - Date Ra'!P87),"",'[1]Phibro Products usage - Date Ra'!P87)</f>
        <v>MT VERNON</v>
      </c>
      <c r="D7" s="2" t="str">
        <f>IF(ISBLANK('[1]Phibro Products usage - Date Ra'!Q87),"",'[1]Phibro Products usage - Date Ra'!Q87)</f>
        <v>WA</v>
      </c>
      <c r="E7" s="4">
        <f>IF(ISBLANK('[1]Phibro Products usage - Date Ra'!I87),"",'[1]Phibro Products usage - Date Ra'!I87)</f>
        <v>44113</v>
      </c>
      <c r="F7" s="5">
        <f>IF(ISBLANK('[1]Phibro Products usage - Date Ra'!U87),"",'[1]Phibro Products usage - Date Ra'!U87)</f>
        <v>1.6404999435330556E-2</v>
      </c>
      <c r="G7" s="3">
        <f>IF(ISBLANK('[1]Phibro Products usage - Date Ra'!V87),"",'[1]Phibro Products usage - Date Ra'!V87)</f>
        <v>0.147645</v>
      </c>
    </row>
    <row r="8" spans="1:7" x14ac:dyDescent="0.25">
      <c r="A8" s="2" t="str">
        <f>IF(ISBLANK('[1]Phibro Products usage - Date Ra'!L166),"",'[1]Phibro Products usage - Date Ra'!L166)</f>
        <v>AB 20</v>
      </c>
      <c r="B8" s="2" t="str">
        <f>IF(ISBLANK('[1]Phibro Products usage - Date Ra'!O166),"",'[1]Phibro Products usage - Date Ra'!O166)</f>
        <v>BAYSIDE DAIRY LLC</v>
      </c>
      <c r="C8" s="2" t="str">
        <f>IF(ISBLANK('[1]Phibro Products usage - Date Ra'!P166),"",'[1]Phibro Products usage - Date Ra'!P166)</f>
        <v>MT VERNON</v>
      </c>
      <c r="D8" s="2" t="str">
        <f>IF(ISBLANK('[1]Phibro Products usage - Date Ra'!Q166),"",'[1]Phibro Products usage - Date Ra'!Q166)</f>
        <v>WA</v>
      </c>
      <c r="E8" s="4">
        <f>IF(ISBLANK('[1]Phibro Products usage - Date Ra'!I166),"",'[1]Phibro Products usage - Date Ra'!I166)</f>
        <v>44119</v>
      </c>
      <c r="F8" s="5">
        <f>IF(ISBLANK('[1]Phibro Products usage - Date Ra'!U166),"",'[1]Phibro Products usage - Date Ra'!U166)</f>
        <v>1.3890000000000001E-2</v>
      </c>
      <c r="G8" s="3">
        <f>IF(ISBLANK('[1]Phibro Products usage - Date Ra'!V166),"",'[1]Phibro Products usage - Date Ra'!V166)</f>
        <v>0.41670000000000001</v>
      </c>
    </row>
    <row r="9" spans="1:7" x14ac:dyDescent="0.25">
      <c r="A9" s="2" t="str">
        <f>IF(ISBLANK('[1]Phibro Products usage - Date Ra'!L168),"",'[1]Phibro Products usage - Date Ra'!L168)</f>
        <v>AB 20</v>
      </c>
      <c r="B9" s="2" t="str">
        <f>IF(ISBLANK('[1]Phibro Products usage - Date Ra'!O168),"",'[1]Phibro Products usage - Date Ra'!O168)</f>
        <v>BAYSIDE DAIRY LLC</v>
      </c>
      <c r="C9" s="2" t="str">
        <f>IF(ISBLANK('[1]Phibro Products usage - Date Ra'!P168),"",'[1]Phibro Products usage - Date Ra'!P168)</f>
        <v>MT VERNON</v>
      </c>
      <c r="D9" s="2" t="str">
        <f>IF(ISBLANK('[1]Phibro Products usage - Date Ra'!Q168),"",'[1]Phibro Products usage - Date Ra'!Q168)</f>
        <v>WA</v>
      </c>
      <c r="E9" s="4">
        <f>IF(ISBLANK('[1]Phibro Products usage - Date Ra'!I168),"",'[1]Phibro Products usage - Date Ra'!I168)</f>
        <v>44120</v>
      </c>
      <c r="F9" s="5">
        <f>IF(ISBLANK('[1]Phibro Products usage - Date Ra'!U168),"",'[1]Phibro Products usage - Date Ra'!U168)</f>
        <v>1.6404999322396672E-2</v>
      </c>
      <c r="G9" s="3">
        <f>IF(ISBLANK('[1]Phibro Products usage - Date Ra'!V168),"",'[1]Phibro Products usage - Date Ra'!V168)</f>
        <v>0.24607499999999999</v>
      </c>
    </row>
    <row r="10" spans="1:7" x14ac:dyDescent="0.25">
      <c r="A10" s="2" t="str">
        <f>IF(ISBLANK('[1]Phibro Products usage - Date Ra'!L221),"",'[1]Phibro Products usage - Date Ra'!L221)</f>
        <v>AB 20</v>
      </c>
      <c r="B10" s="2" t="str">
        <f>IF(ISBLANK('[1]Phibro Products usage - Date Ra'!O221),"",'[1]Phibro Products usage - Date Ra'!O221)</f>
        <v>BAYSIDE DAIRY LLC</v>
      </c>
      <c r="C10" s="2" t="str">
        <f>IF(ISBLANK('[1]Phibro Products usage - Date Ra'!P221),"",'[1]Phibro Products usage - Date Ra'!P221)</f>
        <v>MT VERNON</v>
      </c>
      <c r="D10" s="2" t="str">
        <f>IF(ISBLANK('[1]Phibro Products usage - Date Ra'!Q221),"",'[1]Phibro Products usage - Date Ra'!Q221)</f>
        <v>WA</v>
      </c>
      <c r="E10" s="4">
        <f>IF(ISBLANK('[1]Phibro Products usage - Date Ra'!I221),"",'[1]Phibro Products usage - Date Ra'!I221)</f>
        <v>44125</v>
      </c>
      <c r="F10" s="5">
        <f>IF(ISBLANK('[1]Phibro Products usage - Date Ra'!U221),"",'[1]Phibro Products usage - Date Ra'!U221)</f>
        <v>1.3970000000000002E-2</v>
      </c>
      <c r="G10" s="3">
        <f>IF(ISBLANK('[1]Phibro Products usage - Date Ra'!V221),"",'[1]Phibro Products usage - Date Ra'!V221)</f>
        <v>0.41910000000000003</v>
      </c>
    </row>
    <row r="11" spans="1:7" x14ac:dyDescent="0.25">
      <c r="A11" s="2" t="str">
        <f>IF(ISBLANK('[1]Phibro Products usage - Date Ra'!L258),"",'[1]Phibro Products usage - Date Ra'!L258)</f>
        <v>AB 20</v>
      </c>
      <c r="B11" s="2" t="str">
        <f>IF(ISBLANK('[1]Phibro Products usage - Date Ra'!O258),"",'[1]Phibro Products usage - Date Ra'!O258)</f>
        <v>BAYSIDE DAIRY LLC</v>
      </c>
      <c r="C11" s="2" t="str">
        <f>IF(ISBLANK('[1]Phibro Products usage - Date Ra'!P258),"",'[1]Phibro Products usage - Date Ra'!P258)</f>
        <v>MT VERNON</v>
      </c>
      <c r="D11" s="2" t="str">
        <f>IF(ISBLANK('[1]Phibro Products usage - Date Ra'!Q258),"",'[1]Phibro Products usage - Date Ra'!Q258)</f>
        <v>WA</v>
      </c>
      <c r="E11" s="4">
        <f>IF(ISBLANK('[1]Phibro Products usage - Date Ra'!I258),"",'[1]Phibro Products usage - Date Ra'!I258)</f>
        <v>44130</v>
      </c>
      <c r="F11" s="5">
        <f>IF(ISBLANK('[1]Phibro Products usage - Date Ra'!U258),"",'[1]Phibro Products usage - Date Ra'!U258)</f>
        <v>1.3970000000000002E-2</v>
      </c>
      <c r="G11" s="3">
        <f>IF(ISBLANK('[1]Phibro Products usage - Date Ra'!V258),"",'[1]Phibro Products usage - Date Ra'!V258)</f>
        <v>0.41910000000000003</v>
      </c>
    </row>
    <row r="12" spans="1:7" x14ac:dyDescent="0.25">
      <c r="A12" s="2" t="str">
        <f>IF(ISBLANK('[1]Phibro Products usage - Date Ra'!L276),"",'[1]Phibro Products usage - Date Ra'!L276)</f>
        <v>AB 20</v>
      </c>
      <c r="B12" s="2" t="s">
        <v>8</v>
      </c>
      <c r="C12" s="2" t="str">
        <f>IF(ISBLANK('[1]Phibro Products usage - Date Ra'!P276),"",'[1]Phibro Products usage - Date Ra'!P276)</f>
        <v>MT VERNON</v>
      </c>
      <c r="D12" s="2" t="str">
        <f>IF(ISBLANK('[1]Phibro Products usage - Date Ra'!Q276),"",'[1]Phibro Products usage - Date Ra'!Q276)</f>
        <v>WA</v>
      </c>
      <c r="E12" s="4">
        <f>IF(ISBLANK('[1]Phibro Products usage - Date Ra'!I276),"",'[1]Phibro Products usage - Date Ra'!I276)</f>
        <v>44134</v>
      </c>
      <c r="F12" s="5">
        <f>IF(ISBLANK('[1]Phibro Products usage - Date Ra'!U276),"",'[1]Phibro Products usage - Date Ra'!U276)</f>
        <v>1.6404999166666667E-2</v>
      </c>
      <c r="G12" s="3">
        <f>IF(ISBLANK('[1]Phibro Products usage - Date Ra'!V276),"",'[1]Phibro Products usage - Date Ra'!V276)</f>
        <v>9.8430000000000004E-2</v>
      </c>
    </row>
    <row r="13" spans="1:7" x14ac:dyDescent="0.25">
      <c r="A13" s="2" t="str">
        <f>IF(ISBLANK('[1]Phibro Products usage - Date Ra'!L301),"",'[1]Phibro Products usage - Date Ra'!L301)</f>
        <v>AB 20</v>
      </c>
      <c r="B13" s="2" t="s">
        <v>8</v>
      </c>
      <c r="C13" s="2" t="str">
        <f>IF(ISBLANK('[1]Phibro Products usage - Date Ra'!P301),"",'[1]Phibro Products usage - Date Ra'!P301)</f>
        <v>MT VERNON</v>
      </c>
      <c r="D13" s="2" t="str">
        <f>IF(ISBLANK('[1]Phibro Products usage - Date Ra'!Q301),"",'[1]Phibro Products usage - Date Ra'!Q301)</f>
        <v>WA</v>
      </c>
      <c r="E13" s="4">
        <f>IF(ISBLANK('[1]Phibro Products usage - Date Ra'!I301),"",'[1]Phibro Products usage - Date Ra'!I301)</f>
        <v>44134</v>
      </c>
      <c r="F13" s="5">
        <f>IF(ISBLANK('[1]Phibro Products usage - Date Ra'!U301),"",'[1]Phibro Products usage - Date Ra'!U301)</f>
        <v>1.3979999999999996E-2</v>
      </c>
      <c r="G13" s="3">
        <f>IF(ISBLANK('[1]Phibro Products usage - Date Ra'!V301),"",'[1]Phibro Products usage - Date Ra'!V301)</f>
        <v>0.4194</v>
      </c>
    </row>
    <row r="14" spans="1:7" x14ac:dyDescent="0.25">
      <c r="A14" s="6"/>
      <c r="B14" s="6" t="str">
        <f>B12&amp;" "&amp;"- TOTAL"</f>
        <v>BAYSIDE DAIRY LLC - TOTAL</v>
      </c>
      <c r="C14" s="6"/>
      <c r="D14" s="6"/>
      <c r="E14" s="7"/>
      <c r="F14" s="8"/>
      <c r="G14" s="9">
        <f>SUM(G4:G13)</f>
        <v>3.1474950000000002</v>
      </c>
    </row>
    <row r="15" spans="1:7" x14ac:dyDescent="0.25">
      <c r="A15" s="2" t="str">
        <f>IF(ISBLANK('[1]Phibro Products usage - Date Ra'!L73),"",'[1]Phibro Products usage - Date Ra'!L73)</f>
        <v>AB 20</v>
      </c>
      <c r="B15" s="2" t="str">
        <f>IF(ISBLANK('[1]Phibro Products usage - Date Ra'!O73),"",'[1]Phibro Products usage - Date Ra'!O73)</f>
        <v>SJB DAIRY FARM LLC</v>
      </c>
      <c r="C15" s="2" t="str">
        <f>IF(ISBLANK('[1]Phibro Products usage - Date Ra'!P73),"",'[1]Phibro Products usage - Date Ra'!P73)</f>
        <v>MT VERNON</v>
      </c>
      <c r="D15" s="2" t="str">
        <f>IF(ISBLANK('[1]Phibro Products usage - Date Ra'!Q73),"",'[1]Phibro Products usage - Date Ra'!Q73)</f>
        <v>WA</v>
      </c>
      <c r="E15" s="4">
        <f>IF(ISBLANK('[1]Phibro Products usage - Date Ra'!I73),"",'[1]Phibro Products usage - Date Ra'!I73)</f>
        <v>44110</v>
      </c>
      <c r="F15" s="5">
        <f>IF(ISBLANK('[1]Phibro Products usage - Date Ra'!U73),"",'[1]Phibro Products usage - Date Ra'!U73)</f>
        <v>1.2690000666666664E-2</v>
      </c>
      <c r="G15" s="3">
        <f>IF(ISBLANK('[1]Phibro Products usage - Date Ra'!V73),"",'[1]Phibro Products usage - Date Ra'!V73)</f>
        <v>0.38069999999999998</v>
      </c>
    </row>
    <row r="16" spans="1:7" x14ac:dyDescent="0.25">
      <c r="A16" s="2" t="str">
        <f>IF(ISBLANK('[1]Phibro Products usage - Date Ra'!L122),"",'[1]Phibro Products usage - Date Ra'!L122)</f>
        <v>AB 20</v>
      </c>
      <c r="B16" s="2" t="str">
        <f>IF(ISBLANK('[1]Phibro Products usage - Date Ra'!O122),"",'[1]Phibro Products usage - Date Ra'!O122)</f>
        <v>SJB DAIRY FARM LLC</v>
      </c>
      <c r="C16" s="2" t="str">
        <f>IF(ISBLANK('[1]Phibro Products usage - Date Ra'!P122),"",'[1]Phibro Products usage - Date Ra'!P122)</f>
        <v>MT VERNON</v>
      </c>
      <c r="D16" s="2" t="str">
        <f>IF(ISBLANK('[1]Phibro Products usage - Date Ra'!Q122),"",'[1]Phibro Products usage - Date Ra'!Q122)</f>
        <v>WA</v>
      </c>
      <c r="E16" s="4">
        <f>IF(ISBLANK('[1]Phibro Products usage - Date Ra'!I122),"",'[1]Phibro Products usage - Date Ra'!I122)</f>
        <v>44117</v>
      </c>
      <c r="F16" s="5">
        <f>IF(ISBLANK('[1]Phibro Products usage - Date Ra'!U122),"",'[1]Phibro Products usage - Date Ra'!U122)</f>
        <v>1.2690000666666664E-2</v>
      </c>
      <c r="G16" s="3">
        <f>IF(ISBLANK('[1]Phibro Products usage - Date Ra'!V122),"",'[1]Phibro Products usage - Date Ra'!V122)</f>
        <v>0.38069999999999998</v>
      </c>
    </row>
    <row r="17" spans="1:7" x14ac:dyDescent="0.25">
      <c r="A17" s="2" t="str">
        <f>IF(ISBLANK('[1]Phibro Products usage - Date Ra'!L194),"",'[1]Phibro Products usage - Date Ra'!L194)</f>
        <v>AB 20</v>
      </c>
      <c r="B17" s="2" t="str">
        <f>IF(ISBLANK('[1]Phibro Products usage - Date Ra'!O194),"",'[1]Phibro Products usage - Date Ra'!O194)</f>
        <v>SJB DAIRY FARM LLC</v>
      </c>
      <c r="C17" s="2" t="str">
        <f>IF(ISBLANK('[1]Phibro Products usage - Date Ra'!P194),"",'[1]Phibro Products usage - Date Ra'!P194)</f>
        <v>MT VERNON</v>
      </c>
      <c r="D17" s="2" t="str">
        <f>IF(ISBLANK('[1]Phibro Products usage - Date Ra'!Q194),"",'[1]Phibro Products usage - Date Ra'!Q194)</f>
        <v>WA</v>
      </c>
      <c r="E17" s="4">
        <f>IF(ISBLANK('[1]Phibro Products usage - Date Ra'!I194),"",'[1]Phibro Products usage - Date Ra'!I194)</f>
        <v>44123</v>
      </c>
      <c r="F17" s="5">
        <f>IF(ISBLANK('[1]Phibro Products usage - Date Ra'!U194),"",'[1]Phibro Products usage - Date Ra'!U194)</f>
        <v>1.2690000666666664E-2</v>
      </c>
      <c r="G17" s="3">
        <f>IF(ISBLANK('[1]Phibro Products usage - Date Ra'!V194),"",'[1]Phibro Products usage - Date Ra'!V194)</f>
        <v>0.38069999999999998</v>
      </c>
    </row>
    <row r="18" spans="1:7" x14ac:dyDescent="0.25">
      <c r="A18" s="2" t="str">
        <f>IF(ISBLANK('[1]Phibro Products usage - Date Ra'!L196),"",'[1]Phibro Products usage - Date Ra'!L196)</f>
        <v>AB 20</v>
      </c>
      <c r="B18" s="2" t="str">
        <f>IF(ISBLANK('[1]Phibro Products usage - Date Ra'!O196),"",'[1]Phibro Products usage - Date Ra'!O196)</f>
        <v>SJB DAIRY FARM LLC</v>
      </c>
      <c r="C18" s="2" t="str">
        <f>IF(ISBLANK('[1]Phibro Products usage - Date Ra'!P196),"",'[1]Phibro Products usage - Date Ra'!P196)</f>
        <v>MT VERNON</v>
      </c>
      <c r="D18" s="2" t="str">
        <f>IF(ISBLANK('[1]Phibro Products usage - Date Ra'!Q196),"",'[1]Phibro Products usage - Date Ra'!Q196)</f>
        <v>WA</v>
      </c>
      <c r="E18" s="4">
        <f>IF(ISBLANK('[1]Phibro Products usage - Date Ra'!I196),"",'[1]Phibro Products usage - Date Ra'!I196)</f>
        <v>44127</v>
      </c>
      <c r="F18" s="5">
        <f>IF(ISBLANK('[1]Phibro Products usage - Date Ra'!U196),"",'[1]Phibro Products usage - Date Ra'!U196)</f>
        <v>1.2690000666666664E-2</v>
      </c>
      <c r="G18" s="3">
        <f>IF(ISBLANK('[1]Phibro Products usage - Date Ra'!V196),"",'[1]Phibro Products usage - Date Ra'!V196)</f>
        <v>0.38069999999999998</v>
      </c>
    </row>
    <row r="19" spans="1:7" x14ac:dyDescent="0.25">
      <c r="A19" s="2" t="str">
        <f>IF(ISBLANK('[1]Phibro Products usage - Date Ra'!L303),"",'[1]Phibro Products usage - Date Ra'!L303)</f>
        <v>AB 20</v>
      </c>
      <c r="B19" s="2" t="s">
        <v>9</v>
      </c>
      <c r="C19" s="2" t="str">
        <f>IF(ISBLANK('[1]Phibro Products usage - Date Ra'!P303),"",'[1]Phibro Products usage - Date Ra'!P303)</f>
        <v>MT VERNON</v>
      </c>
      <c r="D19" s="2" t="str">
        <f>IF(ISBLANK('[1]Phibro Products usage - Date Ra'!Q303),"",'[1]Phibro Products usage - Date Ra'!Q303)</f>
        <v>WA</v>
      </c>
      <c r="E19" s="4">
        <f>IF(ISBLANK('[1]Phibro Products usage - Date Ra'!I303),"",'[1]Phibro Products usage - Date Ra'!I303)</f>
        <v>44134</v>
      </c>
      <c r="F19" s="5">
        <f>IF(ISBLANK('[1]Phibro Products usage - Date Ra'!U303),"",'[1]Phibro Products usage - Date Ra'!U303)</f>
        <v>1.2695001193498812E-2</v>
      </c>
      <c r="G19" s="3">
        <f>IF(ISBLANK('[1]Phibro Products usage - Date Ra'!V303),"",'[1]Phibro Products usage - Date Ra'!V303)</f>
        <v>0.22850999999999999</v>
      </c>
    </row>
    <row r="20" spans="1:7" x14ac:dyDescent="0.25">
      <c r="A20" s="6"/>
      <c r="B20" s="6" t="str">
        <f>B18&amp;" "&amp;"- TOTAL"</f>
        <v>SJB DAIRY FARM LLC - TOTAL</v>
      </c>
      <c r="C20" s="6"/>
      <c r="D20" s="6"/>
      <c r="E20" s="7"/>
      <c r="F20" s="8"/>
      <c r="G20" s="9">
        <f>SUM(G15:G19)</f>
        <v>1.7513099999999999</v>
      </c>
    </row>
    <row r="21" spans="1:7" x14ac:dyDescent="0.25">
      <c r="A21" s="2" t="str">
        <f>IF(ISBLANK('[1]Phibro Products usage - Date Ra'!L35),"",'[1]Phibro Products usage - Date Ra'!L35)</f>
        <v>AB 20</v>
      </c>
      <c r="B21" s="2" t="str">
        <f>IF(ISBLANK('[1]Phibro Products usage - Date Ra'!O35),"",'[1]Phibro Products usage - Date Ra'!O35)</f>
        <v>THEO VANBERKUM</v>
      </c>
      <c r="C21" s="2" t="str">
        <f>IF(ISBLANK('[1]Phibro Products usage - Date Ra'!P35),"",'[1]Phibro Products usage - Date Ra'!P35)</f>
        <v>EVERSON</v>
      </c>
      <c r="D21" s="2" t="str">
        <f>IF(ISBLANK('[1]Phibro Products usage - Date Ra'!Q35),"",'[1]Phibro Products usage - Date Ra'!Q35)</f>
        <v>WA</v>
      </c>
      <c r="E21" s="4">
        <f>IF(ISBLANK('[1]Phibro Products usage - Date Ra'!I35),"",'[1]Phibro Products usage - Date Ra'!I35)</f>
        <v>44105</v>
      </c>
      <c r="F21" s="5">
        <f>IF(ISBLANK('[1]Phibro Products usage - Date Ra'!U35),"",'[1]Phibro Products usage - Date Ra'!U35)</f>
        <v>5.0000000000000001E-3</v>
      </c>
      <c r="G21" s="3">
        <f>IF(ISBLANK('[1]Phibro Products usage - Date Ra'!V35),"",'[1]Phibro Products usage - Date Ra'!V35)</f>
        <v>0.15</v>
      </c>
    </row>
    <row r="22" spans="1:7" x14ac:dyDescent="0.25">
      <c r="A22" s="2" t="str">
        <f>IF(ISBLANK('[1]Phibro Products usage - Date Ra'!L68),"",'[1]Phibro Products usage - Date Ra'!L68)</f>
        <v>AB 20</v>
      </c>
      <c r="B22" s="2" t="str">
        <f>IF(ISBLANK('[1]Phibro Products usage - Date Ra'!O68),"",'[1]Phibro Products usage - Date Ra'!O68)</f>
        <v>THEO VANBERKUM</v>
      </c>
      <c r="C22" s="2" t="str">
        <f>IF(ISBLANK('[1]Phibro Products usage - Date Ra'!P68),"",'[1]Phibro Products usage - Date Ra'!P68)</f>
        <v>EVERSON</v>
      </c>
      <c r="D22" s="2" t="str">
        <f>IF(ISBLANK('[1]Phibro Products usage - Date Ra'!Q68),"",'[1]Phibro Products usage - Date Ra'!Q68)</f>
        <v>WA</v>
      </c>
      <c r="E22" s="4">
        <f>IF(ISBLANK('[1]Phibro Products usage - Date Ra'!I68),"",'[1]Phibro Products usage - Date Ra'!I68)</f>
        <v>44110</v>
      </c>
      <c r="F22" s="5">
        <f>IF(ISBLANK('[1]Phibro Products usage - Date Ra'!U68),"",'[1]Phibro Products usage - Date Ra'!U68)</f>
        <v>5.0000000000000001E-3</v>
      </c>
      <c r="G22" s="3">
        <f>IF(ISBLANK('[1]Phibro Products usage - Date Ra'!V68),"",'[1]Phibro Products usage - Date Ra'!V68)</f>
        <v>0.105</v>
      </c>
    </row>
    <row r="23" spans="1:7" x14ac:dyDescent="0.25">
      <c r="A23" s="2" t="str">
        <f>IF(ISBLANK('[1]Phibro Products usage - Date Ra'!L99),"",'[1]Phibro Products usage - Date Ra'!L99)</f>
        <v>AB 20</v>
      </c>
      <c r="B23" s="2" t="str">
        <f>IF(ISBLANK('[1]Phibro Products usage - Date Ra'!O99),"",'[1]Phibro Products usage - Date Ra'!O99)</f>
        <v>THEO VANBERKUM</v>
      </c>
      <c r="C23" s="2" t="str">
        <f>IF(ISBLANK('[1]Phibro Products usage - Date Ra'!P99),"",'[1]Phibro Products usage - Date Ra'!P99)</f>
        <v>EVERSON</v>
      </c>
      <c r="D23" s="2" t="str">
        <f>IF(ISBLANK('[1]Phibro Products usage - Date Ra'!Q99),"",'[1]Phibro Products usage - Date Ra'!Q99)</f>
        <v>WA</v>
      </c>
      <c r="E23" s="4">
        <f>IF(ISBLANK('[1]Phibro Products usage - Date Ra'!I99),"",'[1]Phibro Products usage - Date Ra'!I99)</f>
        <v>44113</v>
      </c>
      <c r="F23" s="5">
        <f>IF(ISBLANK('[1]Phibro Products usage - Date Ra'!U99),"",'[1]Phibro Products usage - Date Ra'!U99)</f>
        <v>5.0000000000000001E-3</v>
      </c>
      <c r="G23" s="3">
        <f>IF(ISBLANK('[1]Phibro Products usage - Date Ra'!V99),"",'[1]Phibro Products usage - Date Ra'!V99)</f>
        <v>0.105</v>
      </c>
    </row>
    <row r="24" spans="1:7" x14ac:dyDescent="0.25">
      <c r="A24" s="2" t="str">
        <f>IF(ISBLANK('[1]Phibro Products usage - Date Ra'!L164),"",'[1]Phibro Products usage - Date Ra'!L164)</f>
        <v>AB 20</v>
      </c>
      <c r="B24" s="2" t="str">
        <f>IF(ISBLANK('[1]Phibro Products usage - Date Ra'!O164),"",'[1]Phibro Products usage - Date Ra'!O164)</f>
        <v>THEO VANBERKUM</v>
      </c>
      <c r="C24" s="2" t="str">
        <f>IF(ISBLANK('[1]Phibro Products usage - Date Ra'!P164),"",'[1]Phibro Products usage - Date Ra'!P164)</f>
        <v>EVERSON</v>
      </c>
      <c r="D24" s="2" t="str">
        <f>IF(ISBLANK('[1]Phibro Products usage - Date Ra'!Q164),"",'[1]Phibro Products usage - Date Ra'!Q164)</f>
        <v>WA</v>
      </c>
      <c r="E24" s="4">
        <f>IF(ISBLANK('[1]Phibro Products usage - Date Ra'!I164),"",'[1]Phibro Products usage - Date Ra'!I164)</f>
        <v>44118</v>
      </c>
      <c r="F24" s="5">
        <f>IF(ISBLANK('[1]Phibro Products usage - Date Ra'!U164),"",'[1]Phibro Products usage - Date Ra'!U164)</f>
        <v>5.0000000000000001E-3</v>
      </c>
      <c r="G24" s="3">
        <f>IF(ISBLANK('[1]Phibro Products usage - Date Ra'!V164),"",'[1]Phibro Products usage - Date Ra'!V164)</f>
        <v>0.15</v>
      </c>
    </row>
    <row r="25" spans="1:7" x14ac:dyDescent="0.25">
      <c r="A25" s="2" t="str">
        <f>IF(ISBLANK('[1]Phibro Products usage - Date Ra'!L214),"",'[1]Phibro Products usage - Date Ra'!L214)</f>
        <v>AB 20</v>
      </c>
      <c r="B25" s="2" t="str">
        <f>IF(ISBLANK('[1]Phibro Products usage - Date Ra'!O214),"",'[1]Phibro Products usage - Date Ra'!O214)</f>
        <v>THEO VANBERKUM</v>
      </c>
      <c r="C25" s="2" t="str">
        <f>IF(ISBLANK('[1]Phibro Products usage - Date Ra'!P214),"",'[1]Phibro Products usage - Date Ra'!P214)</f>
        <v>EVERSON</v>
      </c>
      <c r="D25" s="2" t="str">
        <f>IF(ISBLANK('[1]Phibro Products usage - Date Ra'!Q214),"",'[1]Phibro Products usage - Date Ra'!Q214)</f>
        <v>WA</v>
      </c>
      <c r="E25" s="4">
        <f>IF(ISBLANK('[1]Phibro Products usage - Date Ra'!I214),"",'[1]Phibro Products usage - Date Ra'!I214)</f>
        <v>44124</v>
      </c>
      <c r="F25" s="5">
        <f>IF(ISBLANK('[1]Phibro Products usage - Date Ra'!U214),"",'[1]Phibro Products usage - Date Ra'!U214)</f>
        <v>5.0000000000000001E-3</v>
      </c>
      <c r="G25" s="3">
        <f>IF(ISBLANK('[1]Phibro Products usage - Date Ra'!V214),"",'[1]Phibro Products usage - Date Ra'!V214)</f>
        <v>0.15</v>
      </c>
    </row>
    <row r="26" spans="1:7" x14ac:dyDescent="0.25">
      <c r="A26" s="2" t="str">
        <f>IF(ISBLANK('[1]Phibro Products usage - Date Ra'!L253),"",'[1]Phibro Products usage - Date Ra'!L253)</f>
        <v>AB 20</v>
      </c>
      <c r="B26" s="2" t="str">
        <f>IF(ISBLANK('[1]Phibro Products usage - Date Ra'!O253),"",'[1]Phibro Products usage - Date Ra'!O253)</f>
        <v>THEO VANBERKUM</v>
      </c>
      <c r="C26" s="2" t="str">
        <f>IF(ISBLANK('[1]Phibro Products usage - Date Ra'!P253),"",'[1]Phibro Products usage - Date Ra'!P253)</f>
        <v>EVERSON</v>
      </c>
      <c r="D26" s="2" t="str">
        <f>IF(ISBLANK('[1]Phibro Products usage - Date Ra'!Q253),"",'[1]Phibro Products usage - Date Ra'!Q253)</f>
        <v>WA</v>
      </c>
      <c r="E26" s="4">
        <f>IF(ISBLANK('[1]Phibro Products usage - Date Ra'!I253),"",'[1]Phibro Products usage - Date Ra'!I253)</f>
        <v>44130</v>
      </c>
      <c r="F26" s="5">
        <f>IF(ISBLANK('[1]Phibro Products usage - Date Ra'!U253),"",'[1]Phibro Products usage - Date Ra'!U253)</f>
        <v>5.0000000000000001E-3</v>
      </c>
      <c r="G26" s="3">
        <f>IF(ISBLANK('[1]Phibro Products usage - Date Ra'!V253),"",'[1]Phibro Products usage - Date Ra'!V253)</f>
        <v>0.105</v>
      </c>
    </row>
    <row r="27" spans="1:7" x14ac:dyDescent="0.25">
      <c r="A27" s="2" t="str">
        <f>IF(ISBLANK('[1]Phibro Products usage - Date Ra'!L308),"",'[1]Phibro Products usage - Date Ra'!L308)</f>
        <v>AB 20</v>
      </c>
      <c r="B27" s="2" t="str">
        <f>IF(ISBLANK('[1]Phibro Products usage - Date Ra'!O308),"",'[1]Phibro Products usage - Date Ra'!O308)</f>
        <v>THEO VANBERKUM</v>
      </c>
      <c r="C27" s="2" t="str">
        <f>IF(ISBLANK('[1]Phibro Products usage - Date Ra'!P308),"",'[1]Phibro Products usage - Date Ra'!P308)</f>
        <v>EVERSON</v>
      </c>
      <c r="D27" s="2" t="str">
        <f>IF(ISBLANK('[1]Phibro Products usage - Date Ra'!Q308),"",'[1]Phibro Products usage - Date Ra'!Q308)</f>
        <v>WA</v>
      </c>
      <c r="E27" s="4">
        <f>IF(ISBLANK('[1]Phibro Products usage - Date Ra'!I308),"",'[1]Phibro Products usage - Date Ra'!I308)</f>
        <v>44134</v>
      </c>
      <c r="F27" s="5">
        <f>IF(ISBLANK('[1]Phibro Products usage - Date Ra'!U308),"",'[1]Phibro Products usage - Date Ra'!U308)</f>
        <v>5.0000000000000001E-3</v>
      </c>
      <c r="G27" s="3">
        <f>IF(ISBLANK('[1]Phibro Products usage - Date Ra'!V308),"",'[1]Phibro Products usage - Date Ra'!V308)</f>
        <v>7.4999999999999997E-2</v>
      </c>
    </row>
    <row r="28" spans="1:7" x14ac:dyDescent="0.25">
      <c r="A28" s="6"/>
      <c r="B28" s="6" t="str">
        <f>B26&amp;" "&amp;"- TOTAL"</f>
        <v>THEO VANBERKUM - TOTAL</v>
      </c>
      <c r="C28" s="6"/>
      <c r="D28" s="6"/>
      <c r="E28" s="7"/>
      <c r="F28" s="8"/>
      <c r="G28" s="9">
        <f>SUM(G21:G27)</f>
        <v>0.84</v>
      </c>
    </row>
    <row r="29" spans="1:7" x14ac:dyDescent="0.25">
      <c r="A29" s="2" t="str">
        <f>IF(ISBLANK('[1]Phibro Products usage - Date Ra'!L20),"",'[1]Phibro Products usage - Date Ra'!L20)</f>
        <v>AB 20</v>
      </c>
      <c r="B29" s="2" t="str">
        <f>IF(ISBLANK('[1]Phibro Products usage - Date Ra'!O20),"",'[1]Phibro Products usage - Date Ra'!O20)</f>
        <v>WESTERN VALLEY FARMS -WEST</v>
      </c>
      <c r="C29" s="2" t="str">
        <f>IF(ISBLANK('[1]Phibro Products usage - Date Ra'!P20),"",'[1]Phibro Products usage - Date Ra'!P20)</f>
        <v>STANWOOD</v>
      </c>
      <c r="D29" s="2" t="str">
        <f>IF(ISBLANK('[1]Phibro Products usage - Date Ra'!Q20),"",'[1]Phibro Products usage - Date Ra'!Q20)</f>
        <v>WA</v>
      </c>
      <c r="E29" s="4">
        <f>IF(ISBLANK('[1]Phibro Products usage - Date Ra'!I20),"",'[1]Phibro Products usage - Date Ra'!I20)</f>
        <v>44105</v>
      </c>
      <c r="F29" s="5">
        <f>IF(ISBLANK('[1]Phibro Products usage - Date Ra'!U20),"",'[1]Phibro Products usage - Date Ra'!U20)</f>
        <v>1.1365E-2</v>
      </c>
      <c r="G29" s="3">
        <f>IF(ISBLANK('[1]Phibro Products usage - Date Ra'!V20),"",'[1]Phibro Products usage - Date Ra'!V20)</f>
        <v>0.34094999999999998</v>
      </c>
    </row>
    <row r="30" spans="1:7" x14ac:dyDescent="0.25">
      <c r="A30" s="2" t="str">
        <f>IF(ISBLANK('[1]Phibro Products usage - Date Ra'!L338),"",'[1]Phibro Products usage - Date Ra'!L338)</f>
        <v>AB 20</v>
      </c>
      <c r="B30" s="2" t="str">
        <f>IF(ISBLANK('[1]Phibro Products usage - Date Ra'!O338),"",'[1]Phibro Products usage - Date Ra'!O338)</f>
        <v>WESTERN VALLEY FARMS -WEST</v>
      </c>
      <c r="C30" s="2" t="str">
        <f>IF(ISBLANK('[1]Phibro Products usage - Date Ra'!P338),"",'[1]Phibro Products usage - Date Ra'!P338)</f>
        <v>STANWOOD</v>
      </c>
      <c r="D30" s="2" t="str">
        <f>IF(ISBLANK('[1]Phibro Products usage - Date Ra'!Q338),"",'[1]Phibro Products usage - Date Ra'!Q338)</f>
        <v>WA</v>
      </c>
      <c r="E30" s="4">
        <f>IF(ISBLANK('[1]Phibro Products usage - Date Ra'!I338),"",'[1]Phibro Products usage - Date Ra'!I338)</f>
        <v>44105</v>
      </c>
      <c r="F30" s="5">
        <f>IF(ISBLANK('[1]Phibro Products usage - Date Ra'!U338),"",'[1]Phibro Products usage - Date Ra'!U338)</f>
        <v>0.10877000000000001</v>
      </c>
      <c r="G30" s="3">
        <f>IF(ISBLANK('[1]Phibro Products usage - Date Ra'!V338),"",'[1]Phibro Products usage - Date Ra'!V338)</f>
        <v>0.21753999999999998</v>
      </c>
    </row>
    <row r="31" spans="1:7" x14ac:dyDescent="0.25">
      <c r="A31" s="2" t="str">
        <f>IF(ISBLANK('[1]Phibro Products usage - Date Ra'!L22),"",'[1]Phibro Products usage - Date Ra'!L22)</f>
        <v>AB 20</v>
      </c>
      <c r="B31" s="2" t="str">
        <f>IF(ISBLANK('[1]Phibro Products usage - Date Ra'!O22),"",'[1]Phibro Products usage - Date Ra'!O22)</f>
        <v>WESTERN VALLEY FARMS -WEST</v>
      </c>
      <c r="C31" s="2" t="str">
        <f>IF(ISBLANK('[1]Phibro Products usage - Date Ra'!P22),"",'[1]Phibro Products usage - Date Ra'!P22)</f>
        <v>MT.VERNON</v>
      </c>
      <c r="D31" s="2" t="str">
        <f>IF(ISBLANK('[1]Phibro Products usage - Date Ra'!Q22),"",'[1]Phibro Products usage - Date Ra'!Q22)</f>
        <v>WA</v>
      </c>
      <c r="E31" s="4">
        <f>IF(ISBLANK('[1]Phibro Products usage - Date Ra'!I22),"",'[1]Phibro Products usage - Date Ra'!I22)</f>
        <v>44109</v>
      </c>
      <c r="F31" s="5">
        <f>IF(ISBLANK('[1]Phibro Products usage - Date Ra'!U22),"",'[1]Phibro Products usage - Date Ra'!U22)</f>
        <v>1.1365E-2</v>
      </c>
      <c r="G31" s="3">
        <f>IF(ISBLANK('[1]Phibro Products usage - Date Ra'!V22),"",'[1]Phibro Products usage - Date Ra'!V22)</f>
        <v>0.34094999999999998</v>
      </c>
    </row>
    <row r="32" spans="1:7" x14ac:dyDescent="0.25">
      <c r="A32" s="2" t="str">
        <f>IF(ISBLANK('[1]Phibro Products usage - Date Ra'!L101),"",'[1]Phibro Products usage - Date Ra'!L101)</f>
        <v>AB 20</v>
      </c>
      <c r="B32" s="2" t="str">
        <f>IF(ISBLANK('[1]Phibro Products usage - Date Ra'!O101),"",'[1]Phibro Products usage - Date Ra'!O101)</f>
        <v>WESTERN VALLEY FARMS -WEST</v>
      </c>
      <c r="C32" s="2" t="str">
        <f>IF(ISBLANK('[1]Phibro Products usage - Date Ra'!P101),"",'[1]Phibro Products usage - Date Ra'!P101)</f>
        <v>STANWOOD</v>
      </c>
      <c r="D32" s="2" t="str">
        <f>IF(ISBLANK('[1]Phibro Products usage - Date Ra'!Q101),"",'[1]Phibro Products usage - Date Ra'!Q101)</f>
        <v>WA</v>
      </c>
      <c r="E32" s="4">
        <f>IF(ISBLANK('[1]Phibro Products usage - Date Ra'!I101),"",'[1]Phibro Products usage - Date Ra'!I101)</f>
        <v>44113</v>
      </c>
      <c r="F32" s="5">
        <f>IF(ISBLANK('[1]Phibro Products usage - Date Ra'!U101),"",'[1]Phibro Products usage - Date Ra'!U101)</f>
        <v>1.1365E-2</v>
      </c>
      <c r="G32" s="3">
        <f>IF(ISBLANK('[1]Phibro Products usage - Date Ra'!V101),"",'[1]Phibro Products usage - Date Ra'!V101)</f>
        <v>0.34094999999999998</v>
      </c>
    </row>
    <row r="33" spans="1:7" x14ac:dyDescent="0.25">
      <c r="A33" s="2" t="str">
        <f>IF(ISBLANK('[1]Phibro Products usage - Date Ra'!L149),"",'[1]Phibro Products usage - Date Ra'!L149)</f>
        <v>AB 20</v>
      </c>
      <c r="B33" s="2" t="str">
        <f>IF(ISBLANK('[1]Phibro Products usage - Date Ra'!O149),"",'[1]Phibro Products usage - Date Ra'!O149)</f>
        <v>WESTERN VALLEY FARMS -WEST</v>
      </c>
      <c r="C33" s="2" t="str">
        <f>IF(ISBLANK('[1]Phibro Products usage - Date Ra'!P149),"",'[1]Phibro Products usage - Date Ra'!P149)</f>
        <v>STANWOOD</v>
      </c>
      <c r="D33" s="2" t="str">
        <f>IF(ISBLANK('[1]Phibro Products usage - Date Ra'!Q149),"",'[1]Phibro Products usage - Date Ra'!Q149)</f>
        <v>WA</v>
      </c>
      <c r="E33" s="4">
        <f>IF(ISBLANK('[1]Phibro Products usage - Date Ra'!I149),"",'[1]Phibro Products usage - Date Ra'!I149)</f>
        <v>44119</v>
      </c>
      <c r="F33" s="5">
        <f>IF(ISBLANK('[1]Phibro Products usage - Date Ra'!U149),"",'[1]Phibro Products usage - Date Ra'!U149)</f>
        <v>0.108770005</v>
      </c>
      <c r="G33" s="3">
        <f>IF(ISBLANK('[1]Phibro Products usage - Date Ra'!V149),"",'[1]Phibro Products usage - Date Ra'!V149)</f>
        <v>0.21753999999999998</v>
      </c>
    </row>
    <row r="34" spans="1:7" x14ac:dyDescent="0.25">
      <c r="A34" s="2" t="str">
        <f>IF(ISBLANK('[1]Phibro Products usage - Date Ra'!L151),"",'[1]Phibro Products usage - Date Ra'!L151)</f>
        <v>AB 20</v>
      </c>
      <c r="B34" s="2" t="str">
        <f>IF(ISBLANK('[1]Phibro Products usage - Date Ra'!O151),"",'[1]Phibro Products usage - Date Ra'!O151)</f>
        <v>WESTERN VALLEY FARMS -WEST</v>
      </c>
      <c r="C34" s="2" t="str">
        <f>IF(ISBLANK('[1]Phibro Products usage - Date Ra'!P151),"",'[1]Phibro Products usage - Date Ra'!P151)</f>
        <v>STANWOOD</v>
      </c>
      <c r="D34" s="2" t="str">
        <f>IF(ISBLANK('[1]Phibro Products usage - Date Ra'!Q151),"",'[1]Phibro Products usage - Date Ra'!Q151)</f>
        <v>WA</v>
      </c>
      <c r="E34" s="4">
        <f>IF(ISBLANK('[1]Phibro Products usage - Date Ra'!I151),"",'[1]Phibro Products usage - Date Ra'!I151)</f>
        <v>44119</v>
      </c>
      <c r="F34" s="5">
        <f>IF(ISBLANK('[1]Phibro Products usage - Date Ra'!U151),"",'[1]Phibro Products usage - Date Ra'!U151)</f>
        <v>1.1365E-2</v>
      </c>
      <c r="G34" s="3">
        <f>IF(ISBLANK('[1]Phibro Products usage - Date Ra'!V151),"",'[1]Phibro Products usage - Date Ra'!V151)</f>
        <v>0.34094999999999998</v>
      </c>
    </row>
    <row r="35" spans="1:7" x14ac:dyDescent="0.25">
      <c r="A35" s="2" t="str">
        <f>IF(ISBLANK('[1]Phibro Products usage - Date Ra'!L154),"",'[1]Phibro Products usage - Date Ra'!L154)</f>
        <v>AB 20</v>
      </c>
      <c r="B35" s="2" t="str">
        <f>IF(ISBLANK('[1]Phibro Products usage - Date Ra'!O154),"",'[1]Phibro Products usage - Date Ra'!O154)</f>
        <v>WESTERN VALLEY FARMS -WEST</v>
      </c>
      <c r="C35" s="2" t="str">
        <f>IF(ISBLANK('[1]Phibro Products usage - Date Ra'!P154),"",'[1]Phibro Products usage - Date Ra'!P154)</f>
        <v>MT VERNON</v>
      </c>
      <c r="D35" s="2" t="str">
        <f>IF(ISBLANK('[1]Phibro Products usage - Date Ra'!Q154),"",'[1]Phibro Products usage - Date Ra'!Q154)</f>
        <v>WA</v>
      </c>
      <c r="E35" s="4">
        <f>IF(ISBLANK('[1]Phibro Products usage - Date Ra'!I154),"",'[1]Phibro Products usage - Date Ra'!I154)</f>
        <v>44119</v>
      </c>
      <c r="F35" s="5">
        <f>IF(ISBLANK('[1]Phibro Products usage - Date Ra'!U154),"",'[1]Phibro Products usage - Date Ra'!U154)</f>
        <v>0.108770005</v>
      </c>
      <c r="G35" s="3">
        <f>IF(ISBLANK('[1]Phibro Products usage - Date Ra'!V154),"",'[1]Phibro Products usage - Date Ra'!V154)</f>
        <v>0.21753999999999998</v>
      </c>
    </row>
    <row r="36" spans="1:7" x14ac:dyDescent="0.25">
      <c r="A36" s="2" t="str">
        <f>IF(ISBLANK('[1]Phibro Products usage - Date Ra'!L216),"",'[1]Phibro Products usage - Date Ra'!L216)</f>
        <v>AB 20</v>
      </c>
      <c r="B36" s="2" t="str">
        <f>IF(ISBLANK('[1]Phibro Products usage - Date Ra'!O216),"",'[1]Phibro Products usage - Date Ra'!O216)</f>
        <v>WESTERN VALLEY FARMS -WEST</v>
      </c>
      <c r="C36" s="2" t="str">
        <f>IF(ISBLANK('[1]Phibro Products usage - Date Ra'!P216),"",'[1]Phibro Products usage - Date Ra'!P216)</f>
        <v>STANWOOD</v>
      </c>
      <c r="D36" s="2" t="str">
        <f>IF(ISBLANK('[1]Phibro Products usage - Date Ra'!Q216),"",'[1]Phibro Products usage - Date Ra'!Q216)</f>
        <v>WA</v>
      </c>
      <c r="E36" s="4">
        <f>IF(ISBLANK('[1]Phibro Products usage - Date Ra'!I216),"",'[1]Phibro Products usage - Date Ra'!I216)</f>
        <v>44125</v>
      </c>
      <c r="F36" s="5">
        <f>IF(ISBLANK('[1]Phibro Products usage - Date Ra'!U216),"",'[1]Phibro Products usage - Date Ra'!U216)</f>
        <v>1.1365E-2</v>
      </c>
      <c r="G36" s="3">
        <f>IF(ISBLANK('[1]Phibro Products usage - Date Ra'!V216),"",'[1]Phibro Products usage - Date Ra'!V216)</f>
        <v>0.34094999999999998</v>
      </c>
    </row>
    <row r="37" spans="1:7" x14ac:dyDescent="0.25">
      <c r="A37" s="2" t="str">
        <f>IF(ISBLANK('[1]Phibro Products usage - Date Ra'!L256),"",'[1]Phibro Products usage - Date Ra'!L256)</f>
        <v>AB 20</v>
      </c>
      <c r="B37" s="2" t="str">
        <f>IF(ISBLANK('[1]Phibro Products usage - Date Ra'!O256),"",'[1]Phibro Products usage - Date Ra'!O256)</f>
        <v>WESTERN VALLEY FARMS -WEST</v>
      </c>
      <c r="C37" s="2" t="str">
        <f>IF(ISBLANK('[1]Phibro Products usage - Date Ra'!P256),"",'[1]Phibro Products usage - Date Ra'!P256)</f>
        <v>MT.VERNON</v>
      </c>
      <c r="D37" s="2" t="str">
        <f>IF(ISBLANK('[1]Phibro Products usage - Date Ra'!Q256),"",'[1]Phibro Products usage - Date Ra'!Q256)</f>
        <v>WA</v>
      </c>
      <c r="E37" s="4">
        <f>IF(ISBLANK('[1]Phibro Products usage - Date Ra'!I256),"",'[1]Phibro Products usage - Date Ra'!I256)</f>
        <v>44127</v>
      </c>
      <c r="F37" s="5">
        <f>IF(ISBLANK('[1]Phibro Products usage - Date Ra'!U256),"",'[1]Phibro Products usage - Date Ra'!U256)</f>
        <v>1.1365E-2</v>
      </c>
      <c r="G37" s="3">
        <f>IF(ISBLANK('[1]Phibro Products usage - Date Ra'!V256),"",'[1]Phibro Products usage - Date Ra'!V256)</f>
        <v>0.34094999999999998</v>
      </c>
    </row>
    <row r="38" spans="1:7" x14ac:dyDescent="0.25">
      <c r="A38" s="2" t="str">
        <f>IF(ISBLANK('[1]Phibro Products usage - Date Ra'!L273),"",'[1]Phibro Products usage - Date Ra'!L273)</f>
        <v>AB 20</v>
      </c>
      <c r="B38" s="2" t="str">
        <f>IF(ISBLANK('[1]Phibro Products usage - Date Ra'!O273),"",'[1]Phibro Products usage - Date Ra'!O273)</f>
        <v>WESTERN VALLEY FARMS -WEST</v>
      </c>
      <c r="C38" s="2" t="str">
        <f>IF(ISBLANK('[1]Phibro Products usage - Date Ra'!P273),"",'[1]Phibro Products usage - Date Ra'!P273)</f>
        <v>STANWOOD</v>
      </c>
      <c r="D38" s="2" t="str">
        <f>IF(ISBLANK('[1]Phibro Products usage - Date Ra'!Q273),"",'[1]Phibro Products usage - Date Ra'!Q273)</f>
        <v>WA</v>
      </c>
      <c r="E38" s="4">
        <f>IF(ISBLANK('[1]Phibro Products usage - Date Ra'!I273),"",'[1]Phibro Products usage - Date Ra'!I273)</f>
        <v>44134</v>
      </c>
      <c r="F38" s="5">
        <f>IF(ISBLANK('[1]Phibro Products usage - Date Ra'!U273),"",'[1]Phibro Products usage - Date Ra'!U273)</f>
        <v>0.108770005</v>
      </c>
      <c r="G38" s="3">
        <f>IF(ISBLANK('[1]Phibro Products usage - Date Ra'!V273),"",'[1]Phibro Products usage - Date Ra'!V273)</f>
        <v>0.32630999999999999</v>
      </c>
    </row>
    <row r="39" spans="1:7" x14ac:dyDescent="0.25">
      <c r="A39" s="2" t="str">
        <f>IF(ISBLANK('[1]Phibro Products usage - Date Ra'!L305),"",'[1]Phibro Products usage - Date Ra'!L305)</f>
        <v>AB 20</v>
      </c>
      <c r="B39" s="2" t="s">
        <v>10</v>
      </c>
      <c r="C39" s="2" t="str">
        <f>IF(ISBLANK('[1]Phibro Products usage - Date Ra'!P305),"",'[1]Phibro Products usage - Date Ra'!P305)</f>
        <v>STANWOOD</v>
      </c>
      <c r="D39" s="2" t="str">
        <f>IF(ISBLANK('[1]Phibro Products usage - Date Ra'!Q305),"",'[1]Phibro Products usage - Date Ra'!Q305)</f>
        <v>WA</v>
      </c>
      <c r="E39" s="4">
        <f>IF(ISBLANK('[1]Phibro Products usage - Date Ra'!I305),"",'[1]Phibro Products usage - Date Ra'!I305)</f>
        <v>44134</v>
      </c>
      <c r="F39" s="5">
        <f>IF(ISBLANK('[1]Phibro Products usage - Date Ra'!U305),"",'[1]Phibro Products usage - Date Ra'!U305)</f>
        <v>1.137E-2</v>
      </c>
      <c r="G39" s="3">
        <f>IF(ISBLANK('[1]Phibro Products usage - Date Ra'!V305),"",'[1]Phibro Products usage - Date Ra'!V305)</f>
        <v>0.27288000000000001</v>
      </c>
    </row>
    <row r="40" spans="1:7" x14ac:dyDescent="0.25">
      <c r="A40" s="6"/>
      <c r="B40" s="6" t="str">
        <f>B38&amp;" "&amp;"- TOTAL"</f>
        <v>WESTERN VALLEY FARMS -WEST - TOTAL</v>
      </c>
      <c r="C40" s="6"/>
      <c r="D40" s="6"/>
      <c r="E40" s="7"/>
      <c r="F40" s="8"/>
      <c r="G40" s="9">
        <f>SUM(G29:G39)</f>
        <v>3.2975099999999999</v>
      </c>
    </row>
    <row r="41" spans="1:7" x14ac:dyDescent="0.25">
      <c r="A41" s="10" t="str">
        <f>A39&amp;" "&amp;"- TOTAL"</f>
        <v>AB 20 - TOTAL</v>
      </c>
      <c r="B41" s="10"/>
      <c r="C41" s="10"/>
      <c r="D41" s="10"/>
      <c r="E41" s="11"/>
      <c r="F41" s="12"/>
      <c r="G41" s="13">
        <f>SUM(G40,G28,G20,G14)</f>
        <v>9.0363150000000001</v>
      </c>
    </row>
    <row r="42" spans="1:7" x14ac:dyDescent="0.25">
      <c r="A42" s="2" t="str">
        <f>IF(ISBLANK('[1]Phibro Products usage - Date Ra'!L32),"",'[1]Phibro Products usage - Date Ra'!L32)</f>
        <v>Animate</v>
      </c>
      <c r="B42" s="2" t="str">
        <f>IF(ISBLANK('[1]Phibro Products usage - Date Ra'!O32),"",'[1]Phibro Products usage - Date Ra'!O32)</f>
        <v>APPEL BROS DAIRY LLC</v>
      </c>
      <c r="C42" s="2" t="str">
        <f>IF(ISBLANK('[1]Phibro Products usage - Date Ra'!P32),"",'[1]Phibro Products usage - Date Ra'!P32)</f>
        <v>FERNDALE</v>
      </c>
      <c r="D42" s="2" t="str">
        <f>IF(ISBLANK('[1]Phibro Products usage - Date Ra'!Q32),"",'[1]Phibro Products usage - Date Ra'!Q32)</f>
        <v>WA</v>
      </c>
      <c r="E42" s="4">
        <f>IF(ISBLANK('[1]Phibro Products usage - Date Ra'!I32),"",'[1]Phibro Products usage - Date Ra'!I32)</f>
        <v>44109</v>
      </c>
      <c r="F42" s="5">
        <f>IF(ISBLANK('[1]Phibro Products usage - Date Ra'!U32),"",'[1]Phibro Products usage - Date Ra'!U32)</f>
        <v>8.1500000000000003E-2</v>
      </c>
      <c r="G42" s="3">
        <f>IF(ISBLANK('[1]Phibro Products usage - Date Ra'!V32),"",'[1]Phibro Products usage - Date Ra'!V32)</f>
        <v>0.2445</v>
      </c>
    </row>
    <row r="43" spans="1:7" x14ac:dyDescent="0.25">
      <c r="A43" s="2" t="str">
        <f>IF(ISBLANK('[1]Phibro Products usage - Date Ra'!L307),"",'[1]Phibro Products usage - Date Ra'!L307)</f>
        <v>Animate</v>
      </c>
      <c r="B43" s="2" t="str">
        <f>IF(ISBLANK('[1]Phibro Products usage - Date Ra'!O307),"",'[1]Phibro Products usage - Date Ra'!O307)</f>
        <v>APPEL BROS DAIRY LLC</v>
      </c>
      <c r="C43" s="2" t="str">
        <f>IF(ISBLANK('[1]Phibro Products usage - Date Ra'!P307),"",'[1]Phibro Products usage - Date Ra'!P307)</f>
        <v>FERNDALE</v>
      </c>
      <c r="D43" s="2" t="str">
        <f>IF(ISBLANK('[1]Phibro Products usage - Date Ra'!Q307),"",'[1]Phibro Products usage - Date Ra'!Q307)</f>
        <v>WA</v>
      </c>
      <c r="E43" s="4">
        <f>IF(ISBLANK('[1]Phibro Products usage - Date Ra'!I307),"",'[1]Phibro Products usage - Date Ra'!I307)</f>
        <v>44134</v>
      </c>
      <c r="F43" s="5">
        <f>IF(ISBLANK('[1]Phibro Products usage - Date Ra'!U307),"",'[1]Phibro Products usage - Date Ra'!U307)</f>
        <v>8.1500000000000003E-2</v>
      </c>
      <c r="G43" s="3">
        <f>IF(ISBLANK('[1]Phibro Products usage - Date Ra'!V307),"",'[1]Phibro Products usage - Date Ra'!V307)</f>
        <v>0.2445</v>
      </c>
    </row>
    <row r="44" spans="1:7" x14ac:dyDescent="0.25">
      <c r="A44" s="6"/>
      <c r="B44" s="6" t="str">
        <f>B43&amp;" "&amp;"- TOTAL"</f>
        <v>APPEL BROS DAIRY LLC - TOTAL</v>
      </c>
      <c r="C44" s="6"/>
      <c r="D44" s="6"/>
      <c r="E44" s="7"/>
      <c r="F44" s="8"/>
      <c r="G44" s="9">
        <f>SUM(G42:G43)</f>
        <v>0.48899999999999999</v>
      </c>
    </row>
    <row r="45" spans="1:7" x14ac:dyDescent="0.25">
      <c r="A45" s="2" t="str">
        <f>IF(ISBLANK('[1]Phibro Products usage - Date Ra'!L131),"",'[1]Phibro Products usage - Date Ra'!L131)</f>
        <v>Animate</v>
      </c>
      <c r="B45" s="2" t="str">
        <f>IF(ISBLANK('[1]Phibro Products usage - Date Ra'!O131),"",'[1]Phibro Products usage - Date Ra'!O131)</f>
        <v>ART VANDERWAAL</v>
      </c>
      <c r="C45" s="2" t="str">
        <f>IF(ISBLANK('[1]Phibro Products usage - Date Ra'!P131),"",'[1]Phibro Products usage - Date Ra'!P131)</f>
        <v>EVERSON</v>
      </c>
      <c r="D45" s="2" t="str">
        <f>IF(ISBLANK('[1]Phibro Products usage - Date Ra'!Q131),"",'[1]Phibro Products usage - Date Ra'!Q131)</f>
        <v>WA</v>
      </c>
      <c r="E45" s="4">
        <f>IF(ISBLANK('[1]Phibro Products usage - Date Ra'!I131),"",'[1]Phibro Products usage - Date Ra'!I131)</f>
        <v>44118</v>
      </c>
      <c r="F45" s="5">
        <f>IF(ISBLANK('[1]Phibro Products usage - Date Ra'!U131),"",'[1]Phibro Products usage - Date Ra'!U131)</f>
        <v>0.13530000666666664</v>
      </c>
      <c r="G45" s="3">
        <f>IF(ISBLANK('[1]Phibro Products usage - Date Ra'!V131),"",'[1]Phibro Products usage - Date Ra'!V131)</f>
        <v>0.81179999999999997</v>
      </c>
    </row>
    <row r="46" spans="1:7" x14ac:dyDescent="0.25">
      <c r="A46" s="6"/>
      <c r="B46" s="6" t="str">
        <f>B45&amp;" "&amp;"- TOTAL"</f>
        <v>ART VANDERWAAL - TOTAL</v>
      </c>
      <c r="C46" s="6"/>
      <c r="D46" s="6"/>
      <c r="E46" s="7"/>
      <c r="F46" s="8"/>
      <c r="G46" s="9">
        <f>SUM(G45)</f>
        <v>0.81179999999999997</v>
      </c>
    </row>
    <row r="47" spans="1:7" x14ac:dyDescent="0.25">
      <c r="A47" s="2" t="str">
        <f>IF(ISBLANK('[1]Phibro Products usage - Date Ra'!L315),"",'[1]Phibro Products usage - Date Ra'!L315)</f>
        <v>Animate</v>
      </c>
      <c r="B47" s="2" t="str">
        <f>IF(ISBLANK('[1]Phibro Products usage - Date Ra'!O315),"",'[1]Phibro Products usage - Date Ra'!O315)</f>
        <v>BAGINSKI, DANIEL &amp; MAUREEN</v>
      </c>
      <c r="C47" s="2" t="str">
        <f>IF(ISBLANK('[1]Phibro Products usage - Date Ra'!P315),"",'[1]Phibro Products usage - Date Ra'!P315)</f>
        <v>OTHELLO</v>
      </c>
      <c r="D47" s="2" t="str">
        <f>IF(ISBLANK('[1]Phibro Products usage - Date Ra'!Q315),"",'[1]Phibro Products usage - Date Ra'!Q315)</f>
        <v>WA</v>
      </c>
      <c r="E47" s="4">
        <f>IF(ISBLANK('[1]Phibro Products usage - Date Ra'!I315),"",'[1]Phibro Products usage - Date Ra'!I315)</f>
        <v>44105</v>
      </c>
      <c r="F47" s="5">
        <f>IF(ISBLANK('[1]Phibro Products usage - Date Ra'!U315),"",'[1]Phibro Products usage - Date Ra'!U315)</f>
        <v>0.11249988777173932</v>
      </c>
      <c r="G47" s="3">
        <f>IF(ISBLANK('[1]Phibro Products usage - Date Ra'!V315),"",'[1]Phibro Products usage - Date Ra'!V315)</f>
        <v>0.33637466500000002</v>
      </c>
    </row>
    <row r="48" spans="1:7" x14ac:dyDescent="0.25">
      <c r="A48" s="6"/>
      <c r="B48" s="6" t="str">
        <f>B47&amp;" "&amp;"- TOTAL"</f>
        <v>BAGINSKI, DANIEL &amp; MAUREEN - TOTAL</v>
      </c>
      <c r="C48" s="6"/>
      <c r="D48" s="6"/>
      <c r="E48" s="7"/>
      <c r="F48" s="8"/>
      <c r="G48" s="9">
        <f>SUM(G47)</f>
        <v>0.33637466500000002</v>
      </c>
    </row>
    <row r="49" spans="1:7" x14ac:dyDescent="0.25">
      <c r="A49" s="2" t="str">
        <f>IF(ISBLANK('[1]Phibro Products usage - Date Ra'!L8),"",'[1]Phibro Products usage - Date Ra'!L8)</f>
        <v>Animate</v>
      </c>
      <c r="B49" s="2" t="str">
        <f>IF(ISBLANK('[1]Phibro Products usage - Date Ra'!O8),"",'[1]Phibro Products usage - Date Ra'!O8)</f>
        <v>BAYSIDE DAIRY LLC</v>
      </c>
      <c r="C49" s="2" t="str">
        <f>IF(ISBLANK('[1]Phibro Products usage - Date Ra'!P8),"",'[1]Phibro Products usage - Date Ra'!P8)</f>
        <v>MT VERNON</v>
      </c>
      <c r="D49" s="2" t="str">
        <f>IF(ISBLANK('[1]Phibro Products usage - Date Ra'!Q8),"",'[1]Phibro Products usage - Date Ra'!Q8)</f>
        <v>WA</v>
      </c>
      <c r="E49" s="4">
        <f>IF(ISBLANK('[1]Phibro Products usage - Date Ra'!I8),"",'[1]Phibro Products usage - Date Ra'!I8)</f>
        <v>44105</v>
      </c>
      <c r="F49" s="5">
        <f>IF(ISBLANK('[1]Phibro Products usage - Date Ra'!U8),"",'[1]Phibro Products usage - Date Ra'!U8)</f>
        <v>0.15249999213750001</v>
      </c>
      <c r="G49" s="3">
        <f>IF(ISBLANK('[1]Phibro Products usage - Date Ra'!V8),"",'[1]Phibro Products usage - Date Ra'!V8)</f>
        <v>1.3725000000000001</v>
      </c>
    </row>
    <row r="50" spans="1:7" x14ac:dyDescent="0.25">
      <c r="A50" s="2" t="str">
        <f>IF(ISBLANK('[1]Phibro Products usage - Date Ra'!L88),"",'[1]Phibro Products usage - Date Ra'!L88)</f>
        <v>Animate</v>
      </c>
      <c r="B50" s="2" t="str">
        <f>IF(ISBLANK('[1]Phibro Products usage - Date Ra'!O88),"",'[1]Phibro Products usage - Date Ra'!O88)</f>
        <v>BAYSIDE DAIRY LLC</v>
      </c>
      <c r="C50" s="2" t="str">
        <f>IF(ISBLANK('[1]Phibro Products usage - Date Ra'!P88),"",'[1]Phibro Products usage - Date Ra'!P88)</f>
        <v>MT VERNON</v>
      </c>
      <c r="D50" s="2" t="str">
        <f>IF(ISBLANK('[1]Phibro Products usage - Date Ra'!Q88),"",'[1]Phibro Products usage - Date Ra'!Q88)</f>
        <v>WA</v>
      </c>
      <c r="E50" s="4">
        <f>IF(ISBLANK('[1]Phibro Products usage - Date Ra'!I88),"",'[1]Phibro Products usage - Date Ra'!I88)</f>
        <v>44113</v>
      </c>
      <c r="F50" s="5">
        <f>IF(ISBLANK('[1]Phibro Products usage - Date Ra'!U88),"",'[1]Phibro Products usage - Date Ra'!U88)</f>
        <v>0.15249999213750001</v>
      </c>
      <c r="G50" s="3">
        <f>IF(ISBLANK('[1]Phibro Products usage - Date Ra'!V88),"",'[1]Phibro Products usage - Date Ra'!V88)</f>
        <v>1.3725000000000001</v>
      </c>
    </row>
    <row r="51" spans="1:7" x14ac:dyDescent="0.25">
      <c r="A51" s="2" t="str">
        <f>IF(ISBLANK('[1]Phibro Products usage - Date Ra'!L169),"",'[1]Phibro Products usage - Date Ra'!L169)</f>
        <v>Animate</v>
      </c>
      <c r="B51" s="2" t="str">
        <f>IF(ISBLANK('[1]Phibro Products usage - Date Ra'!O169),"",'[1]Phibro Products usage - Date Ra'!O169)</f>
        <v>BAYSIDE DAIRY LLC</v>
      </c>
      <c r="C51" s="2" t="str">
        <f>IF(ISBLANK('[1]Phibro Products usage - Date Ra'!P169),"",'[1]Phibro Products usage - Date Ra'!P169)</f>
        <v>MT VERNON</v>
      </c>
      <c r="D51" s="2" t="str">
        <f>IF(ISBLANK('[1]Phibro Products usage - Date Ra'!Q169),"",'[1]Phibro Products usage - Date Ra'!Q169)</f>
        <v>WA</v>
      </c>
      <c r="E51" s="4">
        <f>IF(ISBLANK('[1]Phibro Products usage - Date Ra'!I169),"",'[1]Phibro Products usage - Date Ra'!I169)</f>
        <v>44120</v>
      </c>
      <c r="F51" s="5">
        <f>IF(ISBLANK('[1]Phibro Products usage - Date Ra'!U169),"",'[1]Phibro Products usage - Date Ra'!U169)</f>
        <v>0.15249999223166671</v>
      </c>
      <c r="G51" s="3">
        <f>IF(ISBLANK('[1]Phibro Products usage - Date Ra'!V169),"",'[1]Phibro Products usage - Date Ra'!V169)</f>
        <v>2.2875000000000001</v>
      </c>
    </row>
    <row r="52" spans="1:7" x14ac:dyDescent="0.25">
      <c r="A52" s="2" t="str">
        <f>IF(ISBLANK('[1]Phibro Products usage - Date Ra'!L277),"",'[1]Phibro Products usage - Date Ra'!L277)</f>
        <v>Animate</v>
      </c>
      <c r="B52" s="2" t="s">
        <v>8</v>
      </c>
      <c r="C52" s="2" t="str">
        <f>IF(ISBLANK('[1]Phibro Products usage - Date Ra'!P277),"",'[1]Phibro Products usage - Date Ra'!P277)</f>
        <v>MT VERNON</v>
      </c>
      <c r="D52" s="2" t="str">
        <f>IF(ISBLANK('[1]Phibro Products usage - Date Ra'!Q277),"",'[1]Phibro Products usage - Date Ra'!Q277)</f>
        <v>WA</v>
      </c>
      <c r="E52" s="4">
        <f>IF(ISBLANK('[1]Phibro Products usage - Date Ra'!I277),"",'[1]Phibro Products usage - Date Ra'!I277)</f>
        <v>44134</v>
      </c>
      <c r="F52" s="5">
        <f>IF(ISBLANK('[1]Phibro Products usage - Date Ra'!U277),"",'[1]Phibro Products usage - Date Ra'!U277)</f>
        <v>0.15249999249999999</v>
      </c>
      <c r="G52" s="3">
        <f>IF(ISBLANK('[1]Phibro Products usage - Date Ra'!V277),"",'[1]Phibro Products usage - Date Ra'!V277)</f>
        <v>0.91500000000000004</v>
      </c>
    </row>
    <row r="53" spans="1:7" x14ac:dyDescent="0.25">
      <c r="A53" s="6"/>
      <c r="B53" s="6" t="str">
        <f>B52&amp;" "&amp;"- TOTAL"</f>
        <v>BAYSIDE DAIRY LLC - TOTAL</v>
      </c>
      <c r="C53" s="6"/>
      <c r="D53" s="6"/>
      <c r="E53" s="7"/>
      <c r="F53" s="8"/>
      <c r="G53" s="9">
        <f>SUM(G49:G52)</f>
        <v>5.9475000000000007</v>
      </c>
    </row>
    <row r="54" spans="1:7" x14ac:dyDescent="0.25">
      <c r="A54" s="2" t="str">
        <f>IF(ISBLANK('[1]Phibro Products usage - Date Ra'!L114),"",'[1]Phibro Products usage - Date Ra'!L114)</f>
        <v>Animate</v>
      </c>
      <c r="B54" s="2" t="str">
        <f>IF(ISBLANK('[1]Phibro Products usage - Date Ra'!O114),"",'[1]Phibro Products usage - Date Ra'!O114)</f>
        <v>BLACK RIVER DAIRY - PLOWMAN</v>
      </c>
      <c r="C54" s="2" t="str">
        <f>IF(ISBLANK('[1]Phibro Products usage - Date Ra'!P114),"",'[1]Phibro Products usage - Date Ra'!P114)</f>
        <v>OLYMPIA</v>
      </c>
      <c r="D54" s="2" t="str">
        <f>IF(ISBLANK('[1]Phibro Products usage - Date Ra'!Q114),"",'[1]Phibro Products usage - Date Ra'!Q114)</f>
        <v>WA</v>
      </c>
      <c r="E54" s="4">
        <f>IF(ISBLANK('[1]Phibro Products usage - Date Ra'!I114),"",'[1]Phibro Products usage - Date Ra'!I114)</f>
        <v>44117</v>
      </c>
      <c r="F54" s="5">
        <f>IF(ISBLANK('[1]Phibro Products usage - Date Ra'!U114),"",'[1]Phibro Products usage - Date Ra'!U114)</f>
        <v>0.12900000000000003</v>
      </c>
      <c r="G54" s="3">
        <f>IF(ISBLANK('[1]Phibro Products usage - Date Ra'!V114),"",'[1]Phibro Products usage - Date Ra'!V114)</f>
        <v>0.19350000000000001</v>
      </c>
    </row>
    <row r="55" spans="1:7" x14ac:dyDescent="0.25">
      <c r="A55" s="2" t="str">
        <f>IF(ISBLANK('[1]Phibro Products usage - Date Ra'!L243),"",'[1]Phibro Products usage - Date Ra'!L243)</f>
        <v>Animate</v>
      </c>
      <c r="B55" s="2" t="str">
        <f>IF(ISBLANK('[1]Phibro Products usage - Date Ra'!O243),"",'[1]Phibro Products usage - Date Ra'!O243)</f>
        <v>BLACK RIVER DAIRY - PLOWMAN</v>
      </c>
      <c r="C55" s="2" t="str">
        <f>IF(ISBLANK('[1]Phibro Products usage - Date Ra'!P243),"",'[1]Phibro Products usage - Date Ra'!P243)</f>
        <v>OLYMPIA</v>
      </c>
      <c r="D55" s="2" t="str">
        <f>IF(ISBLANK('[1]Phibro Products usage - Date Ra'!Q243),"",'[1]Phibro Products usage - Date Ra'!Q243)</f>
        <v>WA</v>
      </c>
      <c r="E55" s="4">
        <f>IF(ISBLANK('[1]Phibro Products usage - Date Ra'!I243),"",'[1]Phibro Products usage - Date Ra'!I243)</f>
        <v>44131</v>
      </c>
      <c r="F55" s="5">
        <f>IF(ISBLANK('[1]Phibro Products usage - Date Ra'!U243),"",'[1]Phibro Products usage - Date Ra'!U243)</f>
        <v>0.12900000000000003</v>
      </c>
      <c r="G55" s="3">
        <f>IF(ISBLANK('[1]Phibro Products usage - Date Ra'!V243),"",'[1]Phibro Products usage - Date Ra'!V243)</f>
        <v>0.19350000000000001</v>
      </c>
    </row>
    <row r="56" spans="1:7" x14ac:dyDescent="0.25">
      <c r="A56" s="6"/>
      <c r="B56" s="6" t="str">
        <f>B55&amp;" "&amp;"- TOTAL"</f>
        <v>BLACK RIVER DAIRY - PLOWMAN - TOTAL</v>
      </c>
      <c r="C56" s="6"/>
      <c r="D56" s="6"/>
      <c r="E56" s="7"/>
      <c r="F56" s="8"/>
      <c r="G56" s="9">
        <f>SUM(G54:G55)</f>
        <v>0.38700000000000001</v>
      </c>
    </row>
    <row r="57" spans="1:7" x14ac:dyDescent="0.25">
      <c r="A57" s="2" t="str">
        <f>IF(ISBLANK('[1]Phibro Products usage - Date Ra'!L146),"",'[1]Phibro Products usage - Date Ra'!L146)</f>
        <v>Animate</v>
      </c>
      <c r="B57" s="2" t="str">
        <f>IF(ISBLANK('[1]Phibro Products usage - Date Ra'!O146),"",'[1]Phibro Products usage - Date Ra'!O146)</f>
        <v>BLOK EVERGREEN DAIRY</v>
      </c>
      <c r="C57" s="2" t="str">
        <f>IF(ISBLANK('[1]Phibro Products usage - Date Ra'!P146),"",'[1]Phibro Products usage - Date Ra'!P146)</f>
        <v>LYNDEN</v>
      </c>
      <c r="D57" s="2" t="str">
        <f>IF(ISBLANK('[1]Phibro Products usage - Date Ra'!Q146),"",'[1]Phibro Products usage - Date Ra'!Q146)</f>
        <v>WA</v>
      </c>
      <c r="E57" s="4">
        <f>IF(ISBLANK('[1]Phibro Products usage - Date Ra'!I146),"",'[1]Phibro Products usage - Date Ra'!I146)</f>
        <v>44118</v>
      </c>
      <c r="F57" s="5">
        <f>IF(ISBLANK('[1]Phibro Products usage - Date Ra'!U146),"",'[1]Phibro Products usage - Date Ra'!U146)</f>
        <v>0.13950000000000001</v>
      </c>
      <c r="G57" s="3">
        <f>IF(ISBLANK('[1]Phibro Products usage - Date Ra'!V146),"",'[1]Phibro Products usage - Date Ra'!V146)</f>
        <v>0.83699999999999997</v>
      </c>
    </row>
    <row r="58" spans="1:7" x14ac:dyDescent="0.25">
      <c r="A58" s="6"/>
      <c r="B58" s="6" t="str">
        <f>B57&amp;" "&amp;"- TOTAL"</f>
        <v>BLOK EVERGREEN DAIRY - TOTAL</v>
      </c>
      <c r="C58" s="6"/>
      <c r="D58" s="6"/>
      <c r="E58" s="7"/>
      <c r="F58" s="8"/>
      <c r="G58" s="9">
        <f>SUM(G57)</f>
        <v>0.83699999999999997</v>
      </c>
    </row>
    <row r="59" spans="1:7" x14ac:dyDescent="0.25">
      <c r="A59" s="2" t="str">
        <f>IF(ISBLANK('[1]Phibro Products usage - Date Ra'!L320),"",'[1]Phibro Products usage - Date Ra'!L320)</f>
        <v>Animate</v>
      </c>
      <c r="B59" s="2" t="s">
        <v>11</v>
      </c>
      <c r="C59" s="2" t="str">
        <f>IF(ISBLANK('[1]Phibro Products usage - Date Ra'!P320),"",'[1]Phibro Products usage - Date Ra'!P320)</f>
        <v>WARDEN</v>
      </c>
      <c r="D59" s="2" t="str">
        <f>IF(ISBLANK('[1]Phibro Products usage - Date Ra'!Q320),"",'[1]Phibro Products usage - Date Ra'!Q320)</f>
        <v>WA</v>
      </c>
      <c r="E59" s="4">
        <f>IF(ISBLANK('[1]Phibro Products usage - Date Ra'!I320),"",'[1]Phibro Products usage - Date Ra'!I320)</f>
        <v>44110</v>
      </c>
      <c r="F59" s="5">
        <f>IF(ISBLANK('[1]Phibro Products usage - Date Ra'!U320),"",'[1]Phibro Products usage - Date Ra'!U320)</f>
        <v>0.20634858686219476</v>
      </c>
      <c r="G59" s="3">
        <f>IF(ISBLANK('[1]Phibro Products usage - Date Ra'!V320),"",'[1]Phibro Products usage - Date Ra'!V320)</f>
        <v>0.59634741499999999</v>
      </c>
    </row>
    <row r="60" spans="1:7" x14ac:dyDescent="0.25">
      <c r="A60" s="2" t="str">
        <f>IF(ISBLANK('[1]Phibro Products usage - Date Ra'!L325),"",'[1]Phibro Products usage - Date Ra'!L325)</f>
        <v>Animate</v>
      </c>
      <c r="B60" s="2" t="s">
        <v>11</v>
      </c>
      <c r="C60" s="2" t="str">
        <f>IF(ISBLANK('[1]Phibro Products usage - Date Ra'!P325),"",'[1]Phibro Products usage - Date Ra'!P325)</f>
        <v>WARDEN</v>
      </c>
      <c r="D60" s="2" t="str">
        <f>IF(ISBLANK('[1]Phibro Products usage - Date Ra'!Q325),"",'[1]Phibro Products usage - Date Ra'!Q325)</f>
        <v>WA</v>
      </c>
      <c r="E60" s="4">
        <f>IF(ISBLANK('[1]Phibro Products usage - Date Ra'!I325),"",'[1]Phibro Products usage - Date Ra'!I325)</f>
        <v>44118</v>
      </c>
      <c r="F60" s="5">
        <f>IF(ISBLANK('[1]Phibro Products usage - Date Ra'!U325),"",'[1]Phibro Products usage - Date Ra'!U325)</f>
        <v>0.20634858718861213</v>
      </c>
      <c r="G60" s="3">
        <f>IF(ISBLANK('[1]Phibro Products usage - Date Ra'!V325),"",'[1]Phibro Products usage - Date Ra'!V325)</f>
        <v>0.57983952999999999</v>
      </c>
    </row>
    <row r="61" spans="1:7" x14ac:dyDescent="0.25">
      <c r="A61" s="2" t="str">
        <f>IF(ISBLANK('[1]Phibro Products usage - Date Ra'!L329),"",'[1]Phibro Products usage - Date Ra'!L329)</f>
        <v>Animate</v>
      </c>
      <c r="B61" s="2" t="s">
        <v>11</v>
      </c>
      <c r="C61" s="2" t="str">
        <f>IF(ISBLANK('[1]Phibro Products usage - Date Ra'!P329),"",'[1]Phibro Products usage - Date Ra'!P329)</f>
        <v>WARDEN</v>
      </c>
      <c r="D61" s="2" t="str">
        <f>IF(ISBLANK('[1]Phibro Products usage - Date Ra'!Q329),"",'[1]Phibro Products usage - Date Ra'!Q329)</f>
        <v>WA</v>
      </c>
      <c r="E61" s="4">
        <f>IF(ISBLANK('[1]Phibro Products usage - Date Ra'!I329),"",'[1]Phibro Products usage - Date Ra'!I329)</f>
        <v>44125</v>
      </c>
      <c r="F61" s="5">
        <f>IF(ISBLANK('[1]Phibro Products usage - Date Ra'!U329),"",'[1]Phibro Products usage - Date Ra'!U329)</f>
        <v>0.20634858746750628</v>
      </c>
      <c r="G61" s="3">
        <f>IF(ISBLANK('[1]Phibro Products usage - Date Ra'!V329),"",'[1]Phibro Products usage - Date Ra'!V329)</f>
        <v>0.59222044500000004</v>
      </c>
    </row>
    <row r="62" spans="1:7" x14ac:dyDescent="0.25">
      <c r="A62" s="2" t="str">
        <f>IF(ISBLANK('[1]Phibro Products usage - Date Ra'!L333),"",'[1]Phibro Products usage - Date Ra'!L333)</f>
        <v>Animate</v>
      </c>
      <c r="B62" s="2" t="s">
        <v>11</v>
      </c>
      <c r="C62" s="2" t="str">
        <f>IF(ISBLANK('[1]Phibro Products usage - Date Ra'!P333),"",'[1]Phibro Products usage - Date Ra'!P333)</f>
        <v>WARDEN</v>
      </c>
      <c r="D62" s="2" t="str">
        <f>IF(ISBLANK('[1]Phibro Products usage - Date Ra'!Q333),"",'[1]Phibro Products usage - Date Ra'!Q333)</f>
        <v>WA</v>
      </c>
      <c r="E62" s="4">
        <f>IF(ISBLANK('[1]Phibro Products usage - Date Ra'!I333),"",'[1]Phibro Products usage - Date Ra'!I333)</f>
        <v>44133</v>
      </c>
      <c r="F62" s="5">
        <f>IF(ISBLANK('[1]Phibro Products usage - Date Ra'!U333),"",'[1]Phibro Products usage - Date Ra'!U333)</f>
        <v>0.24615503691275165</v>
      </c>
      <c r="G62" s="3">
        <f>IF(ISBLANK('[1]Phibro Products usage - Date Ra'!V333),"",'[1]Phibro Products usage - Date Ra'!V333)</f>
        <v>0.73354200999999997</v>
      </c>
    </row>
    <row r="63" spans="1:7" x14ac:dyDescent="0.25">
      <c r="A63" s="6"/>
      <c r="B63" s="6" t="str">
        <f>B62&amp;" "&amp;"- TOTAL"</f>
        <v>COUNTRY MORNING FARM - TOTAL</v>
      </c>
      <c r="C63" s="6"/>
      <c r="D63" s="6"/>
      <c r="E63" s="7"/>
      <c r="F63" s="8"/>
      <c r="G63" s="9">
        <f>SUM(G59:G62)</f>
        <v>2.5019494</v>
      </c>
    </row>
    <row r="64" spans="1:7" x14ac:dyDescent="0.25">
      <c r="A64" s="2" t="str">
        <f>IF(ISBLANK('[1]Phibro Products usage - Date Ra'!L123),"",'[1]Phibro Products usage - Date Ra'!L123)</f>
        <v>Animate</v>
      </c>
      <c r="B64" s="2" t="str">
        <f>IF(ISBLANK('[1]Phibro Products usage - Date Ra'!O123),"",'[1]Phibro Products usage - Date Ra'!O123)</f>
        <v>DEBOER DAIRY</v>
      </c>
      <c r="C64" s="2" t="str">
        <f>IF(ISBLANK('[1]Phibro Products usage - Date Ra'!P123),"",'[1]Phibro Products usage - Date Ra'!P123)</f>
        <v>BURLINGTON</v>
      </c>
      <c r="D64" s="2" t="str">
        <f>IF(ISBLANK('[1]Phibro Products usage - Date Ra'!Q123),"",'[1]Phibro Products usage - Date Ra'!Q123)</f>
        <v>WA</v>
      </c>
      <c r="E64" s="4">
        <f>IF(ISBLANK('[1]Phibro Products usage - Date Ra'!I123),"",'[1]Phibro Products usage - Date Ra'!I123)</f>
        <v>44117</v>
      </c>
      <c r="F64" s="5">
        <f>IF(ISBLANK('[1]Phibro Products usage - Date Ra'!U123),"",'[1]Phibro Products usage - Date Ra'!U123)</f>
        <v>0.33334999999999998</v>
      </c>
      <c r="G64" s="3">
        <f>IF(ISBLANK('[1]Phibro Products usage - Date Ra'!V123),"",'[1]Phibro Products usage - Date Ra'!V123)</f>
        <v>0.66670050000000003</v>
      </c>
    </row>
    <row r="65" spans="1:7" x14ac:dyDescent="0.25">
      <c r="A65" s="2" t="str">
        <f>IF(ISBLANK('[1]Phibro Products usage - Date Ra'!L260),"",'[1]Phibro Products usage - Date Ra'!L260)</f>
        <v>Animate</v>
      </c>
      <c r="B65" s="2" t="str">
        <f>IF(ISBLANK('[1]Phibro Products usage - Date Ra'!O260),"",'[1]Phibro Products usage - Date Ra'!O260)</f>
        <v>DEBOER DAIRY</v>
      </c>
      <c r="C65" s="2" t="str">
        <f>IF(ISBLANK('[1]Phibro Products usage - Date Ra'!P260),"",'[1]Phibro Products usage - Date Ra'!P260)</f>
        <v>BURLINGTON</v>
      </c>
      <c r="D65" s="2" t="str">
        <f>IF(ISBLANK('[1]Phibro Products usage - Date Ra'!Q260),"",'[1]Phibro Products usage - Date Ra'!Q260)</f>
        <v>WA</v>
      </c>
      <c r="E65" s="4">
        <f>IF(ISBLANK('[1]Phibro Products usage - Date Ra'!I260),"",'[1]Phibro Products usage - Date Ra'!I260)</f>
        <v>44131</v>
      </c>
      <c r="F65" s="5">
        <f>IF(ISBLANK('[1]Phibro Products usage - Date Ra'!U260),"",'[1]Phibro Products usage - Date Ra'!U260)</f>
        <v>0.33334999999999998</v>
      </c>
      <c r="G65" s="3">
        <f>IF(ISBLANK('[1]Phibro Products usage - Date Ra'!V260),"",'[1]Phibro Products usage - Date Ra'!V260)</f>
        <v>0.66670050000000003</v>
      </c>
    </row>
    <row r="66" spans="1:7" x14ac:dyDescent="0.25">
      <c r="A66" s="6"/>
      <c r="B66" s="6" t="str">
        <f>B65&amp;" "&amp;"- TOTAL"</f>
        <v>DEBOER DAIRY - TOTAL</v>
      </c>
      <c r="C66" s="6"/>
      <c r="D66" s="6"/>
      <c r="E66" s="7"/>
      <c r="F66" s="8"/>
      <c r="G66" s="9">
        <f>SUM(G64:G65)</f>
        <v>1.3334010000000001</v>
      </c>
    </row>
    <row r="67" spans="1:7" x14ac:dyDescent="0.25">
      <c r="A67" s="2" t="str">
        <f>IF(ISBLANK('[1]Phibro Products usage - Date Ra'!L286),"",'[1]Phibro Products usage - Date Ra'!L286)</f>
        <v>Animate</v>
      </c>
      <c r="B67" s="2" t="str">
        <f>IF(ISBLANK('[1]Phibro Products usage - Date Ra'!O286),"",'[1]Phibro Products usage - Date Ra'!O286)</f>
        <v>DYNAMOO DAIRY  GLEN DYSTRA</v>
      </c>
      <c r="C67" s="2" t="str">
        <f>IF(ISBLANK('[1]Phibro Products usage - Date Ra'!P286),"",'[1]Phibro Products usage - Date Ra'!P286)</f>
        <v>EVERSON</v>
      </c>
      <c r="D67" s="2" t="str">
        <f>IF(ISBLANK('[1]Phibro Products usage - Date Ra'!Q286),"",'[1]Phibro Products usage - Date Ra'!Q286)</f>
        <v>WA</v>
      </c>
      <c r="E67" s="4">
        <f>IF(ISBLANK('[1]Phibro Products usage - Date Ra'!I286),"",'[1]Phibro Products usage - Date Ra'!I286)</f>
        <v>44133</v>
      </c>
      <c r="F67" s="5">
        <f>IF(ISBLANK('[1]Phibro Products usage - Date Ra'!U286),"",'[1]Phibro Products usage - Date Ra'!U286)</f>
        <v>9.3331995000000001E-2</v>
      </c>
      <c r="G67" s="3">
        <f>IF(ISBLANK('[1]Phibro Products usage - Date Ra'!V286),"",'[1]Phibro Products usage - Date Ra'!V286)</f>
        <v>0.27999599999999997</v>
      </c>
    </row>
    <row r="68" spans="1:7" x14ac:dyDescent="0.25">
      <c r="A68" s="6"/>
      <c r="B68" s="6" t="str">
        <f>B67&amp;" "&amp;"- TOTAL"</f>
        <v>DYNAMOO DAIRY  GLEN DYSTRA - TOTAL</v>
      </c>
      <c r="C68" s="6"/>
      <c r="D68" s="6"/>
      <c r="E68" s="7"/>
      <c r="F68" s="8"/>
      <c r="G68" s="9">
        <f>SUM(G67)</f>
        <v>0.27999599999999997</v>
      </c>
    </row>
    <row r="69" spans="1:7" x14ac:dyDescent="0.25">
      <c r="A69" s="2" t="str">
        <f>IF(ISBLANK('[1]Phibro Products usage - Date Ra'!L66),"",'[1]Phibro Products usage - Date Ra'!L66)</f>
        <v>Animate</v>
      </c>
      <c r="B69" s="2" t="str">
        <f>IF(ISBLANK('[1]Phibro Products usage - Date Ra'!O66),"",'[1]Phibro Products usage - Date Ra'!O66)</f>
        <v>EAGLEMILL FARMS LLC</v>
      </c>
      <c r="C69" s="2" t="str">
        <f>IF(ISBLANK('[1]Phibro Products usage - Date Ra'!P66),"",'[1]Phibro Products usage - Date Ra'!P66)</f>
        <v>LYNDEN</v>
      </c>
      <c r="D69" s="2" t="str">
        <f>IF(ISBLANK('[1]Phibro Products usage - Date Ra'!Q66),"",'[1]Phibro Products usage - Date Ra'!Q66)</f>
        <v>WA</v>
      </c>
      <c r="E69" s="4">
        <f>IF(ISBLANK('[1]Phibro Products usage - Date Ra'!I66),"",'[1]Phibro Products usage - Date Ra'!I66)</f>
        <v>44110</v>
      </c>
      <c r="F69" s="5">
        <f>IF(ISBLANK('[1]Phibro Products usage - Date Ra'!U66),"",'[1]Phibro Products usage - Date Ra'!U66)</f>
        <v>0.11099998481500004</v>
      </c>
      <c r="G69" s="3">
        <f>IF(ISBLANK('[1]Phibro Products usage - Date Ra'!V66),"",'[1]Phibro Products usage - Date Ra'!V66)</f>
        <v>0.66600000000000004</v>
      </c>
    </row>
    <row r="70" spans="1:7" x14ac:dyDescent="0.25">
      <c r="A70" s="2" t="str">
        <f>IF(ISBLANK('[1]Phibro Products usage - Date Ra'!L199),"",'[1]Phibro Products usage - Date Ra'!L199)</f>
        <v>Animate</v>
      </c>
      <c r="B70" s="2" t="str">
        <f>IF(ISBLANK('[1]Phibro Products usage - Date Ra'!O199),"",'[1]Phibro Products usage - Date Ra'!O199)</f>
        <v>EAGLEMILL FARMS LLC</v>
      </c>
      <c r="C70" s="2" t="str">
        <f>IF(ISBLANK('[1]Phibro Products usage - Date Ra'!P199),"",'[1]Phibro Products usage - Date Ra'!P199)</f>
        <v>LYNDEN</v>
      </c>
      <c r="D70" s="2" t="str">
        <f>IF(ISBLANK('[1]Phibro Products usage - Date Ra'!Q199),"",'[1]Phibro Products usage - Date Ra'!Q199)</f>
        <v>WA</v>
      </c>
      <c r="E70" s="4">
        <f>IF(ISBLANK('[1]Phibro Products usage - Date Ra'!I199),"",'[1]Phibro Products usage - Date Ra'!I199)</f>
        <v>44125</v>
      </c>
      <c r="F70" s="5">
        <f>IF(ISBLANK('[1]Phibro Products usage - Date Ra'!U199),"",'[1]Phibro Products usage - Date Ra'!U199)</f>
        <v>0.11099998481500004</v>
      </c>
      <c r="G70" s="3">
        <f>IF(ISBLANK('[1]Phibro Products usage - Date Ra'!V199),"",'[1]Phibro Products usage - Date Ra'!V199)</f>
        <v>0.66600000000000004</v>
      </c>
    </row>
    <row r="71" spans="1:7" x14ac:dyDescent="0.25">
      <c r="A71" s="6"/>
      <c r="B71" s="6" t="str">
        <f>B70&amp;" "&amp;"- TOTAL"</f>
        <v>EAGLEMILL FARMS LLC - TOTAL</v>
      </c>
      <c r="C71" s="6"/>
      <c r="D71" s="6"/>
      <c r="E71" s="7"/>
      <c r="F71" s="8"/>
      <c r="G71" s="9">
        <f>SUM(G69:G70)</f>
        <v>1.3320000000000001</v>
      </c>
    </row>
    <row r="72" spans="1:7" x14ac:dyDescent="0.25">
      <c r="A72" s="2" t="str">
        <f>IF(ISBLANK('[1]Phibro Products usage - Date Ra'!L9),"",'[1]Phibro Products usage - Date Ra'!L9)</f>
        <v>Animate</v>
      </c>
      <c r="B72" s="2" t="str">
        <f>IF(ISBLANK('[1]Phibro Products usage - Date Ra'!O9),"",'[1]Phibro Products usage - Date Ra'!O9)</f>
        <v>ED POMEROY</v>
      </c>
      <c r="C72" s="2" t="str">
        <f>IF(ISBLANK('[1]Phibro Products usage - Date Ra'!P9),"",'[1]Phibro Products usage - Date Ra'!P9)</f>
        <v>CUSTER</v>
      </c>
      <c r="D72" s="2" t="str">
        <f>IF(ISBLANK('[1]Phibro Products usage - Date Ra'!Q9),"",'[1]Phibro Products usage - Date Ra'!Q9)</f>
        <v>WA</v>
      </c>
      <c r="E72" s="4">
        <f>IF(ISBLANK('[1]Phibro Products usage - Date Ra'!I9),"",'[1]Phibro Products usage - Date Ra'!I9)</f>
        <v>44106</v>
      </c>
      <c r="F72" s="5">
        <f>IF(ISBLANK('[1]Phibro Products usage - Date Ra'!U9),"",'[1]Phibro Products usage - Date Ra'!U9)</f>
        <v>0.14166500000000001</v>
      </c>
      <c r="G72" s="3">
        <f>IF(ISBLANK('[1]Phibro Products usage - Date Ra'!V9),"",'[1]Phibro Products usage - Date Ra'!V9)</f>
        <v>0.84999000000000002</v>
      </c>
    </row>
    <row r="73" spans="1:7" x14ac:dyDescent="0.25">
      <c r="A73" s="2" t="str">
        <f>IF(ISBLANK('[1]Phibro Products usage - Date Ra'!L133),"",'[1]Phibro Products usage - Date Ra'!L133)</f>
        <v>Animate</v>
      </c>
      <c r="B73" s="2" t="str">
        <f>IF(ISBLANK('[1]Phibro Products usage - Date Ra'!O133),"",'[1]Phibro Products usage - Date Ra'!O133)</f>
        <v>ED POMEROY</v>
      </c>
      <c r="C73" s="2" t="str">
        <f>IF(ISBLANK('[1]Phibro Products usage - Date Ra'!P133),"",'[1]Phibro Products usage - Date Ra'!P133)</f>
        <v>CUSTER</v>
      </c>
      <c r="D73" s="2" t="str">
        <f>IF(ISBLANK('[1]Phibro Products usage - Date Ra'!Q133),"",'[1]Phibro Products usage - Date Ra'!Q133)</f>
        <v>WA</v>
      </c>
      <c r="E73" s="4">
        <f>IF(ISBLANK('[1]Phibro Products usage - Date Ra'!I133),"",'[1]Phibro Products usage - Date Ra'!I133)</f>
        <v>44118</v>
      </c>
      <c r="F73" s="5">
        <f>IF(ISBLANK('[1]Phibro Products usage - Date Ra'!U133),"",'[1]Phibro Products usage - Date Ra'!U133)</f>
        <v>0.14166500000000001</v>
      </c>
      <c r="G73" s="3">
        <f>IF(ISBLANK('[1]Phibro Products usage - Date Ra'!V133),"",'[1]Phibro Products usage - Date Ra'!V133)</f>
        <v>0.84999000000000002</v>
      </c>
    </row>
    <row r="74" spans="1:7" x14ac:dyDescent="0.25">
      <c r="A74" s="2" t="str">
        <f>IF(ISBLANK('[1]Phibro Products usage - Date Ra'!L235),"",'[1]Phibro Products usage - Date Ra'!L235)</f>
        <v>Animate</v>
      </c>
      <c r="B74" s="2" t="str">
        <f>IF(ISBLANK('[1]Phibro Products usage - Date Ra'!O235),"",'[1]Phibro Products usage - Date Ra'!O235)</f>
        <v>ED POMEROY</v>
      </c>
      <c r="C74" s="2" t="str">
        <f>IF(ISBLANK('[1]Phibro Products usage - Date Ra'!P235),"",'[1]Phibro Products usage - Date Ra'!P235)</f>
        <v>CUSTER</v>
      </c>
      <c r="D74" s="2" t="str">
        <f>IF(ISBLANK('[1]Phibro Products usage - Date Ra'!Q235),"",'[1]Phibro Products usage - Date Ra'!Q235)</f>
        <v>WA</v>
      </c>
      <c r="E74" s="4">
        <f>IF(ISBLANK('[1]Phibro Products usage - Date Ra'!I235),"",'[1]Phibro Products usage - Date Ra'!I235)</f>
        <v>44127</v>
      </c>
      <c r="F74" s="5">
        <f>IF(ISBLANK('[1]Phibro Products usage - Date Ra'!U235),"",'[1]Phibro Products usage - Date Ra'!U235)</f>
        <v>0.14166500000000001</v>
      </c>
      <c r="G74" s="3">
        <f>IF(ISBLANK('[1]Phibro Products usage - Date Ra'!V235),"",'[1]Phibro Products usage - Date Ra'!V235)</f>
        <v>0.84999000000000002</v>
      </c>
    </row>
    <row r="75" spans="1:7" x14ac:dyDescent="0.25">
      <c r="A75" s="6"/>
      <c r="B75" s="6" t="str">
        <f>B74&amp;" "&amp;"- TOTAL"</f>
        <v>ED POMEROY - TOTAL</v>
      </c>
      <c r="C75" s="6"/>
      <c r="D75" s="6"/>
      <c r="E75" s="7"/>
      <c r="F75" s="8"/>
      <c r="G75" s="9">
        <f>SUM(G72:G74)</f>
        <v>2.5499700000000001</v>
      </c>
    </row>
    <row r="76" spans="1:7" x14ac:dyDescent="0.25">
      <c r="A76" s="2" t="str">
        <f>IF(ISBLANK('[1]Phibro Products usage - Date Ra'!L311),"",'[1]Phibro Products usage - Date Ra'!L311)</f>
        <v>Animate</v>
      </c>
      <c r="B76" s="2" t="s">
        <v>12</v>
      </c>
      <c r="C76" s="2" t="str">
        <f>IF(ISBLANK('[1]Phibro Products usage - Date Ra'!P311),"",'[1]Phibro Products usage - Date Ra'!P311)</f>
        <v>ELMA</v>
      </c>
      <c r="D76" s="2" t="str">
        <f>IF(ISBLANK('[1]Phibro Products usage - Date Ra'!Q311),"",'[1]Phibro Products usage - Date Ra'!Q311)</f>
        <v>WA</v>
      </c>
      <c r="E76" s="4">
        <f>IF(ISBLANK('[1]Phibro Products usage - Date Ra'!I311),"",'[1]Phibro Products usage - Date Ra'!I311)</f>
        <v>44106</v>
      </c>
      <c r="F76" s="5" t="str">
        <f>IF(ISBLANK('[1]Phibro Products usage - Date Ra'!U311),"",'[1]Phibro Products usage - Date Ra'!U311)</f>
        <v>N/A</v>
      </c>
      <c r="G76" s="3">
        <f>IF(ISBLANK('[1]Phibro Products usage - Date Ra'!V311),"",'[1]Phibro Products usage - Date Ra'!V311)</f>
        <v>0.02</v>
      </c>
    </row>
    <row r="77" spans="1:7" x14ac:dyDescent="0.25">
      <c r="A77" s="6"/>
      <c r="B77" s="6" t="str">
        <f>B76&amp;" "&amp;"- TOTAL"</f>
        <v>ELMA FEED &amp; FARM - TOTAL</v>
      </c>
      <c r="C77" s="6"/>
      <c r="D77" s="6"/>
      <c r="E77" s="7"/>
      <c r="F77" s="8"/>
      <c r="G77" s="9">
        <f>SUM(G76)</f>
        <v>0.02</v>
      </c>
    </row>
    <row r="78" spans="1:7" x14ac:dyDescent="0.25">
      <c r="A78" s="2" t="str">
        <f>IF(ISBLANK('[1]Phibro Products usage - Date Ra'!L50),"",'[1]Phibro Products usage - Date Ra'!L50)</f>
        <v>Animate</v>
      </c>
      <c r="B78" s="2" t="str">
        <f>IF(ISBLANK('[1]Phibro Products usage - Date Ra'!O50),"",'[1]Phibro Products usage - Date Ra'!O50)</f>
        <v>FABER DAIRY II LLC DWAYNE FABER</v>
      </c>
      <c r="C78" s="2" t="str">
        <f>IF(ISBLANK('[1]Phibro Products usage - Date Ra'!P50),"",'[1]Phibro Products usage - Date Ra'!P50)</f>
        <v>BURLINGTON</v>
      </c>
      <c r="D78" s="2" t="str">
        <f>IF(ISBLANK('[1]Phibro Products usage - Date Ra'!Q50),"",'[1]Phibro Products usage - Date Ra'!Q50)</f>
        <v>WA</v>
      </c>
      <c r="E78" s="4">
        <f>IF(ISBLANK('[1]Phibro Products usage - Date Ra'!I50),"",'[1]Phibro Products usage - Date Ra'!I50)</f>
        <v>44106</v>
      </c>
      <c r="F78" s="5">
        <f>IF(ISBLANK('[1]Phibro Products usage - Date Ra'!U50),"",'[1]Phibro Products usage - Date Ra'!U50)</f>
        <v>0.17000001666666667</v>
      </c>
      <c r="G78" s="3">
        <f>IF(ISBLANK('[1]Phibro Products usage - Date Ra'!V50),"",'[1]Phibro Products usage - Date Ra'!V50)</f>
        <v>0.51</v>
      </c>
    </row>
    <row r="79" spans="1:7" x14ac:dyDescent="0.25">
      <c r="A79" s="6"/>
      <c r="B79" s="6" t="str">
        <f>B78&amp;" "&amp;"- TOTAL"</f>
        <v>FABER DAIRY II LLC DWAYNE FABER - TOTAL</v>
      </c>
      <c r="C79" s="6"/>
      <c r="D79" s="6"/>
      <c r="E79" s="7"/>
      <c r="F79" s="8"/>
      <c r="G79" s="9">
        <f>SUM(G78)</f>
        <v>0.51</v>
      </c>
    </row>
    <row r="80" spans="1:7" x14ac:dyDescent="0.25">
      <c r="A80" s="2" t="str">
        <f>IF(ISBLANK('[1]Phibro Products usage - Date Ra'!L317),"",'[1]Phibro Products usage - Date Ra'!L317)</f>
        <v>Animate</v>
      </c>
      <c r="B80" s="2" t="str">
        <f>IF(ISBLANK('[1]Phibro Products usage - Date Ra'!O317),"",'[1]Phibro Products usage - Date Ra'!O317)</f>
        <v>FEKKES, BILL</v>
      </c>
      <c r="C80" s="2" t="str">
        <f>IF(ISBLANK('[1]Phibro Products usage - Date Ra'!P317),"",'[1]Phibro Products usage - Date Ra'!P317)</f>
        <v>EPHRATA</v>
      </c>
      <c r="D80" s="2" t="str">
        <f>IF(ISBLANK('[1]Phibro Products usage - Date Ra'!Q317),"",'[1]Phibro Products usage - Date Ra'!Q317)</f>
        <v>WA</v>
      </c>
      <c r="E80" s="4">
        <f>IF(ISBLANK('[1]Phibro Products usage - Date Ra'!I317),"",'[1]Phibro Products usage - Date Ra'!I317)</f>
        <v>44109</v>
      </c>
      <c r="F80" s="5">
        <f>IF(ISBLANK('[1]Phibro Products usage - Date Ra'!U317),"",'[1]Phibro Products usage - Date Ra'!U317)</f>
        <v>0.40527997101372776</v>
      </c>
      <c r="G80" s="3">
        <f>IF(ISBLANK('[1]Phibro Products usage - Date Ra'!V317),"",'[1]Phibro Products usage - Date Ra'!V317)</f>
        <v>1.3698462999999999</v>
      </c>
    </row>
    <row r="81" spans="1:7" x14ac:dyDescent="0.25">
      <c r="A81" s="2" t="str">
        <f>IF(ISBLANK('[1]Phibro Products usage - Date Ra'!L322),"",'[1]Phibro Products usage - Date Ra'!L322)</f>
        <v>Animate</v>
      </c>
      <c r="B81" s="2" t="str">
        <f>IF(ISBLANK('[1]Phibro Products usage - Date Ra'!O322),"",'[1]Phibro Products usage - Date Ra'!O322)</f>
        <v>FEKKES, BILL</v>
      </c>
      <c r="C81" s="2" t="str">
        <f>IF(ISBLANK('[1]Phibro Products usage - Date Ra'!P322),"",'[1]Phibro Products usage - Date Ra'!P322)</f>
        <v>EPHRATA</v>
      </c>
      <c r="D81" s="2" t="str">
        <f>IF(ISBLANK('[1]Phibro Products usage - Date Ra'!Q322),"",'[1]Phibro Products usage - Date Ra'!Q322)</f>
        <v>WA</v>
      </c>
      <c r="E81" s="4">
        <f>IF(ISBLANK('[1]Phibro Products usage - Date Ra'!I322),"",'[1]Phibro Products usage - Date Ra'!I322)</f>
        <v>44113</v>
      </c>
      <c r="F81" s="5">
        <f>IF(ISBLANK('[1]Phibro Products usage - Date Ra'!U322),"",'[1]Phibro Products usage - Date Ra'!U322)</f>
        <v>0.40527997029702967</v>
      </c>
      <c r="G81" s="3">
        <f>IF(ISBLANK('[1]Phibro Products usage - Date Ra'!V322),"",'[1]Phibro Products usage - Date Ra'!V322)</f>
        <v>1.22799831</v>
      </c>
    </row>
    <row r="82" spans="1:7" x14ac:dyDescent="0.25">
      <c r="A82" s="2" t="str">
        <f>IF(ISBLANK('[1]Phibro Products usage - Date Ra'!L328),"",'[1]Phibro Products usage - Date Ra'!L328)</f>
        <v>Animate</v>
      </c>
      <c r="B82" s="2" t="str">
        <f>IF(ISBLANK('[1]Phibro Products usage - Date Ra'!O328),"",'[1]Phibro Products usage - Date Ra'!O328)</f>
        <v>FEKKES, BILL</v>
      </c>
      <c r="C82" s="2" t="str">
        <f>IF(ISBLANK('[1]Phibro Products usage - Date Ra'!P328),"",'[1]Phibro Products usage - Date Ra'!P328)</f>
        <v>EPHRATA</v>
      </c>
      <c r="D82" s="2" t="str">
        <f>IF(ISBLANK('[1]Phibro Products usage - Date Ra'!Q328),"",'[1]Phibro Products usage - Date Ra'!Q328)</f>
        <v>WA</v>
      </c>
      <c r="E82" s="4">
        <f>IF(ISBLANK('[1]Phibro Products usage - Date Ra'!I328),"",'[1]Phibro Products usage - Date Ra'!I328)</f>
        <v>44120</v>
      </c>
      <c r="F82" s="5">
        <f>IF(ISBLANK('[1]Phibro Products usage - Date Ra'!U328),"",'[1]Phibro Products usage - Date Ra'!U328)</f>
        <v>0.40527997029702967</v>
      </c>
      <c r="G82" s="3">
        <f>IF(ISBLANK('[1]Phibro Products usage - Date Ra'!V328),"",'[1]Phibro Products usage - Date Ra'!V328)</f>
        <v>2.4559966200000001</v>
      </c>
    </row>
    <row r="83" spans="1:7" x14ac:dyDescent="0.25">
      <c r="A83" s="6"/>
      <c r="B83" s="6" t="str">
        <f>B82&amp;" "&amp;"- TOTAL"</f>
        <v>FEKKES, BILL - TOTAL</v>
      </c>
      <c r="C83" s="6"/>
      <c r="D83" s="6"/>
      <c r="E83" s="7"/>
      <c r="F83" s="8"/>
      <c r="G83" s="9">
        <f>SUM(G80:G82)</f>
        <v>5.0538412299999997</v>
      </c>
    </row>
    <row r="84" spans="1:7" x14ac:dyDescent="0.25">
      <c r="A84" s="2" t="str">
        <f>IF(ISBLANK('[1]Phibro Products usage - Date Ra'!L319),"",'[1]Phibro Products usage - Date Ra'!L319)</f>
        <v>Animate</v>
      </c>
      <c r="B84" s="2" t="str">
        <f>IF(ISBLANK('[1]Phibro Products usage - Date Ra'!O319),"",'[1]Phibro Products usage - Date Ra'!O319)</f>
        <v>GEERTSMA FARMS LLC</v>
      </c>
      <c r="C84" s="2" t="str">
        <f>IF(ISBLANK('[1]Phibro Products usage - Date Ra'!P319),"",'[1]Phibro Products usage - Date Ra'!P319)</f>
        <v>MABTON</v>
      </c>
      <c r="D84" s="2" t="str">
        <f>IF(ISBLANK('[1]Phibro Products usage - Date Ra'!Q319),"",'[1]Phibro Products usage - Date Ra'!Q319)</f>
        <v>WA</v>
      </c>
      <c r="E84" s="4">
        <f>IF(ISBLANK('[1]Phibro Products usage - Date Ra'!I319),"",'[1]Phibro Products usage - Date Ra'!I319)</f>
        <v>44109</v>
      </c>
      <c r="F84" s="5">
        <f>IF(ISBLANK('[1]Phibro Products usage - Date Ra'!U319),"",'[1]Phibro Products usage - Date Ra'!U319)</f>
        <v>0.10778789175257732</v>
      </c>
      <c r="G84" s="3">
        <f>IF(ISBLANK('[1]Phibro Products usage - Date Ra'!V319),"",'[1]Phibro Products usage - Date Ra'!V319)</f>
        <v>0.31366276499999995</v>
      </c>
    </row>
    <row r="85" spans="1:7" x14ac:dyDescent="0.25">
      <c r="A85" s="2" t="str">
        <f>IF(ISBLANK('[1]Phibro Products usage - Date Ra'!L330),"",'[1]Phibro Products usage - Date Ra'!L330)</f>
        <v>Animate</v>
      </c>
      <c r="B85" s="2" t="str">
        <f>IF(ISBLANK('[1]Phibro Products usage - Date Ra'!O330),"",'[1]Phibro Products usage - Date Ra'!O330)</f>
        <v>GEERTSMA FARMS LLC</v>
      </c>
      <c r="C85" s="2" t="str">
        <f>IF(ISBLANK('[1]Phibro Products usage - Date Ra'!P330),"",'[1]Phibro Products usage - Date Ra'!P330)</f>
        <v>MABTON</v>
      </c>
      <c r="D85" s="2" t="str">
        <f>IF(ISBLANK('[1]Phibro Products usage - Date Ra'!Q330),"",'[1]Phibro Products usage - Date Ra'!Q330)</f>
        <v>WA</v>
      </c>
      <c r="E85" s="4">
        <f>IF(ISBLANK('[1]Phibro Products usage - Date Ra'!I330),"",'[1]Phibro Products usage - Date Ra'!I330)</f>
        <v>44126</v>
      </c>
      <c r="F85" s="5">
        <f>IF(ISBLANK('[1]Phibro Products usage - Date Ra'!U330),"",'[1]Phibro Products usage - Date Ra'!U330)</f>
        <v>0.1077877857142857</v>
      </c>
      <c r="G85" s="3">
        <f>IF(ISBLANK('[1]Phibro Products usage - Date Ra'!V330),"",'[1]Phibro Products usage - Date Ra'!V330)</f>
        <v>0.143357755</v>
      </c>
    </row>
    <row r="86" spans="1:7" x14ac:dyDescent="0.25">
      <c r="A86" s="6"/>
      <c r="B86" s="6" t="str">
        <f>B85&amp;" "&amp;"- TOTAL"</f>
        <v>GEERTSMA FARMS LLC - TOTAL</v>
      </c>
      <c r="C86" s="6"/>
      <c r="D86" s="6"/>
      <c r="E86" s="7"/>
      <c r="F86" s="8"/>
      <c r="G86" s="9">
        <f>SUM(G84:G85)</f>
        <v>0.45702051999999993</v>
      </c>
    </row>
    <row r="87" spans="1:7" x14ac:dyDescent="0.25">
      <c r="A87" s="2" t="str">
        <f>IF(ISBLANK('[1]Phibro Products usage - Date Ra'!L159),"",'[1]Phibro Products usage - Date Ra'!L159)</f>
        <v>Animate</v>
      </c>
      <c r="B87" s="2" t="str">
        <f>IF(ISBLANK('[1]Phibro Products usage - Date Ra'!O159),"",'[1]Phibro Products usage - Date Ra'!O159)</f>
        <v>HIGHVALLEY DAIRY LLC - DWAYNE FABER</v>
      </c>
      <c r="C87" s="2" t="str">
        <f>IF(ISBLANK('[1]Phibro Products usage - Date Ra'!P159),"",'[1]Phibro Products usage - Date Ra'!P159)</f>
        <v>MT VERNON</v>
      </c>
      <c r="D87" s="2" t="str">
        <f>IF(ISBLANK('[1]Phibro Products usage - Date Ra'!Q159),"",'[1]Phibro Products usage - Date Ra'!Q159)</f>
        <v>WA</v>
      </c>
      <c r="E87" s="4">
        <f>IF(ISBLANK('[1]Phibro Products usage - Date Ra'!I159),"",'[1]Phibro Products usage - Date Ra'!I159)</f>
        <v>44120</v>
      </c>
      <c r="F87" s="5">
        <f>IF(ISBLANK('[1]Phibro Products usage - Date Ra'!U159),"",'[1]Phibro Products usage - Date Ra'!U159)</f>
        <v>0.17</v>
      </c>
      <c r="G87" s="3">
        <f>IF(ISBLANK('[1]Phibro Products usage - Date Ra'!V159),"",'[1]Phibro Products usage - Date Ra'!V159)</f>
        <v>0.51</v>
      </c>
    </row>
    <row r="88" spans="1:7" x14ac:dyDescent="0.25">
      <c r="A88" s="2" t="str">
        <f>IF(ISBLANK('[1]Phibro Products usage - Date Ra'!L251),"",'[1]Phibro Products usage - Date Ra'!L251)</f>
        <v>Animate</v>
      </c>
      <c r="B88" s="2" t="str">
        <f>IF(ISBLANK('[1]Phibro Products usage - Date Ra'!O251),"",'[1]Phibro Products usage - Date Ra'!O251)</f>
        <v>HIGHVALLEY DAIRY LLC - DWAYNE FABER</v>
      </c>
      <c r="C88" s="2" t="str">
        <f>IF(ISBLANK('[1]Phibro Products usage - Date Ra'!P251),"",'[1]Phibro Products usage - Date Ra'!P251)</f>
        <v>MT VERNON</v>
      </c>
      <c r="D88" s="2" t="str">
        <f>IF(ISBLANK('[1]Phibro Products usage - Date Ra'!Q251),"",'[1]Phibro Products usage - Date Ra'!Q251)</f>
        <v>WA</v>
      </c>
      <c r="E88" s="4">
        <f>IF(ISBLANK('[1]Phibro Products usage - Date Ra'!I251),"",'[1]Phibro Products usage - Date Ra'!I251)</f>
        <v>44133</v>
      </c>
      <c r="F88" s="5">
        <f>IF(ISBLANK('[1]Phibro Products usage - Date Ra'!U251),"",'[1]Phibro Products usage - Date Ra'!U251)</f>
        <v>0.17</v>
      </c>
      <c r="G88" s="3">
        <f>IF(ISBLANK('[1]Phibro Products usage - Date Ra'!V251),"",'[1]Phibro Products usage - Date Ra'!V251)</f>
        <v>0.51</v>
      </c>
    </row>
    <row r="89" spans="1:7" x14ac:dyDescent="0.25">
      <c r="A89" s="6"/>
      <c r="B89" s="6" t="str">
        <f>B88&amp;" "&amp;"- TOTAL"</f>
        <v>HIGHVALLEY DAIRY LLC - DWAYNE FABER - TOTAL</v>
      </c>
      <c r="C89" s="6"/>
      <c r="D89" s="6"/>
      <c r="E89" s="7"/>
      <c r="F89" s="8"/>
      <c r="G89" s="9">
        <f>SUM(G87:G88)</f>
        <v>1.02</v>
      </c>
    </row>
    <row r="90" spans="1:7" x14ac:dyDescent="0.25">
      <c r="A90" s="2" t="str">
        <f>IF(ISBLANK('[1]Phibro Products usage - Date Ra'!L106),"",'[1]Phibro Products usage - Date Ra'!L106)</f>
        <v>Animate</v>
      </c>
      <c r="B90" s="2" t="str">
        <f>IF(ISBLANK('[1]Phibro Products usage - Date Ra'!O106),"",'[1]Phibro Products usage - Date Ra'!O106)</f>
        <v>JAMES DAIRY/ GORDON JAMES</v>
      </c>
      <c r="C90" s="2" t="str">
        <f>IF(ISBLANK('[1]Phibro Products usage - Date Ra'!P106),"",'[1]Phibro Products usage - Date Ra'!P106)</f>
        <v>CUSTER</v>
      </c>
      <c r="D90" s="2" t="str">
        <f>IF(ISBLANK('[1]Phibro Products usage - Date Ra'!Q106),"",'[1]Phibro Products usage - Date Ra'!Q106)</f>
        <v>WA</v>
      </c>
      <c r="E90" s="4">
        <f>IF(ISBLANK('[1]Phibro Products usage - Date Ra'!I106),"",'[1]Phibro Products usage - Date Ra'!I106)</f>
        <v>44116</v>
      </c>
      <c r="F90" s="5">
        <f>IF(ISBLANK('[1]Phibro Products usage - Date Ra'!U106),"",'[1]Phibro Products usage - Date Ra'!U106)</f>
        <v>0.16650000000000004</v>
      </c>
      <c r="G90" s="3">
        <f>IF(ISBLANK('[1]Phibro Products usage - Date Ra'!V106),"",'[1]Phibro Products usage - Date Ra'!V106)</f>
        <v>0.999</v>
      </c>
    </row>
    <row r="91" spans="1:7" x14ac:dyDescent="0.25">
      <c r="A91" s="6"/>
      <c r="B91" s="6" t="str">
        <f>B90&amp;" "&amp;"- TOTAL"</f>
        <v>JAMES DAIRY/ GORDON JAMES - TOTAL</v>
      </c>
      <c r="C91" s="6"/>
      <c r="D91" s="6"/>
      <c r="E91" s="7"/>
      <c r="F91" s="8"/>
      <c r="G91" s="9">
        <f>SUM(G90)</f>
        <v>0.999</v>
      </c>
    </row>
    <row r="92" spans="1:7" x14ac:dyDescent="0.25">
      <c r="A92" s="2" t="str">
        <f>IF(ISBLANK('[1]Phibro Products usage - Date Ra'!L312),"",'[1]Phibro Products usage - Date Ra'!L312)</f>
        <v>Animate</v>
      </c>
      <c r="B92" s="2" t="str">
        <f>IF(ISBLANK('[1]Phibro Products usage - Date Ra'!O312),"",'[1]Phibro Products usage - Date Ra'!O312)</f>
        <v>JAMES ROAD DAIRY LLC</v>
      </c>
      <c r="C92" s="2" t="str">
        <f>IF(ISBLANK('[1]Phibro Products usage - Date Ra'!P312),"",'[1]Phibro Products usage - Date Ra'!P312)</f>
        <v>ROCHESTER</v>
      </c>
      <c r="D92" s="2" t="str">
        <f>IF(ISBLANK('[1]Phibro Products usage - Date Ra'!Q312),"",'[1]Phibro Products usage - Date Ra'!Q312)</f>
        <v>WA</v>
      </c>
      <c r="E92" s="4">
        <f>IF(ISBLANK('[1]Phibro Products usage - Date Ra'!I312),"",'[1]Phibro Products usage - Date Ra'!I312)</f>
        <v>44131</v>
      </c>
      <c r="F92" s="5" t="str">
        <f>IF(ISBLANK('[1]Phibro Products usage - Date Ra'!U312),"",'[1]Phibro Products usage - Date Ra'!U312)</f>
        <v>N/A</v>
      </c>
      <c r="G92" s="3">
        <f>IF(ISBLANK('[1]Phibro Products usage - Date Ra'!V312),"",'[1]Phibro Products usage - Date Ra'!V312)</f>
        <v>4.3750000000000001E-4</v>
      </c>
    </row>
    <row r="93" spans="1:7" x14ac:dyDescent="0.25">
      <c r="A93" s="6"/>
      <c r="B93" s="6" t="str">
        <f>B92&amp;" "&amp;"- TOTAL"</f>
        <v>JAMES ROAD DAIRY LLC - TOTAL</v>
      </c>
      <c r="C93" s="6"/>
      <c r="D93" s="6"/>
      <c r="E93" s="7"/>
      <c r="F93" s="8"/>
      <c r="G93" s="9">
        <f>SUM(G92)</f>
        <v>4.3750000000000001E-4</v>
      </c>
    </row>
    <row r="94" spans="1:7" x14ac:dyDescent="0.25">
      <c r="A94" s="2" t="str">
        <f>IF(ISBLANK('[1]Phibro Products usage - Date Ra'!L323),"",'[1]Phibro Products usage - Date Ra'!L323)</f>
        <v>Animate</v>
      </c>
      <c r="B94" s="2" t="str">
        <f>IF(ISBLANK('[1]Phibro Products usage - Date Ra'!O323),"",'[1]Phibro Products usage - Date Ra'!O323)</f>
        <v>JOE DEHOOG</v>
      </c>
      <c r="C94" s="2" t="str">
        <f>IF(ISBLANK('[1]Phibro Products usage - Date Ra'!P323),"",'[1]Phibro Products usage - Date Ra'!P323)</f>
        <v>EPHRATA</v>
      </c>
      <c r="D94" s="2" t="str">
        <f>IF(ISBLANK('[1]Phibro Products usage - Date Ra'!Q323),"",'[1]Phibro Products usage - Date Ra'!Q323)</f>
        <v>WA</v>
      </c>
      <c r="E94" s="4">
        <f>IF(ISBLANK('[1]Phibro Products usage - Date Ra'!I323),"",'[1]Phibro Products usage - Date Ra'!I323)</f>
        <v>44117</v>
      </c>
      <c r="F94" s="5">
        <f>IF(ISBLANK('[1]Phibro Products usage - Date Ra'!U323),"",'[1]Phibro Products usage - Date Ra'!U323)</f>
        <v>6.1110828537036088E-2</v>
      </c>
      <c r="G94" s="3">
        <f>IF(ISBLANK('[1]Phibro Products usage - Date Ra'!V323),"",'[1]Phibro Products usage - Date Ra'!V323)</f>
        <v>0.18333248499999999</v>
      </c>
    </row>
    <row r="95" spans="1:7" x14ac:dyDescent="0.25">
      <c r="A95" s="6"/>
      <c r="B95" s="6" t="str">
        <f>B94&amp;" "&amp;"- TOTAL"</f>
        <v>JOE DEHOOG - TOTAL</v>
      </c>
      <c r="C95" s="6"/>
      <c r="D95" s="6"/>
      <c r="E95" s="7"/>
      <c r="F95" s="8"/>
      <c r="G95" s="9">
        <f>SUM(G94)</f>
        <v>0.18333248499999999</v>
      </c>
    </row>
    <row r="96" spans="1:7" x14ac:dyDescent="0.25">
      <c r="A96" s="2" t="str">
        <f>IF(ISBLANK('[1]Phibro Products usage - Date Ra'!L25),"",'[1]Phibro Products usage - Date Ra'!L25)</f>
        <v>Animate</v>
      </c>
      <c r="B96" s="2" t="str">
        <f>IF(ISBLANK('[1]Phibro Products usage - Date Ra'!O25),"",'[1]Phibro Products usage - Date Ra'!O25)</f>
        <v>JOHN VANMIDDENDORP</v>
      </c>
      <c r="C96" s="2" t="str">
        <f>IF(ISBLANK('[1]Phibro Products usage - Date Ra'!P25),"",'[1]Phibro Products usage - Date Ra'!P25)</f>
        <v>EVERSON</v>
      </c>
      <c r="D96" s="2" t="str">
        <f>IF(ISBLANK('[1]Phibro Products usage - Date Ra'!Q25),"",'[1]Phibro Products usage - Date Ra'!Q25)</f>
        <v>WA</v>
      </c>
      <c r="E96" s="4">
        <f>IF(ISBLANK('[1]Phibro Products usage - Date Ra'!I25),"",'[1]Phibro Products usage - Date Ra'!I25)</f>
        <v>44110</v>
      </c>
      <c r="F96" s="5">
        <f>IF(ISBLANK('[1]Phibro Products usage - Date Ra'!U25),"",'[1]Phibro Products usage - Date Ra'!U25)</f>
        <v>0.17049998304916672</v>
      </c>
      <c r="G96" s="3">
        <f>IF(ISBLANK('[1]Phibro Products usage - Date Ra'!V25),"",'[1]Phibro Products usage - Date Ra'!V25)</f>
        <v>1.0229999999999999</v>
      </c>
    </row>
    <row r="97" spans="1:7" x14ac:dyDescent="0.25">
      <c r="A97" s="2" t="str">
        <f>IF(ISBLANK('[1]Phibro Products usage - Date Ra'!L271),"",'[1]Phibro Products usage - Date Ra'!L271)</f>
        <v>Animate</v>
      </c>
      <c r="B97" s="2" t="str">
        <f>IF(ISBLANK('[1]Phibro Products usage - Date Ra'!O271),"",'[1]Phibro Products usage - Date Ra'!O271)</f>
        <v>JOHN VANMIDDENDORP</v>
      </c>
      <c r="C97" s="2" t="str">
        <f>IF(ISBLANK('[1]Phibro Products usage - Date Ra'!P271),"",'[1]Phibro Products usage - Date Ra'!P271)</f>
        <v>EVERSON</v>
      </c>
      <c r="D97" s="2" t="str">
        <f>IF(ISBLANK('[1]Phibro Products usage - Date Ra'!Q271),"",'[1]Phibro Products usage - Date Ra'!Q271)</f>
        <v>WA</v>
      </c>
      <c r="E97" s="4">
        <f>IF(ISBLANK('[1]Phibro Products usage - Date Ra'!I271),"",'[1]Phibro Products usage - Date Ra'!I271)</f>
        <v>44133</v>
      </c>
      <c r="F97" s="5">
        <f>IF(ISBLANK('[1]Phibro Products usage - Date Ra'!U271),"",'[1]Phibro Products usage - Date Ra'!U271)</f>
        <v>0.17049998304916672</v>
      </c>
      <c r="G97" s="3">
        <f>IF(ISBLANK('[1]Phibro Products usage - Date Ra'!V271),"",'[1]Phibro Products usage - Date Ra'!V271)</f>
        <v>1.0229999999999999</v>
      </c>
    </row>
    <row r="98" spans="1:7" x14ac:dyDescent="0.25">
      <c r="A98" s="6"/>
      <c r="B98" s="6" t="str">
        <f>B97&amp;" "&amp;"- TOTAL"</f>
        <v>JOHN VANMIDDENDORP - TOTAL</v>
      </c>
      <c r="C98" s="6"/>
      <c r="D98" s="6"/>
      <c r="E98" s="7"/>
      <c r="F98" s="8"/>
      <c r="G98" s="9">
        <f>SUM(G96:G97)</f>
        <v>2.0459999999999998</v>
      </c>
    </row>
    <row r="99" spans="1:7" x14ac:dyDescent="0.25">
      <c r="A99" s="2" t="str">
        <f>IF(ISBLANK('[1]Phibro Products usage - Date Ra'!L92),"",'[1]Phibro Products usage - Date Ra'!L92)</f>
        <v>Animate</v>
      </c>
      <c r="B99" s="2" t="str">
        <f>IF(ISBLANK('[1]Phibro Products usage - Date Ra'!O92),"",'[1]Phibro Products usage - Date Ra'!O92)</f>
        <v>LOUIS STANGELAND</v>
      </c>
      <c r="C99" s="2" t="str">
        <f>IF(ISBLANK('[1]Phibro Products usage - Date Ra'!P92),"",'[1]Phibro Products usage - Date Ra'!P92)</f>
        <v>STANWOOD</v>
      </c>
      <c r="D99" s="2" t="str">
        <f>IF(ISBLANK('[1]Phibro Products usage - Date Ra'!Q92),"",'[1]Phibro Products usage - Date Ra'!Q92)</f>
        <v>WA</v>
      </c>
      <c r="E99" s="4">
        <f>IF(ISBLANK('[1]Phibro Products usage - Date Ra'!I92),"",'[1]Phibro Products usage - Date Ra'!I92)</f>
        <v>44116</v>
      </c>
      <c r="F99" s="5">
        <f>IF(ISBLANK('[1]Phibro Products usage - Date Ra'!U92),"",'[1]Phibro Products usage - Date Ra'!U92)</f>
        <v>0.37143003104761663</v>
      </c>
      <c r="G99" s="3">
        <f>IF(ISBLANK('[1]Phibro Products usage - Date Ra'!V92),"",'[1]Phibro Products usage - Date Ra'!V92)</f>
        <v>1.11429</v>
      </c>
    </row>
    <row r="100" spans="1:7" x14ac:dyDescent="0.25">
      <c r="A100" s="6"/>
      <c r="B100" s="6" t="str">
        <f>B99&amp;" "&amp;"- TOTAL"</f>
        <v>LOUIS STANGELAND - TOTAL</v>
      </c>
      <c r="C100" s="6"/>
      <c r="D100" s="6"/>
      <c r="E100" s="7"/>
      <c r="F100" s="8"/>
      <c r="G100" s="9">
        <f>SUM(G99)</f>
        <v>1.11429</v>
      </c>
    </row>
    <row r="101" spans="1:7" x14ac:dyDescent="0.25">
      <c r="A101" s="2" t="str">
        <f>IF(ISBLANK('[1]Phibro Products usage - Date Ra'!L15),"",'[1]Phibro Products usage - Date Ra'!L15)</f>
        <v>Animate</v>
      </c>
      <c r="B101" s="2" t="str">
        <f>IF(ISBLANK('[1]Phibro Products usage - Date Ra'!O15),"",'[1]Phibro Products usage - Date Ra'!O15)</f>
        <v>MEADOW PARK DAIRY</v>
      </c>
      <c r="C101" s="2" t="str">
        <f>IF(ISBLANK('[1]Phibro Products usage - Date Ra'!P15),"",'[1]Phibro Products usage - Date Ra'!P15)</f>
        <v>LYNDEN</v>
      </c>
      <c r="D101" s="2" t="str">
        <f>IF(ISBLANK('[1]Phibro Products usage - Date Ra'!Q15),"",'[1]Phibro Products usage - Date Ra'!Q15)</f>
        <v>WA</v>
      </c>
      <c r="E101" s="4">
        <f>IF(ISBLANK('[1]Phibro Products usage - Date Ra'!I15),"",'[1]Phibro Products usage - Date Ra'!I15)</f>
        <v>44106</v>
      </c>
      <c r="F101" s="5">
        <f>IF(ISBLANK('[1]Phibro Products usage - Date Ra'!U15),"",'[1]Phibro Products usage - Date Ra'!U15)</f>
        <v>0.17749999083333334</v>
      </c>
      <c r="G101" s="3">
        <f>IF(ISBLANK('[1]Phibro Products usage - Date Ra'!V15),"",'[1]Phibro Products usage - Date Ra'!V15)</f>
        <v>1.0649999999999999</v>
      </c>
    </row>
    <row r="102" spans="1:7" x14ac:dyDescent="0.25">
      <c r="A102" s="6"/>
      <c r="B102" s="6" t="str">
        <f>B101&amp;" "&amp;"- TOTAL"</f>
        <v>MEADOW PARK DAIRY - TOTAL</v>
      </c>
      <c r="C102" s="6"/>
      <c r="D102" s="6"/>
      <c r="E102" s="7"/>
      <c r="F102" s="8"/>
      <c r="G102" s="9">
        <f>SUM(G101)</f>
        <v>1.0649999999999999</v>
      </c>
    </row>
    <row r="103" spans="1:7" x14ac:dyDescent="0.25">
      <c r="A103" s="2" t="str">
        <f>IF(ISBLANK('[1]Phibro Products usage - Date Ra'!L326),"",'[1]Phibro Products usage - Date Ra'!L326)</f>
        <v>Animate</v>
      </c>
      <c r="B103" s="2" t="s">
        <v>13</v>
      </c>
      <c r="C103" s="2" t="str">
        <f>IF(ISBLANK('[1]Phibro Products usage - Date Ra'!P326),"",'[1]Phibro Products usage - Date Ra'!P326)</f>
        <v>HERMISTON</v>
      </c>
      <c r="D103" s="2" t="str">
        <f>IF(ISBLANK('[1]Phibro Products usage - Date Ra'!Q326),"",'[1]Phibro Products usage - Date Ra'!Q326)</f>
        <v>OR</v>
      </c>
      <c r="E103" s="4">
        <f>IF(ISBLANK('[1]Phibro Products usage - Date Ra'!I326),"",'[1]Phibro Products usage - Date Ra'!I326)</f>
        <v>44118</v>
      </c>
      <c r="F103" s="5">
        <f>IF(ISBLANK('[1]Phibro Products usage - Date Ra'!U326),"",'[1]Phibro Products usage - Date Ra'!U326)</f>
        <v>0.27351082116788322</v>
      </c>
      <c r="G103" s="3">
        <f>IF(ISBLANK('[1]Phibro Products usage - Date Ra'!V326),"",'[1]Phibro Products usage - Date Ra'!V326)</f>
        <v>0.74941964999999999</v>
      </c>
    </row>
    <row r="104" spans="1:7" x14ac:dyDescent="0.25">
      <c r="A104" s="2" t="str">
        <f>IF(ISBLANK('[1]Phibro Products usage - Date Ra'!L334),"",'[1]Phibro Products usage - Date Ra'!L334)</f>
        <v>Animate</v>
      </c>
      <c r="B104" s="2" t="str">
        <f>IF(ISBLANK('[1]Phibro Products usage - Date Ra'!O334),"",'[1]Phibro Products usage - Date Ra'!O334)</f>
        <v>MEENDERINCK DAIRY LLC</v>
      </c>
      <c r="C104" s="2" t="str">
        <f>IF(ISBLANK('[1]Phibro Products usage - Date Ra'!P334),"",'[1]Phibro Products usage - Date Ra'!P334)</f>
        <v>HERMISTON</v>
      </c>
      <c r="D104" s="2" t="str">
        <f>IF(ISBLANK('[1]Phibro Products usage - Date Ra'!Q334),"",'[1]Phibro Products usage - Date Ra'!Q334)</f>
        <v>OR</v>
      </c>
      <c r="E104" s="4">
        <f>IF(ISBLANK('[1]Phibro Products usage - Date Ra'!I334),"",'[1]Phibro Products usage - Date Ra'!I334)</f>
        <v>44133</v>
      </c>
      <c r="F104" s="5">
        <f>IF(ISBLANK('[1]Phibro Products usage - Date Ra'!U334),"",'[1]Phibro Products usage - Date Ra'!U334)</f>
        <v>0.27351000000000003</v>
      </c>
      <c r="G104" s="3">
        <f>IF(ISBLANK('[1]Phibro Products usage - Date Ra'!V334),"",'[1]Phibro Products usage - Date Ra'!V334)</f>
        <v>0.77950350000000002</v>
      </c>
    </row>
    <row r="105" spans="1:7" x14ac:dyDescent="0.25">
      <c r="A105" s="6"/>
      <c r="B105" s="6" t="str">
        <f>B104&amp;" "&amp;"- TOTAL"</f>
        <v>MEENDERINCK DAIRY LLC - TOTAL</v>
      </c>
      <c r="C105" s="6"/>
      <c r="D105" s="6"/>
      <c r="E105" s="7"/>
      <c r="F105" s="8"/>
      <c r="G105" s="9">
        <f>SUM(G103:G104)</f>
        <v>1.52892315</v>
      </c>
    </row>
    <row r="106" spans="1:7" x14ac:dyDescent="0.25">
      <c r="A106" s="2" t="str">
        <f>IF(ISBLANK('[1]Phibro Products usage - Date Ra'!L42),"",'[1]Phibro Products usage - Date Ra'!L42)</f>
        <v>Animate</v>
      </c>
      <c r="B106" s="2" t="str">
        <f>IF(ISBLANK('[1]Phibro Products usage - Date Ra'!O42),"",'[1]Phibro Products usage - Date Ra'!O42)</f>
        <v>NATURAL MILK \ JEREMY VISSER</v>
      </c>
      <c r="C106" s="2" t="str">
        <f>IF(ISBLANK('[1]Phibro Products usage - Date Ra'!P42),"",'[1]Phibro Products usage - Date Ra'!P42)</f>
        <v>STANWOOD</v>
      </c>
      <c r="D106" s="2" t="str">
        <f>IF(ISBLANK('[1]Phibro Products usage - Date Ra'!Q42),"",'[1]Phibro Products usage - Date Ra'!Q42)</f>
        <v>WA</v>
      </c>
      <c r="E106" s="4">
        <f>IF(ISBLANK('[1]Phibro Products usage - Date Ra'!I42),"",'[1]Phibro Products usage - Date Ra'!I42)</f>
        <v>44110</v>
      </c>
      <c r="F106" s="5">
        <f>IF(ISBLANK('[1]Phibro Products usage - Date Ra'!U42),"",'[1]Phibro Products usage - Date Ra'!U42)</f>
        <v>0.13600000000000004</v>
      </c>
      <c r="G106" s="3">
        <f>IF(ISBLANK('[1]Phibro Products usage - Date Ra'!V42),"",'[1]Phibro Products usage - Date Ra'!V42)</f>
        <v>1.224</v>
      </c>
    </row>
    <row r="107" spans="1:7" x14ac:dyDescent="0.25">
      <c r="A107" s="2" t="str">
        <f>IF(ISBLANK('[1]Phibro Products usage - Date Ra'!L228),"",'[1]Phibro Products usage - Date Ra'!L228)</f>
        <v>Animate</v>
      </c>
      <c r="B107" s="2" t="str">
        <f>IF(ISBLANK('[1]Phibro Products usage - Date Ra'!O228),"",'[1]Phibro Products usage - Date Ra'!O228)</f>
        <v>NATURAL MILK \ JEREMY VISSER</v>
      </c>
      <c r="C107" s="2" t="str">
        <f>IF(ISBLANK('[1]Phibro Products usage - Date Ra'!P228),"",'[1]Phibro Products usage - Date Ra'!P228)</f>
        <v>STANWOOD</v>
      </c>
      <c r="D107" s="2" t="str">
        <f>IF(ISBLANK('[1]Phibro Products usage - Date Ra'!Q228),"",'[1]Phibro Products usage - Date Ra'!Q228)</f>
        <v>WA</v>
      </c>
      <c r="E107" s="4">
        <f>IF(ISBLANK('[1]Phibro Products usage - Date Ra'!I228),"",'[1]Phibro Products usage - Date Ra'!I228)</f>
        <v>44126</v>
      </c>
      <c r="F107" s="5">
        <f>IF(ISBLANK('[1]Phibro Products usage - Date Ra'!U228),"",'[1]Phibro Products usage - Date Ra'!U228)</f>
        <v>0.13600000000000004</v>
      </c>
      <c r="G107" s="3">
        <f>IF(ISBLANK('[1]Phibro Products usage - Date Ra'!V228),"",'[1]Phibro Products usage - Date Ra'!V228)</f>
        <v>1.224</v>
      </c>
    </row>
    <row r="108" spans="1:7" x14ac:dyDescent="0.25">
      <c r="A108" s="6"/>
      <c r="B108" s="6" t="str">
        <f>B107&amp;" "&amp;"- TOTAL"</f>
        <v>NATURAL MILK \ JEREMY VISSER - TOTAL</v>
      </c>
      <c r="C108" s="6"/>
      <c r="D108" s="6"/>
      <c r="E108" s="7"/>
      <c r="F108" s="8"/>
      <c r="G108" s="9">
        <f>SUM(G106:G107)</f>
        <v>2.448</v>
      </c>
    </row>
    <row r="109" spans="1:7" x14ac:dyDescent="0.25">
      <c r="A109" s="2" t="str">
        <f>IF(ISBLANK('[1]Phibro Products usage - Date Ra'!L55),"",'[1]Phibro Products usage - Date Ra'!L55)</f>
        <v>Animate</v>
      </c>
      <c r="B109" s="2" t="str">
        <f>IF(ISBLANK('[1]Phibro Products usage - Date Ra'!O55),"",'[1]Phibro Products usage - Date Ra'!O55)</f>
        <v>PLOWMAN, MATT</v>
      </c>
      <c r="C109" s="2" t="str">
        <f>IF(ISBLANK('[1]Phibro Products usage - Date Ra'!P55),"",'[1]Phibro Products usage - Date Ra'!P55)</f>
        <v>YELM</v>
      </c>
      <c r="D109" s="2" t="str">
        <f>IF(ISBLANK('[1]Phibro Products usage - Date Ra'!Q55),"",'[1]Phibro Products usage - Date Ra'!Q55)</f>
        <v>WA</v>
      </c>
      <c r="E109" s="4">
        <f>IF(ISBLANK('[1]Phibro Products usage - Date Ra'!I55),"",'[1]Phibro Products usage - Date Ra'!I55)</f>
        <v>44110</v>
      </c>
      <c r="F109" s="5">
        <f>IF(ISBLANK('[1]Phibro Products usage - Date Ra'!U55),"",'[1]Phibro Products usage - Date Ra'!U55)</f>
        <v>0.14704996284316685</v>
      </c>
      <c r="G109" s="3">
        <f>IF(ISBLANK('[1]Phibro Products usage - Date Ra'!V55),"",'[1]Phibro Products usage - Date Ra'!V55)</f>
        <v>0.22057499999999999</v>
      </c>
    </row>
    <row r="110" spans="1:7" x14ac:dyDescent="0.25">
      <c r="A110" s="2" t="str">
        <f>IF(ISBLANK('[1]Phibro Products usage - Date Ra'!L246),"",'[1]Phibro Products usage - Date Ra'!L246)</f>
        <v>Animate</v>
      </c>
      <c r="B110" s="2" t="str">
        <f>IF(ISBLANK('[1]Phibro Products usage - Date Ra'!O246),"",'[1]Phibro Products usage - Date Ra'!O246)</f>
        <v>PLOWMAN, MATT</v>
      </c>
      <c r="C110" s="2" t="str">
        <f>IF(ISBLANK('[1]Phibro Products usage - Date Ra'!P246),"",'[1]Phibro Products usage - Date Ra'!P246)</f>
        <v>YELM</v>
      </c>
      <c r="D110" s="2" t="str">
        <f>IF(ISBLANK('[1]Phibro Products usage - Date Ra'!Q246),"",'[1]Phibro Products usage - Date Ra'!Q246)</f>
        <v>WA</v>
      </c>
      <c r="E110" s="4">
        <f>IF(ISBLANK('[1]Phibro Products usage - Date Ra'!I246),"",'[1]Phibro Products usage - Date Ra'!I246)</f>
        <v>44131</v>
      </c>
      <c r="F110" s="5">
        <f>IF(ISBLANK('[1]Phibro Products usage - Date Ra'!U246),"",'[1]Phibro Products usage - Date Ra'!U246)</f>
        <v>0.14704996284316685</v>
      </c>
      <c r="G110" s="3">
        <f>IF(ISBLANK('[1]Phibro Products usage - Date Ra'!V246),"",'[1]Phibro Products usage - Date Ra'!V246)</f>
        <v>0.22057499999999999</v>
      </c>
    </row>
    <row r="111" spans="1:7" x14ac:dyDescent="0.25">
      <c r="A111" s="6"/>
      <c r="B111" s="6" t="str">
        <f>B110&amp;" "&amp;"- TOTAL"</f>
        <v>PLOWMAN, MATT - TOTAL</v>
      </c>
      <c r="C111" s="6"/>
      <c r="D111" s="6"/>
      <c r="E111" s="7"/>
      <c r="F111" s="8"/>
      <c r="G111" s="9">
        <f>SUM(G109:G110)</f>
        <v>0.44114999999999999</v>
      </c>
    </row>
    <row r="112" spans="1:7" x14ac:dyDescent="0.25">
      <c r="A112" s="2" t="str">
        <f>IF(ISBLANK('[1]Phibro Products usage - Date Ra'!L289),"",'[1]Phibro Products usage - Date Ra'!L289)</f>
        <v>Animate</v>
      </c>
      <c r="B112" s="2" t="str">
        <f>IF(ISBLANK('[1]Phibro Products usage - Date Ra'!O289),"",'[1]Phibro Products usage - Date Ra'!O289)</f>
        <v>POSTMA DAIRY L.L.C.</v>
      </c>
      <c r="C112" s="2" t="str">
        <f>IF(ISBLANK('[1]Phibro Products usage - Date Ra'!P289),"",'[1]Phibro Products usage - Date Ra'!P289)</f>
        <v>SUMAS</v>
      </c>
      <c r="D112" s="2" t="str">
        <f>IF(ISBLANK('[1]Phibro Products usage - Date Ra'!Q289),"",'[1]Phibro Products usage - Date Ra'!Q289)</f>
        <v>WA</v>
      </c>
      <c r="E112" s="4">
        <f>IF(ISBLANK('[1]Phibro Products usage - Date Ra'!I289),"",'[1]Phibro Products usage - Date Ra'!I289)</f>
        <v>44132</v>
      </c>
      <c r="F112" s="5">
        <f>IF(ISBLANK('[1]Phibro Products usage - Date Ra'!U289),"",'[1]Phibro Products usage - Date Ra'!U289)</f>
        <v>0.22500000000000001</v>
      </c>
      <c r="G112" s="3">
        <f>IF(ISBLANK('[1]Phibro Products usage - Date Ra'!V289),"",'[1]Phibro Products usage - Date Ra'!V289)</f>
        <v>0.5625</v>
      </c>
    </row>
    <row r="113" spans="1:7" x14ac:dyDescent="0.25">
      <c r="A113" s="6"/>
      <c r="B113" s="6" t="str">
        <f>B112&amp;" "&amp;"- TOTAL"</f>
        <v>POSTMA DAIRY L.L.C. - TOTAL</v>
      </c>
      <c r="C113" s="6"/>
      <c r="D113" s="6"/>
      <c r="E113" s="7"/>
      <c r="F113" s="8"/>
      <c r="G113" s="9">
        <f>SUM(G112)</f>
        <v>0.5625</v>
      </c>
    </row>
    <row r="114" spans="1:7" x14ac:dyDescent="0.25">
      <c r="A114" s="2" t="str">
        <f>IF(ISBLANK('[1]Phibro Products usage - Date Ra'!L226),"",'[1]Phibro Products usage - Date Ra'!L226)</f>
        <v>Animate</v>
      </c>
      <c r="B114" s="2" t="str">
        <f>IF(ISBLANK('[1]Phibro Products usage - Date Ra'!O226),"",'[1]Phibro Products usage - Date Ra'!O226)</f>
        <v>RJ BLOK &amp; SONS DAIRY LLC</v>
      </c>
      <c r="C114" s="2" t="str">
        <f>IF(ISBLANK('[1]Phibro Products usage - Date Ra'!P226),"",'[1]Phibro Products usage - Date Ra'!P226)</f>
        <v>LYNDEN</v>
      </c>
      <c r="D114" s="2" t="str">
        <f>IF(ISBLANK('[1]Phibro Products usage - Date Ra'!Q226),"",'[1]Phibro Products usage - Date Ra'!Q226)</f>
        <v>WA</v>
      </c>
      <c r="E114" s="4">
        <f>IF(ISBLANK('[1]Phibro Products usage - Date Ra'!I226),"",'[1]Phibro Products usage - Date Ra'!I226)</f>
        <v>44126</v>
      </c>
      <c r="F114" s="5">
        <f>IF(ISBLANK('[1]Phibro Products usage - Date Ra'!U226),"",'[1]Phibro Products usage - Date Ra'!U226)</f>
        <v>0.14999999261111113</v>
      </c>
      <c r="G114" s="3">
        <f>IF(ISBLANK('[1]Phibro Products usage - Date Ra'!V226),"",'[1]Phibro Products usage - Date Ra'!V226)</f>
        <v>1.35</v>
      </c>
    </row>
    <row r="115" spans="1:7" x14ac:dyDescent="0.25">
      <c r="A115" s="6"/>
      <c r="B115" s="6" t="str">
        <f>B114&amp;" "&amp;"- TOTAL"</f>
        <v>RJ BLOK &amp; SONS DAIRY LLC - TOTAL</v>
      </c>
      <c r="C115" s="6"/>
      <c r="D115" s="6"/>
      <c r="E115" s="7"/>
      <c r="F115" s="8"/>
      <c r="G115" s="9">
        <f>SUM(G114)</f>
        <v>1.35</v>
      </c>
    </row>
    <row r="116" spans="1:7" x14ac:dyDescent="0.25">
      <c r="A116" s="2" t="str">
        <f>IF(ISBLANK('[1]Phibro Products usage - Date Ra'!L80),"",'[1]Phibro Products usage - Date Ra'!L80)</f>
        <v>Animate</v>
      </c>
      <c r="B116" s="2" t="str">
        <f>IF(ISBLANK('[1]Phibro Products usage - Date Ra'!O80),"",'[1]Phibro Products usage - Date Ra'!O80)</f>
        <v>ROD VANDEHOEF</v>
      </c>
      <c r="C116" s="2" t="str">
        <f>IF(ISBLANK('[1]Phibro Products usage - Date Ra'!P80),"",'[1]Phibro Products usage - Date Ra'!P80)</f>
        <v>EVERSON</v>
      </c>
      <c r="D116" s="2" t="str">
        <f>IF(ISBLANK('[1]Phibro Products usage - Date Ra'!Q80),"",'[1]Phibro Products usage - Date Ra'!Q80)</f>
        <v>WA</v>
      </c>
      <c r="E116" s="4">
        <f>IF(ISBLANK('[1]Phibro Products usage - Date Ra'!I80),"",'[1]Phibro Products usage - Date Ra'!I80)</f>
        <v>44111</v>
      </c>
      <c r="F116" s="5">
        <f>IF(ISBLANK('[1]Phibro Products usage - Date Ra'!U80),"",'[1]Phibro Products usage - Date Ra'!U80)</f>
        <v>0.125</v>
      </c>
      <c r="G116" s="3">
        <f>IF(ISBLANK('[1]Phibro Products usage - Date Ra'!V80),"",'[1]Phibro Products usage - Date Ra'!V80)</f>
        <v>0.375</v>
      </c>
    </row>
    <row r="117" spans="1:7" x14ac:dyDescent="0.25">
      <c r="A117" s="2" t="str">
        <f>IF(ISBLANK('[1]Phibro Products usage - Date Ra'!L155),"",'[1]Phibro Products usage - Date Ra'!L155)</f>
        <v>Animate</v>
      </c>
      <c r="B117" s="2" t="str">
        <f>IF(ISBLANK('[1]Phibro Products usage - Date Ra'!O155),"",'[1]Phibro Products usage - Date Ra'!O155)</f>
        <v>ROD VANDEHOEF</v>
      </c>
      <c r="C117" s="2" t="str">
        <f>IF(ISBLANK('[1]Phibro Products usage - Date Ra'!P155),"",'[1]Phibro Products usage - Date Ra'!P155)</f>
        <v>EVERSON</v>
      </c>
      <c r="D117" s="2" t="str">
        <f>IF(ISBLANK('[1]Phibro Products usage - Date Ra'!Q155),"",'[1]Phibro Products usage - Date Ra'!Q155)</f>
        <v>WA</v>
      </c>
      <c r="E117" s="4">
        <f>IF(ISBLANK('[1]Phibro Products usage - Date Ra'!I155),"",'[1]Phibro Products usage - Date Ra'!I155)</f>
        <v>44120</v>
      </c>
      <c r="F117" s="5">
        <f>IF(ISBLANK('[1]Phibro Products usage - Date Ra'!U155),"",'[1]Phibro Products usage - Date Ra'!U155)</f>
        <v>0.125</v>
      </c>
      <c r="G117" s="3">
        <f>IF(ISBLANK('[1]Phibro Products usage - Date Ra'!V155),"",'[1]Phibro Products usage - Date Ra'!V155)</f>
        <v>0.375</v>
      </c>
    </row>
    <row r="118" spans="1:7" x14ac:dyDescent="0.25">
      <c r="A118" s="6"/>
      <c r="B118" s="6" t="str">
        <f>B117&amp;" "&amp;"- TOTAL"</f>
        <v>ROD VANDEHOEF - TOTAL</v>
      </c>
      <c r="C118" s="6"/>
      <c r="D118" s="6"/>
      <c r="E118" s="7"/>
      <c r="F118" s="8"/>
      <c r="G118" s="9">
        <f>SUM(G116:G117)</f>
        <v>0.75</v>
      </c>
    </row>
    <row r="119" spans="1:7" x14ac:dyDescent="0.25">
      <c r="A119" s="2" t="str">
        <f>IF(ISBLANK('[1]Phibro Products usage - Date Ra'!L336),"",'[1]Phibro Products usage - Date Ra'!L336)</f>
        <v>Animate</v>
      </c>
      <c r="B119" s="2" t="str">
        <f>IF(ISBLANK('[1]Phibro Products usage - Date Ra'!O336),"",'[1]Phibro Products usage - Date Ra'!O336)</f>
        <v>SHERMAN POLINDER</v>
      </c>
      <c r="C119" s="2" t="str">
        <f>IF(ISBLANK('[1]Phibro Products usage - Date Ra'!P336),"",'[1]Phibro Products usage - Date Ra'!P336)</f>
        <v>LYNDEN</v>
      </c>
      <c r="D119" s="2" t="str">
        <f>IF(ISBLANK('[1]Phibro Products usage - Date Ra'!Q336),"",'[1]Phibro Products usage - Date Ra'!Q336)</f>
        <v>WA</v>
      </c>
      <c r="E119" s="4">
        <f>IF(ISBLANK('[1]Phibro Products usage - Date Ra'!I336),"",'[1]Phibro Products usage - Date Ra'!I336)</f>
        <v>44118</v>
      </c>
      <c r="F119" s="5">
        <f>IF(ISBLANK('[1]Phibro Products usage - Date Ra'!U336),"",'[1]Phibro Products usage - Date Ra'!U336)</f>
        <v>9.7500000000000003E-2</v>
      </c>
      <c r="G119" s="3">
        <f>IF(ISBLANK('[1]Phibro Products usage - Date Ra'!V336),"",'[1]Phibro Products usage - Date Ra'!V336)</f>
        <v>0.29249999999999998</v>
      </c>
    </row>
    <row r="120" spans="1:7" x14ac:dyDescent="0.25">
      <c r="A120" s="6"/>
      <c r="B120" s="6" t="str">
        <f>B119&amp;" "&amp;"- TOTAL"</f>
        <v>SHERMAN POLINDER - TOTAL</v>
      </c>
      <c r="C120" s="6"/>
      <c r="D120" s="6"/>
      <c r="E120" s="7"/>
      <c r="F120" s="8"/>
      <c r="G120" s="9">
        <f>SUM(G119)</f>
        <v>0.29249999999999998</v>
      </c>
    </row>
    <row r="121" spans="1:7" x14ac:dyDescent="0.25">
      <c r="A121" s="2" t="str">
        <f>IF(ISBLANK('[1]Phibro Products usage - Date Ra'!L173),"",'[1]Phibro Products usage - Date Ra'!L173)</f>
        <v>Animate</v>
      </c>
      <c r="B121" s="2" t="str">
        <f>IF(ISBLANK('[1]Phibro Products usage - Date Ra'!O173),"",'[1]Phibro Products usage - Date Ra'!O173)</f>
        <v>STERK DAIRY OF WHATCOM COUNTY</v>
      </c>
      <c r="C121" s="2" t="str">
        <f>IF(ISBLANK('[1]Phibro Products usage - Date Ra'!P173),"",'[1]Phibro Products usage - Date Ra'!P173)</f>
        <v>LYNDEN</v>
      </c>
      <c r="D121" s="2" t="str">
        <f>IF(ISBLANK('[1]Phibro Products usage - Date Ra'!Q173),"",'[1]Phibro Products usage - Date Ra'!Q173)</f>
        <v>WA</v>
      </c>
      <c r="E121" s="4">
        <f>IF(ISBLANK('[1]Phibro Products usage - Date Ra'!I173),"",'[1]Phibro Products usage - Date Ra'!I173)</f>
        <v>44123</v>
      </c>
      <c r="F121" s="5">
        <f>IF(ISBLANK('[1]Phibro Products usage - Date Ra'!U173),"",'[1]Phibro Products usage - Date Ra'!U173)</f>
        <v>0.03</v>
      </c>
      <c r="G121" s="3">
        <f>IF(ISBLANK('[1]Phibro Products usage - Date Ra'!V173),"",'[1]Phibro Products usage - Date Ra'!V173)</f>
        <v>0.09</v>
      </c>
    </row>
    <row r="122" spans="1:7" x14ac:dyDescent="0.25">
      <c r="A122" s="6"/>
      <c r="B122" s="6" t="str">
        <f>B121&amp;" "&amp;"- TOTAL"</f>
        <v>STERK DAIRY OF WHATCOM COUNTY - TOTAL</v>
      </c>
      <c r="C122" s="6"/>
      <c r="D122" s="6"/>
      <c r="E122" s="7"/>
      <c r="F122" s="8"/>
      <c r="G122" s="9">
        <f>SUM(G121)</f>
        <v>0.09</v>
      </c>
    </row>
    <row r="123" spans="1:7" x14ac:dyDescent="0.25">
      <c r="A123" s="2" t="str">
        <f>IF(ISBLANK('[1]Phibro Products usage - Date Ra'!L318),"",'[1]Phibro Products usage - Date Ra'!L318)</f>
        <v>Animate</v>
      </c>
      <c r="B123" s="2" t="str">
        <f>IF(ISBLANK('[1]Phibro Products usage - Date Ra'!O318),"",'[1]Phibro Products usage - Date Ra'!O318)</f>
        <v>T &amp; D DAIRY LLC  T VANRUITEN</v>
      </c>
      <c r="C123" s="2" t="str">
        <f>IF(ISBLANK('[1]Phibro Products usage - Date Ra'!P318),"",'[1]Phibro Products usage - Date Ra'!P318)</f>
        <v>SUNNYSIDE</v>
      </c>
      <c r="D123" s="2" t="str">
        <f>IF(ISBLANK('[1]Phibro Products usage - Date Ra'!Q318),"",'[1]Phibro Products usage - Date Ra'!Q318)</f>
        <v>WA</v>
      </c>
      <c r="E123" s="4">
        <f>IF(ISBLANK('[1]Phibro Products usage - Date Ra'!I318),"",'[1]Phibro Products usage - Date Ra'!I318)</f>
        <v>44109</v>
      </c>
      <c r="F123" s="5">
        <f>IF(ISBLANK('[1]Phibro Products usage - Date Ra'!U318),"",'[1]Phibro Products usage - Date Ra'!U318)</f>
        <v>0.23658323665480427</v>
      </c>
      <c r="G123" s="3">
        <f>IF(ISBLANK('[1]Phibro Products usage - Date Ra'!V318),"",'[1]Phibro Products usage - Date Ra'!V318)</f>
        <v>0.664798895</v>
      </c>
    </row>
    <row r="124" spans="1:7" x14ac:dyDescent="0.25">
      <c r="A124" s="2" t="str">
        <f>IF(ISBLANK('[1]Phibro Products usage - Date Ra'!L331),"",'[1]Phibro Products usage - Date Ra'!L331)</f>
        <v>Animate</v>
      </c>
      <c r="B124" s="2" t="str">
        <f>IF(ISBLANK('[1]Phibro Products usage - Date Ra'!O331),"",'[1]Phibro Products usage - Date Ra'!O331)</f>
        <v>T &amp; D DAIRY LLC  T VANRUITEN</v>
      </c>
      <c r="C124" s="2" t="str">
        <f>IF(ISBLANK('[1]Phibro Products usage - Date Ra'!P331),"",'[1]Phibro Products usage - Date Ra'!P331)</f>
        <v>SUNNYSIDE</v>
      </c>
      <c r="D124" s="2" t="str">
        <f>IF(ISBLANK('[1]Phibro Products usage - Date Ra'!Q331),"",'[1]Phibro Products usage - Date Ra'!Q331)</f>
        <v>WA</v>
      </c>
      <c r="E124" s="4">
        <f>IF(ISBLANK('[1]Phibro Products usage - Date Ra'!I331),"",'[1]Phibro Products usage - Date Ra'!I331)</f>
        <v>44131</v>
      </c>
      <c r="F124" s="5">
        <f>IF(ISBLANK('[1]Phibro Products usage - Date Ra'!U331),"",'[1]Phibro Products usage - Date Ra'!U331)</f>
        <v>0.23658323649922533</v>
      </c>
      <c r="G124" s="3">
        <f>IF(ISBLANK('[1]Phibro Products usage - Date Ra'!V331),"",'[1]Phibro Products usage - Date Ra'!V331)</f>
        <v>0.63640890500000002</v>
      </c>
    </row>
    <row r="125" spans="1:7" x14ac:dyDescent="0.25">
      <c r="A125" s="6"/>
      <c r="B125" s="6" t="str">
        <f>B124&amp;" "&amp;"- TOTAL"</f>
        <v>T &amp; D DAIRY LLC  T VANRUITEN - TOTAL</v>
      </c>
      <c r="C125" s="6"/>
      <c r="D125" s="6"/>
      <c r="E125" s="7"/>
      <c r="F125" s="8"/>
      <c r="G125" s="9">
        <f>SUM(G123:G124)</f>
        <v>1.3012078</v>
      </c>
    </row>
    <row r="126" spans="1:7" x14ac:dyDescent="0.25">
      <c r="A126" s="2" t="str">
        <f>IF(ISBLANK('[1]Phibro Products usage - Date Ra'!L136),"",'[1]Phibro Products usage - Date Ra'!L136)</f>
        <v>Animate</v>
      </c>
      <c r="B126" s="2" t="str">
        <f>IF(ISBLANK('[1]Phibro Products usage - Date Ra'!O136),"",'[1]Phibro Products usage - Date Ra'!O136)</f>
        <v>TRIPLE A DAIRY  TIM VANDERHAAK</v>
      </c>
      <c r="C126" s="2" t="str">
        <f>IF(ISBLANK('[1]Phibro Products usage - Date Ra'!P136),"",'[1]Phibro Products usage - Date Ra'!P136)</f>
        <v>LYNDEN</v>
      </c>
      <c r="D126" s="2" t="str">
        <f>IF(ISBLANK('[1]Phibro Products usage - Date Ra'!Q136),"",'[1]Phibro Products usage - Date Ra'!Q136)</f>
        <v>WA</v>
      </c>
      <c r="E126" s="4">
        <f>IF(ISBLANK('[1]Phibro Products usage - Date Ra'!I136),"",'[1]Phibro Products usage - Date Ra'!I136)</f>
        <v>44118</v>
      </c>
      <c r="F126" s="5">
        <f>IF(ISBLANK('[1]Phibro Products usage - Date Ra'!U136),"",'[1]Phibro Products usage - Date Ra'!U136)</f>
        <v>8.1250000000000003E-2</v>
      </c>
      <c r="G126" s="3">
        <f>IF(ISBLANK('[1]Phibro Products usage - Date Ra'!V136),"",'[1]Phibro Products usage - Date Ra'!V136)</f>
        <v>0.24374999999999999</v>
      </c>
    </row>
    <row r="127" spans="1:7" x14ac:dyDescent="0.25">
      <c r="A127" s="6"/>
      <c r="B127" s="6" t="str">
        <f>B126&amp;" "&amp;"- TOTAL"</f>
        <v>TRIPLE A DAIRY  TIM VANDERHAAK - TOTAL</v>
      </c>
      <c r="C127" s="6"/>
      <c r="D127" s="6"/>
      <c r="E127" s="7"/>
      <c r="F127" s="8"/>
      <c r="G127" s="9">
        <f>SUM(G126)</f>
        <v>0.24374999999999999</v>
      </c>
    </row>
    <row r="128" spans="1:7" x14ac:dyDescent="0.25">
      <c r="A128" s="2" t="str">
        <f>IF(ISBLANK('[1]Phibro Products usage - Date Ra'!L118),"",'[1]Phibro Products usage - Date Ra'!L118)</f>
        <v>Animate</v>
      </c>
      <c r="B128" s="2" t="str">
        <f>IF(ISBLANK('[1]Phibro Products usage - Date Ra'!O118),"",'[1]Phibro Products usage - Date Ra'!O118)</f>
        <v>VALLEY BROTHERS LLC</v>
      </c>
      <c r="C128" s="2" t="str">
        <f>IF(ISBLANK('[1]Phibro Products usage - Date Ra'!P118),"",'[1]Phibro Products usage - Date Ra'!P118)</f>
        <v>SUMAS</v>
      </c>
      <c r="D128" s="2" t="str">
        <f>IF(ISBLANK('[1]Phibro Products usage - Date Ra'!Q118),"",'[1]Phibro Products usage - Date Ra'!Q118)</f>
        <v>WA</v>
      </c>
      <c r="E128" s="4">
        <f>IF(ISBLANK('[1]Phibro Products usage - Date Ra'!I118),"",'[1]Phibro Products usage - Date Ra'!I118)</f>
        <v>44116</v>
      </c>
      <c r="F128" s="5">
        <f>IF(ISBLANK('[1]Phibro Products usage - Date Ra'!U118),"",'[1]Phibro Products usage - Date Ra'!U118)</f>
        <v>9.7499999999999976E-2</v>
      </c>
      <c r="G128" s="3">
        <f>IF(ISBLANK('[1]Phibro Products usage - Date Ra'!V118),"",'[1]Phibro Products usage - Date Ra'!V118)</f>
        <v>0.87749999999999995</v>
      </c>
    </row>
    <row r="129" spans="1:7" x14ac:dyDescent="0.25">
      <c r="A129" s="2" t="str">
        <f>IF(ISBLANK('[1]Phibro Products usage - Date Ra'!L295),"",'[1]Phibro Products usage - Date Ra'!L295)</f>
        <v>Animate</v>
      </c>
      <c r="B129" s="2" t="str">
        <f>IF(ISBLANK('[1]Phibro Products usage - Date Ra'!O295),"",'[1]Phibro Products usage - Date Ra'!O295)</f>
        <v>VALLEY BROTHERS LLC</v>
      </c>
      <c r="C129" s="2" t="str">
        <f>IF(ISBLANK('[1]Phibro Products usage - Date Ra'!P295),"",'[1]Phibro Products usage - Date Ra'!P295)</f>
        <v>SUMAS</v>
      </c>
      <c r="D129" s="2" t="str">
        <f>IF(ISBLANK('[1]Phibro Products usage - Date Ra'!Q295),"",'[1]Phibro Products usage - Date Ra'!Q295)</f>
        <v>WA</v>
      </c>
      <c r="E129" s="4">
        <f>IF(ISBLANK('[1]Phibro Products usage - Date Ra'!I295),"",'[1]Phibro Products usage - Date Ra'!I295)</f>
        <v>44133</v>
      </c>
      <c r="F129" s="5">
        <f>IF(ISBLANK('[1]Phibro Products usage - Date Ra'!U295),"",'[1]Phibro Products usage - Date Ra'!U295)</f>
        <v>9.2999999999999985E-2</v>
      </c>
      <c r="G129" s="3">
        <f>IF(ISBLANK('[1]Phibro Products usage - Date Ra'!V295),"",'[1]Phibro Products usage - Date Ra'!V295)</f>
        <v>0.55800000000000005</v>
      </c>
    </row>
    <row r="130" spans="1:7" x14ac:dyDescent="0.25">
      <c r="A130" s="6"/>
      <c r="B130" s="6" t="str">
        <f>B129&amp;" "&amp;"- TOTAL"</f>
        <v>VALLEY BROTHERS LLC - TOTAL</v>
      </c>
      <c r="C130" s="6"/>
      <c r="D130" s="6"/>
      <c r="E130" s="7"/>
      <c r="F130" s="8"/>
      <c r="G130" s="9">
        <f>SUM(G128:G129)</f>
        <v>1.4355</v>
      </c>
    </row>
    <row r="131" spans="1:7" x14ac:dyDescent="0.25">
      <c r="A131" s="2" t="str">
        <f>IF(ISBLANK('[1]Phibro Products usage - Date Ra'!L207),"",'[1]Phibro Products usage - Date Ra'!L207)</f>
        <v>Animate</v>
      </c>
      <c r="B131" s="2" t="str">
        <f>IF(ISBLANK('[1]Phibro Products usage - Date Ra'!O207),"",'[1]Phibro Products usage - Date Ra'!O207)</f>
        <v>VANBERKUM AND SONS DAIRY, LLC</v>
      </c>
      <c r="C131" s="2" t="str">
        <f>IF(ISBLANK('[1]Phibro Products usage - Date Ra'!P207),"",'[1]Phibro Products usage - Date Ra'!P207)</f>
        <v>EVERSON</v>
      </c>
      <c r="D131" s="2" t="str">
        <f>IF(ISBLANK('[1]Phibro Products usage - Date Ra'!Q207),"",'[1]Phibro Products usage - Date Ra'!Q207)</f>
        <v>WA</v>
      </c>
      <c r="E131" s="4">
        <f>IF(ISBLANK('[1]Phibro Products usage - Date Ra'!I207),"",'[1]Phibro Products usage - Date Ra'!I207)</f>
        <v>44127</v>
      </c>
      <c r="F131" s="5">
        <f>IF(ISBLANK('[1]Phibro Products usage - Date Ra'!U207),"",'[1]Phibro Products usage - Date Ra'!U207)</f>
        <v>0.214285</v>
      </c>
      <c r="G131" s="3">
        <f>IF(ISBLANK('[1]Phibro Products usage - Date Ra'!V207),"",'[1]Phibro Products usage - Date Ra'!V207)</f>
        <v>0.64285500000000007</v>
      </c>
    </row>
    <row r="132" spans="1:7" x14ac:dyDescent="0.25">
      <c r="A132" s="6"/>
      <c r="B132" s="6" t="str">
        <f>B131&amp;" "&amp;"- TOTAL"</f>
        <v>VANBERKUM AND SONS DAIRY, LLC - TOTAL</v>
      </c>
      <c r="C132" s="6"/>
      <c r="D132" s="6"/>
      <c r="E132" s="7"/>
      <c r="F132" s="8"/>
      <c r="G132" s="9">
        <f>SUM(G131)</f>
        <v>0.64285500000000007</v>
      </c>
    </row>
    <row r="133" spans="1:7" x14ac:dyDescent="0.25">
      <c r="A133" s="2" t="str">
        <f>IF(ISBLANK('[1]Phibro Products usage - Date Ra'!L28),"",'[1]Phibro Products usage - Date Ra'!L28)</f>
        <v>Animate</v>
      </c>
      <c r="B133" s="2" t="str">
        <f>IF(ISBLANK('[1]Phibro Products usage - Date Ra'!O28),"",'[1]Phibro Products usage - Date Ra'!O28)</f>
        <v>WERKHOVEN DAIRY INC.</v>
      </c>
      <c r="C133" s="2" t="str">
        <f>IF(ISBLANK('[1]Phibro Products usage - Date Ra'!P28),"",'[1]Phibro Products usage - Date Ra'!P28)</f>
        <v>MONROE</v>
      </c>
      <c r="D133" s="2" t="str">
        <f>IF(ISBLANK('[1]Phibro Products usage - Date Ra'!Q28),"",'[1]Phibro Products usage - Date Ra'!Q28)</f>
        <v>WA</v>
      </c>
      <c r="E133" s="4">
        <f>IF(ISBLANK('[1]Phibro Products usage - Date Ra'!I28),"",'[1]Phibro Products usage - Date Ra'!I28)</f>
        <v>44106</v>
      </c>
      <c r="F133" s="5">
        <f>IF(ISBLANK('[1]Phibro Products usage - Date Ra'!U28),"",'[1]Phibro Products usage - Date Ra'!U28)</f>
        <v>5.333300333333333E-2</v>
      </c>
      <c r="G133" s="3">
        <f>IF(ISBLANK('[1]Phibro Products usage - Date Ra'!V28),"",'[1]Phibro Products usage - Date Ra'!V28)</f>
        <v>0.159999</v>
      </c>
    </row>
    <row r="134" spans="1:7" x14ac:dyDescent="0.25">
      <c r="A134" s="2" t="str">
        <f>IF(ISBLANK('[1]Phibro Products usage - Date Ra'!L102),"",'[1]Phibro Products usage - Date Ra'!L102)</f>
        <v>Animate</v>
      </c>
      <c r="B134" s="2" t="str">
        <f>IF(ISBLANK('[1]Phibro Products usage - Date Ra'!O102),"",'[1]Phibro Products usage - Date Ra'!O102)</f>
        <v>WERKHOVEN DAIRY INC.</v>
      </c>
      <c r="C134" s="2" t="str">
        <f>IF(ISBLANK('[1]Phibro Products usage - Date Ra'!P102),"",'[1]Phibro Products usage - Date Ra'!P102)</f>
        <v>MONROE</v>
      </c>
      <c r="D134" s="2" t="str">
        <f>IF(ISBLANK('[1]Phibro Products usage - Date Ra'!Q102),"",'[1]Phibro Products usage - Date Ra'!Q102)</f>
        <v>WA</v>
      </c>
      <c r="E134" s="4">
        <f>IF(ISBLANK('[1]Phibro Products usage - Date Ra'!I102),"",'[1]Phibro Products usage - Date Ra'!I102)</f>
        <v>44113</v>
      </c>
      <c r="F134" s="5">
        <f>IF(ISBLANK('[1]Phibro Products usage - Date Ra'!U102),"",'[1]Phibro Products usage - Date Ra'!U102)</f>
        <v>5.333300333333333E-2</v>
      </c>
      <c r="G134" s="3">
        <f>IF(ISBLANK('[1]Phibro Products usage - Date Ra'!V102),"",'[1]Phibro Products usage - Date Ra'!V102)</f>
        <v>0.159999</v>
      </c>
    </row>
    <row r="135" spans="1:7" x14ac:dyDescent="0.25">
      <c r="A135" s="2" t="str">
        <f>IF(ISBLANK('[1]Phibro Products usage - Date Ra'!L170),"",'[1]Phibro Products usage - Date Ra'!L170)</f>
        <v>Animate</v>
      </c>
      <c r="B135" s="2" t="str">
        <f>IF(ISBLANK('[1]Phibro Products usage - Date Ra'!O170),"",'[1]Phibro Products usage - Date Ra'!O170)</f>
        <v>WERKHOVEN DAIRY INC.</v>
      </c>
      <c r="C135" s="2" t="str">
        <f>IF(ISBLANK('[1]Phibro Products usage - Date Ra'!P170),"",'[1]Phibro Products usage - Date Ra'!P170)</f>
        <v>MONROE</v>
      </c>
      <c r="D135" s="2" t="str">
        <f>IF(ISBLANK('[1]Phibro Products usage - Date Ra'!Q170),"",'[1]Phibro Products usage - Date Ra'!Q170)</f>
        <v>WA</v>
      </c>
      <c r="E135" s="4">
        <f>IF(ISBLANK('[1]Phibro Products usage - Date Ra'!I170),"",'[1]Phibro Products usage - Date Ra'!I170)</f>
        <v>44120</v>
      </c>
      <c r="F135" s="5">
        <f>IF(ISBLANK('[1]Phibro Products usage - Date Ra'!U170),"",'[1]Phibro Products usage - Date Ra'!U170)</f>
        <v>5.333300333333333E-2</v>
      </c>
      <c r="G135" s="3">
        <f>IF(ISBLANK('[1]Phibro Products usage - Date Ra'!V170),"",'[1]Phibro Products usage - Date Ra'!V170)</f>
        <v>0.159999</v>
      </c>
    </row>
    <row r="136" spans="1:7" x14ac:dyDescent="0.25">
      <c r="A136" s="2" t="str">
        <f>IF(ISBLANK('[1]Phibro Products usage - Date Ra'!L222),"",'[1]Phibro Products usage - Date Ra'!L222)</f>
        <v>Animate</v>
      </c>
      <c r="B136" s="2" t="str">
        <f>IF(ISBLANK('[1]Phibro Products usage - Date Ra'!O222),"",'[1]Phibro Products usage - Date Ra'!O222)</f>
        <v>WERKHOVEN DAIRY INC.</v>
      </c>
      <c r="C136" s="2" t="str">
        <f>IF(ISBLANK('[1]Phibro Products usage - Date Ra'!P222),"",'[1]Phibro Products usage - Date Ra'!P222)</f>
        <v>MONROE</v>
      </c>
      <c r="D136" s="2" t="str">
        <f>IF(ISBLANK('[1]Phibro Products usage - Date Ra'!Q222),"",'[1]Phibro Products usage - Date Ra'!Q222)</f>
        <v>WA</v>
      </c>
      <c r="E136" s="4">
        <f>IF(ISBLANK('[1]Phibro Products usage - Date Ra'!I222),"",'[1]Phibro Products usage - Date Ra'!I222)</f>
        <v>44125</v>
      </c>
      <c r="F136" s="5">
        <f>IF(ISBLANK('[1]Phibro Products usage - Date Ra'!U222),"",'[1]Phibro Products usage - Date Ra'!U222)</f>
        <v>5.3333002544444168E-2</v>
      </c>
      <c r="G136" s="3">
        <f>IF(ISBLANK('[1]Phibro Products usage - Date Ra'!V222),"",'[1]Phibro Products usage - Date Ra'!V222)</f>
        <v>0.319998</v>
      </c>
    </row>
    <row r="137" spans="1:7" x14ac:dyDescent="0.25">
      <c r="A137" s="2" t="str">
        <f>IF(ISBLANK('[1]Phibro Products usage - Date Ra'!L298),"",'[1]Phibro Products usage - Date Ra'!L298)</f>
        <v>Animate</v>
      </c>
      <c r="B137" s="2" t="str">
        <f>IF(ISBLANK('[1]Phibro Products usage - Date Ra'!O298),"",'[1]Phibro Products usage - Date Ra'!O298)</f>
        <v>WERKHOVEN DAIRY INC.</v>
      </c>
      <c r="C137" s="2" t="str">
        <f>IF(ISBLANK('[1]Phibro Products usage - Date Ra'!P298),"",'[1]Phibro Products usage - Date Ra'!P298)</f>
        <v>MONROE</v>
      </c>
      <c r="D137" s="2" t="str">
        <f>IF(ISBLANK('[1]Phibro Products usage - Date Ra'!Q298),"",'[1]Phibro Products usage - Date Ra'!Q298)</f>
        <v>WA</v>
      </c>
      <c r="E137" s="4">
        <f>IF(ISBLANK('[1]Phibro Products usage - Date Ra'!I298),"",'[1]Phibro Products usage - Date Ra'!I298)</f>
        <v>44133</v>
      </c>
      <c r="F137" s="5">
        <f>IF(ISBLANK('[1]Phibro Products usage - Date Ra'!U298),"",'[1]Phibro Products usage - Date Ra'!U298)</f>
        <v>5.333300333333333E-2</v>
      </c>
      <c r="G137" s="3">
        <f>IF(ISBLANK('[1]Phibro Products usage - Date Ra'!V298),"",'[1]Phibro Products usage - Date Ra'!V298)</f>
        <v>0.159999</v>
      </c>
    </row>
    <row r="138" spans="1:7" x14ac:dyDescent="0.25">
      <c r="A138" s="6"/>
      <c r="B138" s="6" t="str">
        <f>B137&amp;" "&amp;"- TOTAL"</f>
        <v>WERKHOVEN DAIRY INC. - TOTAL</v>
      </c>
      <c r="C138" s="6"/>
      <c r="D138" s="6"/>
      <c r="E138" s="7"/>
      <c r="F138" s="8"/>
      <c r="G138" s="9">
        <f>SUM(G133:G137)</f>
        <v>0.95999400000000001</v>
      </c>
    </row>
    <row r="139" spans="1:7" x14ac:dyDescent="0.25">
      <c r="A139" s="2" t="str">
        <f>IF(ISBLANK('[1]Phibro Products usage - Date Ra'!L63),"",'[1]Phibro Products usage - Date Ra'!L63)</f>
        <v>Animate</v>
      </c>
      <c r="B139" s="2" t="s">
        <v>14</v>
      </c>
      <c r="C139" s="2" t="str">
        <f>IF(ISBLANK('[1]Phibro Products usage - Date Ra'!P63),"",'[1]Phibro Products usage - Date Ra'!P63)</f>
        <v>FERNDALE</v>
      </c>
      <c r="D139" s="2" t="str">
        <f>IF(ISBLANK('[1]Phibro Products usage - Date Ra'!Q63),"",'[1]Phibro Products usage - Date Ra'!Q63)</f>
        <v>WA</v>
      </c>
      <c r="E139" s="4">
        <f>IF(ISBLANK('[1]Phibro Products usage - Date Ra'!I63),"",'[1]Phibro Products usage - Date Ra'!I63)</f>
        <v>44112</v>
      </c>
      <c r="F139" s="5">
        <f>IF(ISBLANK('[1]Phibro Products usage - Date Ra'!U63),"",'[1]Phibro Products usage - Date Ra'!U63)</f>
        <v>0.19334999999999997</v>
      </c>
      <c r="G139" s="3">
        <f>IF(ISBLANK('[1]Phibro Products usage - Date Ra'!V63),"",'[1]Phibro Products usage - Date Ra'!V63)</f>
        <v>0.58004999999999995</v>
      </c>
    </row>
    <row r="140" spans="1:7" x14ac:dyDescent="0.25">
      <c r="A140" s="2" t="str">
        <f>IF(ISBLANK('[1]Phibro Products usage - Date Ra'!L231),"",'[1]Phibro Products usage - Date Ra'!L231)</f>
        <v>Animate</v>
      </c>
      <c r="B140" s="2" t="s">
        <v>14</v>
      </c>
      <c r="C140" s="2" t="str">
        <f>IF(ISBLANK('[1]Phibro Products usage - Date Ra'!P231),"",'[1]Phibro Products usage - Date Ra'!P231)</f>
        <v>FERNDALE</v>
      </c>
      <c r="D140" s="2" t="str">
        <f>IF(ISBLANK('[1]Phibro Products usage - Date Ra'!Q231),"",'[1]Phibro Products usage - Date Ra'!Q231)</f>
        <v>WA</v>
      </c>
      <c r="E140" s="4">
        <f>IF(ISBLANK('[1]Phibro Products usage - Date Ra'!I231),"",'[1]Phibro Products usage - Date Ra'!I231)</f>
        <v>44132</v>
      </c>
      <c r="F140" s="5">
        <f>IF(ISBLANK('[1]Phibro Products usage - Date Ra'!U231),"",'[1]Phibro Products usage - Date Ra'!U231)</f>
        <v>0.19334999999999997</v>
      </c>
      <c r="G140" s="3">
        <f>IF(ISBLANK('[1]Phibro Products usage - Date Ra'!V231),"",'[1]Phibro Products usage - Date Ra'!V231)</f>
        <v>0.58004999999999995</v>
      </c>
    </row>
    <row r="141" spans="1:7" x14ac:dyDescent="0.25">
      <c r="A141" s="6"/>
      <c r="B141" s="6" t="str">
        <f>B140&amp;" "&amp;"- TOTAL"</f>
        <v>WESTERN WAVES LLC - TOTAL</v>
      </c>
      <c r="C141" s="6"/>
      <c r="D141" s="6"/>
      <c r="E141" s="7"/>
      <c r="F141" s="8"/>
      <c r="G141" s="9">
        <f>SUM(G139:G140)</f>
        <v>1.1600999999999999</v>
      </c>
    </row>
    <row r="142" spans="1:7" x14ac:dyDescent="0.25">
      <c r="A142" s="2" t="str">
        <f>IF(ISBLANK('[1]Phibro Products usage - Date Ra'!L157),"",'[1]Phibro Products usage - Date Ra'!L157)</f>
        <v>Animate</v>
      </c>
      <c r="B142" s="2" t="s">
        <v>15</v>
      </c>
      <c r="C142" s="2" t="str">
        <f>IF(ISBLANK('[1]Phibro Products usage - Date Ra'!P157),"",'[1]Phibro Products usage - Date Ra'!P157)</f>
        <v>BURLINGTON</v>
      </c>
      <c r="D142" s="2" t="str">
        <f>IF(ISBLANK('[1]Phibro Products usage - Date Ra'!Q157),"",'[1]Phibro Products usage - Date Ra'!Q157)</f>
        <v>WA</v>
      </c>
      <c r="E142" s="4">
        <f>IF(ISBLANK('[1]Phibro Products usage - Date Ra'!I157),"",'[1]Phibro Products usage - Date Ra'!I157)</f>
        <v>44118</v>
      </c>
      <c r="F142" s="5">
        <f>IF(ISBLANK('[1]Phibro Products usage - Date Ra'!U157),"",'[1]Phibro Products usage - Date Ra'!U157)</f>
        <v>0.13050003391312504</v>
      </c>
      <c r="G142" s="3">
        <f>IF(ISBLANK('[1]Phibro Products usage - Date Ra'!V157),"",'[1]Phibro Products usage - Date Ra'!V157)</f>
        <v>0.52200000000000002</v>
      </c>
    </row>
    <row r="143" spans="1:7" x14ac:dyDescent="0.25">
      <c r="A143" s="6"/>
      <c r="B143" s="6" t="str">
        <f>B142&amp;" "&amp;"- TOTAL"</f>
        <v>WOLTERS DAIRY FARMS LLC - TOTAL</v>
      </c>
      <c r="C143" s="6"/>
      <c r="D143" s="6"/>
      <c r="E143" s="7"/>
      <c r="F143" s="8"/>
      <c r="G143" s="9">
        <f>SUM(G142)</f>
        <v>0.52200000000000002</v>
      </c>
    </row>
    <row r="144" spans="1:7" x14ac:dyDescent="0.25">
      <c r="A144" s="10" t="str">
        <f>A142&amp;" "&amp;"- TOTAL"</f>
        <v>Animate - TOTAL</v>
      </c>
      <c r="B144" s="10"/>
      <c r="C144" s="10"/>
      <c r="D144" s="10"/>
      <c r="E144" s="11"/>
      <c r="F144" s="12"/>
      <c r="G144" s="13">
        <f>SUM(G143,G141,G138,G132,G130,G127,G125,G122,G120,G118,G115,G113,G111,G108,G105,G102,G100,G98,G95,G93,G91,G89,G86,G83,G79,G77,G75,G71,G68,G66,G63,G58,G56,G53,G48,G46,G44)</f>
        <v>43.003392750000003</v>
      </c>
    </row>
    <row r="145" spans="1:7" x14ac:dyDescent="0.25">
      <c r="A145" s="2" t="str">
        <f>IF(ISBLANK('[1]Phibro Products usage - Date Ra'!L313),"",'[1]Phibro Products usage - Date Ra'!L313)</f>
        <v>Cellerate Culture Classic</v>
      </c>
      <c r="B145" s="2" t="str">
        <f>IF(ISBLANK('[1]Phibro Products usage - Date Ra'!O313),"",'[1]Phibro Products usage - Date Ra'!O313)</f>
        <v>JAMES DAIRY/ GORDON JAMES</v>
      </c>
      <c r="C145" s="2" t="str">
        <f>IF(ISBLANK('[1]Phibro Products usage - Date Ra'!P313),"",'[1]Phibro Products usage - Date Ra'!P313)</f>
        <v>CUSTER</v>
      </c>
      <c r="D145" s="2" t="str">
        <f>IF(ISBLANK('[1]Phibro Products usage - Date Ra'!Q313),"",'[1]Phibro Products usage - Date Ra'!Q313)</f>
        <v>WA</v>
      </c>
      <c r="E145" s="4">
        <f>IF(ISBLANK('[1]Phibro Products usage - Date Ra'!I313),"",'[1]Phibro Products usage - Date Ra'!I313)</f>
        <v>44134</v>
      </c>
      <c r="F145" s="5" t="str">
        <f>IF(ISBLANK('[1]Phibro Products usage - Date Ra'!U313),"",'[1]Phibro Products usage - Date Ra'!U313)</f>
        <v>N/A</v>
      </c>
      <c r="G145" s="3">
        <f>IF(ISBLANK('[1]Phibro Products usage - Date Ra'!V313),"",'[1]Phibro Products usage - Date Ra'!V313)</f>
        <v>2.5000000000000001E-3</v>
      </c>
    </row>
    <row r="146" spans="1:7" x14ac:dyDescent="0.25">
      <c r="A146" s="6"/>
      <c r="B146" s="6" t="str">
        <f>B145&amp;" "&amp;"- TOTAL"</f>
        <v>JAMES DAIRY/ GORDON JAMES - TOTAL</v>
      </c>
      <c r="C146" s="6"/>
      <c r="D146" s="6"/>
      <c r="E146" s="7"/>
      <c r="F146" s="8"/>
      <c r="G146" s="9">
        <f>SUM(G145)</f>
        <v>2.5000000000000001E-3</v>
      </c>
    </row>
    <row r="147" spans="1:7" x14ac:dyDescent="0.25">
      <c r="A147" s="2" t="str">
        <f>IF(ISBLANK('[1]Phibro Products usage - Date Ra'!L310),"",'[1]Phibro Products usage - Date Ra'!L310)</f>
        <v>Cellerate Culture Classic</v>
      </c>
      <c r="B147" s="2" t="str">
        <f>IF(ISBLANK('[1]Phibro Products usage - Date Ra'!O310),"",'[1]Phibro Products usage - Date Ra'!O310)</f>
        <v>PETE DEJAGER</v>
      </c>
      <c r="C147" s="2" t="str">
        <f>IF(ISBLANK('[1]Phibro Products usage - Date Ra'!P310),"",'[1]Phibro Products usage - Date Ra'!P310)</f>
        <v>EVERSON</v>
      </c>
      <c r="D147" s="2" t="str">
        <f>IF(ISBLANK('[1]Phibro Products usage - Date Ra'!Q310),"",'[1]Phibro Products usage - Date Ra'!Q310)</f>
        <v>WA</v>
      </c>
      <c r="E147" s="4">
        <f>IF(ISBLANK('[1]Phibro Products usage - Date Ra'!I310),"",'[1]Phibro Products usage - Date Ra'!I310)</f>
        <v>44106</v>
      </c>
      <c r="F147" s="5" t="str">
        <f>IF(ISBLANK('[1]Phibro Products usage - Date Ra'!U310),"",'[1]Phibro Products usage - Date Ra'!U310)</f>
        <v>N/A</v>
      </c>
      <c r="G147" s="3">
        <f>IF(ISBLANK('[1]Phibro Products usage - Date Ra'!V310),"",'[1]Phibro Products usage - Date Ra'!V310)</f>
        <v>6.0000000000000001E-3</v>
      </c>
    </row>
    <row r="148" spans="1:7" x14ac:dyDescent="0.25">
      <c r="A148" s="6"/>
      <c r="B148" s="6" t="str">
        <f>B147&amp;" "&amp;"- TOTAL"</f>
        <v>PETE DEJAGER - TOTAL</v>
      </c>
      <c r="C148" s="6"/>
      <c r="D148" s="6"/>
      <c r="E148" s="7"/>
      <c r="F148" s="8"/>
      <c r="G148" s="9">
        <f>SUM(G147)</f>
        <v>6.0000000000000001E-3</v>
      </c>
    </row>
    <row r="149" spans="1:7" x14ac:dyDescent="0.25">
      <c r="A149" s="10" t="str">
        <f>A147&amp;" "&amp;"- TOTAL"</f>
        <v>Cellerate Culture Classic - TOTAL</v>
      </c>
      <c r="B149" s="10"/>
      <c r="C149" s="10"/>
      <c r="D149" s="10"/>
      <c r="E149" s="11"/>
      <c r="F149" s="12"/>
      <c r="G149" s="13">
        <f>SUM(G148,G146)</f>
        <v>8.5000000000000006E-3</v>
      </c>
    </row>
    <row r="150" spans="1:7" x14ac:dyDescent="0.25">
      <c r="A150" s="2" t="str">
        <f>IF(ISBLANK('[1]Phibro Products usage - Date Ra'!L31),"",'[1]Phibro Products usage - Date Ra'!L31)</f>
        <v>Cellerate Culture Classic HD</v>
      </c>
      <c r="B150" s="2" t="str">
        <f>IF(ISBLANK('[1]Phibro Products usage - Date Ra'!O31),"",'[1]Phibro Products usage - Date Ra'!O31)</f>
        <v>APPEL BROS DAIRY LLC</v>
      </c>
      <c r="C150" s="2" t="str">
        <f>IF(ISBLANK('[1]Phibro Products usage - Date Ra'!P31),"",'[1]Phibro Products usage - Date Ra'!P31)</f>
        <v>FERNDALE</v>
      </c>
      <c r="D150" s="2" t="str">
        <f>IF(ISBLANK('[1]Phibro Products usage - Date Ra'!Q31),"",'[1]Phibro Products usage - Date Ra'!Q31)</f>
        <v>WA</v>
      </c>
      <c r="E150" s="4">
        <f>IF(ISBLANK('[1]Phibro Products usage - Date Ra'!I31),"",'[1]Phibro Products usage - Date Ra'!I31)</f>
        <v>44109</v>
      </c>
      <c r="F150" s="5">
        <f>IF(ISBLANK('[1]Phibro Products usage - Date Ra'!U31),"",'[1]Phibro Products usage - Date Ra'!U31)</f>
        <v>3.7499999999999999E-3</v>
      </c>
      <c r="G150" s="3">
        <f>IF(ISBLANK('[1]Phibro Products usage - Date Ra'!V31),"",'[1]Phibro Products usage - Date Ra'!V31)</f>
        <v>1.125E-2</v>
      </c>
    </row>
    <row r="151" spans="1:7" x14ac:dyDescent="0.25">
      <c r="A151" s="2" t="str">
        <f>IF(ISBLANK('[1]Phibro Products usage - Date Ra'!L306),"",'[1]Phibro Products usage - Date Ra'!L306)</f>
        <v>Cellerate Culture Classic HD</v>
      </c>
      <c r="B151" s="2" t="str">
        <f>IF(ISBLANK('[1]Phibro Products usage - Date Ra'!O306),"",'[1]Phibro Products usage - Date Ra'!O306)</f>
        <v>APPEL BROS DAIRY LLC</v>
      </c>
      <c r="C151" s="2" t="str">
        <f>IF(ISBLANK('[1]Phibro Products usage - Date Ra'!P306),"",'[1]Phibro Products usage - Date Ra'!P306)</f>
        <v>FERNDALE</v>
      </c>
      <c r="D151" s="2" t="str">
        <f>IF(ISBLANK('[1]Phibro Products usage - Date Ra'!Q306),"",'[1]Phibro Products usage - Date Ra'!Q306)</f>
        <v>WA</v>
      </c>
      <c r="E151" s="4">
        <f>IF(ISBLANK('[1]Phibro Products usage - Date Ra'!I306),"",'[1]Phibro Products usage - Date Ra'!I306)</f>
        <v>44134</v>
      </c>
      <c r="F151" s="5">
        <f>IF(ISBLANK('[1]Phibro Products usage - Date Ra'!U306),"",'[1]Phibro Products usage - Date Ra'!U306)</f>
        <v>3.7499999999999999E-3</v>
      </c>
      <c r="G151" s="3">
        <f>IF(ISBLANK('[1]Phibro Products usage - Date Ra'!V306),"",'[1]Phibro Products usage - Date Ra'!V306)</f>
        <v>1.125E-2</v>
      </c>
    </row>
    <row r="152" spans="1:7" x14ac:dyDescent="0.25">
      <c r="A152" s="6"/>
      <c r="B152" s="6" t="str">
        <f>B151&amp;" "&amp;"- TOTAL"</f>
        <v>APPEL BROS DAIRY LLC - TOTAL</v>
      </c>
      <c r="C152" s="6"/>
      <c r="D152" s="6"/>
      <c r="E152" s="7"/>
      <c r="F152" s="8"/>
      <c r="G152" s="9">
        <f>SUM(G150:G151)</f>
        <v>2.2499999999999999E-2</v>
      </c>
    </row>
    <row r="153" spans="1:7" x14ac:dyDescent="0.25">
      <c r="A153" s="2" t="str">
        <f>IF(ISBLANK('[1]Phibro Products usage - Date Ra'!L18),"",'[1]Phibro Products usage - Date Ra'!L18)</f>
        <v>Cellerate Culture Classic HD</v>
      </c>
      <c r="B153" s="2" t="str">
        <f>IF(ISBLANK('[1]Phibro Products usage - Date Ra'!O18),"",'[1]Phibro Products usage - Date Ra'!O18)</f>
        <v>ART VANDERWAAL</v>
      </c>
      <c r="C153" s="2" t="str">
        <f>IF(ISBLANK('[1]Phibro Products usage - Date Ra'!P18),"",'[1]Phibro Products usage - Date Ra'!P18)</f>
        <v>EVERSON</v>
      </c>
      <c r="D153" s="2" t="str">
        <f>IF(ISBLANK('[1]Phibro Products usage - Date Ra'!Q18),"",'[1]Phibro Products usage - Date Ra'!Q18)</f>
        <v>WA</v>
      </c>
      <c r="E153" s="4">
        <f>IF(ISBLANK('[1]Phibro Products usage - Date Ra'!I18),"",'[1]Phibro Products usage - Date Ra'!I18)</f>
        <v>44106</v>
      </c>
      <c r="F153" s="5">
        <f>IF(ISBLANK('[1]Phibro Products usage - Date Ra'!U18),"",'[1]Phibro Products usage - Date Ra'!U18)</f>
        <v>8.2500000000000004E-3</v>
      </c>
      <c r="G153" s="3">
        <f>IF(ISBLANK('[1]Phibro Products usage - Date Ra'!V18),"",'[1]Phibro Products usage - Date Ra'!V18)</f>
        <v>0.17324999999999999</v>
      </c>
    </row>
    <row r="154" spans="1:7" x14ac:dyDescent="0.25">
      <c r="A154" s="2" t="str">
        <f>IF(ISBLANK('[1]Phibro Products usage - Date Ra'!L129),"",'[1]Phibro Products usage - Date Ra'!L129)</f>
        <v>Cellerate Culture Classic HD</v>
      </c>
      <c r="B154" s="2" t="str">
        <f>IF(ISBLANK('[1]Phibro Products usage - Date Ra'!O129),"",'[1]Phibro Products usage - Date Ra'!O129)</f>
        <v>ART VANDERWAAL</v>
      </c>
      <c r="C154" s="2" t="str">
        <f>IF(ISBLANK('[1]Phibro Products usage - Date Ra'!P129),"",'[1]Phibro Products usage - Date Ra'!P129)</f>
        <v>EVERSON</v>
      </c>
      <c r="D154" s="2" t="str">
        <f>IF(ISBLANK('[1]Phibro Products usage - Date Ra'!Q129),"",'[1]Phibro Products usage - Date Ra'!Q129)</f>
        <v>WA</v>
      </c>
      <c r="E154" s="4">
        <f>IF(ISBLANK('[1]Phibro Products usage - Date Ra'!I129),"",'[1]Phibro Products usage - Date Ra'!I129)</f>
        <v>44117</v>
      </c>
      <c r="F154" s="5">
        <f>IF(ISBLANK('[1]Phibro Products usage - Date Ra'!U129),"",'[1]Phibro Products usage - Date Ra'!U129)</f>
        <v>8.2500000000000004E-3</v>
      </c>
      <c r="G154" s="3">
        <f>IF(ISBLANK('[1]Phibro Products usage - Date Ra'!V129),"",'[1]Phibro Products usage - Date Ra'!V129)</f>
        <v>0.17324999999999999</v>
      </c>
    </row>
    <row r="155" spans="1:7" x14ac:dyDescent="0.25">
      <c r="A155" s="2" t="str">
        <f>IF(ISBLANK('[1]Phibro Products usage - Date Ra'!L130),"",'[1]Phibro Products usage - Date Ra'!L130)</f>
        <v>Cellerate Culture Classic HD</v>
      </c>
      <c r="B155" s="2" t="str">
        <f>IF(ISBLANK('[1]Phibro Products usage - Date Ra'!O130),"",'[1]Phibro Products usage - Date Ra'!O130)</f>
        <v>ART VANDERWAAL</v>
      </c>
      <c r="C155" s="2" t="str">
        <f>IF(ISBLANK('[1]Phibro Products usage - Date Ra'!P130),"",'[1]Phibro Products usage - Date Ra'!P130)</f>
        <v>EVERSON</v>
      </c>
      <c r="D155" s="2" t="str">
        <f>IF(ISBLANK('[1]Phibro Products usage - Date Ra'!Q130),"",'[1]Phibro Products usage - Date Ra'!Q130)</f>
        <v>WA</v>
      </c>
      <c r="E155" s="4">
        <f>IF(ISBLANK('[1]Phibro Products usage - Date Ra'!I130),"",'[1]Phibro Products usage - Date Ra'!I130)</f>
        <v>44118</v>
      </c>
      <c r="F155" s="5">
        <f>IF(ISBLANK('[1]Phibro Products usage - Date Ra'!U130),"",'[1]Phibro Products usage - Date Ra'!U130)</f>
        <v>3.5299999999999993E-3</v>
      </c>
      <c r="G155" s="3">
        <f>IF(ISBLANK('[1]Phibro Products usage - Date Ra'!V130),"",'[1]Phibro Products usage - Date Ra'!V130)</f>
        <v>2.1180000000000001E-2</v>
      </c>
    </row>
    <row r="156" spans="1:7" x14ac:dyDescent="0.25">
      <c r="A156" s="2" t="str">
        <f>IF(ISBLANK('[1]Phibro Products usage - Date Ra'!L197),"",'[1]Phibro Products usage - Date Ra'!L197)</f>
        <v>Cellerate Culture Classic HD</v>
      </c>
      <c r="B156" s="2" t="str">
        <f>IF(ISBLANK('[1]Phibro Products usage - Date Ra'!O197),"",'[1]Phibro Products usage - Date Ra'!O197)</f>
        <v>ART VANDERWAAL</v>
      </c>
      <c r="C156" s="2" t="str">
        <f>IF(ISBLANK('[1]Phibro Products usage - Date Ra'!P197),"",'[1]Phibro Products usage - Date Ra'!P197)</f>
        <v>EVERSON</v>
      </c>
      <c r="D156" s="2" t="str">
        <f>IF(ISBLANK('[1]Phibro Products usage - Date Ra'!Q197),"",'[1]Phibro Products usage - Date Ra'!Q197)</f>
        <v>WA</v>
      </c>
      <c r="E156" s="4">
        <f>IF(ISBLANK('[1]Phibro Products usage - Date Ra'!I197),"",'[1]Phibro Products usage - Date Ra'!I197)</f>
        <v>44124</v>
      </c>
      <c r="F156" s="5">
        <f>IF(ISBLANK('[1]Phibro Products usage - Date Ra'!U197),"",'[1]Phibro Products usage - Date Ra'!U197)</f>
        <v>8.2500000000000004E-3</v>
      </c>
      <c r="G156" s="3">
        <f>IF(ISBLANK('[1]Phibro Products usage - Date Ra'!V197),"",'[1]Phibro Products usage - Date Ra'!V197)</f>
        <v>0.17324999999999999</v>
      </c>
    </row>
    <row r="157" spans="1:7" x14ac:dyDescent="0.25">
      <c r="A157" s="2" t="str">
        <f>IF(ISBLANK('[1]Phibro Products usage - Date Ra'!L268),"",'[1]Phibro Products usage - Date Ra'!L268)</f>
        <v>Cellerate Culture Classic HD</v>
      </c>
      <c r="B157" s="2" t="str">
        <f>IF(ISBLANK('[1]Phibro Products usage - Date Ra'!O268),"",'[1]Phibro Products usage - Date Ra'!O268)</f>
        <v>ART VANDERWAAL</v>
      </c>
      <c r="C157" s="2" t="str">
        <f>IF(ISBLANK('[1]Phibro Products usage - Date Ra'!P268),"",'[1]Phibro Products usage - Date Ra'!P268)</f>
        <v>EVERSON</v>
      </c>
      <c r="D157" s="2" t="str">
        <f>IF(ISBLANK('[1]Phibro Products usage - Date Ra'!Q268),"",'[1]Phibro Products usage - Date Ra'!Q268)</f>
        <v>WA</v>
      </c>
      <c r="E157" s="4">
        <f>IF(ISBLANK('[1]Phibro Products usage - Date Ra'!I268),"",'[1]Phibro Products usage - Date Ra'!I268)</f>
        <v>44132</v>
      </c>
      <c r="F157" s="5">
        <f>IF(ISBLANK('[1]Phibro Products usage - Date Ra'!U268),"",'[1]Phibro Products usage - Date Ra'!U268)</f>
        <v>8.2500000000000004E-3</v>
      </c>
      <c r="G157" s="3">
        <f>IF(ISBLANK('[1]Phibro Products usage - Date Ra'!V268),"",'[1]Phibro Products usage - Date Ra'!V268)</f>
        <v>0.17324999999999999</v>
      </c>
    </row>
    <row r="158" spans="1:7" x14ac:dyDescent="0.25">
      <c r="A158" s="6"/>
      <c r="B158" s="6" t="str">
        <f>B157&amp;" "&amp;"- TOTAL"</f>
        <v>ART VANDERWAAL - TOTAL</v>
      </c>
      <c r="C158" s="6"/>
      <c r="D158" s="6"/>
      <c r="E158" s="7"/>
      <c r="F158" s="8"/>
      <c r="G158" s="9">
        <f>SUM(G153:G157)</f>
        <v>0.71417999999999993</v>
      </c>
    </row>
    <row r="159" spans="1:7" x14ac:dyDescent="0.25">
      <c r="A159" s="2" t="str">
        <f>IF(ISBLANK('[1]Phibro Products usage - Date Ra'!L58),"",'[1]Phibro Products usage - Date Ra'!L58)</f>
        <v>Cellerate Culture Classic HD</v>
      </c>
      <c r="B159" s="2" t="str">
        <f>IF(ISBLANK('[1]Phibro Products usage - Date Ra'!O58),"",'[1]Phibro Products usage - Date Ra'!O58)</f>
        <v>AUTHENTIC WAGYU, LLC</v>
      </c>
      <c r="C159" s="2" t="str">
        <f>IF(ISBLANK('[1]Phibro Products usage - Date Ra'!P58),"",'[1]Phibro Products usage - Date Ra'!P58)</f>
        <v>ENUMCLAW</v>
      </c>
      <c r="D159" s="2" t="str">
        <f>IF(ISBLANK('[1]Phibro Products usage - Date Ra'!Q58),"",'[1]Phibro Products usage - Date Ra'!Q58)</f>
        <v>WA</v>
      </c>
      <c r="E159" s="4">
        <f>IF(ISBLANK('[1]Phibro Products usage - Date Ra'!I58),"",'[1]Phibro Products usage - Date Ra'!I58)</f>
        <v>44110</v>
      </c>
      <c r="F159" s="5">
        <f>IF(ISBLANK('[1]Phibro Products usage - Date Ra'!U58),"",'[1]Phibro Products usage - Date Ra'!U58)</f>
        <v>1.25E-3</v>
      </c>
      <c r="G159" s="3">
        <f>IF(ISBLANK('[1]Phibro Products usage - Date Ra'!V58),"",'[1]Phibro Products usage - Date Ra'!V58)</f>
        <v>5.0000000000000001E-3</v>
      </c>
    </row>
    <row r="160" spans="1:7" x14ac:dyDescent="0.25">
      <c r="A160" s="2" t="str">
        <f>IF(ISBLANK('[1]Phibro Products usage - Date Ra'!L115),"",'[1]Phibro Products usage - Date Ra'!L115)</f>
        <v>Cellerate Culture Classic HD</v>
      </c>
      <c r="B160" s="2" t="str">
        <f>IF(ISBLANK('[1]Phibro Products usage - Date Ra'!O115),"",'[1]Phibro Products usage - Date Ra'!O115)</f>
        <v>AUTHENTIC WAGYU, LLC</v>
      </c>
      <c r="C160" s="2" t="str">
        <f>IF(ISBLANK('[1]Phibro Products usage - Date Ra'!P115),"",'[1]Phibro Products usage - Date Ra'!P115)</f>
        <v>ENUMCLAW</v>
      </c>
      <c r="D160" s="2" t="str">
        <f>IF(ISBLANK('[1]Phibro Products usage - Date Ra'!Q115),"",'[1]Phibro Products usage - Date Ra'!Q115)</f>
        <v>WA</v>
      </c>
      <c r="E160" s="4">
        <f>IF(ISBLANK('[1]Phibro Products usage - Date Ra'!I115),"",'[1]Phibro Products usage - Date Ra'!I115)</f>
        <v>44117</v>
      </c>
      <c r="F160" s="5">
        <f>IF(ISBLANK('[1]Phibro Products usage - Date Ra'!U115),"",'[1]Phibro Products usage - Date Ra'!U115)</f>
        <v>1.25E-3</v>
      </c>
      <c r="G160" s="3">
        <f>IF(ISBLANK('[1]Phibro Products usage - Date Ra'!V115),"",'[1]Phibro Products usage - Date Ra'!V115)</f>
        <v>2.5000000000000001E-3</v>
      </c>
    </row>
    <row r="161" spans="1:7" x14ac:dyDescent="0.25">
      <c r="A161" s="2" t="str">
        <f>IF(ISBLANK('[1]Phibro Products usage - Date Ra'!L184),"",'[1]Phibro Products usage - Date Ra'!L184)</f>
        <v>Cellerate Culture Classic HD</v>
      </c>
      <c r="B161" s="2" t="str">
        <f>IF(ISBLANK('[1]Phibro Products usage - Date Ra'!O184),"",'[1]Phibro Products usage - Date Ra'!O184)</f>
        <v>AUTHENTIC WAGYU, LLC</v>
      </c>
      <c r="C161" s="2" t="str">
        <f>IF(ISBLANK('[1]Phibro Products usage - Date Ra'!P184),"",'[1]Phibro Products usage - Date Ra'!P184)</f>
        <v>ENUMCLAW</v>
      </c>
      <c r="D161" s="2" t="str">
        <f>IF(ISBLANK('[1]Phibro Products usage - Date Ra'!Q184),"",'[1]Phibro Products usage - Date Ra'!Q184)</f>
        <v>WA</v>
      </c>
      <c r="E161" s="4">
        <f>IF(ISBLANK('[1]Phibro Products usage - Date Ra'!I184),"",'[1]Phibro Products usage - Date Ra'!I184)</f>
        <v>44124</v>
      </c>
      <c r="F161" s="5">
        <f>IF(ISBLANK('[1]Phibro Products usage - Date Ra'!U184),"",'[1]Phibro Products usage - Date Ra'!U184)</f>
        <v>1.2499999999999998E-3</v>
      </c>
      <c r="G161" s="3">
        <f>IF(ISBLANK('[1]Phibro Products usage - Date Ra'!V184),"",'[1]Phibro Products usage - Date Ra'!V184)</f>
        <v>3.7499999999999999E-3</v>
      </c>
    </row>
    <row r="162" spans="1:7" x14ac:dyDescent="0.25">
      <c r="A162" s="2" t="str">
        <f>IF(ISBLANK('[1]Phibro Products usage - Date Ra'!L185),"",'[1]Phibro Products usage - Date Ra'!L185)</f>
        <v>Cellerate Culture Classic HD</v>
      </c>
      <c r="B162" s="2" t="str">
        <f>IF(ISBLANK('[1]Phibro Products usage - Date Ra'!O185),"",'[1]Phibro Products usage - Date Ra'!O185)</f>
        <v>AUTHENTIC WAGYU, LLC</v>
      </c>
      <c r="C162" s="2" t="str">
        <f>IF(ISBLANK('[1]Phibro Products usage - Date Ra'!P185),"",'[1]Phibro Products usage - Date Ra'!P185)</f>
        <v>ENUMCLAW</v>
      </c>
      <c r="D162" s="2" t="str">
        <f>IF(ISBLANK('[1]Phibro Products usage - Date Ra'!Q185),"",'[1]Phibro Products usage - Date Ra'!Q185)</f>
        <v>WA</v>
      </c>
      <c r="E162" s="4">
        <f>IF(ISBLANK('[1]Phibro Products usage - Date Ra'!I185),"",'[1]Phibro Products usage - Date Ra'!I185)</f>
        <v>44124</v>
      </c>
      <c r="F162" s="5">
        <f>IF(ISBLANK('[1]Phibro Products usage - Date Ra'!U185),"",'[1]Phibro Products usage - Date Ra'!U185)</f>
        <v>1.2499999937500004E-3</v>
      </c>
      <c r="G162" s="3">
        <f>IF(ISBLANK('[1]Phibro Products usage - Date Ra'!V185),"",'[1]Phibro Products usage - Date Ra'!V185)</f>
        <v>2.5000000000000001E-3</v>
      </c>
    </row>
    <row r="163" spans="1:7" x14ac:dyDescent="0.25">
      <c r="A163" s="2" t="str">
        <f>IF(ISBLANK('[1]Phibro Products usage - Date Ra'!L249),"",'[1]Phibro Products usage - Date Ra'!L249)</f>
        <v>Cellerate Culture Classic HD</v>
      </c>
      <c r="B163" s="2" t="str">
        <f>IF(ISBLANK('[1]Phibro Products usage - Date Ra'!O249),"",'[1]Phibro Products usage - Date Ra'!O249)</f>
        <v>AUTHENTIC WAGYU, LLC</v>
      </c>
      <c r="C163" s="2" t="str">
        <f>IF(ISBLANK('[1]Phibro Products usage - Date Ra'!P249),"",'[1]Phibro Products usage - Date Ra'!P249)</f>
        <v>ENUMCLAW</v>
      </c>
      <c r="D163" s="2" t="str">
        <f>IF(ISBLANK('[1]Phibro Products usage - Date Ra'!Q249),"",'[1]Phibro Products usage - Date Ra'!Q249)</f>
        <v>WA</v>
      </c>
      <c r="E163" s="4">
        <f>IF(ISBLANK('[1]Phibro Products usage - Date Ra'!I249),"",'[1]Phibro Products usage - Date Ra'!I249)</f>
        <v>44131</v>
      </c>
      <c r="F163" s="5">
        <f>IF(ISBLANK('[1]Phibro Products usage - Date Ra'!U249),"",'[1]Phibro Products usage - Date Ra'!U249)</f>
        <v>1.25E-3</v>
      </c>
      <c r="G163" s="3">
        <f>IF(ISBLANK('[1]Phibro Products usage - Date Ra'!V249),"",'[1]Phibro Products usage - Date Ra'!V249)</f>
        <v>6.2500000000000003E-3</v>
      </c>
    </row>
    <row r="164" spans="1:7" x14ac:dyDescent="0.25">
      <c r="A164" s="2" t="str">
        <f>IF(ISBLANK('[1]Phibro Products usage - Date Ra'!L250),"",'[1]Phibro Products usage - Date Ra'!L250)</f>
        <v>Cellerate Culture Classic HD</v>
      </c>
      <c r="B164" s="2" t="str">
        <f>IF(ISBLANK('[1]Phibro Products usage - Date Ra'!O250),"",'[1]Phibro Products usage - Date Ra'!O250)</f>
        <v>AUTHENTIC WAGYU, LLC</v>
      </c>
      <c r="C164" s="2" t="str">
        <f>IF(ISBLANK('[1]Phibro Products usage - Date Ra'!P250),"",'[1]Phibro Products usage - Date Ra'!P250)</f>
        <v>ENUMCLAW</v>
      </c>
      <c r="D164" s="2" t="str">
        <f>IF(ISBLANK('[1]Phibro Products usage - Date Ra'!Q250),"",'[1]Phibro Products usage - Date Ra'!Q250)</f>
        <v>WA</v>
      </c>
      <c r="E164" s="4">
        <f>IF(ISBLANK('[1]Phibro Products usage - Date Ra'!I250),"",'[1]Phibro Products usage - Date Ra'!I250)</f>
        <v>44131</v>
      </c>
      <c r="F164" s="5">
        <f>IF(ISBLANK('[1]Phibro Products usage - Date Ra'!U250),"",'[1]Phibro Products usage - Date Ra'!U250)</f>
        <v>1.2499999937500004E-3</v>
      </c>
      <c r="G164" s="3">
        <f>IF(ISBLANK('[1]Phibro Products usage - Date Ra'!V250),"",'[1]Phibro Products usage - Date Ra'!V250)</f>
        <v>2.5000000000000001E-3</v>
      </c>
    </row>
    <row r="165" spans="1:7" x14ac:dyDescent="0.25">
      <c r="A165" s="6"/>
      <c r="B165" s="6" t="str">
        <f>B164&amp;" "&amp;"- TOTAL"</f>
        <v>AUTHENTIC WAGYU, LLC - TOTAL</v>
      </c>
      <c r="C165" s="6"/>
      <c r="D165" s="6"/>
      <c r="E165" s="7"/>
      <c r="F165" s="8"/>
      <c r="G165" s="9">
        <f>SUM(G159:G164)</f>
        <v>2.2499999999999999E-2</v>
      </c>
    </row>
    <row r="166" spans="1:7" x14ac:dyDescent="0.25">
      <c r="A166" s="2" t="str">
        <f>IF(ISBLANK('[1]Phibro Products usage - Date Ra'!L56),"",'[1]Phibro Products usage - Date Ra'!L56)</f>
        <v>Cellerate Culture Classic HD</v>
      </c>
      <c r="B166" s="2" t="str">
        <f>IF(ISBLANK('[1]Phibro Products usage - Date Ra'!O56),"",'[1]Phibro Products usage - Date Ra'!O56)</f>
        <v>BLACK RIVER DAIRY - PLOWMAN</v>
      </c>
      <c r="C166" s="2" t="str">
        <f>IF(ISBLANK('[1]Phibro Products usage - Date Ra'!P56),"",'[1]Phibro Products usage - Date Ra'!P56)</f>
        <v>OLYMPIA</v>
      </c>
      <c r="D166" s="2" t="str">
        <f>IF(ISBLANK('[1]Phibro Products usage - Date Ra'!Q56),"",'[1]Phibro Products usage - Date Ra'!Q56)</f>
        <v>WA</v>
      </c>
      <c r="E166" s="4">
        <f>IF(ISBLANK('[1]Phibro Products usage - Date Ra'!I56),"",'[1]Phibro Products usage - Date Ra'!I56)</f>
        <v>44109</v>
      </c>
      <c r="F166" s="5">
        <f>IF(ISBLANK('[1]Phibro Products usage - Date Ra'!U56),"",'[1]Phibro Products usage - Date Ra'!U56)</f>
        <v>2.3570000852975E-2</v>
      </c>
      <c r="G166" s="3">
        <f>IF(ISBLANK('[1]Phibro Products usage - Date Ra'!V56),"",'[1]Phibro Products usage - Date Ra'!V56)</f>
        <v>0.14141999999999999</v>
      </c>
    </row>
    <row r="167" spans="1:7" x14ac:dyDescent="0.25">
      <c r="A167" s="2" t="str">
        <f>IF(ISBLANK('[1]Phibro Products usage - Date Ra'!L112),"",'[1]Phibro Products usage - Date Ra'!L112)</f>
        <v>Cellerate Culture Classic HD</v>
      </c>
      <c r="B167" s="2" t="str">
        <f>IF(ISBLANK('[1]Phibro Products usage - Date Ra'!O112),"",'[1]Phibro Products usage - Date Ra'!O112)</f>
        <v>BLACK RIVER DAIRY - PLOWMAN</v>
      </c>
      <c r="C167" s="2" t="str">
        <f>IF(ISBLANK('[1]Phibro Products usage - Date Ra'!P112),"",'[1]Phibro Products usage - Date Ra'!P112)</f>
        <v>OLYMPIA</v>
      </c>
      <c r="D167" s="2" t="str">
        <f>IF(ISBLANK('[1]Phibro Products usage - Date Ra'!Q112),"",'[1]Phibro Products usage - Date Ra'!Q112)</f>
        <v>WA</v>
      </c>
      <c r="E167" s="4">
        <f>IF(ISBLANK('[1]Phibro Products usage - Date Ra'!I112),"",'[1]Phibro Products usage - Date Ra'!I112)</f>
        <v>44117</v>
      </c>
      <c r="F167" s="5">
        <f>IF(ISBLANK('[1]Phibro Products usage - Date Ra'!U112),"",'[1]Phibro Products usage - Date Ra'!U112)</f>
        <v>2.3570001445407142E-2</v>
      </c>
      <c r="G167" s="3">
        <f>IF(ISBLANK('[1]Phibro Products usage - Date Ra'!V112),"",'[1]Phibro Products usage - Date Ra'!V112)</f>
        <v>0.16499</v>
      </c>
    </row>
    <row r="168" spans="1:7" x14ac:dyDescent="0.25">
      <c r="A168" s="2" t="str">
        <f>IF(ISBLANK('[1]Phibro Products usage - Date Ra'!L113),"",'[1]Phibro Products usage - Date Ra'!L113)</f>
        <v>Cellerate Culture Classic HD</v>
      </c>
      <c r="B168" s="2" t="str">
        <f>IF(ISBLANK('[1]Phibro Products usage - Date Ra'!O113),"",'[1]Phibro Products usage - Date Ra'!O113)</f>
        <v>BLACK RIVER DAIRY - PLOWMAN</v>
      </c>
      <c r="C168" s="2" t="str">
        <f>IF(ISBLANK('[1]Phibro Products usage - Date Ra'!P113),"",'[1]Phibro Products usage - Date Ra'!P113)</f>
        <v>OLYMPIA</v>
      </c>
      <c r="D168" s="2" t="str">
        <f>IF(ISBLANK('[1]Phibro Products usage - Date Ra'!Q113),"",'[1]Phibro Products usage - Date Ra'!Q113)</f>
        <v>WA</v>
      </c>
      <c r="E168" s="4">
        <f>IF(ISBLANK('[1]Phibro Products usage - Date Ra'!I113),"",'[1]Phibro Products usage - Date Ra'!I113)</f>
        <v>44117</v>
      </c>
      <c r="F168" s="5">
        <f>IF(ISBLANK('[1]Phibro Products usage - Date Ra'!U113),"",'[1]Phibro Products usage - Date Ra'!U113)</f>
        <v>2.1190000000000004E-2</v>
      </c>
      <c r="G168" s="3">
        <f>IF(ISBLANK('[1]Phibro Products usage - Date Ra'!V113),"",'[1]Phibro Products usage - Date Ra'!V113)</f>
        <v>3.1785000000000001E-2</v>
      </c>
    </row>
    <row r="169" spans="1:7" x14ac:dyDescent="0.25">
      <c r="A169" s="2" t="str">
        <f>IF(ISBLANK('[1]Phibro Products usage - Date Ra'!L188),"",'[1]Phibro Products usage - Date Ra'!L188)</f>
        <v>Cellerate Culture Classic HD</v>
      </c>
      <c r="B169" s="2" t="str">
        <f>IF(ISBLANK('[1]Phibro Products usage - Date Ra'!O188),"",'[1]Phibro Products usage - Date Ra'!O188)</f>
        <v>BLACK RIVER DAIRY - PLOWMAN</v>
      </c>
      <c r="C169" s="2" t="str">
        <f>IF(ISBLANK('[1]Phibro Products usage - Date Ra'!P188),"",'[1]Phibro Products usage - Date Ra'!P188)</f>
        <v>OLYMPIA</v>
      </c>
      <c r="D169" s="2" t="str">
        <f>IF(ISBLANK('[1]Phibro Products usage - Date Ra'!Q188),"",'[1]Phibro Products usage - Date Ra'!Q188)</f>
        <v>WA</v>
      </c>
      <c r="E169" s="4">
        <f>IF(ISBLANK('[1]Phibro Products usage - Date Ra'!I188),"",'[1]Phibro Products usage - Date Ra'!I188)</f>
        <v>44123</v>
      </c>
      <c r="F169" s="5">
        <f>IF(ISBLANK('[1]Phibro Products usage - Date Ra'!U188),"",'[1]Phibro Products usage - Date Ra'!U188)</f>
        <v>2.3570001249999997E-2</v>
      </c>
      <c r="G169" s="3">
        <f>IF(ISBLANK('[1]Phibro Products usage - Date Ra'!V188),"",'[1]Phibro Products usage - Date Ra'!V188)</f>
        <v>0.18856000000000001</v>
      </c>
    </row>
    <row r="170" spans="1:7" x14ac:dyDescent="0.25">
      <c r="A170" s="2" t="str">
        <f>IF(ISBLANK('[1]Phibro Products usage - Date Ra'!L241),"",'[1]Phibro Products usage - Date Ra'!L241)</f>
        <v>Cellerate Culture Classic HD</v>
      </c>
      <c r="B170" s="2" t="str">
        <f>IF(ISBLANK('[1]Phibro Products usage - Date Ra'!O241),"",'[1]Phibro Products usage - Date Ra'!O241)</f>
        <v>BLACK RIVER DAIRY - PLOWMAN</v>
      </c>
      <c r="C170" s="2" t="str">
        <f>IF(ISBLANK('[1]Phibro Products usage - Date Ra'!P241),"",'[1]Phibro Products usage - Date Ra'!P241)</f>
        <v>OLYMPIA</v>
      </c>
      <c r="D170" s="2" t="str">
        <f>IF(ISBLANK('[1]Phibro Products usage - Date Ra'!Q241),"",'[1]Phibro Products usage - Date Ra'!Q241)</f>
        <v>WA</v>
      </c>
      <c r="E170" s="4">
        <f>IF(ISBLANK('[1]Phibro Products usage - Date Ra'!I241),"",'[1]Phibro Products usage - Date Ra'!I241)</f>
        <v>44131</v>
      </c>
      <c r="F170" s="5">
        <f>IF(ISBLANK('[1]Phibro Products usage - Date Ra'!U241),"",'[1]Phibro Products usage - Date Ra'!U241)</f>
        <v>2.3570001445407142E-2</v>
      </c>
      <c r="G170" s="3">
        <f>IF(ISBLANK('[1]Phibro Products usage - Date Ra'!V241),"",'[1]Phibro Products usage - Date Ra'!V241)</f>
        <v>0.16499</v>
      </c>
    </row>
    <row r="171" spans="1:7" x14ac:dyDescent="0.25">
      <c r="A171" s="2" t="str">
        <f>IF(ISBLANK('[1]Phibro Products usage - Date Ra'!L242),"",'[1]Phibro Products usage - Date Ra'!L242)</f>
        <v>Cellerate Culture Classic HD</v>
      </c>
      <c r="B171" s="2" t="str">
        <f>IF(ISBLANK('[1]Phibro Products usage - Date Ra'!O242),"",'[1]Phibro Products usage - Date Ra'!O242)</f>
        <v>BLACK RIVER DAIRY - PLOWMAN</v>
      </c>
      <c r="C171" s="2" t="str">
        <f>IF(ISBLANK('[1]Phibro Products usage - Date Ra'!P242),"",'[1]Phibro Products usage - Date Ra'!P242)</f>
        <v>OLYMPIA</v>
      </c>
      <c r="D171" s="2" t="str">
        <f>IF(ISBLANK('[1]Phibro Products usage - Date Ra'!Q242),"",'[1]Phibro Products usage - Date Ra'!Q242)</f>
        <v>WA</v>
      </c>
      <c r="E171" s="4">
        <f>IF(ISBLANK('[1]Phibro Products usage - Date Ra'!I242),"",'[1]Phibro Products usage - Date Ra'!I242)</f>
        <v>44131</v>
      </c>
      <c r="F171" s="5">
        <f>IF(ISBLANK('[1]Phibro Products usage - Date Ra'!U242),"",'[1]Phibro Products usage - Date Ra'!U242)</f>
        <v>2.1190000000000004E-2</v>
      </c>
      <c r="G171" s="3">
        <f>IF(ISBLANK('[1]Phibro Products usage - Date Ra'!V242),"",'[1]Phibro Products usage - Date Ra'!V242)</f>
        <v>3.1785000000000001E-2</v>
      </c>
    </row>
    <row r="172" spans="1:7" x14ac:dyDescent="0.25">
      <c r="A172" s="6"/>
      <c r="B172" s="6" t="str">
        <f>B171&amp;" "&amp;"- TOTAL"</f>
        <v>BLACK RIVER DAIRY - PLOWMAN - TOTAL</v>
      </c>
      <c r="C172" s="6"/>
      <c r="D172" s="6"/>
      <c r="E172" s="7"/>
      <c r="F172" s="8"/>
      <c r="G172" s="9">
        <f>SUM(G166:G171)</f>
        <v>0.7235299999999999</v>
      </c>
    </row>
    <row r="173" spans="1:7" x14ac:dyDescent="0.25">
      <c r="A173" s="2" t="str">
        <f>IF(ISBLANK('[1]Phibro Products usage - Date Ra'!L26),"",'[1]Phibro Products usage - Date Ra'!L26)</f>
        <v>Cellerate Culture Classic HD</v>
      </c>
      <c r="B173" s="2" t="str">
        <f>IF(ISBLANK('[1]Phibro Products usage - Date Ra'!O26),"",'[1]Phibro Products usage - Date Ra'!O26)</f>
        <v>CEDAR PARK DAIRY LLC</v>
      </c>
      <c r="C173" s="2" t="str">
        <f>IF(ISBLANK('[1]Phibro Products usage - Date Ra'!P26),"",'[1]Phibro Products usage - Date Ra'!P26)</f>
        <v>LYNDEN</v>
      </c>
      <c r="D173" s="2" t="str">
        <f>IF(ISBLANK('[1]Phibro Products usage - Date Ra'!Q26),"",'[1]Phibro Products usage - Date Ra'!Q26)</f>
        <v>WA</v>
      </c>
      <c r="E173" s="4">
        <f>IF(ISBLANK('[1]Phibro Products usage - Date Ra'!I26),"",'[1]Phibro Products usage - Date Ra'!I26)</f>
        <v>44105</v>
      </c>
      <c r="F173" s="5">
        <f>IF(ISBLANK('[1]Phibro Products usage - Date Ra'!U26),"",'[1]Phibro Products usage - Date Ra'!U26)</f>
        <v>4.2849997916666674E-3</v>
      </c>
      <c r="G173" s="3">
        <f>IF(ISBLANK('[1]Phibro Products usage - Date Ra'!V26),"",'[1]Phibro Products usage - Date Ra'!V26)</f>
        <v>8.9984999999999996E-2</v>
      </c>
    </row>
    <row r="174" spans="1:7" x14ac:dyDescent="0.25">
      <c r="A174" s="2" t="str">
        <f>IF(ISBLANK('[1]Phibro Products usage - Date Ra'!L116),"",'[1]Phibro Products usage - Date Ra'!L116)</f>
        <v>Cellerate Culture Classic HD</v>
      </c>
      <c r="B174" s="2" t="str">
        <f>IF(ISBLANK('[1]Phibro Products usage - Date Ra'!O116),"",'[1]Phibro Products usage - Date Ra'!O116)</f>
        <v>CEDAR PARK DAIRY LLC</v>
      </c>
      <c r="C174" s="2" t="str">
        <f>IF(ISBLANK('[1]Phibro Products usage - Date Ra'!P116),"",'[1]Phibro Products usage - Date Ra'!P116)</f>
        <v>LYNDEN</v>
      </c>
      <c r="D174" s="2" t="str">
        <f>IF(ISBLANK('[1]Phibro Products usage - Date Ra'!Q116),"",'[1]Phibro Products usage - Date Ra'!Q116)</f>
        <v>WA</v>
      </c>
      <c r="E174" s="4">
        <f>IF(ISBLANK('[1]Phibro Products usage - Date Ra'!I116),"",'[1]Phibro Products usage - Date Ra'!I116)</f>
        <v>44116</v>
      </c>
      <c r="F174" s="5">
        <f>IF(ISBLANK('[1]Phibro Products usage - Date Ra'!U116),"",'[1]Phibro Products usage - Date Ra'!U116)</f>
        <v>4.285000216459783E-3</v>
      </c>
      <c r="G174" s="3">
        <f>IF(ISBLANK('[1]Phibro Products usage - Date Ra'!V116),"",'[1]Phibro Products usage - Date Ra'!V116)</f>
        <v>9.8555000000000004E-2</v>
      </c>
    </row>
    <row r="175" spans="1:7" x14ac:dyDescent="0.25">
      <c r="A175" s="6"/>
      <c r="B175" s="6" t="str">
        <f>B174&amp;" "&amp;"- TOTAL"</f>
        <v>CEDAR PARK DAIRY LLC - TOTAL</v>
      </c>
      <c r="C175" s="6"/>
      <c r="D175" s="6"/>
      <c r="E175" s="7"/>
      <c r="F175" s="8"/>
      <c r="G175" s="9">
        <f>SUM(G173:G174)</f>
        <v>0.18853999999999999</v>
      </c>
    </row>
    <row r="176" spans="1:7" x14ac:dyDescent="0.25">
      <c r="A176" s="2" t="str">
        <f>IF(ISBLANK('[1]Phibro Products usage - Date Ra'!L124),"",'[1]Phibro Products usage - Date Ra'!L124)</f>
        <v>Cellerate Culture Classic HD</v>
      </c>
      <c r="B176" s="2" t="str">
        <f>IF(ISBLANK('[1]Phibro Products usage - Date Ra'!O124),"",'[1]Phibro Products usage - Date Ra'!O124)</f>
        <v>CHRIS &amp; ANNA GROENEVELD</v>
      </c>
      <c r="C176" s="2" t="str">
        <f>IF(ISBLANK('[1]Phibro Products usage - Date Ra'!P124),"",'[1]Phibro Products usage - Date Ra'!P124)</f>
        <v>MONROE</v>
      </c>
      <c r="D176" s="2" t="str">
        <f>IF(ISBLANK('[1]Phibro Products usage - Date Ra'!Q124),"",'[1]Phibro Products usage - Date Ra'!Q124)</f>
        <v>WA</v>
      </c>
      <c r="E176" s="4">
        <f>IF(ISBLANK('[1]Phibro Products usage - Date Ra'!I124),"",'[1]Phibro Products usage - Date Ra'!I124)</f>
        <v>44117</v>
      </c>
      <c r="F176" s="5">
        <f>IF(ISBLANK('[1]Phibro Products usage - Date Ra'!U124),"",'[1]Phibro Products usage - Date Ra'!U124)</f>
        <v>4.9999666500001106E-4</v>
      </c>
      <c r="G176" s="3">
        <f>IF(ISBLANK('[1]Phibro Products usage - Date Ra'!V124),"",'[1]Phibro Products usage - Date Ra'!V124)</f>
        <v>1.5E-3</v>
      </c>
    </row>
    <row r="177" spans="1:7" x14ac:dyDescent="0.25">
      <c r="A177" s="6"/>
      <c r="B177" s="6" t="str">
        <f>B176&amp;" "&amp;"- TOTAL"</f>
        <v>CHRIS &amp; ANNA GROENEVELD - TOTAL</v>
      </c>
      <c r="C177" s="6"/>
      <c r="D177" s="6"/>
      <c r="E177" s="7"/>
      <c r="F177" s="8"/>
      <c r="G177" s="9">
        <f>SUM(G176)</f>
        <v>1.5E-3</v>
      </c>
    </row>
    <row r="178" spans="1:7" x14ac:dyDescent="0.25">
      <c r="A178" s="2" t="str">
        <f>IF(ISBLANK('[1]Phibro Products usage - Date Ra'!L132),"",'[1]Phibro Products usage - Date Ra'!L132)</f>
        <v>Cellerate Culture Classic HD</v>
      </c>
      <c r="B178" s="2" t="s">
        <v>16</v>
      </c>
      <c r="C178" s="2" t="str">
        <f>IF(ISBLANK('[1]Phibro Products usage - Date Ra'!P132),"",'[1]Phibro Products usage - Date Ra'!P132)</f>
        <v>FERNDALE</v>
      </c>
      <c r="D178" s="2" t="str">
        <f>IF(ISBLANK('[1]Phibro Products usage - Date Ra'!Q132),"",'[1]Phibro Products usage - Date Ra'!Q132)</f>
        <v>WA</v>
      </c>
      <c r="E178" s="4">
        <f>IF(ISBLANK('[1]Phibro Products usage - Date Ra'!I132),"",'[1]Phibro Products usage - Date Ra'!I132)</f>
        <v>44117</v>
      </c>
      <c r="F178" s="5">
        <f>IF(ISBLANK('[1]Phibro Products usage - Date Ra'!U132),"",'[1]Phibro Products usage - Date Ra'!U132)</f>
        <v>3.6249816727083029E-3</v>
      </c>
      <c r="G178" s="3">
        <f>IF(ISBLANK('[1]Phibro Products usage - Date Ra'!V132),"",'[1]Phibro Products usage - Date Ra'!V132)</f>
        <v>2.1749999999999999E-2</v>
      </c>
    </row>
    <row r="179" spans="1:7" x14ac:dyDescent="0.25">
      <c r="A179" s="6"/>
      <c r="B179" s="6" t="str">
        <f>B178&amp;" "&amp;"- TOTAL"</f>
        <v>COUNTRYSIDE DAIRY - TOTAL</v>
      </c>
      <c r="C179" s="6"/>
      <c r="D179" s="6"/>
      <c r="E179" s="7"/>
      <c r="F179" s="8"/>
      <c r="G179" s="9">
        <f>SUM(G178)</f>
        <v>2.1749999999999999E-2</v>
      </c>
    </row>
    <row r="180" spans="1:7" x14ac:dyDescent="0.25">
      <c r="A180" s="2" t="str">
        <f>IF(ISBLANK('[1]Phibro Products usage - Date Ra'!L34),"",'[1]Phibro Products usage - Date Ra'!L34)</f>
        <v>Cellerate Culture Classic HD</v>
      </c>
      <c r="B180" s="2" t="str">
        <f>IF(ISBLANK('[1]Phibro Products usage - Date Ra'!O34),"",'[1]Phibro Products usage - Date Ra'!O34)</f>
        <v>DAN NOTEBOOM</v>
      </c>
      <c r="C180" s="2" t="str">
        <f>IF(ISBLANK('[1]Phibro Products usage - Date Ra'!P34),"",'[1]Phibro Products usage - Date Ra'!P34)</f>
        <v>LYNDEN</v>
      </c>
      <c r="D180" s="2" t="str">
        <f>IF(ISBLANK('[1]Phibro Products usage - Date Ra'!Q34),"",'[1]Phibro Products usage - Date Ra'!Q34)</f>
        <v>WA</v>
      </c>
      <c r="E180" s="4">
        <f>IF(ISBLANK('[1]Phibro Products usage - Date Ra'!I34),"",'[1]Phibro Products usage - Date Ra'!I34)</f>
        <v>44105</v>
      </c>
      <c r="F180" s="5">
        <f>IF(ISBLANK('[1]Phibro Products usage - Date Ra'!U34),"",'[1]Phibro Products usage - Date Ra'!U34)</f>
        <v>7.5001400037500712E-4</v>
      </c>
      <c r="G180" s="3">
        <f>IF(ISBLANK('[1]Phibro Products usage - Date Ra'!V34),"",'[1]Phibro Products usage - Date Ra'!V34)</f>
        <v>7.7460000000000003E-3</v>
      </c>
    </row>
    <row r="181" spans="1:7" x14ac:dyDescent="0.25">
      <c r="A181" s="2" t="str">
        <f>IF(ISBLANK('[1]Phibro Products usage - Date Ra'!L43),"",'[1]Phibro Products usage - Date Ra'!L43)</f>
        <v>Cellerate Culture Classic HD</v>
      </c>
      <c r="B181" s="2" t="str">
        <f>IF(ISBLANK('[1]Phibro Products usage - Date Ra'!O43),"",'[1]Phibro Products usage - Date Ra'!O43)</f>
        <v>DAN NOTEBOOM</v>
      </c>
      <c r="C181" s="2" t="str">
        <f>IF(ISBLANK('[1]Phibro Products usage - Date Ra'!P43),"",'[1]Phibro Products usage - Date Ra'!P43)</f>
        <v>EVERSON</v>
      </c>
      <c r="D181" s="2" t="str">
        <f>IF(ISBLANK('[1]Phibro Products usage - Date Ra'!Q43),"",'[1]Phibro Products usage - Date Ra'!Q43)</f>
        <v>WA</v>
      </c>
      <c r="E181" s="4">
        <f>IF(ISBLANK('[1]Phibro Products usage - Date Ra'!I43),"",'[1]Phibro Products usage - Date Ra'!I43)</f>
        <v>44105</v>
      </c>
      <c r="F181" s="5">
        <f>IF(ISBLANK('[1]Phibro Products usage - Date Ra'!U43),"",'[1]Phibro Products usage - Date Ra'!U43)</f>
        <v>7.5001333583337771E-4</v>
      </c>
      <c r="G181" s="3">
        <f>IF(ISBLANK('[1]Phibro Products usage - Date Ra'!V43),"",'[1]Phibro Products usage - Date Ra'!V43)</f>
        <v>2.2865000000000003E-3</v>
      </c>
    </row>
    <row r="182" spans="1:7" x14ac:dyDescent="0.25">
      <c r="A182" s="2" t="str">
        <f>IF(ISBLANK('[1]Phibro Products usage - Date Ra'!L60),"",'[1]Phibro Products usage - Date Ra'!L60)</f>
        <v>Cellerate Culture Classic HD</v>
      </c>
      <c r="B182" s="2" t="str">
        <f>IF(ISBLANK('[1]Phibro Products usage - Date Ra'!O60),"",'[1]Phibro Products usage - Date Ra'!O60)</f>
        <v>DAN NOTEBOOM</v>
      </c>
      <c r="C182" s="2" t="str">
        <f>IF(ISBLANK('[1]Phibro Products usage - Date Ra'!P60),"",'[1]Phibro Products usage - Date Ra'!P60)</f>
        <v>LYNDEN</v>
      </c>
      <c r="D182" s="2" t="str">
        <f>IF(ISBLANK('[1]Phibro Products usage - Date Ra'!Q60),"",'[1]Phibro Products usage - Date Ra'!Q60)</f>
        <v>WA</v>
      </c>
      <c r="E182" s="4">
        <f>IF(ISBLANK('[1]Phibro Products usage - Date Ra'!I60),"",'[1]Phibro Products usage - Date Ra'!I60)</f>
        <v>44109</v>
      </c>
      <c r="F182" s="5">
        <f>IF(ISBLANK('[1]Phibro Products usage - Date Ra'!U60),"",'[1]Phibro Products usage - Date Ra'!U60)</f>
        <v>7.5001388930556333E-4</v>
      </c>
      <c r="G182" s="3">
        <f>IF(ISBLANK('[1]Phibro Products usage - Date Ra'!V60),"",'[1]Phibro Products usage - Date Ra'!V60)</f>
        <v>6.9714999999999994E-3</v>
      </c>
    </row>
    <row r="183" spans="1:7" x14ac:dyDescent="0.25">
      <c r="A183" s="2" t="str">
        <f>IF(ISBLANK('[1]Phibro Products usage - Date Ra'!L97),"",'[1]Phibro Products usage - Date Ra'!L97)</f>
        <v>Cellerate Culture Classic HD</v>
      </c>
      <c r="B183" s="2" t="str">
        <f>IF(ISBLANK('[1]Phibro Products usage - Date Ra'!O97),"",'[1]Phibro Products usage - Date Ra'!O97)</f>
        <v>DAN NOTEBOOM</v>
      </c>
      <c r="C183" s="2" t="str">
        <f>IF(ISBLANK('[1]Phibro Products usage - Date Ra'!P97),"",'[1]Phibro Products usage - Date Ra'!P97)</f>
        <v>LYNDEN</v>
      </c>
      <c r="D183" s="2" t="str">
        <f>IF(ISBLANK('[1]Phibro Products usage - Date Ra'!Q97),"",'[1]Phibro Products usage - Date Ra'!Q97)</f>
        <v>WA</v>
      </c>
      <c r="E183" s="4">
        <f>IF(ISBLANK('[1]Phibro Products usage - Date Ra'!I97),"",'[1]Phibro Products usage - Date Ra'!I97)</f>
        <v>44113</v>
      </c>
      <c r="F183" s="5">
        <f>IF(ISBLANK('[1]Phibro Products usage - Date Ra'!U97),"",'[1]Phibro Products usage - Date Ra'!U97)</f>
        <v>7.5001388930556322E-4</v>
      </c>
      <c r="G183" s="3">
        <f>IF(ISBLANK('[1]Phibro Products usage - Date Ra'!V97),"",'[1]Phibro Products usage - Date Ra'!V97)</f>
        <v>6.9714999999999994E-3</v>
      </c>
    </row>
    <row r="184" spans="1:7" x14ac:dyDescent="0.25">
      <c r="A184" s="2" t="str">
        <f>IF(ISBLANK('[1]Phibro Products usage - Date Ra'!L98),"",'[1]Phibro Products usage - Date Ra'!L98)</f>
        <v>Cellerate Culture Classic HD</v>
      </c>
      <c r="B184" s="2" t="str">
        <f>IF(ISBLANK('[1]Phibro Products usage - Date Ra'!O98),"",'[1]Phibro Products usage - Date Ra'!O98)</f>
        <v>DAN NOTEBOOM</v>
      </c>
      <c r="C184" s="2" t="str">
        <f>IF(ISBLANK('[1]Phibro Products usage - Date Ra'!P98),"",'[1]Phibro Products usage - Date Ra'!P98)</f>
        <v>EVERSON</v>
      </c>
      <c r="D184" s="2" t="str">
        <f>IF(ISBLANK('[1]Phibro Products usage - Date Ra'!Q98),"",'[1]Phibro Products usage - Date Ra'!Q98)</f>
        <v>WA</v>
      </c>
      <c r="E184" s="4">
        <f>IF(ISBLANK('[1]Phibro Products usage - Date Ra'!I98),"",'[1]Phibro Products usage - Date Ra'!I98)</f>
        <v>44113</v>
      </c>
      <c r="F184" s="5">
        <f>IF(ISBLANK('[1]Phibro Products usage - Date Ra'!U98),"",'[1]Phibro Products usage - Date Ra'!U98)</f>
        <v>7.5001333583337771E-4</v>
      </c>
      <c r="G184" s="3">
        <f>IF(ISBLANK('[1]Phibro Products usage - Date Ra'!V98),"",'[1]Phibro Products usage - Date Ra'!V98)</f>
        <v>2.3239999999999997E-3</v>
      </c>
    </row>
    <row r="185" spans="1:7" x14ac:dyDescent="0.25">
      <c r="A185" s="2" t="str">
        <f>IF(ISBLANK('[1]Phibro Products usage - Date Ra'!L163),"",'[1]Phibro Products usage - Date Ra'!L163)</f>
        <v>Cellerate Culture Classic HD</v>
      </c>
      <c r="B185" s="2" t="str">
        <f>IF(ISBLANK('[1]Phibro Products usage - Date Ra'!O163),"",'[1]Phibro Products usage - Date Ra'!O163)</f>
        <v>DAN NOTEBOOM</v>
      </c>
      <c r="C185" s="2" t="str">
        <f>IF(ISBLANK('[1]Phibro Products usage - Date Ra'!P163),"",'[1]Phibro Products usage - Date Ra'!P163)</f>
        <v>EVERSON</v>
      </c>
      <c r="D185" s="2" t="str">
        <f>IF(ISBLANK('[1]Phibro Products usage - Date Ra'!Q163),"",'[1]Phibro Products usage - Date Ra'!Q163)</f>
        <v>WA</v>
      </c>
      <c r="E185" s="4">
        <f>IF(ISBLANK('[1]Phibro Products usage - Date Ra'!I163),"",'[1]Phibro Products usage - Date Ra'!I163)</f>
        <v>44119</v>
      </c>
      <c r="F185" s="5">
        <f>IF(ISBLANK('[1]Phibro Products usage - Date Ra'!U163),"",'[1]Phibro Products usage - Date Ra'!U163)</f>
        <v>7.5001333583337771E-4</v>
      </c>
      <c r="G185" s="3">
        <f>IF(ISBLANK('[1]Phibro Products usage - Date Ra'!V163),"",'[1]Phibro Products usage - Date Ra'!V163)</f>
        <v>2.3239999999999997E-3</v>
      </c>
    </row>
    <row r="186" spans="1:7" x14ac:dyDescent="0.25">
      <c r="A186" s="2" t="str">
        <f>IF(ISBLANK('[1]Phibro Products usage - Date Ra'!L175),"",'[1]Phibro Products usage - Date Ra'!L175)</f>
        <v>Cellerate Culture Classic HD</v>
      </c>
      <c r="B186" s="2" t="str">
        <f>IF(ISBLANK('[1]Phibro Products usage - Date Ra'!O175),"",'[1]Phibro Products usage - Date Ra'!O175)</f>
        <v>DAN NOTEBOOM</v>
      </c>
      <c r="C186" s="2" t="str">
        <f>IF(ISBLANK('[1]Phibro Products usage - Date Ra'!P175),"",'[1]Phibro Products usage - Date Ra'!P175)</f>
        <v>LYNDEN</v>
      </c>
      <c r="D186" s="2" t="str">
        <f>IF(ISBLANK('[1]Phibro Products usage - Date Ra'!Q175),"",'[1]Phibro Products usage - Date Ra'!Q175)</f>
        <v>WA</v>
      </c>
      <c r="E186" s="4">
        <f>IF(ISBLANK('[1]Phibro Products usage - Date Ra'!I175),"",'[1]Phibro Products usage - Date Ra'!I175)</f>
        <v>44120</v>
      </c>
      <c r="F186" s="5">
        <f>IF(ISBLANK('[1]Phibro Products usage - Date Ra'!U175),"",'[1]Phibro Products usage - Date Ra'!U175)</f>
        <v>7.5001388930556322E-4</v>
      </c>
      <c r="G186" s="3">
        <f>IF(ISBLANK('[1]Phibro Products usage - Date Ra'!V175),"",'[1]Phibro Products usage - Date Ra'!V175)</f>
        <v>6.9714999999999994E-3</v>
      </c>
    </row>
    <row r="187" spans="1:7" x14ac:dyDescent="0.25">
      <c r="A187" s="2" t="str">
        <f>IF(ISBLANK('[1]Phibro Products usage - Date Ra'!L213),"",'[1]Phibro Products usage - Date Ra'!L213)</f>
        <v>Cellerate Culture Classic HD</v>
      </c>
      <c r="B187" s="2" t="str">
        <f>IF(ISBLANK('[1]Phibro Products usage - Date Ra'!O213),"",'[1]Phibro Products usage - Date Ra'!O213)</f>
        <v>DAN NOTEBOOM</v>
      </c>
      <c r="C187" s="2" t="str">
        <f>IF(ISBLANK('[1]Phibro Products usage - Date Ra'!P213),"",'[1]Phibro Products usage - Date Ra'!P213)</f>
        <v>LYNDEN</v>
      </c>
      <c r="D187" s="2" t="str">
        <f>IF(ISBLANK('[1]Phibro Products usage - Date Ra'!Q213),"",'[1]Phibro Products usage - Date Ra'!Q213)</f>
        <v>WA</v>
      </c>
      <c r="E187" s="4">
        <f>IF(ISBLANK('[1]Phibro Products usage - Date Ra'!I213),"",'[1]Phibro Products usage - Date Ra'!I213)</f>
        <v>44124</v>
      </c>
      <c r="F187" s="5">
        <f>IF(ISBLANK('[1]Phibro Products usage - Date Ra'!U213),"",'[1]Phibro Products usage - Date Ra'!U213)</f>
        <v>7.5001388930556322E-4</v>
      </c>
      <c r="G187" s="3">
        <f>IF(ISBLANK('[1]Phibro Products usage - Date Ra'!V213),"",'[1]Phibro Products usage - Date Ra'!V213)</f>
        <v>6.9714999999999994E-3</v>
      </c>
    </row>
    <row r="188" spans="1:7" x14ac:dyDescent="0.25">
      <c r="A188" s="2" t="str">
        <f>IF(ISBLANK('[1]Phibro Products usage - Date Ra'!L233),"",'[1]Phibro Products usage - Date Ra'!L233)</f>
        <v>Cellerate Culture Classic HD</v>
      </c>
      <c r="B188" s="2" t="str">
        <f>IF(ISBLANK('[1]Phibro Products usage - Date Ra'!O233),"",'[1]Phibro Products usage - Date Ra'!O233)</f>
        <v>DAN NOTEBOOM</v>
      </c>
      <c r="C188" s="2" t="str">
        <f>IF(ISBLANK('[1]Phibro Products usage - Date Ra'!P233),"",'[1]Phibro Products usage - Date Ra'!P233)</f>
        <v>LYNDEN</v>
      </c>
      <c r="D188" s="2" t="str">
        <f>IF(ISBLANK('[1]Phibro Products usage - Date Ra'!Q233),"",'[1]Phibro Products usage - Date Ra'!Q233)</f>
        <v>WA</v>
      </c>
      <c r="E188" s="4">
        <f>IF(ISBLANK('[1]Phibro Products usage - Date Ra'!I233),"",'[1]Phibro Products usage - Date Ra'!I233)</f>
        <v>44127</v>
      </c>
      <c r="F188" s="5">
        <f>IF(ISBLANK('[1]Phibro Products usage - Date Ra'!U233),"",'[1]Phibro Products usage - Date Ra'!U233)</f>
        <v>7.5001333583337771E-4</v>
      </c>
      <c r="G188" s="3">
        <f>IF(ISBLANK('[1]Phibro Products usage - Date Ra'!V233),"",'[1]Phibro Products usage - Date Ra'!V233)</f>
        <v>2.3239999999999997E-3</v>
      </c>
    </row>
    <row r="189" spans="1:7" x14ac:dyDescent="0.25">
      <c r="A189" s="2" t="str">
        <f>IF(ISBLANK('[1]Phibro Products usage - Date Ra'!L238),"",'[1]Phibro Products usage - Date Ra'!L238)</f>
        <v>Cellerate Culture Classic HD</v>
      </c>
      <c r="B189" s="2" t="str">
        <f>IF(ISBLANK('[1]Phibro Products usage - Date Ra'!O238),"",'[1]Phibro Products usage - Date Ra'!O238)</f>
        <v>DAN NOTEBOOM</v>
      </c>
      <c r="C189" s="2" t="str">
        <f>IF(ISBLANK('[1]Phibro Products usage - Date Ra'!P238),"",'[1]Phibro Products usage - Date Ra'!P238)</f>
        <v>LYNDEN</v>
      </c>
      <c r="D189" s="2" t="str">
        <f>IF(ISBLANK('[1]Phibro Products usage - Date Ra'!Q238),"",'[1]Phibro Products usage - Date Ra'!Q238)</f>
        <v>WA</v>
      </c>
      <c r="E189" s="4">
        <f>IF(ISBLANK('[1]Phibro Products usage - Date Ra'!I238),"",'[1]Phibro Products usage - Date Ra'!I238)</f>
        <v>44127</v>
      </c>
      <c r="F189" s="5">
        <f>IF(ISBLANK('[1]Phibro Products usage - Date Ra'!U238),"",'[1]Phibro Products usage - Date Ra'!U238)</f>
        <v>7.5001388930556322E-4</v>
      </c>
      <c r="G189" s="3">
        <f>IF(ISBLANK('[1]Phibro Products usage - Date Ra'!V238),"",'[1]Phibro Products usage - Date Ra'!V238)</f>
        <v>6.9714999999999994E-3</v>
      </c>
    </row>
    <row r="190" spans="1:7" x14ac:dyDescent="0.25">
      <c r="A190" s="2" t="str">
        <f>IF(ISBLANK('[1]Phibro Products usage - Date Ra'!L280),"",'[1]Phibro Products usage - Date Ra'!L280)</f>
        <v>Cellerate Culture Classic HD</v>
      </c>
      <c r="B190" s="2" t="str">
        <f>IF(ISBLANK('[1]Phibro Products usage - Date Ra'!O280),"",'[1]Phibro Products usage - Date Ra'!O280)</f>
        <v>DAN NOTEBOOM</v>
      </c>
      <c r="C190" s="2" t="str">
        <f>IF(ISBLANK('[1]Phibro Products usage - Date Ra'!P280),"",'[1]Phibro Products usage - Date Ra'!P280)</f>
        <v>LYNDEN</v>
      </c>
      <c r="D190" s="2" t="str">
        <f>IF(ISBLANK('[1]Phibro Products usage - Date Ra'!Q280),"",'[1]Phibro Products usage - Date Ra'!Q280)</f>
        <v>WA</v>
      </c>
      <c r="E190" s="4">
        <f>IF(ISBLANK('[1]Phibro Products usage - Date Ra'!I280),"",'[1]Phibro Products usage - Date Ra'!I280)</f>
        <v>44132</v>
      </c>
      <c r="F190" s="5">
        <f>IF(ISBLANK('[1]Phibro Products usage - Date Ra'!U280),"",'[1]Phibro Products usage - Date Ra'!U280)</f>
        <v>7.5001409022725971E-4</v>
      </c>
      <c r="G190" s="3">
        <f>IF(ISBLANK('[1]Phibro Products usage - Date Ra'!V280),"",'[1]Phibro Products usage - Date Ra'!V280)</f>
        <v>8.5205000000000003E-3</v>
      </c>
    </row>
    <row r="191" spans="1:7" x14ac:dyDescent="0.25">
      <c r="A191" s="2" t="str">
        <f>IF(ISBLANK('[1]Phibro Products usage - Date Ra'!L281),"",'[1]Phibro Products usage - Date Ra'!L281)</f>
        <v>Cellerate Culture Classic HD</v>
      </c>
      <c r="B191" s="2" t="str">
        <f>IF(ISBLANK('[1]Phibro Products usage - Date Ra'!O281),"",'[1]Phibro Products usage - Date Ra'!O281)</f>
        <v>DAN NOTEBOOM</v>
      </c>
      <c r="C191" s="2" t="str">
        <f>IF(ISBLANK('[1]Phibro Products usage - Date Ra'!P281),"",'[1]Phibro Products usage - Date Ra'!P281)</f>
        <v>EVERSON</v>
      </c>
      <c r="D191" s="2" t="str">
        <f>IF(ISBLANK('[1]Phibro Products usage - Date Ra'!Q281),"",'[1]Phibro Products usage - Date Ra'!Q281)</f>
        <v>WA</v>
      </c>
      <c r="E191" s="4">
        <f>IF(ISBLANK('[1]Phibro Products usage - Date Ra'!I281),"",'[1]Phibro Products usage - Date Ra'!I281)</f>
        <v>44132</v>
      </c>
      <c r="F191" s="5">
        <f>IF(ISBLANK('[1]Phibro Products usage - Date Ra'!U281),"",'[1]Phibro Products usage - Date Ra'!U281)</f>
        <v>7.5001333583337771E-4</v>
      </c>
      <c r="G191" s="3">
        <f>IF(ISBLANK('[1]Phibro Products usage - Date Ra'!V281),"",'[1]Phibro Products usage - Date Ra'!V281)</f>
        <v>2.3239999999999997E-3</v>
      </c>
    </row>
    <row r="192" spans="1:7" x14ac:dyDescent="0.25">
      <c r="A192" s="6"/>
      <c r="B192" s="6" t="str">
        <f>B191&amp;" "&amp;"- TOTAL"</f>
        <v>DAN NOTEBOOM - TOTAL</v>
      </c>
      <c r="C192" s="6"/>
      <c r="D192" s="6"/>
      <c r="E192" s="7"/>
      <c r="F192" s="8"/>
      <c r="G192" s="9">
        <f>SUM(G180:G191)</f>
        <v>6.2706499999999998E-2</v>
      </c>
    </row>
    <row r="193" spans="1:7" x14ac:dyDescent="0.25">
      <c r="A193" s="2" t="str">
        <f>IF(ISBLANK('[1]Phibro Products usage - Date Ra'!L36),"",'[1]Phibro Products usage - Date Ra'!L36)</f>
        <v>Cellerate Culture Classic HD</v>
      </c>
      <c r="B193" s="2" t="str">
        <f>IF(ISBLANK('[1]Phibro Products usage - Date Ra'!O36),"",'[1]Phibro Products usage - Date Ra'!O36)</f>
        <v>DEBOER DAIRY</v>
      </c>
      <c r="C193" s="2" t="str">
        <f>IF(ISBLANK('[1]Phibro Products usage - Date Ra'!P36),"",'[1]Phibro Products usage - Date Ra'!P36)</f>
        <v>BURLINGTON</v>
      </c>
      <c r="D193" s="2" t="str">
        <f>IF(ISBLANK('[1]Phibro Products usage - Date Ra'!Q36),"",'[1]Phibro Products usage - Date Ra'!Q36)</f>
        <v>WA</v>
      </c>
      <c r="E193" s="4">
        <f>IF(ISBLANK('[1]Phibro Products usage - Date Ra'!I36),"",'[1]Phibro Products usage - Date Ra'!I36)</f>
        <v>44109</v>
      </c>
      <c r="F193" s="5">
        <f>IF(ISBLANK('[1]Phibro Products usage - Date Ra'!U36),"",'[1]Phibro Products usage - Date Ra'!U36)</f>
        <v>2.4005000000000006E-2</v>
      </c>
      <c r="G193" s="3">
        <f>IF(ISBLANK('[1]Phibro Products usage - Date Ra'!V36),"",'[1]Phibro Products usage - Date Ra'!V36)</f>
        <v>0.14402999999999999</v>
      </c>
    </row>
    <row r="194" spans="1:7" x14ac:dyDescent="0.25">
      <c r="A194" s="2" t="str">
        <f>IF(ISBLANK('[1]Phibro Products usage - Date Ra'!L224),"",'[1]Phibro Products usage - Date Ra'!L224)</f>
        <v>Cellerate Culture Classic HD</v>
      </c>
      <c r="B194" s="2" t="str">
        <f>IF(ISBLANK('[1]Phibro Products usage - Date Ra'!O224),"",'[1]Phibro Products usage - Date Ra'!O224)</f>
        <v>DEBOER DAIRY</v>
      </c>
      <c r="C194" s="2" t="str">
        <f>IF(ISBLANK('[1]Phibro Products usage - Date Ra'!P224),"",'[1]Phibro Products usage - Date Ra'!P224)</f>
        <v>BURLINGTON</v>
      </c>
      <c r="D194" s="2" t="str">
        <f>IF(ISBLANK('[1]Phibro Products usage - Date Ra'!Q224),"",'[1]Phibro Products usage - Date Ra'!Q224)</f>
        <v>WA</v>
      </c>
      <c r="E194" s="4">
        <f>IF(ISBLANK('[1]Phibro Products usage - Date Ra'!I224),"",'[1]Phibro Products usage - Date Ra'!I224)</f>
        <v>44125</v>
      </c>
      <c r="F194" s="5">
        <f>IF(ISBLANK('[1]Phibro Products usage - Date Ra'!U224),"",'[1]Phibro Products usage - Date Ra'!U224)</f>
        <v>2.4005000000000006E-2</v>
      </c>
      <c r="G194" s="3">
        <f>IF(ISBLANK('[1]Phibro Products usage - Date Ra'!V224),"",'[1]Phibro Products usage - Date Ra'!V224)</f>
        <v>0.14402999999999999</v>
      </c>
    </row>
    <row r="195" spans="1:7" x14ac:dyDescent="0.25">
      <c r="A195" s="6"/>
      <c r="B195" s="6" t="str">
        <f>B194&amp;" "&amp;"- TOTAL"</f>
        <v>DEBOER DAIRY - TOTAL</v>
      </c>
      <c r="C195" s="6"/>
      <c r="D195" s="6"/>
      <c r="E195" s="7"/>
      <c r="F195" s="8"/>
      <c r="G195" s="9">
        <f>SUM(G193:G194)</f>
        <v>0.28805999999999998</v>
      </c>
    </row>
    <row r="196" spans="1:7" x14ac:dyDescent="0.25">
      <c r="A196" s="2" t="str">
        <f>IF(ISBLANK('[1]Phibro Products usage - Date Ra'!L39),"",'[1]Phibro Products usage - Date Ra'!L39)</f>
        <v>Cellerate Culture Classic HD</v>
      </c>
      <c r="B196" s="2" t="str">
        <f>IF(ISBLANK('[1]Phibro Products usage - Date Ra'!O39),"",'[1]Phibro Products usage - Date Ra'!O39)</f>
        <v>DEJONG DAIRY</v>
      </c>
      <c r="C196" s="2" t="str">
        <f>IF(ISBLANK('[1]Phibro Products usage - Date Ra'!P39),"",'[1]Phibro Products usage - Date Ra'!P39)</f>
        <v>ENUMCLAW</v>
      </c>
      <c r="D196" s="2" t="str">
        <f>IF(ISBLANK('[1]Phibro Products usage - Date Ra'!Q39),"",'[1]Phibro Products usage - Date Ra'!Q39)</f>
        <v>WA</v>
      </c>
      <c r="E196" s="4">
        <f>IF(ISBLANK('[1]Phibro Products usage - Date Ra'!I39),"",'[1]Phibro Products usage - Date Ra'!I39)</f>
        <v>44110</v>
      </c>
      <c r="F196" s="5">
        <f>IF(ISBLANK('[1]Phibro Products usage - Date Ra'!U39),"",'[1]Phibro Products usage - Date Ra'!U39)</f>
        <v>7.4999999999999997E-3</v>
      </c>
      <c r="G196" s="3">
        <f>IF(ISBLANK('[1]Phibro Products usage - Date Ra'!V39),"",'[1]Phibro Products usage - Date Ra'!V39)</f>
        <v>0.1575</v>
      </c>
    </row>
    <row r="197" spans="1:7" x14ac:dyDescent="0.25">
      <c r="A197" s="6"/>
      <c r="B197" s="6" t="str">
        <f>B196&amp;" "&amp;"- TOTAL"</f>
        <v>DEJONG DAIRY - TOTAL</v>
      </c>
      <c r="C197" s="6"/>
      <c r="D197" s="6"/>
      <c r="E197" s="7"/>
      <c r="F197" s="8"/>
      <c r="G197" s="9">
        <f>SUM(G196)</f>
        <v>0.1575</v>
      </c>
    </row>
    <row r="198" spans="1:7" x14ac:dyDescent="0.25">
      <c r="A198" s="2" t="str">
        <f>IF(ISBLANK('[1]Phibro Products usage - Date Ra'!L143),"",'[1]Phibro Products usage - Date Ra'!L143)</f>
        <v>Cellerate Culture Classic HD</v>
      </c>
      <c r="B198" s="2" t="str">
        <f>IF(ISBLANK('[1]Phibro Products usage - Date Ra'!O143),"",'[1]Phibro Products usage - Date Ra'!O143)</f>
        <v>DYNAMOO DAIRY  GLEN DYSTRA</v>
      </c>
      <c r="C198" s="2" t="str">
        <f>IF(ISBLANK('[1]Phibro Products usage - Date Ra'!P143),"",'[1]Phibro Products usage - Date Ra'!P143)</f>
        <v>EVERSON</v>
      </c>
      <c r="D198" s="2" t="str">
        <f>IF(ISBLANK('[1]Phibro Products usage - Date Ra'!Q143),"",'[1]Phibro Products usage - Date Ra'!Q143)</f>
        <v>WA</v>
      </c>
      <c r="E198" s="4">
        <f>IF(ISBLANK('[1]Phibro Products usage - Date Ra'!I143),"",'[1]Phibro Products usage - Date Ra'!I143)</f>
        <v>44120</v>
      </c>
      <c r="F198" s="5">
        <f>IF(ISBLANK('[1]Phibro Products usage - Date Ra'!U143),"",'[1]Phibro Products usage - Date Ra'!U143)</f>
        <v>4.6154999999999989E-3</v>
      </c>
      <c r="G198" s="3">
        <f>IF(ISBLANK('[1]Phibro Products usage - Date Ra'!V143),"",'[1]Phibro Products usage - Date Ra'!V143)</f>
        <v>4.6155000000000002E-2</v>
      </c>
    </row>
    <row r="199" spans="1:7" x14ac:dyDescent="0.25">
      <c r="A199" s="2" t="str">
        <f>IF(ISBLANK('[1]Phibro Products usage - Date Ra'!L285),"",'[1]Phibro Products usage - Date Ra'!L285)</f>
        <v>Cellerate Culture Classic HD</v>
      </c>
      <c r="B199" s="2" t="str">
        <f>IF(ISBLANK('[1]Phibro Products usage - Date Ra'!O285),"",'[1]Phibro Products usage - Date Ra'!O285)</f>
        <v>DYNAMOO DAIRY  GLEN DYSTRA</v>
      </c>
      <c r="C199" s="2" t="str">
        <f>IF(ISBLANK('[1]Phibro Products usage - Date Ra'!P285),"",'[1]Phibro Products usage - Date Ra'!P285)</f>
        <v>EVERSON</v>
      </c>
      <c r="D199" s="2" t="str">
        <f>IF(ISBLANK('[1]Phibro Products usage - Date Ra'!Q285),"",'[1]Phibro Products usage - Date Ra'!Q285)</f>
        <v>WA</v>
      </c>
      <c r="E199" s="4">
        <f>IF(ISBLANK('[1]Phibro Products usage - Date Ra'!I285),"",'[1]Phibro Products usage - Date Ra'!I285)</f>
        <v>44133</v>
      </c>
      <c r="F199" s="5">
        <f>IF(ISBLANK('[1]Phibro Products usage - Date Ra'!U285),"",'[1]Phibro Products usage - Date Ra'!U285)</f>
        <v>4.0000000000000001E-3</v>
      </c>
      <c r="G199" s="3">
        <f>IF(ISBLANK('[1]Phibro Products usage - Date Ra'!V285),"",'[1]Phibro Products usage - Date Ra'!V285)</f>
        <v>1.2E-2</v>
      </c>
    </row>
    <row r="200" spans="1:7" x14ac:dyDescent="0.25">
      <c r="A200" s="2" t="str">
        <f>IF(ISBLANK('[1]Phibro Products usage - Date Ra'!L291),"",'[1]Phibro Products usage - Date Ra'!L291)</f>
        <v>Cellerate Culture Classic HD</v>
      </c>
      <c r="B200" s="2" t="str">
        <f>IF(ISBLANK('[1]Phibro Products usage - Date Ra'!O291),"",'[1]Phibro Products usage - Date Ra'!O291)</f>
        <v>DYNAMOO DAIRY  GLEN DYSTRA</v>
      </c>
      <c r="C200" s="2" t="str">
        <f>IF(ISBLANK('[1]Phibro Products usage - Date Ra'!P291),"",'[1]Phibro Products usage - Date Ra'!P291)</f>
        <v>EVERSON</v>
      </c>
      <c r="D200" s="2" t="str">
        <f>IF(ISBLANK('[1]Phibro Products usage - Date Ra'!Q291),"",'[1]Phibro Products usage - Date Ra'!Q291)</f>
        <v>WA</v>
      </c>
      <c r="E200" s="4">
        <f>IF(ISBLANK('[1]Phibro Products usage - Date Ra'!I291),"",'[1]Phibro Products usage - Date Ra'!I291)</f>
        <v>44133</v>
      </c>
      <c r="F200" s="5">
        <f>IF(ISBLANK('[1]Phibro Products usage - Date Ra'!U291),"",'[1]Phibro Products usage - Date Ra'!U291)</f>
        <v>4.6155000000000007E-3</v>
      </c>
      <c r="G200" s="3">
        <f>IF(ISBLANK('[1]Phibro Products usage - Date Ra'!V291),"",'[1]Phibro Products usage - Date Ra'!V291)</f>
        <v>6.9232500000000002E-2</v>
      </c>
    </row>
    <row r="201" spans="1:7" x14ac:dyDescent="0.25">
      <c r="A201" s="6"/>
      <c r="B201" s="6" t="str">
        <f>B200&amp;" "&amp;"- TOTAL"</f>
        <v>DYNAMOO DAIRY  GLEN DYSTRA - TOTAL</v>
      </c>
      <c r="C201" s="6"/>
      <c r="D201" s="6"/>
      <c r="E201" s="7"/>
      <c r="F201" s="8"/>
      <c r="G201" s="9">
        <f>SUM(G198:G200)</f>
        <v>0.12738749999999999</v>
      </c>
    </row>
    <row r="202" spans="1:7" x14ac:dyDescent="0.25">
      <c r="A202" s="2" t="str">
        <f>IF(ISBLANK('[1]Phibro Products usage - Date Ra'!L134),"",'[1]Phibro Products usage - Date Ra'!L134)</f>
        <v>Cellerate Culture Classic HD</v>
      </c>
      <c r="B202" s="2" t="str">
        <f>IF(ISBLANK('[1]Phibro Products usage - Date Ra'!O134),"",'[1]Phibro Products usage - Date Ra'!O134)</f>
        <v>ED POMEROY</v>
      </c>
      <c r="C202" s="2" t="str">
        <f>IF(ISBLANK('[1]Phibro Products usage - Date Ra'!P134),"",'[1]Phibro Products usage - Date Ra'!P134)</f>
        <v>CUSTER</v>
      </c>
      <c r="D202" s="2" t="str">
        <f>IF(ISBLANK('[1]Phibro Products usage - Date Ra'!Q134),"",'[1]Phibro Products usage - Date Ra'!Q134)</f>
        <v>WA</v>
      </c>
      <c r="E202" s="4">
        <f>IF(ISBLANK('[1]Phibro Products usage - Date Ra'!I134),"",'[1]Phibro Products usage - Date Ra'!I134)</f>
        <v>44120</v>
      </c>
      <c r="F202" s="5">
        <f>IF(ISBLANK('[1]Phibro Products usage - Date Ra'!U134),"",'[1]Phibro Products usage - Date Ra'!U134)</f>
        <v>6.2499500052082908E-4</v>
      </c>
      <c r="G202" s="3">
        <f>IF(ISBLANK('[1]Phibro Products usage - Date Ra'!V134),"",'[1]Phibro Products usage - Date Ra'!V134)</f>
        <v>3.7499999999999999E-3</v>
      </c>
    </row>
    <row r="203" spans="1:7" x14ac:dyDescent="0.25">
      <c r="A203" s="2" t="str">
        <f>IF(ISBLANK('[1]Phibro Products usage - Date Ra'!L262),"",'[1]Phibro Products usage - Date Ra'!L262)</f>
        <v>Cellerate Culture Classic HD</v>
      </c>
      <c r="B203" s="2" t="str">
        <f>IF(ISBLANK('[1]Phibro Products usage - Date Ra'!O262),"",'[1]Phibro Products usage - Date Ra'!O262)</f>
        <v>ED POMEROY</v>
      </c>
      <c r="C203" s="2" t="str">
        <f>IF(ISBLANK('[1]Phibro Products usage - Date Ra'!P262),"",'[1]Phibro Products usage - Date Ra'!P262)</f>
        <v>CUSTER</v>
      </c>
      <c r="D203" s="2" t="str">
        <f>IF(ISBLANK('[1]Phibro Products usage - Date Ra'!Q262),"",'[1]Phibro Products usage - Date Ra'!Q262)</f>
        <v>WA</v>
      </c>
      <c r="E203" s="4">
        <f>IF(ISBLANK('[1]Phibro Products usage - Date Ra'!I262),"",'[1]Phibro Products usage - Date Ra'!I262)</f>
        <v>44132</v>
      </c>
      <c r="F203" s="5">
        <f>IF(ISBLANK('[1]Phibro Products usage - Date Ra'!U262),"",'[1]Phibro Products usage - Date Ra'!U262)</f>
        <v>6.2499500052082908E-4</v>
      </c>
      <c r="G203" s="3">
        <f>IF(ISBLANK('[1]Phibro Products usage - Date Ra'!V262),"",'[1]Phibro Products usage - Date Ra'!V262)</f>
        <v>3.7499999999999999E-3</v>
      </c>
    </row>
    <row r="204" spans="1:7" x14ac:dyDescent="0.25">
      <c r="A204" s="6"/>
      <c r="B204" s="6" t="str">
        <f>B203&amp;" "&amp;"- TOTAL"</f>
        <v>ED POMEROY - TOTAL</v>
      </c>
      <c r="C204" s="6"/>
      <c r="D204" s="6"/>
      <c r="E204" s="7"/>
      <c r="F204" s="8"/>
      <c r="G204" s="9">
        <f>SUM(G202:G203)</f>
        <v>7.4999999999999997E-3</v>
      </c>
    </row>
    <row r="205" spans="1:7" x14ac:dyDescent="0.25">
      <c r="A205" s="2" t="str">
        <f>IF(ISBLANK('[1]Phibro Products usage - Date Ra'!L51),"",'[1]Phibro Products usage - Date Ra'!L51)</f>
        <v>Cellerate Culture Classic HD</v>
      </c>
      <c r="B205" s="2" t="str">
        <f>IF(ISBLANK('[1]Phibro Products usage - Date Ra'!O51),"",'[1]Phibro Products usage - Date Ra'!O51)</f>
        <v>FABER DAIRY II LLC DWAYNE FABER</v>
      </c>
      <c r="C205" s="2" t="str">
        <f>IF(ISBLANK('[1]Phibro Products usage - Date Ra'!P51),"",'[1]Phibro Products usage - Date Ra'!P51)</f>
        <v>BURLINGTON</v>
      </c>
      <c r="D205" s="2" t="str">
        <f>IF(ISBLANK('[1]Phibro Products usage - Date Ra'!Q51),"",'[1]Phibro Products usage - Date Ra'!Q51)</f>
        <v>WA</v>
      </c>
      <c r="E205" s="4">
        <f>IF(ISBLANK('[1]Phibro Products usage - Date Ra'!I51),"",'[1]Phibro Products usage - Date Ra'!I51)</f>
        <v>44106</v>
      </c>
      <c r="F205" s="5">
        <f>IF(ISBLANK('[1]Phibro Products usage - Date Ra'!U51),"",'[1]Phibro Products usage - Date Ra'!U51)</f>
        <v>4.9999400099998799E-4</v>
      </c>
      <c r="G205" s="3">
        <f>IF(ISBLANK('[1]Phibro Products usage - Date Ra'!V51),"",'[1]Phibro Products usage - Date Ra'!V51)</f>
        <v>1.2655000000000001E-3</v>
      </c>
    </row>
    <row r="206" spans="1:7" x14ac:dyDescent="0.25">
      <c r="A206" s="2" t="str">
        <f>IF(ISBLANK('[1]Phibro Products usage - Date Ra'!L83),"",'[1]Phibro Products usage - Date Ra'!L83)</f>
        <v>Cellerate Culture Classic HD</v>
      </c>
      <c r="B206" s="2" t="str">
        <f>IF(ISBLANK('[1]Phibro Products usage - Date Ra'!O83),"",'[1]Phibro Products usage - Date Ra'!O83)</f>
        <v>FABER DAIRY II LLC DWAYNE FABER</v>
      </c>
      <c r="C206" s="2" t="str">
        <f>IF(ISBLANK('[1]Phibro Products usage - Date Ra'!P83),"",'[1]Phibro Products usage - Date Ra'!P83)</f>
        <v>BURLINGTON</v>
      </c>
      <c r="D206" s="2" t="str">
        <f>IF(ISBLANK('[1]Phibro Products usage - Date Ra'!Q83),"",'[1]Phibro Products usage - Date Ra'!Q83)</f>
        <v>WA</v>
      </c>
      <c r="E206" s="4">
        <f>IF(ISBLANK('[1]Phibro Products usage - Date Ra'!I83),"",'[1]Phibro Products usage - Date Ra'!I83)</f>
        <v>44113</v>
      </c>
      <c r="F206" s="5">
        <f>IF(ISBLANK('[1]Phibro Products usage - Date Ra'!U83),"",'[1]Phibro Products usage - Date Ra'!U83)</f>
        <v>4.9999400099998799E-4</v>
      </c>
      <c r="G206" s="3">
        <f>IF(ISBLANK('[1]Phibro Products usage - Date Ra'!V83),"",'[1]Phibro Products usage - Date Ra'!V83)</f>
        <v>1.3044999999999999E-3</v>
      </c>
    </row>
    <row r="207" spans="1:7" x14ac:dyDescent="0.25">
      <c r="A207" s="2" t="str">
        <f>IF(ISBLANK('[1]Phibro Products usage - Date Ra'!L147),"",'[1]Phibro Products usage - Date Ra'!L147)</f>
        <v>Cellerate Culture Classic HD</v>
      </c>
      <c r="B207" s="2" t="str">
        <f>IF(ISBLANK('[1]Phibro Products usage - Date Ra'!O147),"",'[1]Phibro Products usage - Date Ra'!O147)</f>
        <v>FABER DAIRY II LLC DWAYNE FABER</v>
      </c>
      <c r="C207" s="2" t="str">
        <f>IF(ISBLANK('[1]Phibro Products usage - Date Ra'!P147),"",'[1]Phibro Products usage - Date Ra'!P147)</f>
        <v>BURLINGTON</v>
      </c>
      <c r="D207" s="2" t="str">
        <f>IF(ISBLANK('[1]Phibro Products usage - Date Ra'!Q147),"",'[1]Phibro Products usage - Date Ra'!Q147)</f>
        <v>WA</v>
      </c>
      <c r="E207" s="4">
        <f>IF(ISBLANK('[1]Phibro Products usage - Date Ra'!I147),"",'[1]Phibro Products usage - Date Ra'!I147)</f>
        <v>44120</v>
      </c>
      <c r="F207" s="5">
        <f>IF(ISBLANK('[1]Phibro Products usage - Date Ra'!U147),"",'[1]Phibro Products usage - Date Ra'!U147)</f>
        <v>4.9999400099998799E-4</v>
      </c>
      <c r="G207" s="3">
        <f>IF(ISBLANK('[1]Phibro Products usage - Date Ra'!V147),"",'[1]Phibro Products usage - Date Ra'!V147)</f>
        <v>1.3044999999999999E-3</v>
      </c>
    </row>
    <row r="208" spans="1:7" x14ac:dyDescent="0.25">
      <c r="A208" s="2" t="str">
        <f>IF(ISBLANK('[1]Phibro Products usage - Date Ra'!L209),"",'[1]Phibro Products usage - Date Ra'!L209)</f>
        <v>Cellerate Culture Classic HD</v>
      </c>
      <c r="B208" s="2" t="str">
        <f>IF(ISBLANK('[1]Phibro Products usage - Date Ra'!O209),"",'[1]Phibro Products usage - Date Ra'!O209)</f>
        <v>FABER DAIRY II LLC DWAYNE FABER</v>
      </c>
      <c r="C208" s="2" t="str">
        <f>IF(ISBLANK('[1]Phibro Products usage - Date Ra'!P209),"",'[1]Phibro Products usage - Date Ra'!P209)</f>
        <v>BURLINGTON</v>
      </c>
      <c r="D208" s="2" t="str">
        <f>IF(ISBLANK('[1]Phibro Products usage - Date Ra'!Q209),"",'[1]Phibro Products usage - Date Ra'!Q209)</f>
        <v>WA</v>
      </c>
      <c r="E208" s="4">
        <f>IF(ISBLANK('[1]Phibro Products usage - Date Ra'!I209),"",'[1]Phibro Products usage - Date Ra'!I209)</f>
        <v>44130</v>
      </c>
      <c r="F208" s="5">
        <f>IF(ISBLANK('[1]Phibro Products usage - Date Ra'!U209),"",'[1]Phibro Products usage - Date Ra'!U209)</f>
        <v>4.9999499833335004E-4</v>
      </c>
      <c r="G208" s="3">
        <f>IF(ISBLANK('[1]Phibro Products usage - Date Ra'!V209),"",'[1]Phibro Products usage - Date Ra'!V209)</f>
        <v>1.565E-3</v>
      </c>
    </row>
    <row r="209" spans="1:7" x14ac:dyDescent="0.25">
      <c r="A209" s="6"/>
      <c r="B209" s="6" t="str">
        <f>B208&amp;" "&amp;"- TOTAL"</f>
        <v>FABER DAIRY II LLC DWAYNE FABER - TOTAL</v>
      </c>
      <c r="C209" s="6"/>
      <c r="D209" s="6"/>
      <c r="E209" s="7"/>
      <c r="F209" s="8"/>
      <c r="G209" s="9">
        <f>SUM(G205:G208)</f>
        <v>5.4394999999999999E-3</v>
      </c>
    </row>
    <row r="210" spans="1:7" x14ac:dyDescent="0.25">
      <c r="A210" s="2" t="str">
        <f>IF(ISBLANK('[1]Phibro Products usage - Date Ra'!L10),"",'[1]Phibro Products usage - Date Ra'!L10)</f>
        <v>Cellerate Culture Classic HD</v>
      </c>
      <c r="B210" s="2" t="str">
        <f>IF(ISBLANK('[1]Phibro Products usage - Date Ra'!O10),"",'[1]Phibro Products usage - Date Ra'!O10)</f>
        <v>FEDDEMA DAIRY LLC</v>
      </c>
      <c r="C210" s="2" t="str">
        <f>IF(ISBLANK('[1]Phibro Products usage - Date Ra'!P10),"",'[1]Phibro Products usage - Date Ra'!P10)</f>
        <v>LYNDEN</v>
      </c>
      <c r="D210" s="2" t="str">
        <f>IF(ISBLANK('[1]Phibro Products usage - Date Ra'!Q10),"",'[1]Phibro Products usage - Date Ra'!Q10)</f>
        <v>WA</v>
      </c>
      <c r="E210" s="4">
        <f>IF(ISBLANK('[1]Phibro Products usage - Date Ra'!I10),"",'[1]Phibro Products usage - Date Ra'!I10)</f>
        <v>44105</v>
      </c>
      <c r="F210" s="5">
        <f>IF(ISBLANK('[1]Phibro Products usage - Date Ra'!U10),"",'[1]Phibro Products usage - Date Ra'!U10)</f>
        <v>1.2699966036960016E-3</v>
      </c>
      <c r="G210" s="3">
        <f>IF(ISBLANK('[1]Phibro Products usage - Date Ra'!V10),"",'[1]Phibro Products usage - Date Ra'!V10)</f>
        <v>1.6005500000000002E-2</v>
      </c>
    </row>
    <row r="211" spans="1:7" x14ac:dyDescent="0.25">
      <c r="A211" s="2" t="str">
        <f>IF(ISBLANK('[1]Phibro Products usage - Date Ra'!L11),"",'[1]Phibro Products usage - Date Ra'!L11)</f>
        <v>Cellerate Culture Classic HD</v>
      </c>
      <c r="B211" s="2" t="str">
        <f>IF(ISBLANK('[1]Phibro Products usage - Date Ra'!O11),"",'[1]Phibro Products usage - Date Ra'!O11)</f>
        <v>FEDDEMA DAIRY LLC</v>
      </c>
      <c r="C211" s="2" t="str">
        <f>IF(ISBLANK('[1]Phibro Products usage - Date Ra'!P11),"",'[1]Phibro Products usage - Date Ra'!P11)</f>
        <v>LYNDEN</v>
      </c>
      <c r="D211" s="2" t="str">
        <f>IF(ISBLANK('[1]Phibro Products usage - Date Ra'!Q11),"",'[1]Phibro Products usage - Date Ra'!Q11)</f>
        <v>WA</v>
      </c>
      <c r="E211" s="4">
        <f>IF(ISBLANK('[1]Phibro Products usage - Date Ra'!I11),"",'[1]Phibro Products usage - Date Ra'!I11)</f>
        <v>44112</v>
      </c>
      <c r="F211" s="5">
        <f>IF(ISBLANK('[1]Phibro Products usage - Date Ra'!U11),"",'[1]Phibro Products usage - Date Ra'!U11)</f>
        <v>1.2699966036960016E-3</v>
      </c>
      <c r="G211" s="3">
        <f>IF(ISBLANK('[1]Phibro Products usage - Date Ra'!V11),"",'[1]Phibro Products usage - Date Ra'!V11)</f>
        <v>1.6005500000000002E-2</v>
      </c>
    </row>
    <row r="212" spans="1:7" x14ac:dyDescent="0.25">
      <c r="A212" s="2" t="str">
        <f>IF(ISBLANK('[1]Phibro Products usage - Date Ra'!L140),"",'[1]Phibro Products usage - Date Ra'!L140)</f>
        <v>Cellerate Culture Classic HD</v>
      </c>
      <c r="B212" s="2" t="str">
        <f>IF(ISBLANK('[1]Phibro Products usage - Date Ra'!O140),"",'[1]Phibro Products usage - Date Ra'!O140)</f>
        <v>FEDDEMA DAIRY LLC</v>
      </c>
      <c r="C212" s="2" t="str">
        <f>IF(ISBLANK('[1]Phibro Products usage - Date Ra'!P140),"",'[1]Phibro Products usage - Date Ra'!P140)</f>
        <v>LYNDEN</v>
      </c>
      <c r="D212" s="2" t="str">
        <f>IF(ISBLANK('[1]Phibro Products usage - Date Ra'!Q140),"",'[1]Phibro Products usage - Date Ra'!Q140)</f>
        <v>WA</v>
      </c>
      <c r="E212" s="4">
        <f>IF(ISBLANK('[1]Phibro Products usage - Date Ra'!I140),"",'[1]Phibro Products usage - Date Ra'!I140)</f>
        <v>44120</v>
      </c>
      <c r="F212" s="5">
        <f>IF(ISBLANK('[1]Phibro Products usage - Date Ra'!U140),"",'[1]Phibro Products usage - Date Ra'!U140)</f>
        <v>1.2699966036960016E-3</v>
      </c>
      <c r="G212" s="3">
        <f>IF(ISBLANK('[1]Phibro Products usage - Date Ra'!V140),"",'[1]Phibro Products usage - Date Ra'!V140)</f>
        <v>1.6005500000000002E-2</v>
      </c>
    </row>
    <row r="213" spans="1:7" x14ac:dyDescent="0.25">
      <c r="A213" s="2" t="str">
        <f>IF(ISBLANK('[1]Phibro Products usage - Date Ra'!L234),"",'[1]Phibro Products usage - Date Ra'!L234)</f>
        <v>Cellerate Culture Classic HD</v>
      </c>
      <c r="B213" s="2" t="str">
        <f>IF(ISBLANK('[1]Phibro Products usage - Date Ra'!O234),"",'[1]Phibro Products usage - Date Ra'!O234)</f>
        <v>FEDDEMA DAIRY LLC</v>
      </c>
      <c r="C213" s="2" t="str">
        <f>IF(ISBLANK('[1]Phibro Products usage - Date Ra'!P234),"",'[1]Phibro Products usage - Date Ra'!P234)</f>
        <v>LYNDEN</v>
      </c>
      <c r="D213" s="2" t="str">
        <f>IF(ISBLANK('[1]Phibro Products usage - Date Ra'!Q234),"",'[1]Phibro Products usage - Date Ra'!Q234)</f>
        <v>WA</v>
      </c>
      <c r="E213" s="4">
        <f>IF(ISBLANK('[1]Phibro Products usage - Date Ra'!I234),"",'[1]Phibro Products usage - Date Ra'!I234)</f>
        <v>44127</v>
      </c>
      <c r="F213" s="5">
        <f>IF(ISBLANK('[1]Phibro Products usage - Date Ra'!U234),"",'[1]Phibro Products usage - Date Ra'!U234)</f>
        <v>1.2699966036960016E-3</v>
      </c>
      <c r="G213" s="3">
        <f>IF(ISBLANK('[1]Phibro Products usage - Date Ra'!V234),"",'[1]Phibro Products usage - Date Ra'!V234)</f>
        <v>1.6005500000000002E-2</v>
      </c>
    </row>
    <row r="214" spans="1:7" x14ac:dyDescent="0.25">
      <c r="A214" s="2" t="str">
        <f>IF(ISBLANK('[1]Phibro Products usage - Date Ra'!L263),"",'[1]Phibro Products usage - Date Ra'!L263)</f>
        <v>Cellerate Culture Classic HD</v>
      </c>
      <c r="B214" s="2" t="str">
        <f>IF(ISBLANK('[1]Phibro Products usage - Date Ra'!O263),"",'[1]Phibro Products usage - Date Ra'!O263)</f>
        <v>FEDDEMA DAIRY LLC</v>
      </c>
      <c r="C214" s="2" t="str">
        <f>IF(ISBLANK('[1]Phibro Products usage - Date Ra'!P263),"",'[1]Phibro Products usage - Date Ra'!P263)</f>
        <v>LYNDEN</v>
      </c>
      <c r="D214" s="2" t="str">
        <f>IF(ISBLANK('[1]Phibro Products usage - Date Ra'!Q263),"",'[1]Phibro Products usage - Date Ra'!Q263)</f>
        <v>WA</v>
      </c>
      <c r="E214" s="4">
        <f>IF(ISBLANK('[1]Phibro Products usage - Date Ra'!I263),"",'[1]Phibro Products usage - Date Ra'!I263)</f>
        <v>44133</v>
      </c>
      <c r="F214" s="5">
        <f>IF(ISBLANK('[1]Phibro Products usage - Date Ra'!U263),"",'[1]Phibro Products usage - Date Ra'!U263)</f>
        <v>1.2699966036960016E-3</v>
      </c>
      <c r="G214" s="3">
        <f>IF(ISBLANK('[1]Phibro Products usage - Date Ra'!V263),"",'[1]Phibro Products usage - Date Ra'!V263)</f>
        <v>1.6005500000000002E-2</v>
      </c>
    </row>
    <row r="215" spans="1:7" x14ac:dyDescent="0.25">
      <c r="A215" s="6"/>
      <c r="B215" s="6" t="str">
        <f>B214&amp;" "&amp;"- TOTAL"</f>
        <v>FEDDEMA DAIRY LLC - TOTAL</v>
      </c>
      <c r="C215" s="6"/>
      <c r="D215" s="6"/>
      <c r="E215" s="7"/>
      <c r="F215" s="8"/>
      <c r="G215" s="9">
        <f>SUM(G210:G214)</f>
        <v>8.0027500000000015E-2</v>
      </c>
    </row>
    <row r="216" spans="1:7" x14ac:dyDescent="0.25">
      <c r="A216" s="2" t="str">
        <f>IF(ISBLANK('[1]Phibro Products usage - Date Ra'!L71),"",'[1]Phibro Products usage - Date Ra'!L71)</f>
        <v>Cellerate Culture Classic HD</v>
      </c>
      <c r="B216" s="2" t="s">
        <v>17</v>
      </c>
      <c r="C216" s="2" t="str">
        <f>IF(ISBLANK('[1]Phibro Products usage - Date Ra'!P71),"",'[1]Phibro Products usage - Date Ra'!P71)</f>
        <v>SUMAS</v>
      </c>
      <c r="D216" s="2" t="str">
        <f>IF(ISBLANK('[1]Phibro Products usage - Date Ra'!Q71),"",'[1]Phibro Products usage - Date Ra'!Q71)</f>
        <v>WA</v>
      </c>
      <c r="E216" s="4">
        <f>IF(ISBLANK('[1]Phibro Products usage - Date Ra'!I71),"",'[1]Phibro Products usage - Date Ra'!I71)</f>
        <v>44110</v>
      </c>
      <c r="F216" s="5">
        <f>IF(ISBLANK('[1]Phibro Products usage - Date Ra'!U71),"",'[1]Phibro Products usage - Date Ra'!U71)</f>
        <v>4.9998833333333341E-4</v>
      </c>
      <c r="G216" s="3">
        <f>IF(ISBLANK('[1]Phibro Products usage - Date Ra'!V71),"",'[1]Phibro Products usage - Date Ra'!V71)</f>
        <v>1.5715E-3</v>
      </c>
    </row>
    <row r="217" spans="1:7" x14ac:dyDescent="0.25">
      <c r="A217" s="2" t="str">
        <f>IF(ISBLANK('[1]Phibro Products usage - Date Ra'!L190),"",'[1]Phibro Products usage - Date Ra'!L190)</f>
        <v>Cellerate Culture Classic HD</v>
      </c>
      <c r="B217" s="2" t="s">
        <v>17</v>
      </c>
      <c r="C217" s="2" t="str">
        <f>IF(ISBLANK('[1]Phibro Products usage - Date Ra'!P190),"",'[1]Phibro Products usage - Date Ra'!P190)</f>
        <v>SUMAS</v>
      </c>
      <c r="D217" s="2" t="str">
        <f>IF(ISBLANK('[1]Phibro Products usage - Date Ra'!Q190),"",'[1]Phibro Products usage - Date Ra'!Q190)</f>
        <v>WA</v>
      </c>
      <c r="E217" s="4">
        <f>IF(ISBLANK('[1]Phibro Products usage - Date Ra'!I190),"",'[1]Phibro Products usage - Date Ra'!I190)</f>
        <v>44123</v>
      </c>
      <c r="F217" s="5">
        <f>IF(ISBLANK('[1]Phibro Products usage - Date Ra'!U190),"",'[1]Phibro Products usage - Date Ra'!U190)</f>
        <v>4.9998833333333341E-4</v>
      </c>
      <c r="G217" s="3">
        <f>IF(ISBLANK('[1]Phibro Products usage - Date Ra'!V190),"",'[1]Phibro Products usage - Date Ra'!V190)</f>
        <v>1.5715E-3</v>
      </c>
    </row>
    <row r="218" spans="1:7" x14ac:dyDescent="0.25">
      <c r="A218" s="6"/>
      <c r="B218" s="6" t="str">
        <f>B217&amp;" "&amp;"- TOTAL"</f>
        <v>HILLVIEW DAIRY - TOTAL</v>
      </c>
      <c r="C218" s="6"/>
      <c r="D218" s="6"/>
      <c r="E218" s="7"/>
      <c r="F218" s="8"/>
      <c r="G218" s="9">
        <f>SUM(G216:G217)</f>
        <v>3.143E-3</v>
      </c>
    </row>
    <row r="219" spans="1:7" x14ac:dyDescent="0.25">
      <c r="A219" s="2" t="str">
        <f>IF(ISBLANK('[1]Phibro Products usage - Date Ra'!L40),"",'[1]Phibro Products usage - Date Ra'!L40)</f>
        <v>Cellerate Culture Classic HD</v>
      </c>
      <c r="B219" s="2" t="str">
        <f>IF(ISBLANK('[1]Phibro Products usage - Date Ra'!O40),"",'[1]Phibro Products usage - Date Ra'!O40)</f>
        <v>JAMES ROAD DAIRY LLC</v>
      </c>
      <c r="C219" s="2" t="str">
        <f>IF(ISBLANK('[1]Phibro Products usage - Date Ra'!P40),"",'[1]Phibro Products usage - Date Ra'!P40)</f>
        <v>ROCHESTER</v>
      </c>
      <c r="D219" s="2" t="str">
        <f>IF(ISBLANK('[1]Phibro Products usage - Date Ra'!Q40),"",'[1]Phibro Products usage - Date Ra'!Q40)</f>
        <v>WA</v>
      </c>
      <c r="E219" s="4">
        <f>IF(ISBLANK('[1]Phibro Products usage - Date Ra'!I40),"",'[1]Phibro Products usage - Date Ra'!I40)</f>
        <v>44110</v>
      </c>
      <c r="F219" s="5">
        <f>IF(ISBLANK('[1]Phibro Products usage - Date Ra'!U40),"",'[1]Phibro Products usage - Date Ra'!U40)</f>
        <v>1.35E-2</v>
      </c>
      <c r="G219" s="3">
        <f>IF(ISBLANK('[1]Phibro Products usage - Date Ra'!V40),"",'[1]Phibro Products usage - Date Ra'!V40)</f>
        <v>0.27</v>
      </c>
    </row>
    <row r="220" spans="1:7" x14ac:dyDescent="0.25">
      <c r="A220" s="2" t="str">
        <f>IF(ISBLANK('[1]Phibro Products usage - Date Ra'!L145),"",'[1]Phibro Products usage - Date Ra'!L145)</f>
        <v>Cellerate Culture Classic HD</v>
      </c>
      <c r="B220" s="2" t="str">
        <f>IF(ISBLANK('[1]Phibro Products usage - Date Ra'!O145),"",'[1]Phibro Products usage - Date Ra'!O145)</f>
        <v>JAMES ROAD DAIRY LLC</v>
      </c>
      <c r="C220" s="2" t="str">
        <f>IF(ISBLANK('[1]Phibro Products usage - Date Ra'!P145),"",'[1]Phibro Products usage - Date Ra'!P145)</f>
        <v>ROCHESTER</v>
      </c>
      <c r="D220" s="2" t="str">
        <f>IF(ISBLANK('[1]Phibro Products usage - Date Ra'!Q145),"",'[1]Phibro Products usage - Date Ra'!Q145)</f>
        <v>WA</v>
      </c>
      <c r="E220" s="4">
        <f>IF(ISBLANK('[1]Phibro Products usage - Date Ra'!I145),"",'[1]Phibro Products usage - Date Ra'!I145)</f>
        <v>44118</v>
      </c>
      <c r="F220" s="5">
        <f>IF(ISBLANK('[1]Phibro Products usage - Date Ra'!U145),"",'[1]Phibro Products usage - Date Ra'!U145)</f>
        <v>1.35E-2</v>
      </c>
      <c r="G220" s="3">
        <f>IF(ISBLANK('[1]Phibro Products usage - Date Ra'!V145),"",'[1]Phibro Products usage - Date Ra'!V145)</f>
        <v>4.0500000000000001E-2</v>
      </c>
    </row>
    <row r="221" spans="1:7" x14ac:dyDescent="0.25">
      <c r="A221" s="2" t="str">
        <f>IF(ISBLANK('[1]Phibro Products usage - Date Ra'!L186),"",'[1]Phibro Products usage - Date Ra'!L186)</f>
        <v>Cellerate Culture Classic HD</v>
      </c>
      <c r="B221" s="2" t="str">
        <f>IF(ISBLANK('[1]Phibro Products usage - Date Ra'!O186),"",'[1]Phibro Products usage - Date Ra'!O186)</f>
        <v>JAMES ROAD DAIRY LLC</v>
      </c>
      <c r="C221" s="2" t="str">
        <f>IF(ISBLANK('[1]Phibro Products usage - Date Ra'!P186),"",'[1]Phibro Products usage - Date Ra'!P186)</f>
        <v>ROCHESTER</v>
      </c>
      <c r="D221" s="2" t="str">
        <f>IF(ISBLANK('[1]Phibro Products usage - Date Ra'!Q186),"",'[1]Phibro Products usage - Date Ra'!Q186)</f>
        <v>WA</v>
      </c>
      <c r="E221" s="4">
        <f>IF(ISBLANK('[1]Phibro Products usage - Date Ra'!I186),"",'[1]Phibro Products usage - Date Ra'!I186)</f>
        <v>44123</v>
      </c>
      <c r="F221" s="5">
        <f>IF(ISBLANK('[1]Phibro Products usage - Date Ra'!U186),"",'[1]Phibro Products usage - Date Ra'!U186)</f>
        <v>1.35E-2</v>
      </c>
      <c r="G221" s="3">
        <f>IF(ISBLANK('[1]Phibro Products usage - Date Ra'!V186),"",'[1]Phibro Products usage - Date Ra'!V186)</f>
        <v>0.40500000000000003</v>
      </c>
    </row>
    <row r="222" spans="1:7" x14ac:dyDescent="0.25">
      <c r="A222" s="6"/>
      <c r="B222" s="6" t="str">
        <f>B221&amp;" "&amp;"- TOTAL"</f>
        <v>JAMES ROAD DAIRY LLC - TOTAL</v>
      </c>
      <c r="C222" s="6"/>
      <c r="D222" s="6"/>
      <c r="E222" s="7"/>
      <c r="F222" s="8"/>
      <c r="G222" s="9">
        <f>SUM(G219:G221)</f>
        <v>0.71550000000000002</v>
      </c>
    </row>
    <row r="223" spans="1:7" x14ac:dyDescent="0.25">
      <c r="A223" s="2" t="str">
        <f>IF(ISBLANK('[1]Phibro Products usage - Date Ra'!L47),"",'[1]Phibro Products usage - Date Ra'!L47)</f>
        <v>Cellerate Culture Classic HD</v>
      </c>
      <c r="B223" s="2" t="str">
        <f>IF(ISBLANK('[1]Phibro Products usage - Date Ra'!O47),"",'[1]Phibro Products usage - Date Ra'!O47)</f>
        <v>JOHN VANMIDDENDORP</v>
      </c>
      <c r="C223" s="2" t="str">
        <f>IF(ISBLANK('[1]Phibro Products usage - Date Ra'!P47),"",'[1]Phibro Products usage - Date Ra'!P47)</f>
        <v>SUMAS</v>
      </c>
      <c r="D223" s="2" t="str">
        <f>IF(ISBLANK('[1]Phibro Products usage - Date Ra'!Q47),"",'[1]Phibro Products usage - Date Ra'!Q47)</f>
        <v>WA</v>
      </c>
      <c r="E223" s="4">
        <f>IF(ISBLANK('[1]Phibro Products usage - Date Ra'!I47),"",'[1]Phibro Products usage - Date Ra'!I47)</f>
        <v>44106</v>
      </c>
      <c r="F223" s="5">
        <f>IF(ISBLANK('[1]Phibro Products usage - Date Ra'!U47),"",'[1]Phibro Products usage - Date Ra'!U47)</f>
        <v>6.5999999999999991E-3</v>
      </c>
      <c r="G223" s="3">
        <f>IF(ISBLANK('[1]Phibro Products usage - Date Ra'!V47),"",'[1]Phibro Products usage - Date Ra'!V47)</f>
        <v>7.9200000000000007E-2</v>
      </c>
    </row>
    <row r="224" spans="1:7" x14ac:dyDescent="0.25">
      <c r="A224" s="2" t="str">
        <f>IF(ISBLANK('[1]Phibro Products usage - Date Ra'!L24),"",'[1]Phibro Products usage - Date Ra'!L24)</f>
        <v>Cellerate Culture Classic HD</v>
      </c>
      <c r="B224" s="2" t="str">
        <f>IF(ISBLANK('[1]Phibro Products usage - Date Ra'!O24),"",'[1]Phibro Products usage - Date Ra'!O24)</f>
        <v>JOHN VANMIDDENDORP</v>
      </c>
      <c r="C224" s="2" t="str">
        <f>IF(ISBLANK('[1]Phibro Products usage - Date Ra'!P24),"",'[1]Phibro Products usage - Date Ra'!P24)</f>
        <v>EVERSON</v>
      </c>
      <c r="D224" s="2" t="str">
        <f>IF(ISBLANK('[1]Phibro Products usage - Date Ra'!Q24),"",'[1]Phibro Products usage - Date Ra'!Q24)</f>
        <v>WA</v>
      </c>
      <c r="E224" s="4">
        <f>IF(ISBLANK('[1]Phibro Products usage - Date Ra'!I24),"",'[1]Phibro Products usage - Date Ra'!I24)</f>
        <v>44110</v>
      </c>
      <c r="F224" s="5">
        <f>IF(ISBLANK('[1]Phibro Products usage - Date Ra'!U24),"",'[1]Phibro Products usage - Date Ra'!U24)</f>
        <v>3.5299999941166668E-3</v>
      </c>
      <c r="G224" s="3">
        <f>IF(ISBLANK('[1]Phibro Products usage - Date Ra'!V24),"",'[1]Phibro Products usage - Date Ra'!V24)</f>
        <v>2.1180000000000001E-2</v>
      </c>
    </row>
    <row r="225" spans="1:7" x14ac:dyDescent="0.25">
      <c r="A225" s="2" t="str">
        <f>IF(ISBLANK('[1]Phibro Products usage - Date Ra'!L79),"",'[1]Phibro Products usage - Date Ra'!L79)</f>
        <v>Cellerate Culture Classic HD</v>
      </c>
      <c r="B225" s="2" t="str">
        <f>IF(ISBLANK('[1]Phibro Products usage - Date Ra'!O79),"",'[1]Phibro Products usage - Date Ra'!O79)</f>
        <v>JOHN VANMIDDENDORP</v>
      </c>
      <c r="C225" s="2" t="str">
        <f>IF(ISBLANK('[1]Phibro Products usage - Date Ra'!P79),"",'[1]Phibro Products usage - Date Ra'!P79)</f>
        <v>SUMAS</v>
      </c>
      <c r="D225" s="2" t="str">
        <f>IF(ISBLANK('[1]Phibro Products usage - Date Ra'!Q79),"",'[1]Phibro Products usage - Date Ra'!Q79)</f>
        <v>WA</v>
      </c>
      <c r="E225" s="4">
        <f>IF(ISBLANK('[1]Phibro Products usage - Date Ra'!I79),"",'[1]Phibro Products usage - Date Ra'!I79)</f>
        <v>44111</v>
      </c>
      <c r="F225" s="5">
        <f>IF(ISBLANK('[1]Phibro Products usage - Date Ra'!U79),"",'[1]Phibro Products usage - Date Ra'!U79)</f>
        <v>6.6E-3</v>
      </c>
      <c r="G225" s="3">
        <f>IF(ISBLANK('[1]Phibro Products usage - Date Ra'!V79),"",'[1]Phibro Products usage - Date Ra'!V79)</f>
        <v>8.2500000000000004E-2</v>
      </c>
    </row>
    <row r="226" spans="1:7" x14ac:dyDescent="0.25">
      <c r="A226" s="2" t="str">
        <f>IF(ISBLANK('[1]Phibro Products usage - Date Ra'!L110),"",'[1]Phibro Products usage - Date Ra'!L110)</f>
        <v>Cellerate Culture Classic HD</v>
      </c>
      <c r="B226" s="2" t="str">
        <f>IF(ISBLANK('[1]Phibro Products usage - Date Ra'!O110),"",'[1]Phibro Products usage - Date Ra'!O110)</f>
        <v>JOHN VANMIDDENDORP</v>
      </c>
      <c r="C226" s="2" t="str">
        <f>IF(ISBLANK('[1]Phibro Products usage - Date Ra'!P110),"",'[1]Phibro Products usage - Date Ra'!P110)</f>
        <v>SUMAS</v>
      </c>
      <c r="D226" s="2" t="str">
        <f>IF(ISBLANK('[1]Phibro Products usage - Date Ra'!Q110),"",'[1]Phibro Products usage - Date Ra'!Q110)</f>
        <v>WA</v>
      </c>
      <c r="E226" s="4">
        <f>IF(ISBLANK('[1]Phibro Products usage - Date Ra'!I110),"",'[1]Phibro Products usage - Date Ra'!I110)</f>
        <v>44116</v>
      </c>
      <c r="F226" s="5">
        <f>IF(ISBLANK('[1]Phibro Products usage - Date Ra'!U110),"",'[1]Phibro Products usage - Date Ra'!U110)</f>
        <v>6.6E-3</v>
      </c>
      <c r="G226" s="3">
        <f>IF(ISBLANK('[1]Phibro Products usage - Date Ra'!V110),"",'[1]Phibro Products usage - Date Ra'!V110)</f>
        <v>6.6000000000000003E-2</v>
      </c>
    </row>
    <row r="227" spans="1:7" x14ac:dyDescent="0.25">
      <c r="A227" s="2" t="str">
        <f>IF(ISBLANK('[1]Phibro Products usage - Date Ra'!L177),"",'[1]Phibro Products usage - Date Ra'!L177)</f>
        <v>Cellerate Culture Classic HD</v>
      </c>
      <c r="B227" s="2" t="str">
        <f>IF(ISBLANK('[1]Phibro Products usage - Date Ra'!O177),"",'[1]Phibro Products usage - Date Ra'!O177)</f>
        <v>JOHN VANMIDDENDORP</v>
      </c>
      <c r="C227" s="2" t="str">
        <f>IF(ISBLANK('[1]Phibro Products usage - Date Ra'!P177),"",'[1]Phibro Products usage - Date Ra'!P177)</f>
        <v>SUMAS</v>
      </c>
      <c r="D227" s="2" t="str">
        <f>IF(ISBLANK('[1]Phibro Products usage - Date Ra'!Q177),"",'[1]Phibro Products usage - Date Ra'!Q177)</f>
        <v>WA</v>
      </c>
      <c r="E227" s="4">
        <f>IF(ISBLANK('[1]Phibro Products usage - Date Ra'!I177),"",'[1]Phibro Products usage - Date Ra'!I177)</f>
        <v>44119</v>
      </c>
      <c r="F227" s="5">
        <f>IF(ISBLANK('[1]Phibro Products usage - Date Ra'!U177),"",'[1]Phibro Products usage - Date Ra'!U177)</f>
        <v>6.6000000000000008E-3</v>
      </c>
      <c r="G227" s="3">
        <f>IF(ISBLANK('[1]Phibro Products usage - Date Ra'!V177),"",'[1]Phibro Products usage - Date Ra'!V177)</f>
        <v>8.5800000000000001E-2</v>
      </c>
    </row>
    <row r="228" spans="1:7" x14ac:dyDescent="0.25">
      <c r="A228" s="2" t="str">
        <f>IF(ISBLANK('[1]Phibro Products usage - Date Ra'!L182),"",'[1]Phibro Products usage - Date Ra'!L182)</f>
        <v>Cellerate Culture Classic HD</v>
      </c>
      <c r="B228" s="2" t="str">
        <f>IF(ISBLANK('[1]Phibro Products usage - Date Ra'!O182),"",'[1]Phibro Products usage - Date Ra'!O182)</f>
        <v>JOHN VANMIDDENDORP</v>
      </c>
      <c r="C228" s="2" t="str">
        <f>IF(ISBLANK('[1]Phibro Products usage - Date Ra'!P182),"",'[1]Phibro Products usage - Date Ra'!P182)</f>
        <v>SUMAS</v>
      </c>
      <c r="D228" s="2" t="str">
        <f>IF(ISBLANK('[1]Phibro Products usage - Date Ra'!Q182),"",'[1]Phibro Products usage - Date Ra'!Q182)</f>
        <v>WA</v>
      </c>
      <c r="E228" s="4">
        <f>IF(ISBLANK('[1]Phibro Products usage - Date Ra'!I182),"",'[1]Phibro Products usage - Date Ra'!I182)</f>
        <v>44123</v>
      </c>
      <c r="F228" s="5">
        <f>IF(ISBLANK('[1]Phibro Products usage - Date Ra'!U182),"",'[1]Phibro Products usage - Date Ra'!U182)</f>
        <v>6.6E-3</v>
      </c>
      <c r="G228" s="3">
        <f>IF(ISBLANK('[1]Phibro Products usage - Date Ra'!V182),"",'[1]Phibro Products usage - Date Ra'!V182)</f>
        <v>6.6000000000000003E-2</v>
      </c>
    </row>
    <row r="229" spans="1:7" x14ac:dyDescent="0.25">
      <c r="A229" s="2" t="str">
        <f>IF(ISBLANK('[1]Phibro Products usage - Date Ra'!L239),"",'[1]Phibro Products usage - Date Ra'!L239)</f>
        <v>Cellerate Culture Classic HD</v>
      </c>
      <c r="B229" s="2" t="str">
        <f>IF(ISBLANK('[1]Phibro Products usage - Date Ra'!O239),"",'[1]Phibro Products usage - Date Ra'!O239)</f>
        <v>JOHN VANMIDDENDORP</v>
      </c>
      <c r="C229" s="2" t="str">
        <f>IF(ISBLANK('[1]Phibro Products usage - Date Ra'!P239),"",'[1]Phibro Products usage - Date Ra'!P239)</f>
        <v>SUMAS</v>
      </c>
      <c r="D229" s="2" t="str">
        <f>IF(ISBLANK('[1]Phibro Products usage - Date Ra'!Q239),"",'[1]Phibro Products usage - Date Ra'!Q239)</f>
        <v>WA</v>
      </c>
      <c r="E229" s="4">
        <f>IF(ISBLANK('[1]Phibro Products usage - Date Ra'!I239),"",'[1]Phibro Products usage - Date Ra'!I239)</f>
        <v>44127</v>
      </c>
      <c r="F229" s="5">
        <f>IF(ISBLANK('[1]Phibro Products usage - Date Ra'!U239),"",'[1]Phibro Products usage - Date Ra'!U239)</f>
        <v>6.6E-3</v>
      </c>
      <c r="G229" s="3">
        <f>IF(ISBLANK('[1]Phibro Products usage - Date Ra'!V239),"",'[1]Phibro Products usage - Date Ra'!V239)</f>
        <v>8.2500000000000004E-2</v>
      </c>
    </row>
    <row r="230" spans="1:7" x14ac:dyDescent="0.25">
      <c r="A230" s="2" t="str">
        <f>IF(ISBLANK('[1]Phibro Products usage - Date Ra'!L282),"",'[1]Phibro Products usage - Date Ra'!L282)</f>
        <v>Cellerate Culture Classic HD</v>
      </c>
      <c r="B230" s="2" t="str">
        <f>IF(ISBLANK('[1]Phibro Products usage - Date Ra'!O282),"",'[1]Phibro Products usage - Date Ra'!O282)</f>
        <v>JOHN VANMIDDENDORP</v>
      </c>
      <c r="C230" s="2" t="str">
        <f>IF(ISBLANK('[1]Phibro Products usage - Date Ra'!P282),"",'[1]Phibro Products usage - Date Ra'!P282)</f>
        <v>SUMAS</v>
      </c>
      <c r="D230" s="2" t="str">
        <f>IF(ISBLANK('[1]Phibro Products usage - Date Ra'!Q282),"",'[1]Phibro Products usage - Date Ra'!Q282)</f>
        <v>WA</v>
      </c>
      <c r="E230" s="4">
        <f>IF(ISBLANK('[1]Phibro Products usage - Date Ra'!I282),"",'[1]Phibro Products usage - Date Ra'!I282)</f>
        <v>44131</v>
      </c>
      <c r="F230" s="5">
        <f>IF(ISBLANK('[1]Phibro Products usage - Date Ra'!U282),"",'[1]Phibro Products usage - Date Ra'!U282)</f>
        <v>6.5999999999999991E-3</v>
      </c>
      <c r="G230" s="3">
        <f>IF(ISBLANK('[1]Phibro Products usage - Date Ra'!V282),"",'[1]Phibro Products usage - Date Ra'!V282)</f>
        <v>7.9200000000000007E-2</v>
      </c>
    </row>
    <row r="231" spans="1:7" x14ac:dyDescent="0.25">
      <c r="A231" s="2" t="str">
        <f>IF(ISBLANK('[1]Phibro Products usage - Date Ra'!L270),"",'[1]Phibro Products usage - Date Ra'!L270)</f>
        <v>Cellerate Culture Classic HD</v>
      </c>
      <c r="B231" s="2" t="str">
        <f>IF(ISBLANK('[1]Phibro Products usage - Date Ra'!O270),"",'[1]Phibro Products usage - Date Ra'!O270)</f>
        <v>JOHN VANMIDDENDORP</v>
      </c>
      <c r="C231" s="2" t="str">
        <f>IF(ISBLANK('[1]Phibro Products usage - Date Ra'!P270),"",'[1]Phibro Products usage - Date Ra'!P270)</f>
        <v>EVERSON</v>
      </c>
      <c r="D231" s="2" t="str">
        <f>IF(ISBLANK('[1]Phibro Products usage - Date Ra'!Q270),"",'[1]Phibro Products usage - Date Ra'!Q270)</f>
        <v>WA</v>
      </c>
      <c r="E231" s="4">
        <f>IF(ISBLANK('[1]Phibro Products usage - Date Ra'!I270),"",'[1]Phibro Products usage - Date Ra'!I270)</f>
        <v>44133</v>
      </c>
      <c r="F231" s="5">
        <f>IF(ISBLANK('[1]Phibro Products usage - Date Ra'!U270),"",'[1]Phibro Products usage - Date Ra'!U270)</f>
        <v>3.5299999941166668E-3</v>
      </c>
      <c r="G231" s="3">
        <f>IF(ISBLANK('[1]Phibro Products usage - Date Ra'!V270),"",'[1]Phibro Products usage - Date Ra'!V270)</f>
        <v>2.1180000000000001E-2</v>
      </c>
    </row>
    <row r="232" spans="1:7" x14ac:dyDescent="0.25">
      <c r="A232" s="6"/>
      <c r="B232" s="6" t="str">
        <f>B231&amp;" "&amp;"- TOTAL"</f>
        <v>JOHN VANMIDDENDORP - TOTAL</v>
      </c>
      <c r="C232" s="6"/>
      <c r="D232" s="6"/>
      <c r="E232" s="7"/>
      <c r="F232" s="8"/>
      <c r="G232" s="9">
        <f>SUM(G223:G231)</f>
        <v>0.58356000000000008</v>
      </c>
    </row>
    <row r="233" spans="1:7" x14ac:dyDescent="0.25">
      <c r="A233" s="2" t="str">
        <f>IF(ISBLANK('[1]Phibro Products usage - Date Ra'!L299),"",'[1]Phibro Products usage - Date Ra'!L299)</f>
        <v>Cellerate Culture Classic HD</v>
      </c>
      <c r="B233" s="2" t="str">
        <f>IF(ISBLANK('[1]Phibro Products usage - Date Ra'!O299),"",'[1]Phibro Products usage - Date Ra'!O299)</f>
        <v>KAYE THOMSON</v>
      </c>
      <c r="C233" s="2" t="str">
        <f>IF(ISBLANK('[1]Phibro Products usage - Date Ra'!P299),"",'[1]Phibro Products usage - Date Ra'!P299)</f>
        <v>CUSTER</v>
      </c>
      <c r="D233" s="2" t="str">
        <f>IF(ISBLANK('[1]Phibro Products usage - Date Ra'!Q299),"",'[1]Phibro Products usage - Date Ra'!Q299)</f>
        <v>WA</v>
      </c>
      <c r="E233" s="4">
        <f>IF(ISBLANK('[1]Phibro Products usage - Date Ra'!I299),"",'[1]Phibro Products usage - Date Ra'!I299)</f>
        <v>44134</v>
      </c>
      <c r="F233" s="5">
        <f>IF(ISBLANK('[1]Phibro Products usage - Date Ra'!U299),"",'[1]Phibro Products usage - Date Ra'!U299)</f>
        <v>1.5999999999999999E-3</v>
      </c>
      <c r="G233" s="3">
        <f>IF(ISBLANK('[1]Phibro Products usage - Date Ra'!V299),"",'[1]Phibro Products usage - Date Ra'!V299)</f>
        <v>4.7999999999999996E-3</v>
      </c>
    </row>
    <row r="234" spans="1:7" x14ac:dyDescent="0.25">
      <c r="A234" s="6"/>
      <c r="B234" s="6" t="str">
        <f>B233&amp;" "&amp;"- TOTAL"</f>
        <v>KAYE THOMSON - TOTAL</v>
      </c>
      <c r="C234" s="6"/>
      <c r="D234" s="6"/>
      <c r="E234" s="7"/>
      <c r="F234" s="8"/>
      <c r="G234" s="9">
        <f>SUM(G233)</f>
        <v>4.7999999999999996E-3</v>
      </c>
    </row>
    <row r="235" spans="1:7" x14ac:dyDescent="0.25">
      <c r="A235" s="2" t="str">
        <f>IF(ISBLANK('[1]Phibro Products usage - Date Ra'!L64),"",'[1]Phibro Products usage - Date Ra'!L64)</f>
        <v>Cellerate Culture Classic HD</v>
      </c>
      <c r="B235" s="2" t="s">
        <v>18</v>
      </c>
      <c r="C235" s="2" t="str">
        <f>IF(ISBLANK('[1]Phibro Products usage - Date Ra'!P64),"",'[1]Phibro Products usage - Date Ra'!P64)</f>
        <v>EVERSON</v>
      </c>
      <c r="D235" s="2" t="str">
        <f>IF(ISBLANK('[1]Phibro Products usage - Date Ra'!Q64),"",'[1]Phibro Products usage - Date Ra'!Q64)</f>
        <v>WA</v>
      </c>
      <c r="E235" s="4">
        <f>IF(ISBLANK('[1]Phibro Products usage - Date Ra'!I64),"",'[1]Phibro Products usage - Date Ra'!I64)</f>
        <v>44109</v>
      </c>
      <c r="F235" s="5">
        <f>IF(ISBLANK('[1]Phibro Products usage - Date Ra'!U64),"",'[1]Phibro Products usage - Date Ra'!U64)</f>
        <v>2.4999962489583353E-3</v>
      </c>
      <c r="G235" s="3">
        <f>IF(ISBLANK('[1]Phibro Products usage - Date Ra'!V64),"",'[1]Phibro Products usage - Date Ra'!V64)</f>
        <v>3.0652000000000002E-2</v>
      </c>
    </row>
    <row r="236" spans="1:7" x14ac:dyDescent="0.25">
      <c r="A236" s="2" t="str">
        <f>IF(ISBLANK('[1]Phibro Products usage - Date Ra'!L93),"",'[1]Phibro Products usage - Date Ra'!L93)</f>
        <v>Cellerate Culture Classic HD</v>
      </c>
      <c r="B236" s="2" t="s">
        <v>18</v>
      </c>
      <c r="C236" s="2" t="str">
        <f>IF(ISBLANK('[1]Phibro Products usage - Date Ra'!P93),"",'[1]Phibro Products usage - Date Ra'!P93)</f>
        <v>EVERSON</v>
      </c>
      <c r="D236" s="2" t="str">
        <f>IF(ISBLANK('[1]Phibro Products usage - Date Ra'!Q93),"",'[1]Phibro Products usage - Date Ra'!Q93)</f>
        <v>WA</v>
      </c>
      <c r="E236" s="4">
        <f>IF(ISBLANK('[1]Phibro Products usage - Date Ra'!I93),"",'[1]Phibro Products usage - Date Ra'!I93)</f>
        <v>44112</v>
      </c>
      <c r="F236" s="5">
        <f>IF(ISBLANK('[1]Phibro Products usage - Date Ra'!U93),"",'[1]Phibro Products usage - Date Ra'!U93)</f>
        <v>2.0850066692729248E-3</v>
      </c>
      <c r="G236" s="3">
        <f>IF(ISBLANK('[1]Phibro Products usage - Date Ra'!V93),"",'[1]Phibro Products usage - Date Ra'!V93)</f>
        <v>2.6099000000000001E-2</v>
      </c>
    </row>
    <row r="237" spans="1:7" x14ac:dyDescent="0.25">
      <c r="A237" s="2" t="str">
        <f>IF(ISBLANK('[1]Phibro Products usage - Date Ra'!L236),"",'[1]Phibro Products usage - Date Ra'!L236)</f>
        <v>Cellerate Culture Classic HD</v>
      </c>
      <c r="B237" s="2" t="s">
        <v>18</v>
      </c>
      <c r="C237" s="2" t="str">
        <f>IF(ISBLANK('[1]Phibro Products usage - Date Ra'!P236),"",'[1]Phibro Products usage - Date Ra'!P236)</f>
        <v>EVERSON</v>
      </c>
      <c r="D237" s="2" t="str">
        <f>IF(ISBLANK('[1]Phibro Products usage - Date Ra'!Q236),"",'[1]Phibro Products usage - Date Ra'!Q236)</f>
        <v>WA</v>
      </c>
      <c r="E237" s="4">
        <f>IF(ISBLANK('[1]Phibro Products usage - Date Ra'!I236),"",'[1]Phibro Products usage - Date Ra'!I236)</f>
        <v>44127</v>
      </c>
      <c r="F237" s="5">
        <f>IF(ISBLANK('[1]Phibro Products usage - Date Ra'!U236),"",'[1]Phibro Products usage - Date Ra'!U236)</f>
        <v>2.0849999989575002E-3</v>
      </c>
      <c r="G237" s="3">
        <f>IF(ISBLANK('[1]Phibro Products usage - Date Ra'!V236),"",'[1]Phibro Products usage - Date Ra'!V236)</f>
        <v>2.1451499999999998E-2</v>
      </c>
    </row>
    <row r="238" spans="1:7" x14ac:dyDescent="0.25">
      <c r="A238" s="6"/>
      <c r="B238" s="6" t="str">
        <f>B237&amp;" "&amp;"- TOTAL"</f>
        <v>KEITH ROOSMA - TOTAL</v>
      </c>
      <c r="C238" s="6"/>
      <c r="D238" s="6"/>
      <c r="E238" s="7"/>
      <c r="F238" s="8"/>
      <c r="G238" s="9">
        <f>SUM(G235:G237)</f>
        <v>7.8202500000000008E-2</v>
      </c>
    </row>
    <row r="239" spans="1:7" x14ac:dyDescent="0.25">
      <c r="A239" s="2" t="str">
        <f>IF(ISBLANK('[1]Phibro Products usage - Date Ra'!L67),"",'[1]Phibro Products usage - Date Ra'!L67)</f>
        <v>Cellerate Culture Classic HD</v>
      </c>
      <c r="B239" s="2" t="str">
        <f>IF(ISBLANK('[1]Phibro Products usage - Date Ra'!O67),"",'[1]Phibro Products usage - Date Ra'!O67)</f>
        <v>LARRY PLAGERMAN</v>
      </c>
      <c r="C239" s="2" t="str">
        <f>IF(ISBLANK('[1]Phibro Products usage - Date Ra'!P67),"",'[1]Phibro Products usage - Date Ra'!P67)</f>
        <v>EVERSON</v>
      </c>
      <c r="D239" s="2" t="str">
        <f>IF(ISBLANK('[1]Phibro Products usage - Date Ra'!Q67),"",'[1]Phibro Products usage - Date Ra'!Q67)</f>
        <v>WA</v>
      </c>
      <c r="E239" s="4">
        <f>IF(ISBLANK('[1]Phibro Products usage - Date Ra'!I67),"",'[1]Phibro Products usage - Date Ra'!I67)</f>
        <v>44110</v>
      </c>
      <c r="F239" s="5">
        <f>IF(ISBLANK('[1]Phibro Products usage - Date Ra'!U67),"",'[1]Phibro Products usage - Date Ra'!U67)</f>
        <v>3.2500000054166665E-3</v>
      </c>
      <c r="G239" s="3">
        <f>IF(ISBLANK('[1]Phibro Products usage - Date Ra'!V67),"",'[1]Phibro Products usage - Date Ra'!V67)</f>
        <v>9.75E-3</v>
      </c>
    </row>
    <row r="240" spans="1:7" x14ac:dyDescent="0.25">
      <c r="A240" s="2" t="str">
        <f>IF(ISBLANK('[1]Phibro Products usage - Date Ra'!L178),"",'[1]Phibro Products usage - Date Ra'!L178)</f>
        <v>Cellerate Culture Classic HD</v>
      </c>
      <c r="B240" s="2" t="str">
        <f>IF(ISBLANK('[1]Phibro Products usage - Date Ra'!O178),"",'[1]Phibro Products usage - Date Ra'!O178)</f>
        <v>LARRY PLAGERMAN</v>
      </c>
      <c r="C240" s="2" t="str">
        <f>IF(ISBLANK('[1]Phibro Products usage - Date Ra'!P178),"",'[1]Phibro Products usage - Date Ra'!P178)</f>
        <v>EVERSON</v>
      </c>
      <c r="D240" s="2" t="str">
        <f>IF(ISBLANK('[1]Phibro Products usage - Date Ra'!Q178),"",'[1]Phibro Products usage - Date Ra'!Q178)</f>
        <v>WA</v>
      </c>
      <c r="E240" s="4">
        <f>IF(ISBLANK('[1]Phibro Products usage - Date Ra'!I178),"",'[1]Phibro Products usage - Date Ra'!I178)</f>
        <v>44119</v>
      </c>
      <c r="F240" s="5">
        <f>IF(ISBLANK('[1]Phibro Products usage - Date Ra'!U178),"",'[1]Phibro Products usage - Date Ra'!U178)</f>
        <v>1.25E-3</v>
      </c>
      <c r="G240" s="3">
        <f>IF(ISBLANK('[1]Phibro Products usage - Date Ra'!V178),"",'[1]Phibro Products usage - Date Ra'!V178)</f>
        <v>3.7499999999999999E-3</v>
      </c>
    </row>
    <row r="241" spans="1:7" x14ac:dyDescent="0.25">
      <c r="A241" s="2" t="str">
        <f>IF(ISBLANK('[1]Phibro Products usage - Date Ra'!L284),"",'[1]Phibro Products usage - Date Ra'!L284)</f>
        <v>Cellerate Culture Classic HD</v>
      </c>
      <c r="B241" s="2" t="str">
        <f>IF(ISBLANK('[1]Phibro Products usage - Date Ra'!O284),"",'[1]Phibro Products usage - Date Ra'!O284)</f>
        <v>LARRY PLAGERMAN</v>
      </c>
      <c r="C241" s="2" t="str">
        <f>IF(ISBLANK('[1]Phibro Products usage - Date Ra'!P284),"",'[1]Phibro Products usage - Date Ra'!P284)</f>
        <v>EVERSON</v>
      </c>
      <c r="D241" s="2" t="str">
        <f>IF(ISBLANK('[1]Phibro Products usage - Date Ra'!Q284),"",'[1]Phibro Products usage - Date Ra'!Q284)</f>
        <v>WA</v>
      </c>
      <c r="E241" s="4">
        <f>IF(ISBLANK('[1]Phibro Products usage - Date Ra'!I284),"",'[1]Phibro Products usage - Date Ra'!I284)</f>
        <v>44132</v>
      </c>
      <c r="F241" s="5">
        <f>IF(ISBLANK('[1]Phibro Products usage - Date Ra'!U284),"",'[1]Phibro Products usage - Date Ra'!U284)</f>
        <v>3.2500000054166665E-3</v>
      </c>
      <c r="G241" s="3">
        <f>IF(ISBLANK('[1]Phibro Products usage - Date Ra'!V284),"",'[1]Phibro Products usage - Date Ra'!V284)</f>
        <v>9.75E-3</v>
      </c>
    </row>
    <row r="242" spans="1:7" x14ac:dyDescent="0.25">
      <c r="A242" s="6"/>
      <c r="B242" s="6" t="str">
        <f>B241&amp;" "&amp;"- TOTAL"</f>
        <v>LARRY PLAGERMAN - TOTAL</v>
      </c>
      <c r="C242" s="6"/>
      <c r="D242" s="6"/>
      <c r="E242" s="7"/>
      <c r="F242" s="8"/>
      <c r="G242" s="9">
        <f>SUM(G239:G241)</f>
        <v>2.325E-2</v>
      </c>
    </row>
    <row r="243" spans="1:7" x14ac:dyDescent="0.25">
      <c r="A243" s="2" t="str">
        <f>IF(ISBLANK('[1]Phibro Products usage - Date Ra'!L48),"",'[1]Phibro Products usage - Date Ra'!L48)</f>
        <v>Cellerate Culture Classic HD</v>
      </c>
      <c r="B243" s="2" t="str">
        <f>IF(ISBLANK('[1]Phibro Products usage - Date Ra'!O48),"",'[1]Phibro Products usage - Date Ra'!O48)</f>
        <v>LOUIS STANGELAND</v>
      </c>
      <c r="C243" s="2" t="str">
        <f>IF(ISBLANK('[1]Phibro Products usage - Date Ra'!P48),"",'[1]Phibro Products usage - Date Ra'!P48)</f>
        <v>STANWOOD</v>
      </c>
      <c r="D243" s="2" t="str">
        <f>IF(ISBLANK('[1]Phibro Products usage - Date Ra'!Q48),"",'[1]Phibro Products usage - Date Ra'!Q48)</f>
        <v>WA</v>
      </c>
      <c r="E243" s="4">
        <f>IF(ISBLANK('[1]Phibro Products usage - Date Ra'!I48),"",'[1]Phibro Products usage - Date Ra'!I48)</f>
        <v>44106</v>
      </c>
      <c r="F243" s="5">
        <f>IF(ISBLANK('[1]Phibro Products usage - Date Ra'!U48),"",'[1]Phibro Products usage - Date Ra'!U48)</f>
        <v>8.2500000000000004E-3</v>
      </c>
      <c r="G243" s="3">
        <f>IF(ISBLANK('[1]Phibro Products usage - Date Ra'!V48),"",'[1]Phibro Products usage - Date Ra'!V48)</f>
        <v>3.3000000000000002E-2</v>
      </c>
    </row>
    <row r="244" spans="1:7" x14ac:dyDescent="0.25">
      <c r="A244" s="2" t="str">
        <f>IF(ISBLANK('[1]Phibro Products usage - Date Ra'!L61),"",'[1]Phibro Products usage - Date Ra'!L61)</f>
        <v>Cellerate Culture Classic HD</v>
      </c>
      <c r="B244" s="2" t="str">
        <f>IF(ISBLANK('[1]Phibro Products usage - Date Ra'!O61),"",'[1]Phibro Products usage - Date Ra'!O61)</f>
        <v>LOUIS STANGELAND</v>
      </c>
      <c r="C244" s="2" t="str">
        <f>IF(ISBLANK('[1]Phibro Products usage - Date Ra'!P61),"",'[1]Phibro Products usage - Date Ra'!P61)</f>
        <v>STANWOOD</v>
      </c>
      <c r="D244" s="2" t="str">
        <f>IF(ISBLANK('[1]Phibro Products usage - Date Ra'!Q61),"",'[1]Phibro Products usage - Date Ra'!Q61)</f>
        <v>WA</v>
      </c>
      <c r="E244" s="4">
        <f>IF(ISBLANK('[1]Phibro Products usage - Date Ra'!I61),"",'[1]Phibro Products usage - Date Ra'!I61)</f>
        <v>44109</v>
      </c>
      <c r="F244" s="5">
        <f>IF(ISBLANK('[1]Phibro Products usage - Date Ra'!U61),"",'[1]Phibro Products usage - Date Ra'!U61)</f>
        <v>8.2500000000000004E-3</v>
      </c>
      <c r="G244" s="3">
        <f>IF(ISBLANK('[1]Phibro Products usage - Date Ra'!V61),"",'[1]Phibro Products usage - Date Ra'!V61)</f>
        <v>2.8875000000000001E-2</v>
      </c>
    </row>
    <row r="245" spans="1:7" x14ac:dyDescent="0.25">
      <c r="A245" s="2" t="str">
        <f>IF(ISBLANK('[1]Phibro Products usage - Date Ra'!L96),"",'[1]Phibro Products usage - Date Ra'!L96)</f>
        <v>Cellerate Culture Classic HD</v>
      </c>
      <c r="B245" s="2" t="str">
        <f>IF(ISBLANK('[1]Phibro Products usage - Date Ra'!O96),"",'[1]Phibro Products usage - Date Ra'!O96)</f>
        <v>LOUIS STANGELAND</v>
      </c>
      <c r="C245" s="2" t="str">
        <f>IF(ISBLANK('[1]Phibro Products usage - Date Ra'!P96),"",'[1]Phibro Products usage - Date Ra'!P96)</f>
        <v>STANWOOD</v>
      </c>
      <c r="D245" s="2" t="str">
        <f>IF(ISBLANK('[1]Phibro Products usage - Date Ra'!Q96),"",'[1]Phibro Products usage - Date Ra'!Q96)</f>
        <v>WA</v>
      </c>
      <c r="E245" s="4">
        <f>IF(ISBLANK('[1]Phibro Products usage - Date Ra'!I96),"",'[1]Phibro Products usage - Date Ra'!I96)</f>
        <v>44113</v>
      </c>
      <c r="F245" s="5">
        <f>IF(ISBLANK('[1]Phibro Products usage - Date Ra'!U96),"",'[1]Phibro Products usage - Date Ra'!U96)</f>
        <v>8.2500000000000004E-3</v>
      </c>
      <c r="G245" s="3">
        <f>IF(ISBLANK('[1]Phibro Products usage - Date Ra'!V96),"",'[1]Phibro Products usage - Date Ra'!V96)</f>
        <v>3.3000000000000002E-2</v>
      </c>
    </row>
    <row r="246" spans="1:7" x14ac:dyDescent="0.25">
      <c r="A246" s="2" t="str">
        <f>IF(ISBLANK('[1]Phibro Products usage - Date Ra'!L91),"",'[1]Phibro Products usage - Date Ra'!L91)</f>
        <v>Cellerate Culture Classic HD</v>
      </c>
      <c r="B246" s="2" t="str">
        <f>IF(ISBLANK('[1]Phibro Products usage - Date Ra'!O91),"",'[1]Phibro Products usage - Date Ra'!O91)</f>
        <v>LOUIS STANGELAND</v>
      </c>
      <c r="C246" s="2" t="str">
        <f>IF(ISBLANK('[1]Phibro Products usage - Date Ra'!P91),"",'[1]Phibro Products usage - Date Ra'!P91)</f>
        <v>STANWOOD</v>
      </c>
      <c r="D246" s="2" t="str">
        <f>IF(ISBLANK('[1]Phibro Products usage - Date Ra'!Q91),"",'[1]Phibro Products usage - Date Ra'!Q91)</f>
        <v>WA</v>
      </c>
      <c r="E246" s="4">
        <f>IF(ISBLANK('[1]Phibro Products usage - Date Ra'!I91),"",'[1]Phibro Products usage - Date Ra'!I91)</f>
        <v>44116</v>
      </c>
      <c r="F246" s="5">
        <f>IF(ISBLANK('[1]Phibro Products usage - Date Ra'!U91),"",'[1]Phibro Products usage - Date Ra'!U91)</f>
        <v>8.569999985716668E-3</v>
      </c>
      <c r="G246" s="3">
        <f>IF(ISBLANK('[1]Phibro Products usage - Date Ra'!V91),"",'[1]Phibro Products usage - Date Ra'!V91)</f>
        <v>2.571E-2</v>
      </c>
    </row>
    <row r="247" spans="1:7" x14ac:dyDescent="0.25">
      <c r="A247" s="2" t="str">
        <f>IF(ISBLANK('[1]Phibro Products usage - Date Ra'!L107),"",'[1]Phibro Products usage - Date Ra'!L107)</f>
        <v>Cellerate Culture Classic HD</v>
      </c>
      <c r="B247" s="2" t="str">
        <f>IF(ISBLANK('[1]Phibro Products usage - Date Ra'!O107),"",'[1]Phibro Products usage - Date Ra'!O107)</f>
        <v>LOUIS STANGELAND</v>
      </c>
      <c r="C247" s="2" t="str">
        <f>IF(ISBLANK('[1]Phibro Products usage - Date Ra'!P107),"",'[1]Phibro Products usage - Date Ra'!P107)</f>
        <v>STANWOOD</v>
      </c>
      <c r="D247" s="2" t="str">
        <f>IF(ISBLANK('[1]Phibro Products usage - Date Ra'!Q107),"",'[1]Phibro Products usage - Date Ra'!Q107)</f>
        <v>WA</v>
      </c>
      <c r="E247" s="4">
        <f>IF(ISBLANK('[1]Phibro Products usage - Date Ra'!I107),"",'[1]Phibro Products usage - Date Ra'!I107)</f>
        <v>44116</v>
      </c>
      <c r="F247" s="5">
        <f>IF(ISBLANK('[1]Phibro Products usage - Date Ra'!U107),"",'[1]Phibro Products usage - Date Ra'!U107)</f>
        <v>8.2500000000000004E-3</v>
      </c>
      <c r="G247" s="3">
        <f>IF(ISBLANK('[1]Phibro Products usage - Date Ra'!V107),"",'[1]Phibro Products usage - Date Ra'!V107)</f>
        <v>2.8875000000000001E-2</v>
      </c>
    </row>
    <row r="248" spans="1:7" x14ac:dyDescent="0.25">
      <c r="A248" s="2" t="str">
        <f>IF(ISBLANK('[1]Phibro Products usage - Date Ra'!L174),"",'[1]Phibro Products usage - Date Ra'!L174)</f>
        <v>Cellerate Culture Classic HD</v>
      </c>
      <c r="B248" s="2" t="str">
        <f>IF(ISBLANK('[1]Phibro Products usage - Date Ra'!O174),"",'[1]Phibro Products usage - Date Ra'!O174)</f>
        <v>LOUIS STANGELAND</v>
      </c>
      <c r="C248" s="2" t="str">
        <f>IF(ISBLANK('[1]Phibro Products usage - Date Ra'!P174),"",'[1]Phibro Products usage - Date Ra'!P174)</f>
        <v>STANWOOD</v>
      </c>
      <c r="D248" s="2" t="str">
        <f>IF(ISBLANK('[1]Phibro Products usage - Date Ra'!Q174),"",'[1]Phibro Products usage - Date Ra'!Q174)</f>
        <v>WA</v>
      </c>
      <c r="E248" s="4">
        <f>IF(ISBLANK('[1]Phibro Products usage - Date Ra'!I174),"",'[1]Phibro Products usage - Date Ra'!I174)</f>
        <v>44120</v>
      </c>
      <c r="F248" s="5">
        <f>IF(ISBLANK('[1]Phibro Products usage - Date Ra'!U174),"",'[1]Phibro Products usage - Date Ra'!U174)</f>
        <v>8.2500000000000004E-3</v>
      </c>
      <c r="G248" s="3">
        <f>IF(ISBLANK('[1]Phibro Products usage - Date Ra'!V174),"",'[1]Phibro Products usage - Date Ra'!V174)</f>
        <v>2.8875000000000001E-2</v>
      </c>
    </row>
    <row r="249" spans="1:7" x14ac:dyDescent="0.25">
      <c r="A249" s="2" t="str">
        <f>IF(ISBLANK('[1]Phibro Products usage - Date Ra'!L181),"",'[1]Phibro Products usage - Date Ra'!L181)</f>
        <v>Cellerate Culture Classic HD</v>
      </c>
      <c r="B249" s="2" t="str">
        <f>IF(ISBLANK('[1]Phibro Products usage - Date Ra'!O181),"",'[1]Phibro Products usage - Date Ra'!O181)</f>
        <v>LOUIS STANGELAND</v>
      </c>
      <c r="C249" s="2" t="str">
        <f>IF(ISBLANK('[1]Phibro Products usage - Date Ra'!P181),"",'[1]Phibro Products usage - Date Ra'!P181)</f>
        <v>STANWOOD</v>
      </c>
      <c r="D249" s="2" t="str">
        <f>IF(ISBLANK('[1]Phibro Products usage - Date Ra'!Q181),"",'[1]Phibro Products usage - Date Ra'!Q181)</f>
        <v>WA</v>
      </c>
      <c r="E249" s="4">
        <f>IF(ISBLANK('[1]Phibro Products usage - Date Ra'!I181),"",'[1]Phibro Products usage - Date Ra'!I181)</f>
        <v>44123</v>
      </c>
      <c r="F249" s="5">
        <f>IF(ISBLANK('[1]Phibro Products usage - Date Ra'!U181),"",'[1]Phibro Products usage - Date Ra'!U181)</f>
        <v>8.2500000000000004E-3</v>
      </c>
      <c r="G249" s="3">
        <f>IF(ISBLANK('[1]Phibro Products usage - Date Ra'!V181),"",'[1]Phibro Products usage - Date Ra'!V181)</f>
        <v>2.8875000000000001E-2</v>
      </c>
    </row>
    <row r="250" spans="1:7" x14ac:dyDescent="0.25">
      <c r="A250" s="2" t="str">
        <f>IF(ISBLANK('[1]Phibro Products usage - Date Ra'!L229),"",'[1]Phibro Products usage - Date Ra'!L229)</f>
        <v>Cellerate Culture Classic HD</v>
      </c>
      <c r="B250" s="2" t="str">
        <f>IF(ISBLANK('[1]Phibro Products usage - Date Ra'!O229),"",'[1]Phibro Products usage - Date Ra'!O229)</f>
        <v>LOUIS STANGELAND</v>
      </c>
      <c r="C250" s="2" t="str">
        <f>IF(ISBLANK('[1]Phibro Products usage - Date Ra'!P229),"",'[1]Phibro Products usage - Date Ra'!P229)</f>
        <v>STANWOOD</v>
      </c>
      <c r="D250" s="2" t="str">
        <f>IF(ISBLANK('[1]Phibro Products usage - Date Ra'!Q229),"",'[1]Phibro Products usage - Date Ra'!Q229)</f>
        <v>WA</v>
      </c>
      <c r="E250" s="4">
        <f>IF(ISBLANK('[1]Phibro Products usage - Date Ra'!I229),"",'[1]Phibro Products usage - Date Ra'!I229)</f>
        <v>44126</v>
      </c>
      <c r="F250" s="5">
        <f>IF(ISBLANK('[1]Phibro Products usage - Date Ra'!U229),"",'[1]Phibro Products usage - Date Ra'!U229)</f>
        <v>8.2500000000000004E-3</v>
      </c>
      <c r="G250" s="3">
        <f>IF(ISBLANK('[1]Phibro Products usage - Date Ra'!V229),"",'[1]Phibro Products usage - Date Ra'!V229)</f>
        <v>2.4750000000000001E-2</v>
      </c>
    </row>
    <row r="251" spans="1:7" x14ac:dyDescent="0.25">
      <c r="A251" s="2" t="str">
        <f>IF(ISBLANK('[1]Phibro Products usage - Date Ra'!L254),"",'[1]Phibro Products usage - Date Ra'!L254)</f>
        <v>Cellerate Culture Classic HD</v>
      </c>
      <c r="B251" s="2" t="str">
        <f>IF(ISBLANK('[1]Phibro Products usage - Date Ra'!O254),"",'[1]Phibro Products usage - Date Ra'!O254)</f>
        <v>LOUIS STANGELAND</v>
      </c>
      <c r="C251" s="2" t="str">
        <f>IF(ISBLANK('[1]Phibro Products usage - Date Ra'!P254),"",'[1]Phibro Products usage - Date Ra'!P254)</f>
        <v>STANWOOD</v>
      </c>
      <c r="D251" s="2" t="str">
        <f>IF(ISBLANK('[1]Phibro Products usage - Date Ra'!Q254),"",'[1]Phibro Products usage - Date Ra'!Q254)</f>
        <v>WA</v>
      </c>
      <c r="E251" s="4">
        <f>IF(ISBLANK('[1]Phibro Products usage - Date Ra'!I254),"",'[1]Phibro Products usage - Date Ra'!I254)</f>
        <v>44130</v>
      </c>
      <c r="F251" s="5">
        <f>IF(ISBLANK('[1]Phibro Products usage - Date Ra'!U254),"",'[1]Phibro Products usage - Date Ra'!U254)</f>
        <v>8.2500000000000004E-3</v>
      </c>
      <c r="G251" s="3">
        <f>IF(ISBLANK('[1]Phibro Products usage - Date Ra'!V254),"",'[1]Phibro Products usage - Date Ra'!V254)</f>
        <v>2.8875000000000001E-2</v>
      </c>
    </row>
    <row r="252" spans="1:7" x14ac:dyDescent="0.25">
      <c r="A252" s="2" t="str">
        <f>IF(ISBLANK('[1]Phibro Products usage - Date Ra'!L297),"",'[1]Phibro Products usage - Date Ra'!L297)</f>
        <v>Cellerate Culture Classic HD</v>
      </c>
      <c r="B252" s="2" t="str">
        <f>IF(ISBLANK('[1]Phibro Products usage - Date Ra'!O297),"",'[1]Phibro Products usage - Date Ra'!O297)</f>
        <v>LOUIS STANGELAND</v>
      </c>
      <c r="C252" s="2" t="str">
        <f>IF(ISBLANK('[1]Phibro Products usage - Date Ra'!P297),"",'[1]Phibro Products usage - Date Ra'!P297)</f>
        <v>STANWOOD</v>
      </c>
      <c r="D252" s="2" t="str">
        <f>IF(ISBLANK('[1]Phibro Products usage - Date Ra'!Q297),"",'[1]Phibro Products usage - Date Ra'!Q297)</f>
        <v>WA</v>
      </c>
      <c r="E252" s="4">
        <f>IF(ISBLANK('[1]Phibro Products usage - Date Ra'!I297),"",'[1]Phibro Products usage - Date Ra'!I297)</f>
        <v>44133</v>
      </c>
      <c r="F252" s="5">
        <f>IF(ISBLANK('[1]Phibro Products usage - Date Ra'!U297),"",'[1]Phibro Products usage - Date Ra'!U297)</f>
        <v>8.2500000000000004E-3</v>
      </c>
      <c r="G252" s="3">
        <f>IF(ISBLANK('[1]Phibro Products usage - Date Ra'!V297),"",'[1]Phibro Products usage - Date Ra'!V297)</f>
        <v>2.8875000000000001E-2</v>
      </c>
    </row>
    <row r="253" spans="1:7" x14ac:dyDescent="0.25">
      <c r="A253" s="6"/>
      <c r="B253" s="6" t="str">
        <f>B252&amp;" "&amp;"- TOTAL"</f>
        <v>LOUIS STANGELAND - TOTAL</v>
      </c>
      <c r="C253" s="6"/>
      <c r="D253" s="6"/>
      <c r="E253" s="7"/>
      <c r="F253" s="8"/>
      <c r="G253" s="9">
        <f>SUM(G243:G252)</f>
        <v>0.28971000000000002</v>
      </c>
    </row>
    <row r="254" spans="1:7" x14ac:dyDescent="0.25">
      <c r="A254" s="2" t="str">
        <f>IF(ISBLANK('[1]Phibro Products usage - Date Ra'!L14),"",'[1]Phibro Products usage - Date Ra'!L14)</f>
        <v>Cellerate Culture Classic HD</v>
      </c>
      <c r="B254" s="2" t="str">
        <f>IF(ISBLANK('[1]Phibro Products usage - Date Ra'!O14),"",'[1]Phibro Products usage - Date Ra'!O14)</f>
        <v>MEADOW PARK DAIRY</v>
      </c>
      <c r="C254" s="2" t="str">
        <f>IF(ISBLANK('[1]Phibro Products usage - Date Ra'!P14),"",'[1]Phibro Products usage - Date Ra'!P14)</f>
        <v>LYNDEN</v>
      </c>
      <c r="D254" s="2" t="str">
        <f>IF(ISBLANK('[1]Phibro Products usage - Date Ra'!Q14),"",'[1]Phibro Products usage - Date Ra'!Q14)</f>
        <v>WA</v>
      </c>
      <c r="E254" s="4">
        <f>IF(ISBLANK('[1]Phibro Products usage - Date Ra'!I14),"",'[1]Phibro Products usage - Date Ra'!I14)</f>
        <v>44106</v>
      </c>
      <c r="F254" s="5">
        <f>IF(ISBLANK('[1]Phibro Products usage - Date Ra'!U14),"",'[1]Phibro Products usage - Date Ra'!U14)</f>
        <v>3.3E-3</v>
      </c>
      <c r="G254" s="3">
        <f>IF(ISBLANK('[1]Phibro Products usage - Date Ra'!V14),"",'[1]Phibro Products usage - Date Ra'!V14)</f>
        <v>1.9800000000000002E-2</v>
      </c>
    </row>
    <row r="255" spans="1:7" x14ac:dyDescent="0.25">
      <c r="A255" s="2" t="str">
        <f>IF(ISBLANK('[1]Phibro Products usage - Date Ra'!L108),"",'[1]Phibro Products usage - Date Ra'!L108)</f>
        <v>Cellerate Culture Classic HD</v>
      </c>
      <c r="B255" s="2" t="str">
        <f>IF(ISBLANK('[1]Phibro Products usage - Date Ra'!O108),"",'[1]Phibro Products usage - Date Ra'!O108)</f>
        <v>MEADOW PARK DAIRY</v>
      </c>
      <c r="C255" s="2" t="str">
        <f>IF(ISBLANK('[1]Phibro Products usage - Date Ra'!P108),"",'[1]Phibro Products usage - Date Ra'!P108)</f>
        <v>LYNDEN</v>
      </c>
      <c r="D255" s="2" t="str">
        <f>IF(ISBLANK('[1]Phibro Products usage - Date Ra'!Q108),"",'[1]Phibro Products usage - Date Ra'!Q108)</f>
        <v>WA</v>
      </c>
      <c r="E255" s="4">
        <f>IF(ISBLANK('[1]Phibro Products usage - Date Ra'!I108),"",'[1]Phibro Products usage - Date Ra'!I108)</f>
        <v>44116</v>
      </c>
      <c r="F255" s="5">
        <f>IF(ISBLANK('[1]Phibro Products usage - Date Ra'!U108),"",'[1]Phibro Products usage - Date Ra'!U108)</f>
        <v>1.375E-2</v>
      </c>
      <c r="G255" s="3">
        <f>IF(ISBLANK('[1]Phibro Products usage - Date Ra'!V108),"",'[1]Phibro Products usage - Date Ra'!V108)</f>
        <v>0.18453649999999999</v>
      </c>
    </row>
    <row r="256" spans="1:7" x14ac:dyDescent="0.25">
      <c r="A256" s="2" t="str">
        <f>IF(ISBLANK('[1]Phibro Products usage - Date Ra'!L237),"",'[1]Phibro Products usage - Date Ra'!L237)</f>
        <v>Cellerate Culture Classic HD</v>
      </c>
      <c r="B256" s="2" t="str">
        <f>IF(ISBLANK('[1]Phibro Products usage - Date Ra'!O237),"",'[1]Phibro Products usage - Date Ra'!O237)</f>
        <v>MEADOW PARK DAIRY</v>
      </c>
      <c r="C256" s="2" t="str">
        <f>IF(ISBLANK('[1]Phibro Products usage - Date Ra'!P237),"",'[1]Phibro Products usage - Date Ra'!P237)</f>
        <v>LYNDEN</v>
      </c>
      <c r="D256" s="2" t="str">
        <f>IF(ISBLANK('[1]Phibro Products usage - Date Ra'!Q237),"",'[1]Phibro Products usage - Date Ra'!Q237)</f>
        <v>WA</v>
      </c>
      <c r="E256" s="4">
        <f>IF(ISBLANK('[1]Phibro Products usage - Date Ra'!I237),"",'[1]Phibro Products usage - Date Ra'!I237)</f>
        <v>44126</v>
      </c>
      <c r="F256" s="5">
        <f>IF(ISBLANK('[1]Phibro Products usage - Date Ra'!U237),"",'[1]Phibro Products usage - Date Ra'!U237)</f>
        <v>1.375E-2</v>
      </c>
      <c r="G256" s="3">
        <f>IF(ISBLANK('[1]Phibro Products usage - Date Ra'!V237),"",'[1]Phibro Products usage - Date Ra'!V237)</f>
        <v>0.12375</v>
      </c>
    </row>
    <row r="257" spans="1:7" x14ac:dyDescent="0.25">
      <c r="A257" s="6"/>
      <c r="B257" s="6" t="str">
        <f>B256&amp;" "&amp;"- TOTAL"</f>
        <v>MEADOW PARK DAIRY - TOTAL</v>
      </c>
      <c r="C257" s="6"/>
      <c r="D257" s="6"/>
      <c r="E257" s="7"/>
      <c r="F257" s="8"/>
      <c r="G257" s="9">
        <f>SUM(G254:G256)</f>
        <v>0.3280865</v>
      </c>
    </row>
    <row r="258" spans="1:7" x14ac:dyDescent="0.25">
      <c r="A258" s="2" t="str">
        <f>IF(ISBLANK('[1]Phibro Products usage - Date Ra'!L53),"",'[1]Phibro Products usage - Date Ra'!L53)</f>
        <v>Cellerate Culture Classic HD</v>
      </c>
      <c r="B258" s="2" t="str">
        <f>IF(ISBLANK('[1]Phibro Products usage - Date Ra'!O53),"",'[1]Phibro Products usage - Date Ra'!O53)</f>
        <v>PLOWMAN, MATT</v>
      </c>
      <c r="C258" s="2" t="str">
        <f>IF(ISBLANK('[1]Phibro Products usage - Date Ra'!P53),"",'[1]Phibro Products usage - Date Ra'!P53)</f>
        <v>YELM</v>
      </c>
      <c r="D258" s="2" t="str">
        <f>IF(ISBLANK('[1]Phibro Products usage - Date Ra'!Q53),"",'[1]Phibro Products usage - Date Ra'!Q53)</f>
        <v>WA</v>
      </c>
      <c r="E258" s="4">
        <f>IF(ISBLANK('[1]Phibro Products usage - Date Ra'!I53),"",'[1]Phibro Products usage - Date Ra'!I53)</f>
        <v>44109</v>
      </c>
      <c r="F258" s="5">
        <f>IF(ISBLANK('[1]Phibro Products usage - Date Ra'!U53),"",'[1]Phibro Products usage - Date Ra'!U53)</f>
        <v>2.2000001250000002E-2</v>
      </c>
      <c r="G258" s="3">
        <f>IF(ISBLANK('[1]Phibro Products usage - Date Ra'!V53),"",'[1]Phibro Products usage - Date Ra'!V53)</f>
        <v>8.7999999999999995E-2</v>
      </c>
    </row>
    <row r="259" spans="1:7" x14ac:dyDescent="0.25">
      <c r="A259" s="2" t="str">
        <f>IF(ISBLANK('[1]Phibro Products usage - Date Ra'!L54),"",'[1]Phibro Products usage - Date Ra'!L54)</f>
        <v>Cellerate Culture Classic HD</v>
      </c>
      <c r="B259" s="2" t="str">
        <f>IF(ISBLANK('[1]Phibro Products usage - Date Ra'!O54),"",'[1]Phibro Products usage - Date Ra'!O54)</f>
        <v>PLOWMAN, MATT</v>
      </c>
      <c r="C259" s="2" t="str">
        <f>IF(ISBLANK('[1]Phibro Products usage - Date Ra'!P54),"",'[1]Phibro Products usage - Date Ra'!P54)</f>
        <v>YELM</v>
      </c>
      <c r="D259" s="2" t="str">
        <f>IF(ISBLANK('[1]Phibro Products usage - Date Ra'!Q54),"",'[1]Phibro Products usage - Date Ra'!Q54)</f>
        <v>WA</v>
      </c>
      <c r="E259" s="4">
        <f>IF(ISBLANK('[1]Phibro Products usage - Date Ra'!I54),"",'[1]Phibro Products usage - Date Ra'!I54)</f>
        <v>44110</v>
      </c>
      <c r="F259" s="5">
        <f>IF(ISBLANK('[1]Phibro Products usage - Date Ra'!U54),"",'[1]Phibro Products usage - Date Ra'!U54)</f>
        <v>1.9400003268666661E-2</v>
      </c>
      <c r="G259" s="3">
        <f>IF(ISBLANK('[1]Phibro Products usage - Date Ra'!V54),"",'[1]Phibro Products usage - Date Ra'!V54)</f>
        <v>2.9100000000000001E-2</v>
      </c>
    </row>
    <row r="260" spans="1:7" x14ac:dyDescent="0.25">
      <c r="A260" s="2" t="str">
        <f>IF(ISBLANK('[1]Phibro Products usage - Date Ra'!L111),"",'[1]Phibro Products usage - Date Ra'!L111)</f>
        <v>Cellerate Culture Classic HD</v>
      </c>
      <c r="B260" s="2" t="str">
        <f>IF(ISBLANK('[1]Phibro Products usage - Date Ra'!O111),"",'[1]Phibro Products usage - Date Ra'!O111)</f>
        <v>PLOWMAN, MATT</v>
      </c>
      <c r="C260" s="2" t="str">
        <f>IF(ISBLANK('[1]Phibro Products usage - Date Ra'!P111),"",'[1]Phibro Products usage - Date Ra'!P111)</f>
        <v>YELM</v>
      </c>
      <c r="D260" s="2" t="str">
        <f>IF(ISBLANK('[1]Phibro Products usage - Date Ra'!Q111),"",'[1]Phibro Products usage - Date Ra'!Q111)</f>
        <v>WA</v>
      </c>
      <c r="E260" s="4">
        <f>IF(ISBLANK('[1]Phibro Products usage - Date Ra'!I111),"",'[1]Phibro Products usage - Date Ra'!I111)</f>
        <v>44117</v>
      </c>
      <c r="F260" s="5">
        <f>IF(ISBLANK('[1]Phibro Products usage - Date Ra'!U111),"",'[1]Phibro Products usage - Date Ra'!U111)</f>
        <v>2.2000001098888888E-2</v>
      </c>
      <c r="G260" s="3">
        <f>IF(ISBLANK('[1]Phibro Products usage - Date Ra'!V111),"",'[1]Phibro Products usage - Date Ra'!V111)</f>
        <v>0.19800000000000001</v>
      </c>
    </row>
    <row r="261" spans="1:7" x14ac:dyDescent="0.25">
      <c r="A261" s="2" t="str">
        <f>IF(ISBLANK('[1]Phibro Products usage - Date Ra'!L244),"",'[1]Phibro Products usage - Date Ra'!L244)</f>
        <v>Cellerate Culture Classic HD</v>
      </c>
      <c r="B261" s="2" t="str">
        <f>IF(ISBLANK('[1]Phibro Products usage - Date Ra'!O244),"",'[1]Phibro Products usage - Date Ra'!O244)</f>
        <v>PLOWMAN, MATT</v>
      </c>
      <c r="C261" s="2" t="str">
        <f>IF(ISBLANK('[1]Phibro Products usage - Date Ra'!P244),"",'[1]Phibro Products usage - Date Ra'!P244)</f>
        <v>YELM</v>
      </c>
      <c r="D261" s="2" t="str">
        <f>IF(ISBLANK('[1]Phibro Products usage - Date Ra'!Q244),"",'[1]Phibro Products usage - Date Ra'!Q244)</f>
        <v>WA</v>
      </c>
      <c r="E261" s="4">
        <f>IF(ISBLANK('[1]Phibro Products usage - Date Ra'!I244),"",'[1]Phibro Products usage - Date Ra'!I244)</f>
        <v>44131</v>
      </c>
      <c r="F261" s="5">
        <f>IF(ISBLANK('[1]Phibro Products usage - Date Ra'!U244),"",'[1]Phibro Products usage - Date Ra'!U244)</f>
        <v>2.2000001250000002E-2</v>
      </c>
      <c r="G261" s="3">
        <f>IF(ISBLANK('[1]Phibro Products usage - Date Ra'!V244),"",'[1]Phibro Products usage - Date Ra'!V244)</f>
        <v>8.7999999999999995E-2</v>
      </c>
    </row>
    <row r="262" spans="1:7" x14ac:dyDescent="0.25">
      <c r="A262" s="2" t="str">
        <f>IF(ISBLANK('[1]Phibro Products usage - Date Ra'!L245),"",'[1]Phibro Products usage - Date Ra'!L245)</f>
        <v>Cellerate Culture Classic HD</v>
      </c>
      <c r="B262" s="2" t="str">
        <f>IF(ISBLANK('[1]Phibro Products usage - Date Ra'!O245),"",'[1]Phibro Products usage - Date Ra'!O245)</f>
        <v>PLOWMAN, MATT</v>
      </c>
      <c r="C262" s="2" t="str">
        <f>IF(ISBLANK('[1]Phibro Products usage - Date Ra'!P245),"",'[1]Phibro Products usage - Date Ra'!P245)</f>
        <v>YELM</v>
      </c>
      <c r="D262" s="2" t="str">
        <f>IF(ISBLANK('[1]Phibro Products usage - Date Ra'!Q245),"",'[1]Phibro Products usage - Date Ra'!Q245)</f>
        <v>WA</v>
      </c>
      <c r="E262" s="4">
        <f>IF(ISBLANK('[1]Phibro Products usage - Date Ra'!I245),"",'[1]Phibro Products usage - Date Ra'!I245)</f>
        <v>44131</v>
      </c>
      <c r="F262" s="5">
        <f>IF(ISBLANK('[1]Phibro Products usage - Date Ra'!U245),"",'[1]Phibro Products usage - Date Ra'!U245)</f>
        <v>1.9400003268666661E-2</v>
      </c>
      <c r="G262" s="3">
        <f>IF(ISBLANK('[1]Phibro Products usage - Date Ra'!V245),"",'[1]Phibro Products usage - Date Ra'!V245)</f>
        <v>2.9100000000000001E-2</v>
      </c>
    </row>
    <row r="263" spans="1:7" x14ac:dyDescent="0.25">
      <c r="A263" s="6"/>
      <c r="B263" s="6" t="str">
        <f>B262&amp;" "&amp;"- TOTAL"</f>
        <v>PLOWMAN, MATT - TOTAL</v>
      </c>
      <c r="C263" s="6"/>
      <c r="D263" s="6"/>
      <c r="E263" s="7"/>
      <c r="F263" s="8"/>
      <c r="G263" s="9">
        <f>SUM(G258:G262)</f>
        <v>0.43220000000000003</v>
      </c>
    </row>
    <row r="264" spans="1:7" x14ac:dyDescent="0.25">
      <c r="A264" s="2" t="str">
        <f>IF(ISBLANK('[1]Phibro Products usage - Date Ra'!L225),"",'[1]Phibro Products usage - Date Ra'!L225)</f>
        <v>Cellerate Culture Classic HD</v>
      </c>
      <c r="B264" s="2" t="str">
        <f>IF(ISBLANK('[1]Phibro Products usage - Date Ra'!O225),"",'[1]Phibro Products usage - Date Ra'!O225)</f>
        <v>RJ BLOK &amp; SONS DAIRY LLC</v>
      </c>
      <c r="C264" s="2" t="str">
        <f>IF(ISBLANK('[1]Phibro Products usage - Date Ra'!P225),"",'[1]Phibro Products usage - Date Ra'!P225)</f>
        <v>LYNDEN</v>
      </c>
      <c r="D264" s="2" t="str">
        <f>IF(ISBLANK('[1]Phibro Products usage - Date Ra'!Q225),"",'[1]Phibro Products usage - Date Ra'!Q225)</f>
        <v>WA</v>
      </c>
      <c r="E264" s="4">
        <f>IF(ISBLANK('[1]Phibro Products usage - Date Ra'!I225),"",'[1]Phibro Products usage - Date Ra'!I225)</f>
        <v>44126</v>
      </c>
      <c r="F264" s="5">
        <f>IF(ISBLANK('[1]Phibro Products usage - Date Ra'!U225),"",'[1]Phibro Products usage - Date Ra'!U225)</f>
        <v>2.7499999969444445E-3</v>
      </c>
      <c r="G264" s="3">
        <f>IF(ISBLANK('[1]Phibro Products usage - Date Ra'!V225),"",'[1]Phibro Products usage - Date Ra'!V225)</f>
        <v>2.4750000000000001E-2</v>
      </c>
    </row>
    <row r="265" spans="1:7" x14ac:dyDescent="0.25">
      <c r="A265" s="6"/>
      <c r="B265" s="6" t="str">
        <f>B264&amp;" "&amp;"- TOTAL"</f>
        <v>RJ BLOK &amp; SONS DAIRY LLC - TOTAL</v>
      </c>
      <c r="C265" s="6"/>
      <c r="D265" s="6"/>
      <c r="E265" s="7"/>
      <c r="F265" s="8"/>
      <c r="G265" s="9">
        <f>SUM(G264)</f>
        <v>2.4750000000000001E-2</v>
      </c>
    </row>
    <row r="266" spans="1:7" x14ac:dyDescent="0.25">
      <c r="A266" s="2" t="str">
        <f>IF(ISBLANK('[1]Phibro Products usage - Date Ra'!L74),"",'[1]Phibro Products usage - Date Ra'!L74)</f>
        <v>Cellerate Culture Classic HD</v>
      </c>
      <c r="B266" s="2" t="str">
        <f>IF(ISBLANK('[1]Phibro Products usage - Date Ra'!O74),"",'[1]Phibro Products usage - Date Ra'!O74)</f>
        <v>ROCK CREEK FARMS LTD</v>
      </c>
      <c r="C266" s="2" t="str">
        <f>IF(ISBLANK('[1]Phibro Products usage - Date Ra'!P74),"",'[1]Phibro Products usage - Date Ra'!P74)</f>
        <v>BELLINGHAM</v>
      </c>
      <c r="D266" s="2" t="str">
        <f>IF(ISBLANK('[1]Phibro Products usage - Date Ra'!Q74),"",'[1]Phibro Products usage - Date Ra'!Q74)</f>
        <v>WA</v>
      </c>
      <c r="E266" s="4">
        <f>IF(ISBLANK('[1]Phibro Products usage - Date Ra'!I74),"",'[1]Phibro Products usage - Date Ra'!I74)</f>
        <v>44110</v>
      </c>
      <c r="F266" s="5">
        <f>IF(ISBLANK('[1]Phibro Products usage - Date Ra'!U74),"",'[1]Phibro Products usage - Date Ra'!U74)</f>
        <v>1.25E-3</v>
      </c>
      <c r="G266" s="3">
        <f>IF(ISBLANK('[1]Phibro Products usage - Date Ra'!V74),"",'[1]Phibro Products usage - Date Ra'!V74)</f>
        <v>7.4999999999999997E-3</v>
      </c>
    </row>
    <row r="267" spans="1:7" x14ac:dyDescent="0.25">
      <c r="A267" s="2" t="str">
        <f>IF(ISBLANK('[1]Phibro Products usage - Date Ra'!L75),"",'[1]Phibro Products usage - Date Ra'!L75)</f>
        <v>Cellerate Culture Classic HD</v>
      </c>
      <c r="B267" s="2" t="str">
        <f>IF(ISBLANK('[1]Phibro Products usage - Date Ra'!O75),"",'[1]Phibro Products usage - Date Ra'!O75)</f>
        <v>ROCK CREEK FARMS LTD</v>
      </c>
      <c r="C267" s="2" t="str">
        <f>IF(ISBLANK('[1]Phibro Products usage - Date Ra'!P75),"",'[1]Phibro Products usage - Date Ra'!P75)</f>
        <v>BELLINGHAM</v>
      </c>
      <c r="D267" s="2" t="str">
        <f>IF(ISBLANK('[1]Phibro Products usage - Date Ra'!Q75),"",'[1]Phibro Products usage - Date Ra'!Q75)</f>
        <v>WA</v>
      </c>
      <c r="E267" s="4">
        <f>IF(ISBLANK('[1]Phibro Products usage - Date Ra'!I75),"",'[1]Phibro Products usage - Date Ra'!I75)</f>
        <v>44110</v>
      </c>
      <c r="F267" s="5">
        <f>IF(ISBLANK('[1]Phibro Products usage - Date Ra'!U75),"",'[1]Phibro Products usage - Date Ra'!U75)</f>
        <v>1.25E-3</v>
      </c>
      <c r="G267" s="3">
        <f>IF(ISBLANK('[1]Phibro Products usage - Date Ra'!V75),"",'[1]Phibro Products usage - Date Ra'!V75)</f>
        <v>3.875E-3</v>
      </c>
    </row>
    <row r="268" spans="1:7" x14ac:dyDescent="0.25">
      <c r="A268" s="2" t="str">
        <f>IF(ISBLANK('[1]Phibro Products usage - Date Ra'!L248),"",'[1]Phibro Products usage - Date Ra'!L248)</f>
        <v>Cellerate Culture Classic HD</v>
      </c>
      <c r="B268" s="2" t="str">
        <f>IF(ISBLANK('[1]Phibro Products usage - Date Ra'!O248),"",'[1]Phibro Products usage - Date Ra'!O248)</f>
        <v>ROCK CREEK FARMS LTD</v>
      </c>
      <c r="C268" s="2" t="str">
        <f>IF(ISBLANK('[1]Phibro Products usage - Date Ra'!P248),"",'[1]Phibro Products usage - Date Ra'!P248)</f>
        <v>BELLINGHAM</v>
      </c>
      <c r="D268" s="2" t="str">
        <f>IF(ISBLANK('[1]Phibro Products usage - Date Ra'!Q248),"",'[1]Phibro Products usage - Date Ra'!Q248)</f>
        <v>WA</v>
      </c>
      <c r="E268" s="4">
        <f>IF(ISBLANK('[1]Phibro Products usage - Date Ra'!I248),"",'[1]Phibro Products usage - Date Ra'!I248)</f>
        <v>44131</v>
      </c>
      <c r="F268" s="5">
        <f>IF(ISBLANK('[1]Phibro Products usage - Date Ra'!U248),"",'[1]Phibro Products usage - Date Ra'!U248)</f>
        <v>1.2499999999999998E-3</v>
      </c>
      <c r="G268" s="3">
        <f>IF(ISBLANK('[1]Phibro Products usage - Date Ra'!V248),"",'[1]Phibro Products usage - Date Ra'!V248)</f>
        <v>9.3749999999999997E-3</v>
      </c>
    </row>
    <row r="269" spans="1:7" x14ac:dyDescent="0.25">
      <c r="A269" s="6"/>
      <c r="B269" s="6" t="str">
        <f>B268&amp;" "&amp;"- TOTAL"</f>
        <v>ROCK CREEK FARMS LTD - TOTAL</v>
      </c>
      <c r="C269" s="6"/>
      <c r="D269" s="6"/>
      <c r="E269" s="7"/>
      <c r="F269" s="8"/>
      <c r="G269" s="9">
        <f>SUM(G266:G268)</f>
        <v>2.0749999999999998E-2</v>
      </c>
    </row>
    <row r="270" spans="1:7" x14ac:dyDescent="0.25">
      <c r="A270" s="2" t="str">
        <f>IF(ISBLANK('[1]Phibro Products usage - Date Ra'!L38),"",'[1]Phibro Products usage - Date Ra'!L38)</f>
        <v>Cellerate Culture Classic HD</v>
      </c>
      <c r="B270" s="2" t="str">
        <f>IF(ISBLANK('[1]Phibro Products usage - Date Ra'!O38),"",'[1]Phibro Products usage - Date Ra'!O38)</f>
        <v>ROD VANDEHOEF</v>
      </c>
      <c r="C270" s="2" t="str">
        <f>IF(ISBLANK('[1]Phibro Products usage - Date Ra'!P38),"",'[1]Phibro Products usage - Date Ra'!P38)</f>
        <v>EVERSON</v>
      </c>
      <c r="D270" s="2" t="str">
        <f>IF(ISBLANK('[1]Phibro Products usage - Date Ra'!Q38),"",'[1]Phibro Products usage - Date Ra'!Q38)</f>
        <v>WA</v>
      </c>
      <c r="E270" s="4">
        <f>IF(ISBLANK('[1]Phibro Products usage - Date Ra'!I38),"",'[1]Phibro Products usage - Date Ra'!I38)</f>
        <v>44106</v>
      </c>
      <c r="F270" s="5">
        <f>IF(ISBLANK('[1]Phibro Products usage - Date Ra'!U38),"",'[1]Phibro Products usage - Date Ra'!U38)</f>
        <v>8.0000999999999998E-4</v>
      </c>
      <c r="G270" s="3">
        <f>IF(ISBLANK('[1]Phibro Products usage - Date Ra'!V38),"",'[1]Phibro Products usage - Date Ra'!V38)</f>
        <v>3.2000000000000002E-3</v>
      </c>
    </row>
    <row r="271" spans="1:7" x14ac:dyDescent="0.25">
      <c r="A271" s="2" t="str">
        <f>IF(ISBLANK('[1]Phibro Products usage - Date Ra'!L192),"",'[1]Phibro Products usage - Date Ra'!L192)</f>
        <v>Cellerate Culture Classic HD</v>
      </c>
      <c r="B271" s="2" t="str">
        <f>IF(ISBLANK('[1]Phibro Products usage - Date Ra'!O192),"",'[1]Phibro Products usage - Date Ra'!O192)</f>
        <v>ROD VANDEHOEF</v>
      </c>
      <c r="C271" s="2" t="str">
        <f>IF(ISBLANK('[1]Phibro Products usage - Date Ra'!P192),"",'[1]Phibro Products usage - Date Ra'!P192)</f>
        <v>EVERSON</v>
      </c>
      <c r="D271" s="2" t="str">
        <f>IF(ISBLANK('[1]Phibro Products usage - Date Ra'!Q192),"",'[1]Phibro Products usage - Date Ra'!Q192)</f>
        <v>WA</v>
      </c>
      <c r="E271" s="4">
        <f>IF(ISBLANK('[1]Phibro Products usage - Date Ra'!I192),"",'[1]Phibro Products usage - Date Ra'!I192)</f>
        <v>44123</v>
      </c>
      <c r="F271" s="5">
        <f>IF(ISBLANK('[1]Phibro Products usage - Date Ra'!U192),"",'[1]Phibro Products usage - Date Ra'!U192)</f>
        <v>8.0000999999999987E-4</v>
      </c>
      <c r="G271" s="3">
        <f>IF(ISBLANK('[1]Phibro Products usage - Date Ra'!V192),"",'[1]Phibro Products usage - Date Ra'!V192)</f>
        <v>2.3999999999999998E-3</v>
      </c>
    </row>
    <row r="272" spans="1:7" x14ac:dyDescent="0.25">
      <c r="A272" s="2" t="str">
        <f>IF(ISBLANK('[1]Phibro Products usage - Date Ra'!L292),"",'[1]Phibro Products usage - Date Ra'!L292)</f>
        <v>Cellerate Culture Classic HD</v>
      </c>
      <c r="B272" s="2" t="str">
        <f>IF(ISBLANK('[1]Phibro Products usage - Date Ra'!O292),"",'[1]Phibro Products usage - Date Ra'!O292)</f>
        <v>ROD VANDEHOEF</v>
      </c>
      <c r="C272" s="2" t="str">
        <f>IF(ISBLANK('[1]Phibro Products usage - Date Ra'!P292),"",'[1]Phibro Products usage - Date Ra'!P292)</f>
        <v>EVERSON</v>
      </c>
      <c r="D272" s="2" t="str">
        <f>IF(ISBLANK('[1]Phibro Products usage - Date Ra'!Q292),"",'[1]Phibro Products usage - Date Ra'!Q292)</f>
        <v>WA</v>
      </c>
      <c r="E272" s="4">
        <f>IF(ISBLANK('[1]Phibro Products usage - Date Ra'!I292),"",'[1]Phibro Products usage - Date Ra'!I292)</f>
        <v>44134</v>
      </c>
      <c r="F272" s="5">
        <f>IF(ISBLANK('[1]Phibro Products usage - Date Ra'!U292),"",'[1]Phibro Products usage - Date Ra'!U292)</f>
        <v>8.0000999999999998E-4</v>
      </c>
      <c r="G272" s="3">
        <f>IF(ISBLANK('[1]Phibro Products usage - Date Ra'!V292),"",'[1]Phibro Products usage - Date Ra'!V292)</f>
        <v>3.2000000000000002E-3</v>
      </c>
    </row>
    <row r="273" spans="1:7" x14ac:dyDescent="0.25">
      <c r="A273" s="6"/>
      <c r="B273" s="6" t="str">
        <f>B272&amp;" "&amp;"- TOTAL"</f>
        <v>ROD VANDEHOEF - TOTAL</v>
      </c>
      <c r="C273" s="6"/>
      <c r="D273" s="6"/>
      <c r="E273" s="7"/>
      <c r="F273" s="8"/>
      <c r="G273" s="9">
        <f>SUM(G270:G272)</f>
        <v>8.8000000000000005E-3</v>
      </c>
    </row>
    <row r="274" spans="1:7" x14ac:dyDescent="0.25">
      <c r="A274" s="2" t="str">
        <f>IF(ISBLANK('[1]Phibro Products usage - Date Ra'!L27),"",'[1]Phibro Products usage - Date Ra'!L27)</f>
        <v>Cellerate Culture Classic HD</v>
      </c>
      <c r="B274" s="2" t="str">
        <f>IF(ISBLANK('[1]Phibro Products usage - Date Ra'!O27),"",'[1]Phibro Products usage - Date Ra'!O27)</f>
        <v>RON VANDERVEEN</v>
      </c>
      <c r="C274" s="2" t="str">
        <f>IF(ISBLANK('[1]Phibro Products usage - Date Ra'!P27),"",'[1]Phibro Products usage - Date Ra'!P27)</f>
        <v>CUSTER</v>
      </c>
      <c r="D274" s="2" t="str">
        <f>IF(ISBLANK('[1]Phibro Products usage - Date Ra'!Q27),"",'[1]Phibro Products usage - Date Ra'!Q27)</f>
        <v>WA</v>
      </c>
      <c r="E274" s="4">
        <f>IF(ISBLANK('[1]Phibro Products usage - Date Ra'!I27),"",'[1]Phibro Products usage - Date Ra'!I27)</f>
        <v>44105</v>
      </c>
      <c r="F274" s="5">
        <f>IF(ISBLANK('[1]Phibro Products usage - Date Ra'!U27),"",'[1]Phibro Products usage - Date Ra'!U27)</f>
        <v>1.6669000000000003E-2</v>
      </c>
      <c r="G274" s="3">
        <f>IF(ISBLANK('[1]Phibro Products usage - Date Ra'!V27),"",'[1]Phibro Products usage - Date Ra'!V27)</f>
        <v>3.3338E-2</v>
      </c>
    </row>
    <row r="275" spans="1:7" x14ac:dyDescent="0.25">
      <c r="A275" s="6"/>
      <c r="B275" s="6" t="str">
        <f>B274&amp;" "&amp;"- TOTAL"</f>
        <v>RON VANDERVEEN - TOTAL</v>
      </c>
      <c r="C275" s="6"/>
      <c r="D275" s="6"/>
      <c r="E275" s="7"/>
      <c r="F275" s="8"/>
      <c r="G275" s="9">
        <f>SUM(G274)</f>
        <v>3.3338E-2</v>
      </c>
    </row>
    <row r="276" spans="1:7" x14ac:dyDescent="0.25">
      <c r="A276" s="2" t="str">
        <f>IF(ISBLANK('[1]Phibro Products usage - Date Ra'!L126),"",'[1]Phibro Products usage - Date Ra'!L126)</f>
        <v>Cellerate Culture Classic HD</v>
      </c>
      <c r="B276" s="2" t="str">
        <f>IF(ISBLANK('[1]Phibro Products usage - Date Ra'!O126),"",'[1]Phibro Products usage - Date Ra'!O126)</f>
        <v>SHERMAN POLINDER</v>
      </c>
      <c r="C276" s="2" t="str">
        <f>IF(ISBLANK('[1]Phibro Products usage - Date Ra'!P126),"",'[1]Phibro Products usage - Date Ra'!P126)</f>
        <v>LYNDEN</v>
      </c>
      <c r="D276" s="2" t="str">
        <f>IF(ISBLANK('[1]Phibro Products usage - Date Ra'!Q126),"",'[1]Phibro Products usage - Date Ra'!Q126)</f>
        <v>WA</v>
      </c>
      <c r="E276" s="4">
        <f>IF(ISBLANK('[1]Phibro Products usage - Date Ra'!I126),"",'[1]Phibro Products usage - Date Ra'!I126)</f>
        <v>44117</v>
      </c>
      <c r="F276" s="5">
        <f>IF(ISBLANK('[1]Phibro Products usage - Date Ra'!U126),"",'[1]Phibro Products usage - Date Ra'!U126)</f>
        <v>4.9999833250000266E-4</v>
      </c>
      <c r="G276" s="3">
        <f>IF(ISBLANK('[1]Phibro Products usage - Date Ra'!V126),"",'[1]Phibro Products usage - Date Ra'!V126)</f>
        <v>1.5E-3</v>
      </c>
    </row>
    <row r="277" spans="1:7" x14ac:dyDescent="0.25">
      <c r="A277" s="6"/>
      <c r="B277" s="6" t="str">
        <f>B276&amp;" "&amp;"- TOTAL"</f>
        <v>SHERMAN POLINDER - TOTAL</v>
      </c>
      <c r="C277" s="6"/>
      <c r="D277" s="6"/>
      <c r="E277" s="7"/>
      <c r="F277" s="8"/>
      <c r="G277" s="9">
        <f>SUM(G276)</f>
        <v>1.5E-3</v>
      </c>
    </row>
    <row r="278" spans="1:7" x14ac:dyDescent="0.25">
      <c r="A278" s="2" t="str">
        <f>IF(ISBLANK('[1]Phibro Products usage - Date Ra'!L16),"",'[1]Phibro Products usage - Date Ra'!L16)</f>
        <v>Cellerate Culture Classic HD</v>
      </c>
      <c r="B278" s="2" t="str">
        <f>IF(ISBLANK('[1]Phibro Products usage - Date Ra'!O16),"",'[1]Phibro Products usage - Date Ra'!O16)</f>
        <v>SUMMIT VIEW CALVES INC.</v>
      </c>
      <c r="C278" s="2" t="str">
        <f>IF(ISBLANK('[1]Phibro Products usage - Date Ra'!P16),"",'[1]Phibro Products usage - Date Ra'!P16)</f>
        <v>LYNDEN</v>
      </c>
      <c r="D278" s="2" t="str">
        <f>IF(ISBLANK('[1]Phibro Products usage - Date Ra'!Q16),"",'[1]Phibro Products usage - Date Ra'!Q16)</f>
        <v>WA</v>
      </c>
      <c r="E278" s="4">
        <f>IF(ISBLANK('[1]Phibro Products usage - Date Ra'!I16),"",'[1]Phibro Products usage - Date Ra'!I16)</f>
        <v>44106</v>
      </c>
      <c r="F278" s="5">
        <f>IF(ISBLANK('[1]Phibro Products usage - Date Ra'!U16),"",'[1]Phibro Products usage - Date Ra'!U16)</f>
        <v>7.5000803600038565E-4</v>
      </c>
      <c r="G278" s="3">
        <f>IF(ISBLANK('[1]Phibro Products usage - Date Ra'!V16),"",'[1]Phibro Products usage - Date Ra'!V16)</f>
        <v>1.8749999999999999E-3</v>
      </c>
    </row>
    <row r="279" spans="1:7" x14ac:dyDescent="0.25">
      <c r="A279" s="2" t="str">
        <f>IF(ISBLANK('[1]Phibro Products usage - Date Ra'!L69),"",'[1]Phibro Products usage - Date Ra'!L69)</f>
        <v>Cellerate Culture Classic HD</v>
      </c>
      <c r="B279" s="2" t="str">
        <f>IF(ISBLANK('[1]Phibro Products usage - Date Ra'!O69),"",'[1]Phibro Products usage - Date Ra'!O69)</f>
        <v>SUMMIT VIEW CALVES INC.</v>
      </c>
      <c r="C279" s="2" t="str">
        <f>IF(ISBLANK('[1]Phibro Products usage - Date Ra'!P69),"",'[1]Phibro Products usage - Date Ra'!P69)</f>
        <v>LYNDEN</v>
      </c>
      <c r="D279" s="2" t="str">
        <f>IF(ISBLANK('[1]Phibro Products usage - Date Ra'!Q69),"",'[1]Phibro Products usage - Date Ra'!Q69)</f>
        <v>WA</v>
      </c>
      <c r="E279" s="4">
        <f>IF(ISBLANK('[1]Phibro Products usage - Date Ra'!I69),"",'[1]Phibro Products usage - Date Ra'!I69)</f>
        <v>44111</v>
      </c>
      <c r="F279" s="5">
        <f>IF(ISBLANK('[1]Phibro Products usage - Date Ra'!U69),"",'[1]Phibro Products usage - Date Ra'!U69)</f>
        <v>7.5000803600038565E-4</v>
      </c>
      <c r="G279" s="3">
        <f>IF(ISBLANK('[1]Phibro Products usage - Date Ra'!V69),"",'[1]Phibro Products usage - Date Ra'!V69)</f>
        <v>1.8749999999999999E-3</v>
      </c>
    </row>
    <row r="280" spans="1:7" x14ac:dyDescent="0.25">
      <c r="A280" s="2" t="str">
        <f>IF(ISBLANK('[1]Phibro Products usage - Date Ra'!L89),"",'[1]Phibro Products usage - Date Ra'!L89)</f>
        <v>Cellerate Culture Classic HD</v>
      </c>
      <c r="B280" s="2" t="str">
        <f>IF(ISBLANK('[1]Phibro Products usage - Date Ra'!O89),"",'[1]Phibro Products usage - Date Ra'!O89)</f>
        <v>SUMMIT VIEW CALVES INC.</v>
      </c>
      <c r="C280" s="2" t="str">
        <f>IF(ISBLANK('[1]Phibro Products usage - Date Ra'!P89),"",'[1]Phibro Products usage - Date Ra'!P89)</f>
        <v>LYNDEN</v>
      </c>
      <c r="D280" s="2" t="str">
        <f>IF(ISBLANK('[1]Phibro Products usage - Date Ra'!Q89),"",'[1]Phibro Products usage - Date Ra'!Q89)</f>
        <v>WA</v>
      </c>
      <c r="E280" s="4">
        <f>IF(ISBLANK('[1]Phibro Products usage - Date Ra'!I89),"",'[1]Phibro Products usage - Date Ra'!I89)</f>
        <v>44113</v>
      </c>
      <c r="F280" s="5">
        <f>IF(ISBLANK('[1]Phibro Products usage - Date Ra'!U89),"",'[1]Phibro Products usage - Date Ra'!U89)</f>
        <v>7.5000803600038565E-4</v>
      </c>
      <c r="G280" s="3">
        <f>IF(ISBLANK('[1]Phibro Products usage - Date Ra'!V89),"",'[1]Phibro Products usage - Date Ra'!V89)</f>
        <v>1.8749999999999999E-3</v>
      </c>
    </row>
    <row r="281" spans="1:7" x14ac:dyDescent="0.25">
      <c r="A281" s="2" t="str">
        <f>IF(ISBLANK('[1]Phibro Products usage - Date Ra'!L90),"",'[1]Phibro Products usage - Date Ra'!L90)</f>
        <v>Cellerate Culture Classic HD</v>
      </c>
      <c r="B281" s="2" t="str">
        <f>IF(ISBLANK('[1]Phibro Products usage - Date Ra'!O90),"",'[1]Phibro Products usage - Date Ra'!O90)</f>
        <v>SUMMIT VIEW CALVES INC.</v>
      </c>
      <c r="C281" s="2" t="str">
        <f>IF(ISBLANK('[1]Phibro Products usage - Date Ra'!P90),"",'[1]Phibro Products usage - Date Ra'!P90)</f>
        <v>LYNDEN</v>
      </c>
      <c r="D281" s="2" t="str">
        <f>IF(ISBLANK('[1]Phibro Products usage - Date Ra'!Q90),"",'[1]Phibro Products usage - Date Ra'!Q90)</f>
        <v>WA</v>
      </c>
      <c r="E281" s="4">
        <f>IF(ISBLANK('[1]Phibro Products usage - Date Ra'!I90),"",'[1]Phibro Products usage - Date Ra'!I90)</f>
        <v>44117</v>
      </c>
      <c r="F281" s="5">
        <f>IF(ISBLANK('[1]Phibro Products usage - Date Ra'!U90),"",'[1]Phibro Products usage - Date Ra'!U90)</f>
        <v>7.5000803600038565E-4</v>
      </c>
      <c r="G281" s="3">
        <f>IF(ISBLANK('[1]Phibro Products usage - Date Ra'!V90),"",'[1]Phibro Products usage - Date Ra'!V90)</f>
        <v>1.8749999999999999E-3</v>
      </c>
    </row>
    <row r="282" spans="1:7" x14ac:dyDescent="0.25">
      <c r="A282" s="2" t="str">
        <f>IF(ISBLANK('[1]Phibro Products usage - Date Ra'!L179),"",'[1]Phibro Products usage - Date Ra'!L179)</f>
        <v>Cellerate Culture Classic HD</v>
      </c>
      <c r="B282" s="2" t="str">
        <f>IF(ISBLANK('[1]Phibro Products usage - Date Ra'!O179),"",'[1]Phibro Products usage - Date Ra'!O179)</f>
        <v>SUMMIT VIEW CALVES INC.</v>
      </c>
      <c r="C282" s="2" t="str">
        <f>IF(ISBLANK('[1]Phibro Products usage - Date Ra'!P179),"",'[1]Phibro Products usage - Date Ra'!P179)</f>
        <v>LYNDEN</v>
      </c>
      <c r="D282" s="2" t="str">
        <f>IF(ISBLANK('[1]Phibro Products usage - Date Ra'!Q179),"",'[1]Phibro Products usage - Date Ra'!Q179)</f>
        <v>WA</v>
      </c>
      <c r="E282" s="4">
        <f>IF(ISBLANK('[1]Phibro Products usage - Date Ra'!I179),"",'[1]Phibro Products usage - Date Ra'!I179)</f>
        <v>44120</v>
      </c>
      <c r="F282" s="5">
        <f>IF(ISBLANK('[1]Phibro Products usage - Date Ra'!U179),"",'[1]Phibro Products usage - Date Ra'!U179)</f>
        <v>7.5000753562535789E-4</v>
      </c>
      <c r="G282" s="3">
        <f>IF(ISBLANK('[1]Phibro Products usage - Date Ra'!V179),"",'[1]Phibro Products usage - Date Ra'!V179)</f>
        <v>1.5E-3</v>
      </c>
    </row>
    <row r="283" spans="1:7" x14ac:dyDescent="0.25">
      <c r="A283" s="2" t="str">
        <f>IF(ISBLANK('[1]Phibro Products usage - Date Ra'!L210),"",'[1]Phibro Products usage - Date Ra'!L210)</f>
        <v>Cellerate Culture Classic HD</v>
      </c>
      <c r="B283" s="2" t="str">
        <f>IF(ISBLANK('[1]Phibro Products usage - Date Ra'!O210),"",'[1]Phibro Products usage - Date Ra'!O210)</f>
        <v>SUMMIT VIEW CALVES INC.</v>
      </c>
      <c r="C283" s="2" t="str">
        <f>IF(ISBLANK('[1]Phibro Products usage - Date Ra'!P210),"",'[1]Phibro Products usage - Date Ra'!P210)</f>
        <v>LYNDEN</v>
      </c>
      <c r="D283" s="2" t="str">
        <f>IF(ISBLANK('[1]Phibro Products usage - Date Ra'!Q210),"",'[1]Phibro Products usage - Date Ra'!Q210)</f>
        <v>WA</v>
      </c>
      <c r="E283" s="4">
        <f>IF(ISBLANK('[1]Phibro Products usage - Date Ra'!I210),"",'[1]Phibro Products usage - Date Ra'!I210)</f>
        <v>44124</v>
      </c>
      <c r="F283" s="5">
        <f>IF(ISBLANK('[1]Phibro Products usage - Date Ra'!U210),"",'[1]Phibro Products usage - Date Ra'!U210)</f>
        <v>7.5000803600038565E-4</v>
      </c>
      <c r="G283" s="3">
        <f>IF(ISBLANK('[1]Phibro Products usage - Date Ra'!V210),"",'[1]Phibro Products usage - Date Ra'!V210)</f>
        <v>1.8749999999999999E-3</v>
      </c>
    </row>
    <row r="284" spans="1:7" x14ac:dyDescent="0.25">
      <c r="A284" s="2" t="str">
        <f>IF(ISBLANK('[1]Phibro Products usage - Date Ra'!L211),"",'[1]Phibro Products usage - Date Ra'!L211)</f>
        <v>Cellerate Culture Classic HD</v>
      </c>
      <c r="B284" s="2" t="str">
        <f>IF(ISBLANK('[1]Phibro Products usage - Date Ra'!O211),"",'[1]Phibro Products usage - Date Ra'!O211)</f>
        <v>SUMMIT VIEW CALVES INC.</v>
      </c>
      <c r="C284" s="2" t="str">
        <f>IF(ISBLANK('[1]Phibro Products usage - Date Ra'!P211),"",'[1]Phibro Products usage - Date Ra'!P211)</f>
        <v>LYNDEN</v>
      </c>
      <c r="D284" s="2" t="str">
        <f>IF(ISBLANK('[1]Phibro Products usage - Date Ra'!Q211),"",'[1]Phibro Products usage - Date Ra'!Q211)</f>
        <v>WA</v>
      </c>
      <c r="E284" s="4">
        <f>IF(ISBLANK('[1]Phibro Products usage - Date Ra'!I211),"",'[1]Phibro Products usage - Date Ra'!I211)</f>
        <v>44127</v>
      </c>
      <c r="F284" s="5">
        <f>IF(ISBLANK('[1]Phibro Products usage - Date Ra'!U211),"",'[1]Phibro Products usage - Date Ra'!U211)</f>
        <v>7.5000803600038565E-4</v>
      </c>
      <c r="G284" s="3">
        <f>IF(ISBLANK('[1]Phibro Products usage - Date Ra'!V211),"",'[1]Phibro Products usage - Date Ra'!V211)</f>
        <v>1.8749999999999999E-3</v>
      </c>
    </row>
    <row r="285" spans="1:7" x14ac:dyDescent="0.25">
      <c r="A285" s="2" t="str">
        <f>IF(ISBLANK('[1]Phibro Products usage - Date Ra'!L266),"",'[1]Phibro Products usage - Date Ra'!L266)</f>
        <v>Cellerate Culture Classic HD</v>
      </c>
      <c r="B285" s="2" t="str">
        <f>IF(ISBLANK('[1]Phibro Products usage - Date Ra'!O266),"",'[1]Phibro Products usage - Date Ra'!O266)</f>
        <v>SUMMIT VIEW CALVES INC.</v>
      </c>
      <c r="C285" s="2" t="str">
        <f>IF(ISBLANK('[1]Phibro Products usage - Date Ra'!P266),"",'[1]Phibro Products usage - Date Ra'!P266)</f>
        <v>LYNDEN</v>
      </c>
      <c r="D285" s="2" t="str">
        <f>IF(ISBLANK('[1]Phibro Products usage - Date Ra'!Q266),"",'[1]Phibro Products usage - Date Ra'!Q266)</f>
        <v>WA</v>
      </c>
      <c r="E285" s="4">
        <f>IF(ISBLANK('[1]Phibro Products usage - Date Ra'!I266),"",'[1]Phibro Products usage - Date Ra'!I266)</f>
        <v>44131</v>
      </c>
      <c r="F285" s="5">
        <f>IF(ISBLANK('[1]Phibro Products usage - Date Ra'!U266),"",'[1]Phibro Products usage - Date Ra'!U266)</f>
        <v>7.5000803600038565E-4</v>
      </c>
      <c r="G285" s="3">
        <f>IF(ISBLANK('[1]Phibro Products usage - Date Ra'!V266),"",'[1]Phibro Products usage - Date Ra'!V266)</f>
        <v>1.8749999999999999E-3</v>
      </c>
    </row>
    <row r="286" spans="1:7" x14ac:dyDescent="0.25">
      <c r="A286" s="2" t="str">
        <f>IF(ISBLANK('[1]Phibro Products usage - Date Ra'!L287),"",'[1]Phibro Products usage - Date Ra'!L287)</f>
        <v>Cellerate Culture Classic HD</v>
      </c>
      <c r="B286" s="2" t="str">
        <f>IF(ISBLANK('[1]Phibro Products usage - Date Ra'!O287),"",'[1]Phibro Products usage - Date Ra'!O287)</f>
        <v>SUMMIT VIEW CALVES INC.</v>
      </c>
      <c r="C286" s="2" t="str">
        <f>IF(ISBLANK('[1]Phibro Products usage - Date Ra'!P287),"",'[1]Phibro Products usage - Date Ra'!P287)</f>
        <v>LYNDEN</v>
      </c>
      <c r="D286" s="2" t="str">
        <f>IF(ISBLANK('[1]Phibro Products usage - Date Ra'!Q287),"",'[1]Phibro Products usage - Date Ra'!Q287)</f>
        <v>WA</v>
      </c>
      <c r="E286" s="4">
        <f>IF(ISBLANK('[1]Phibro Products usage - Date Ra'!I287),"",'[1]Phibro Products usage - Date Ra'!I287)</f>
        <v>44131</v>
      </c>
      <c r="F286" s="5">
        <f>IF(ISBLANK('[1]Phibro Products usage - Date Ra'!U287),"",'[1]Phibro Products usage - Date Ra'!U287)</f>
        <v>7.5000803600038565E-4</v>
      </c>
      <c r="G286" s="3">
        <f>IF(ISBLANK('[1]Phibro Products usage - Date Ra'!V287),"",'[1]Phibro Products usage - Date Ra'!V287)</f>
        <v>1.8749999999999999E-3</v>
      </c>
    </row>
    <row r="287" spans="1:7" x14ac:dyDescent="0.25">
      <c r="A287" s="2" t="str">
        <f>IF(ISBLANK('[1]Phibro Products usage - Date Ra'!L267),"",'[1]Phibro Products usage - Date Ra'!L267)</f>
        <v>Cellerate Culture Classic HD</v>
      </c>
      <c r="B287" s="2" t="str">
        <f>IF(ISBLANK('[1]Phibro Products usage - Date Ra'!O267),"",'[1]Phibro Products usage - Date Ra'!O267)</f>
        <v>SUMMIT VIEW CALVES INC.</v>
      </c>
      <c r="C287" s="2" t="str">
        <f>IF(ISBLANK('[1]Phibro Products usage - Date Ra'!P267),"",'[1]Phibro Products usage - Date Ra'!P267)</f>
        <v>LYNDEN</v>
      </c>
      <c r="D287" s="2" t="str">
        <f>IF(ISBLANK('[1]Phibro Products usage - Date Ra'!Q267),"",'[1]Phibro Products usage - Date Ra'!Q267)</f>
        <v>WA</v>
      </c>
      <c r="E287" s="4">
        <f>IF(ISBLANK('[1]Phibro Products usage - Date Ra'!I267),"",'[1]Phibro Products usage - Date Ra'!I267)</f>
        <v>44134</v>
      </c>
      <c r="F287" s="5">
        <f>IF(ISBLANK('[1]Phibro Products usage - Date Ra'!U267),"",'[1]Phibro Products usage - Date Ra'!U267)</f>
        <v>7.5000803600038565E-4</v>
      </c>
      <c r="G287" s="3">
        <f>IF(ISBLANK('[1]Phibro Products usage - Date Ra'!V267),"",'[1]Phibro Products usage - Date Ra'!V267)</f>
        <v>1.8749999999999999E-3</v>
      </c>
    </row>
    <row r="288" spans="1:7" x14ac:dyDescent="0.25">
      <c r="A288" s="6"/>
      <c r="B288" s="6" t="str">
        <f>B287&amp;" "&amp;"- TOTAL"</f>
        <v>SUMMIT VIEW CALVES INC. - TOTAL</v>
      </c>
      <c r="C288" s="6"/>
      <c r="D288" s="6"/>
      <c r="E288" s="7"/>
      <c r="F288" s="8"/>
      <c r="G288" s="9">
        <f>SUM(G278:G287)</f>
        <v>1.8375000000000002E-2</v>
      </c>
    </row>
    <row r="289" spans="1:7" x14ac:dyDescent="0.25">
      <c r="A289" s="2" t="str">
        <f>IF(ISBLANK('[1]Phibro Products usage - Date Ra'!L29),"",'[1]Phibro Products usage - Date Ra'!L29)</f>
        <v>Cellerate Culture Classic HD</v>
      </c>
      <c r="B289" s="2" t="str">
        <f>IF(ISBLANK('[1]Phibro Products usage - Date Ra'!O29),"",'[1]Phibro Products usage - Date Ra'!O29)</f>
        <v>TRIPLE A DAIRY  TIM VANDERHAAK</v>
      </c>
      <c r="C289" s="2" t="str">
        <f>IF(ISBLANK('[1]Phibro Products usage - Date Ra'!P29),"",'[1]Phibro Products usage - Date Ra'!P29)</f>
        <v>LYNDEN</v>
      </c>
      <c r="D289" s="2" t="str">
        <f>IF(ISBLANK('[1]Phibro Products usage - Date Ra'!Q29),"",'[1]Phibro Products usage - Date Ra'!Q29)</f>
        <v>WA</v>
      </c>
      <c r="E289" s="4">
        <f>IF(ISBLANK('[1]Phibro Products usage - Date Ra'!I29),"",'[1]Phibro Products usage - Date Ra'!I29)</f>
        <v>44105</v>
      </c>
      <c r="F289" s="5">
        <f>IF(ISBLANK('[1]Phibro Products usage - Date Ra'!U29),"",'[1]Phibro Products usage - Date Ra'!U29)</f>
        <v>9.8999979166666677E-4</v>
      </c>
      <c r="G289" s="3">
        <f>IF(ISBLANK('[1]Phibro Products usage - Date Ra'!V29),"",'[1]Phibro Products usage - Date Ra'!V29)</f>
        <v>2.376E-2</v>
      </c>
    </row>
    <row r="290" spans="1:7" x14ac:dyDescent="0.25">
      <c r="A290" s="2" t="str">
        <f>IF(ISBLANK('[1]Phibro Products usage - Date Ra'!L30),"",'[1]Phibro Products usage - Date Ra'!L30)</f>
        <v>Cellerate Culture Classic HD</v>
      </c>
      <c r="B290" s="2" t="str">
        <f>IF(ISBLANK('[1]Phibro Products usage - Date Ra'!O30),"",'[1]Phibro Products usage - Date Ra'!O30)</f>
        <v>TRIPLE A DAIRY  TIM VANDERHAAK</v>
      </c>
      <c r="C290" s="2" t="str">
        <f>IF(ISBLANK('[1]Phibro Products usage - Date Ra'!P30),"",'[1]Phibro Products usage - Date Ra'!P30)</f>
        <v>LYNDEN</v>
      </c>
      <c r="D290" s="2" t="str">
        <f>IF(ISBLANK('[1]Phibro Products usage - Date Ra'!Q30),"",'[1]Phibro Products usage - Date Ra'!Q30)</f>
        <v>WA</v>
      </c>
      <c r="E290" s="4">
        <f>IF(ISBLANK('[1]Phibro Products usage - Date Ra'!I30),"",'[1]Phibro Products usage - Date Ra'!I30)</f>
        <v>44109</v>
      </c>
      <c r="F290" s="5">
        <f>IF(ISBLANK('[1]Phibro Products usage - Date Ra'!U30),"",'[1]Phibro Products usage - Date Ra'!U30)</f>
        <v>9.8999979166666677E-4</v>
      </c>
      <c r="G290" s="3">
        <f>IF(ISBLANK('[1]Phibro Products usage - Date Ra'!V30),"",'[1]Phibro Products usage - Date Ra'!V30)</f>
        <v>2.376E-2</v>
      </c>
    </row>
    <row r="291" spans="1:7" x14ac:dyDescent="0.25">
      <c r="A291" s="2" t="str">
        <f>IF(ISBLANK('[1]Phibro Products usage - Date Ra'!L103),"",'[1]Phibro Products usage - Date Ra'!L103)</f>
        <v>Cellerate Culture Classic HD</v>
      </c>
      <c r="B291" s="2" t="str">
        <f>IF(ISBLANK('[1]Phibro Products usage - Date Ra'!O103),"",'[1]Phibro Products usage - Date Ra'!O103)</f>
        <v>TRIPLE A DAIRY  TIM VANDERHAAK</v>
      </c>
      <c r="C291" s="2" t="str">
        <f>IF(ISBLANK('[1]Phibro Products usage - Date Ra'!P103),"",'[1]Phibro Products usage - Date Ra'!P103)</f>
        <v>LYNDEN</v>
      </c>
      <c r="D291" s="2" t="str">
        <f>IF(ISBLANK('[1]Phibro Products usage - Date Ra'!Q103),"",'[1]Phibro Products usage - Date Ra'!Q103)</f>
        <v>WA</v>
      </c>
      <c r="E291" s="4">
        <f>IF(ISBLANK('[1]Phibro Products usage - Date Ra'!I103),"",'[1]Phibro Products usage - Date Ra'!I103)</f>
        <v>44112</v>
      </c>
      <c r="F291" s="5">
        <f>IF(ISBLANK('[1]Phibro Products usage - Date Ra'!U103),"",'[1]Phibro Products usage - Date Ra'!U103)</f>
        <v>9.899997616690478E-4</v>
      </c>
      <c r="G291" s="3">
        <f>IF(ISBLANK('[1]Phibro Products usage - Date Ra'!V103),"",'[1]Phibro Products usage - Date Ra'!V103)</f>
        <v>2.0789999999999999E-2</v>
      </c>
    </row>
    <row r="292" spans="1:7" x14ac:dyDescent="0.25">
      <c r="A292" s="2" t="str">
        <f>IF(ISBLANK('[1]Phibro Products usage - Date Ra'!L135),"",'[1]Phibro Products usage - Date Ra'!L135)</f>
        <v>Cellerate Culture Classic HD</v>
      </c>
      <c r="B292" s="2" t="str">
        <f>IF(ISBLANK('[1]Phibro Products usage - Date Ra'!O135),"",'[1]Phibro Products usage - Date Ra'!O135)</f>
        <v>TRIPLE A DAIRY  TIM VANDERHAAK</v>
      </c>
      <c r="C292" s="2" t="str">
        <f>IF(ISBLANK('[1]Phibro Products usage - Date Ra'!P135),"",'[1]Phibro Products usage - Date Ra'!P135)</f>
        <v>LYNDEN</v>
      </c>
      <c r="D292" s="2" t="str">
        <f>IF(ISBLANK('[1]Phibro Products usage - Date Ra'!Q135),"",'[1]Phibro Products usage - Date Ra'!Q135)</f>
        <v>WA</v>
      </c>
      <c r="E292" s="4">
        <f>IF(ISBLANK('[1]Phibro Products usage - Date Ra'!I135),"",'[1]Phibro Products usage - Date Ra'!I135)</f>
        <v>44118</v>
      </c>
      <c r="F292" s="5">
        <f>IF(ISBLANK('[1]Phibro Products usage - Date Ra'!U135),"",'[1]Phibro Products usage - Date Ra'!U135)</f>
        <v>3.7499999999999999E-3</v>
      </c>
      <c r="G292" s="3">
        <f>IF(ISBLANK('[1]Phibro Products usage - Date Ra'!V135),"",'[1]Phibro Products usage - Date Ra'!V135)</f>
        <v>1.125E-2</v>
      </c>
    </row>
    <row r="293" spans="1:7" x14ac:dyDescent="0.25">
      <c r="A293" s="2" t="str">
        <f>IF(ISBLANK('[1]Phibro Products usage - Date Ra'!L137),"",'[1]Phibro Products usage - Date Ra'!L137)</f>
        <v>Cellerate Culture Classic HD</v>
      </c>
      <c r="B293" s="2" t="str">
        <f>IF(ISBLANK('[1]Phibro Products usage - Date Ra'!O137),"",'[1]Phibro Products usage - Date Ra'!O137)</f>
        <v>TRIPLE A DAIRY  TIM VANDERHAAK</v>
      </c>
      <c r="C293" s="2" t="str">
        <f>IF(ISBLANK('[1]Phibro Products usage - Date Ra'!P137),"",'[1]Phibro Products usage - Date Ra'!P137)</f>
        <v>LYNDEN</v>
      </c>
      <c r="D293" s="2" t="str">
        <f>IF(ISBLANK('[1]Phibro Products usage - Date Ra'!Q137),"",'[1]Phibro Products usage - Date Ra'!Q137)</f>
        <v>WA</v>
      </c>
      <c r="E293" s="4">
        <f>IF(ISBLANK('[1]Phibro Products usage - Date Ra'!I137),"",'[1]Phibro Products usage - Date Ra'!I137)</f>
        <v>44118</v>
      </c>
      <c r="F293" s="5">
        <f>IF(ISBLANK('[1]Phibro Products usage - Date Ra'!U137),"",'[1]Phibro Products usage - Date Ra'!U137)</f>
        <v>9.8999972167222207E-4</v>
      </c>
      <c r="G293" s="3">
        <f>IF(ISBLANK('[1]Phibro Products usage - Date Ra'!V137),"",'[1]Phibro Products usage - Date Ra'!V137)</f>
        <v>1.7819999999999999E-2</v>
      </c>
    </row>
    <row r="294" spans="1:7" x14ac:dyDescent="0.25">
      <c r="A294" s="2" t="str">
        <f>IF(ISBLANK('[1]Phibro Products usage - Date Ra'!L138),"",'[1]Phibro Products usage - Date Ra'!L138)</f>
        <v>Cellerate Culture Classic HD</v>
      </c>
      <c r="B294" s="2" t="str">
        <f>IF(ISBLANK('[1]Phibro Products usage - Date Ra'!O138),"",'[1]Phibro Products usage - Date Ra'!O138)</f>
        <v>TRIPLE A DAIRY  TIM VANDERHAAK</v>
      </c>
      <c r="C294" s="2" t="str">
        <f>IF(ISBLANK('[1]Phibro Products usage - Date Ra'!P138),"",'[1]Phibro Products usage - Date Ra'!P138)</f>
        <v>LYNDEN</v>
      </c>
      <c r="D294" s="2" t="str">
        <f>IF(ISBLANK('[1]Phibro Products usage - Date Ra'!Q138),"",'[1]Phibro Products usage - Date Ra'!Q138)</f>
        <v>WA</v>
      </c>
      <c r="E294" s="4">
        <f>IF(ISBLANK('[1]Phibro Products usage - Date Ra'!I138),"",'[1]Phibro Products usage - Date Ra'!I138)</f>
        <v>44120</v>
      </c>
      <c r="F294" s="5">
        <f>IF(ISBLANK('[1]Phibro Products usage - Date Ra'!U138),"",'[1]Phibro Products usage - Date Ra'!U138)</f>
        <v>9.899997616690478E-4</v>
      </c>
      <c r="G294" s="3">
        <f>IF(ISBLANK('[1]Phibro Products usage - Date Ra'!V138),"",'[1]Phibro Products usage - Date Ra'!V138)</f>
        <v>2.0789999999999999E-2</v>
      </c>
    </row>
    <row r="295" spans="1:7" x14ac:dyDescent="0.25">
      <c r="A295" s="2" t="str">
        <f>IF(ISBLANK('[1]Phibro Products usage - Date Ra'!L200),"",'[1]Phibro Products usage - Date Ra'!L200)</f>
        <v>Cellerate Culture Classic HD</v>
      </c>
      <c r="B295" s="2" t="str">
        <f>IF(ISBLANK('[1]Phibro Products usage - Date Ra'!O200),"",'[1]Phibro Products usage - Date Ra'!O200)</f>
        <v>TRIPLE A DAIRY  TIM VANDERHAAK</v>
      </c>
      <c r="C295" s="2" t="str">
        <f>IF(ISBLANK('[1]Phibro Products usage - Date Ra'!P200),"",'[1]Phibro Products usage - Date Ra'!P200)</f>
        <v>LYNDEN</v>
      </c>
      <c r="D295" s="2" t="str">
        <f>IF(ISBLANK('[1]Phibro Products usage - Date Ra'!Q200),"",'[1]Phibro Products usage - Date Ra'!Q200)</f>
        <v>WA</v>
      </c>
      <c r="E295" s="4">
        <f>IF(ISBLANK('[1]Phibro Products usage - Date Ra'!I200),"",'[1]Phibro Products usage - Date Ra'!I200)</f>
        <v>44126</v>
      </c>
      <c r="F295" s="5">
        <f>IF(ISBLANK('[1]Phibro Products usage - Date Ra'!U200),"",'[1]Phibro Products usage - Date Ra'!U200)</f>
        <v>9.899997616690478E-4</v>
      </c>
      <c r="G295" s="3">
        <f>IF(ISBLANK('[1]Phibro Products usage - Date Ra'!V200),"",'[1]Phibro Products usage - Date Ra'!V200)</f>
        <v>2.0789999999999999E-2</v>
      </c>
    </row>
    <row r="296" spans="1:7" x14ac:dyDescent="0.25">
      <c r="A296" s="2" t="str">
        <f>IF(ISBLANK('[1]Phibro Products usage - Date Ra'!L201),"",'[1]Phibro Products usage - Date Ra'!L201)</f>
        <v>Cellerate Culture Classic HD</v>
      </c>
      <c r="B296" s="2" t="str">
        <f>IF(ISBLANK('[1]Phibro Products usage - Date Ra'!O201),"",'[1]Phibro Products usage - Date Ra'!O201)</f>
        <v>TRIPLE A DAIRY  TIM VANDERHAAK</v>
      </c>
      <c r="C296" s="2" t="str">
        <f>IF(ISBLANK('[1]Phibro Products usage - Date Ra'!P201),"",'[1]Phibro Products usage - Date Ra'!P201)</f>
        <v>LYNDEN</v>
      </c>
      <c r="D296" s="2" t="str">
        <f>IF(ISBLANK('[1]Phibro Products usage - Date Ra'!Q201),"",'[1]Phibro Products usage - Date Ra'!Q201)</f>
        <v>WA</v>
      </c>
      <c r="E296" s="4">
        <f>IF(ISBLANK('[1]Phibro Products usage - Date Ra'!I201),"",'[1]Phibro Products usage - Date Ra'!I201)</f>
        <v>44130</v>
      </c>
      <c r="F296" s="5">
        <f>IF(ISBLANK('[1]Phibro Products usage - Date Ra'!U201),"",'[1]Phibro Products usage - Date Ra'!U201)</f>
        <v>9.899997616690478E-4</v>
      </c>
      <c r="G296" s="3">
        <f>IF(ISBLANK('[1]Phibro Products usage - Date Ra'!V201),"",'[1]Phibro Products usage - Date Ra'!V201)</f>
        <v>2.0789999999999999E-2</v>
      </c>
    </row>
    <row r="297" spans="1:7" x14ac:dyDescent="0.25">
      <c r="A297" s="2" t="str">
        <f>IF(ISBLANK('[1]Phibro Products usage - Date Ra'!L202),"",'[1]Phibro Products usage - Date Ra'!L202)</f>
        <v>Cellerate Culture Classic HD</v>
      </c>
      <c r="B297" s="2" t="str">
        <f>IF(ISBLANK('[1]Phibro Products usage - Date Ra'!O202),"",'[1]Phibro Products usage - Date Ra'!O202)</f>
        <v>TRIPLE A DAIRY  TIM VANDERHAAK</v>
      </c>
      <c r="C297" s="2" t="str">
        <f>IF(ISBLANK('[1]Phibro Products usage - Date Ra'!P202),"",'[1]Phibro Products usage - Date Ra'!P202)</f>
        <v>LYNDEN</v>
      </c>
      <c r="D297" s="2" t="str">
        <f>IF(ISBLANK('[1]Phibro Products usage - Date Ra'!Q202),"",'[1]Phibro Products usage - Date Ra'!Q202)</f>
        <v>WA</v>
      </c>
      <c r="E297" s="4">
        <f>IF(ISBLANK('[1]Phibro Products usage - Date Ra'!I202),"",'[1]Phibro Products usage - Date Ra'!I202)</f>
        <v>44133</v>
      </c>
      <c r="F297" s="5">
        <f>IF(ISBLANK('[1]Phibro Products usage - Date Ra'!U202),"",'[1]Phibro Products usage - Date Ra'!U202)</f>
        <v>9.899997616690478E-4</v>
      </c>
      <c r="G297" s="3">
        <f>IF(ISBLANK('[1]Phibro Products usage - Date Ra'!V202),"",'[1]Phibro Products usage - Date Ra'!V202)</f>
        <v>2.0789999999999999E-2</v>
      </c>
    </row>
    <row r="298" spans="1:7" x14ac:dyDescent="0.25">
      <c r="A298" s="6"/>
      <c r="B298" s="6" t="str">
        <f>B297&amp;" "&amp;"- TOTAL"</f>
        <v>TRIPLE A DAIRY  TIM VANDERHAAK - TOTAL</v>
      </c>
      <c r="C298" s="6"/>
      <c r="D298" s="6"/>
      <c r="E298" s="7"/>
      <c r="F298" s="8"/>
      <c r="G298" s="9">
        <f>SUM(G289:G297)</f>
        <v>0.18054000000000001</v>
      </c>
    </row>
    <row r="299" spans="1:7" x14ac:dyDescent="0.25">
      <c r="A299" s="2" t="str">
        <f>IF(ISBLANK('[1]Phibro Products usage - Date Ra'!L59),"",'[1]Phibro Products usage - Date Ra'!L59)</f>
        <v>Cellerate Culture Classic HD</v>
      </c>
      <c r="B299" s="2" t="str">
        <f>IF(ISBLANK('[1]Phibro Products usage - Date Ra'!O59),"",'[1]Phibro Products usage - Date Ra'!O59)</f>
        <v>TWIN BROOK CREAMERY</v>
      </c>
      <c r="C299" s="2" t="str">
        <f>IF(ISBLANK('[1]Phibro Products usage - Date Ra'!P59),"",'[1]Phibro Products usage - Date Ra'!P59)</f>
        <v>LYNDEN</v>
      </c>
      <c r="D299" s="2" t="str">
        <f>IF(ISBLANK('[1]Phibro Products usage - Date Ra'!Q59),"",'[1]Phibro Products usage - Date Ra'!Q59)</f>
        <v>WA</v>
      </c>
      <c r="E299" s="4">
        <f>IF(ISBLANK('[1]Phibro Products usage - Date Ra'!I59),"",'[1]Phibro Products usage - Date Ra'!I59)</f>
        <v>44109</v>
      </c>
      <c r="F299" s="5">
        <f>IF(ISBLANK('[1]Phibro Products usage - Date Ra'!U59),"",'[1]Phibro Products usage - Date Ra'!U59)</f>
        <v>2.0849999991312497E-3</v>
      </c>
      <c r="G299" s="3">
        <f>IF(ISBLANK('[1]Phibro Products usage - Date Ra'!V59),"",'[1]Phibro Products usage - Date Ra'!V59)</f>
        <v>2.5020000000000001E-2</v>
      </c>
    </row>
    <row r="300" spans="1:7" x14ac:dyDescent="0.25">
      <c r="A300" s="2" t="str">
        <f>IF(ISBLANK('[1]Phibro Products usage - Date Ra'!L120),"",'[1]Phibro Products usage - Date Ra'!L120)</f>
        <v>Cellerate Culture Classic HD</v>
      </c>
      <c r="B300" s="2" t="str">
        <f>IF(ISBLANK('[1]Phibro Products usage - Date Ra'!O120),"",'[1]Phibro Products usage - Date Ra'!O120)</f>
        <v>TWIN BROOK CREAMERY</v>
      </c>
      <c r="C300" s="2" t="str">
        <f>IF(ISBLANK('[1]Phibro Products usage - Date Ra'!P120),"",'[1]Phibro Products usage - Date Ra'!P120)</f>
        <v>LYNDEN</v>
      </c>
      <c r="D300" s="2" t="str">
        <f>IF(ISBLANK('[1]Phibro Products usage - Date Ra'!Q120),"",'[1]Phibro Products usage - Date Ra'!Q120)</f>
        <v>WA</v>
      </c>
      <c r="E300" s="4">
        <f>IF(ISBLANK('[1]Phibro Products usage - Date Ra'!I120),"",'[1]Phibro Products usage - Date Ra'!I120)</f>
        <v>44117</v>
      </c>
      <c r="F300" s="5">
        <f>IF(ISBLANK('[1]Phibro Products usage - Date Ra'!U120),"",'[1]Phibro Products usage - Date Ra'!U120)</f>
        <v>2.0849999981045453E-3</v>
      </c>
      <c r="G300" s="3">
        <f>IF(ISBLANK('[1]Phibro Products usage - Date Ra'!V120),"",'[1]Phibro Products usage - Date Ra'!V120)</f>
        <v>2.2934999999999997E-2</v>
      </c>
    </row>
    <row r="301" spans="1:7" x14ac:dyDescent="0.25">
      <c r="A301" s="2" t="str">
        <f>IF(ISBLANK('[1]Phibro Products usage - Date Ra'!L189),"",'[1]Phibro Products usage - Date Ra'!L189)</f>
        <v>Cellerate Culture Classic HD</v>
      </c>
      <c r="B301" s="2" t="str">
        <f>IF(ISBLANK('[1]Phibro Products usage - Date Ra'!O189),"",'[1]Phibro Products usage - Date Ra'!O189)</f>
        <v>TWIN BROOK CREAMERY</v>
      </c>
      <c r="C301" s="2" t="str">
        <f>IF(ISBLANK('[1]Phibro Products usage - Date Ra'!P189),"",'[1]Phibro Products usage - Date Ra'!P189)</f>
        <v>LYNDEN</v>
      </c>
      <c r="D301" s="2" t="str">
        <f>IF(ISBLANK('[1]Phibro Products usage - Date Ra'!Q189),"",'[1]Phibro Products usage - Date Ra'!Q189)</f>
        <v>WA</v>
      </c>
      <c r="E301" s="4">
        <f>IF(ISBLANK('[1]Phibro Products usage - Date Ra'!I189),"",'[1]Phibro Products usage - Date Ra'!I189)</f>
        <v>44124</v>
      </c>
      <c r="F301" s="5">
        <f>IF(ISBLANK('[1]Phibro Products usage - Date Ra'!U189),"",'[1]Phibro Products usage - Date Ra'!U189)</f>
        <v>2.0849999981045453E-3</v>
      </c>
      <c r="G301" s="3">
        <f>IF(ISBLANK('[1]Phibro Products usage - Date Ra'!V189),"",'[1]Phibro Products usage - Date Ra'!V189)</f>
        <v>2.2934999999999997E-2</v>
      </c>
    </row>
    <row r="302" spans="1:7" x14ac:dyDescent="0.25">
      <c r="A302" s="2" t="str">
        <f>IF(ISBLANK('[1]Phibro Products usage - Date Ra'!L279),"",'[1]Phibro Products usage - Date Ra'!L279)</f>
        <v>Cellerate Culture Classic HD</v>
      </c>
      <c r="B302" s="2" t="str">
        <f>IF(ISBLANK('[1]Phibro Products usage - Date Ra'!O279),"",'[1]Phibro Products usage - Date Ra'!O279)</f>
        <v>TWIN BROOK CREAMERY</v>
      </c>
      <c r="C302" s="2" t="str">
        <f>IF(ISBLANK('[1]Phibro Products usage - Date Ra'!P279),"",'[1]Phibro Products usage - Date Ra'!P279)</f>
        <v>LYNDEN</v>
      </c>
      <c r="D302" s="2" t="str">
        <f>IF(ISBLANK('[1]Phibro Products usage - Date Ra'!Q279),"",'[1]Phibro Products usage - Date Ra'!Q279)</f>
        <v>WA</v>
      </c>
      <c r="E302" s="4">
        <f>IF(ISBLANK('[1]Phibro Products usage - Date Ra'!I279),"",'[1]Phibro Products usage - Date Ra'!I279)</f>
        <v>44132</v>
      </c>
      <c r="F302" s="5">
        <f>IF(ISBLANK('[1]Phibro Products usage - Date Ra'!U279),"",'[1]Phibro Products usage - Date Ra'!U279)</f>
        <v>2.0849999976833341E-3</v>
      </c>
      <c r="G302" s="3">
        <f>IF(ISBLANK('[1]Phibro Products usage - Date Ra'!V279),"",'[1]Phibro Products usage - Date Ra'!V279)</f>
        <v>1.8765E-2</v>
      </c>
    </row>
    <row r="303" spans="1:7" x14ac:dyDescent="0.25">
      <c r="A303" s="6"/>
      <c r="B303" s="6" t="str">
        <f>B302&amp;" "&amp;"- TOTAL"</f>
        <v>TWIN BROOK CREAMERY - TOTAL</v>
      </c>
      <c r="C303" s="6"/>
      <c r="D303" s="6"/>
      <c r="E303" s="7"/>
      <c r="F303" s="8"/>
      <c r="G303" s="9">
        <f>SUM(G299:G302)</f>
        <v>8.9654999999999999E-2</v>
      </c>
    </row>
    <row r="304" spans="1:7" x14ac:dyDescent="0.25">
      <c r="A304" s="2" t="str">
        <f>IF(ISBLANK('[1]Phibro Products usage - Date Ra'!L81),"",'[1]Phibro Products usage - Date Ra'!L81)</f>
        <v>Cellerate Culture Classic HD</v>
      </c>
      <c r="B304" s="2" t="str">
        <f>IF(ISBLANK('[1]Phibro Products usage - Date Ra'!O81),"",'[1]Phibro Products usage - Date Ra'!O81)</f>
        <v>VANBERKUM AND SONS DAIRY, LLC</v>
      </c>
      <c r="C304" s="2" t="str">
        <f>IF(ISBLANK('[1]Phibro Products usage - Date Ra'!P81),"",'[1]Phibro Products usage - Date Ra'!P81)</f>
        <v>EVERSON</v>
      </c>
      <c r="D304" s="2" t="str">
        <f>IF(ISBLANK('[1]Phibro Products usage - Date Ra'!Q81),"",'[1]Phibro Products usage - Date Ra'!Q81)</f>
        <v>WA</v>
      </c>
      <c r="E304" s="4">
        <f>IF(ISBLANK('[1]Phibro Products usage - Date Ra'!I81),"",'[1]Phibro Products usage - Date Ra'!I81)</f>
        <v>44111</v>
      </c>
      <c r="F304" s="5">
        <f>IF(ISBLANK('[1]Phibro Products usage - Date Ra'!U81),"",'[1]Phibro Products usage - Date Ra'!U81)</f>
        <v>4.1250000000000002E-3</v>
      </c>
      <c r="G304" s="3">
        <f>IF(ISBLANK('[1]Phibro Products usage - Date Ra'!V81),"",'[1]Phibro Products usage - Date Ra'!V81)</f>
        <v>8.6624999999999994E-2</v>
      </c>
    </row>
    <row r="305" spans="1:7" x14ac:dyDescent="0.25">
      <c r="A305" s="2" t="str">
        <f>IF(ISBLANK('[1]Phibro Products usage - Date Ra'!L142),"",'[1]Phibro Products usage - Date Ra'!L142)</f>
        <v>Cellerate Culture Classic HD</v>
      </c>
      <c r="B305" s="2" t="str">
        <f>IF(ISBLANK('[1]Phibro Products usage - Date Ra'!O142),"",'[1]Phibro Products usage - Date Ra'!O142)</f>
        <v>VANBERKUM AND SONS DAIRY, LLC</v>
      </c>
      <c r="C305" s="2" t="str">
        <f>IF(ISBLANK('[1]Phibro Products usage - Date Ra'!P142),"",'[1]Phibro Products usage - Date Ra'!P142)</f>
        <v>EVERSON</v>
      </c>
      <c r="D305" s="2" t="str">
        <f>IF(ISBLANK('[1]Phibro Products usage - Date Ra'!Q142),"",'[1]Phibro Products usage - Date Ra'!Q142)</f>
        <v>WA</v>
      </c>
      <c r="E305" s="4">
        <f>IF(ISBLANK('[1]Phibro Products usage - Date Ra'!I142),"",'[1]Phibro Products usage - Date Ra'!I142)</f>
        <v>44118</v>
      </c>
      <c r="F305" s="5">
        <f>IF(ISBLANK('[1]Phibro Products usage - Date Ra'!U142),"",'[1]Phibro Products usage - Date Ra'!U142)</f>
        <v>4.1250000000000002E-3</v>
      </c>
      <c r="G305" s="3">
        <f>IF(ISBLANK('[1]Phibro Products usage - Date Ra'!V142),"",'[1]Phibro Products usage - Date Ra'!V142)</f>
        <v>7.4249999999999997E-2</v>
      </c>
    </row>
    <row r="306" spans="1:7" x14ac:dyDescent="0.25">
      <c r="A306" s="2" t="str">
        <f>IF(ISBLANK('[1]Phibro Products usage - Date Ra'!L205),"",'[1]Phibro Products usage - Date Ra'!L205)</f>
        <v>Cellerate Culture Classic HD</v>
      </c>
      <c r="B306" s="2" t="str">
        <f>IF(ISBLANK('[1]Phibro Products usage - Date Ra'!O205),"",'[1]Phibro Products usage - Date Ra'!O205)</f>
        <v>VANBERKUM AND SONS DAIRY, LLC</v>
      </c>
      <c r="C306" s="2" t="str">
        <f>IF(ISBLANK('[1]Phibro Products usage - Date Ra'!P205),"",'[1]Phibro Products usage - Date Ra'!P205)</f>
        <v>EVERSON</v>
      </c>
      <c r="D306" s="2" t="str">
        <f>IF(ISBLANK('[1]Phibro Products usage - Date Ra'!Q205),"",'[1]Phibro Products usage - Date Ra'!Q205)</f>
        <v>WA</v>
      </c>
      <c r="E306" s="4">
        <f>IF(ISBLANK('[1]Phibro Products usage - Date Ra'!I205),"",'[1]Phibro Products usage - Date Ra'!I205)</f>
        <v>44126</v>
      </c>
      <c r="F306" s="5">
        <f>IF(ISBLANK('[1]Phibro Products usage - Date Ra'!U205),"",'[1]Phibro Products usage - Date Ra'!U205)</f>
        <v>4.1250000000000002E-3</v>
      </c>
      <c r="G306" s="3">
        <f>IF(ISBLANK('[1]Phibro Products usage - Date Ra'!V205),"",'[1]Phibro Products usage - Date Ra'!V205)</f>
        <v>6.1874999999999999E-2</v>
      </c>
    </row>
    <row r="307" spans="1:7" x14ac:dyDescent="0.25">
      <c r="A307" s="2" t="str">
        <f>IF(ISBLANK('[1]Phibro Products usage - Date Ra'!L206),"",'[1]Phibro Products usage - Date Ra'!L206)</f>
        <v>Cellerate Culture Classic HD</v>
      </c>
      <c r="B307" s="2" t="str">
        <f>IF(ISBLANK('[1]Phibro Products usage - Date Ra'!O206),"",'[1]Phibro Products usage - Date Ra'!O206)</f>
        <v>VANBERKUM AND SONS DAIRY, LLC</v>
      </c>
      <c r="C307" s="2" t="str">
        <f>IF(ISBLANK('[1]Phibro Products usage - Date Ra'!P206),"",'[1]Phibro Products usage - Date Ra'!P206)</f>
        <v>EVERSON</v>
      </c>
      <c r="D307" s="2" t="str">
        <f>IF(ISBLANK('[1]Phibro Products usage - Date Ra'!Q206),"",'[1]Phibro Products usage - Date Ra'!Q206)</f>
        <v>WA</v>
      </c>
      <c r="E307" s="4">
        <f>IF(ISBLANK('[1]Phibro Products usage - Date Ra'!I206),"",'[1]Phibro Products usage - Date Ra'!I206)</f>
        <v>44127</v>
      </c>
      <c r="F307" s="5">
        <f>IF(ISBLANK('[1]Phibro Products usage - Date Ra'!U206),"",'[1]Phibro Products usage - Date Ra'!U206)</f>
        <v>4.2855000000000002E-3</v>
      </c>
      <c r="G307" s="3">
        <f>IF(ISBLANK('[1]Phibro Products usage - Date Ra'!V206),"",'[1]Phibro Products usage - Date Ra'!V206)</f>
        <v>1.28565E-2</v>
      </c>
    </row>
    <row r="308" spans="1:7" x14ac:dyDescent="0.25">
      <c r="A308" s="2" t="str">
        <f>IF(ISBLANK('[1]Phibro Products usage - Date Ra'!L265),"",'[1]Phibro Products usage - Date Ra'!L265)</f>
        <v>Cellerate Culture Classic HD</v>
      </c>
      <c r="B308" s="2" t="str">
        <f>IF(ISBLANK('[1]Phibro Products usage - Date Ra'!O265),"",'[1]Phibro Products usage - Date Ra'!O265)</f>
        <v>VANBERKUM AND SONS DAIRY, LLC</v>
      </c>
      <c r="C308" s="2" t="str">
        <f>IF(ISBLANK('[1]Phibro Products usage - Date Ra'!P265),"",'[1]Phibro Products usage - Date Ra'!P265)</f>
        <v>EVERSON</v>
      </c>
      <c r="D308" s="2" t="str">
        <f>IF(ISBLANK('[1]Phibro Products usage - Date Ra'!Q265),"",'[1]Phibro Products usage - Date Ra'!Q265)</f>
        <v>WA</v>
      </c>
      <c r="E308" s="4">
        <f>IF(ISBLANK('[1]Phibro Products usage - Date Ra'!I265),"",'[1]Phibro Products usage - Date Ra'!I265)</f>
        <v>44132</v>
      </c>
      <c r="F308" s="5">
        <f>IF(ISBLANK('[1]Phibro Products usage - Date Ra'!U265),"",'[1]Phibro Products usage - Date Ra'!U265)</f>
        <v>4.1250000000000002E-3</v>
      </c>
      <c r="G308" s="3">
        <f>IF(ISBLANK('[1]Phibro Products usage - Date Ra'!V265),"",'[1]Phibro Products usage - Date Ra'!V265)</f>
        <v>8.6624999999999994E-2</v>
      </c>
    </row>
    <row r="309" spans="1:7" x14ac:dyDescent="0.25">
      <c r="A309" s="6"/>
      <c r="B309" s="6" t="str">
        <f>B308&amp;" "&amp;"- TOTAL"</f>
        <v>VANBERKUM AND SONS DAIRY, LLC - TOTAL</v>
      </c>
      <c r="C309" s="6"/>
      <c r="D309" s="6"/>
      <c r="E309" s="7"/>
      <c r="F309" s="8"/>
      <c r="G309" s="9">
        <f>SUM(G304:G308)</f>
        <v>0.3222315</v>
      </c>
    </row>
    <row r="310" spans="1:7" x14ac:dyDescent="0.25">
      <c r="A310" s="2" t="str">
        <f>IF(ISBLANK('[1]Phibro Products usage - Date Ra'!L12),"",'[1]Phibro Products usage - Date Ra'!L12)</f>
        <v>Cellerate Culture Classic HD</v>
      </c>
      <c r="B310" s="2" t="str">
        <f>IF(ISBLANK('[1]Phibro Products usage - Date Ra'!O12),"",'[1]Phibro Products usage - Date Ra'!O12)</f>
        <v>VANDERHAAK DAIRY</v>
      </c>
      <c r="C310" s="2" t="str">
        <f>IF(ISBLANK('[1]Phibro Products usage - Date Ra'!P12),"",'[1]Phibro Products usage - Date Ra'!P12)</f>
        <v>LYNDEN</v>
      </c>
      <c r="D310" s="2" t="str">
        <f>IF(ISBLANK('[1]Phibro Products usage - Date Ra'!Q12),"",'[1]Phibro Products usage - Date Ra'!Q12)</f>
        <v>WA</v>
      </c>
      <c r="E310" s="4">
        <f>IF(ISBLANK('[1]Phibro Products usage - Date Ra'!I12),"",'[1]Phibro Products usage - Date Ra'!I12)</f>
        <v>44106</v>
      </c>
      <c r="F310" s="5">
        <f>IF(ISBLANK('[1]Phibro Products usage - Date Ra'!U12),"",'[1]Phibro Products usage - Date Ra'!U12)</f>
        <v>1.5E-3</v>
      </c>
      <c r="G310" s="3">
        <f>IF(ISBLANK('[1]Phibro Products usage - Date Ra'!V12),"",'[1]Phibro Products usage - Date Ra'!V12)</f>
        <v>4.4999999999999998E-2</v>
      </c>
    </row>
    <row r="311" spans="1:7" x14ac:dyDescent="0.25">
      <c r="A311" s="2" t="str">
        <f>IF(ISBLANK('[1]Phibro Products usage - Date Ra'!L13),"",'[1]Phibro Products usage - Date Ra'!L13)</f>
        <v>Cellerate Culture Classic HD</v>
      </c>
      <c r="B311" s="2" t="str">
        <f>IF(ISBLANK('[1]Phibro Products usage - Date Ra'!O13),"",'[1]Phibro Products usage - Date Ra'!O13)</f>
        <v>VANDERHAAK DAIRY</v>
      </c>
      <c r="C311" s="2" t="str">
        <f>IF(ISBLANK('[1]Phibro Products usage - Date Ra'!P13),"",'[1]Phibro Products usage - Date Ra'!P13)</f>
        <v>LYNDEN</v>
      </c>
      <c r="D311" s="2" t="str">
        <f>IF(ISBLANK('[1]Phibro Products usage - Date Ra'!Q13),"",'[1]Phibro Products usage - Date Ra'!Q13)</f>
        <v>WA</v>
      </c>
      <c r="E311" s="4">
        <f>IF(ISBLANK('[1]Phibro Products usage - Date Ra'!I13),"",'[1]Phibro Products usage - Date Ra'!I13)</f>
        <v>44110</v>
      </c>
      <c r="F311" s="5">
        <f>IF(ISBLANK('[1]Phibro Products usage - Date Ra'!U13),"",'[1]Phibro Products usage - Date Ra'!U13)</f>
        <v>1.5E-3</v>
      </c>
      <c r="G311" s="3">
        <f>IF(ISBLANK('[1]Phibro Products usage - Date Ra'!V13),"",'[1]Phibro Products usage - Date Ra'!V13)</f>
        <v>4.4999999999999998E-2</v>
      </c>
    </row>
    <row r="312" spans="1:7" x14ac:dyDescent="0.25">
      <c r="A312" s="2" t="str">
        <f>IF(ISBLANK('[1]Phibro Products usage - Date Ra'!L77),"",'[1]Phibro Products usage - Date Ra'!L77)</f>
        <v>Cellerate Culture Classic HD</v>
      </c>
      <c r="B312" s="2" t="str">
        <f>IF(ISBLANK('[1]Phibro Products usage - Date Ra'!O77),"",'[1]Phibro Products usage - Date Ra'!O77)</f>
        <v>VANDERHAAK DAIRY</v>
      </c>
      <c r="C312" s="2" t="str">
        <f>IF(ISBLANK('[1]Phibro Products usage - Date Ra'!P77),"",'[1]Phibro Products usage - Date Ra'!P77)</f>
        <v>LYNDEN</v>
      </c>
      <c r="D312" s="2" t="str">
        <f>IF(ISBLANK('[1]Phibro Products usage - Date Ra'!Q77),"",'[1]Phibro Products usage - Date Ra'!Q77)</f>
        <v>WA</v>
      </c>
      <c r="E312" s="4">
        <f>IF(ISBLANK('[1]Phibro Products usage - Date Ra'!I77),"",'[1]Phibro Products usage - Date Ra'!I77)</f>
        <v>44113</v>
      </c>
      <c r="F312" s="5">
        <f>IF(ISBLANK('[1]Phibro Products usage - Date Ra'!U77),"",'[1]Phibro Products usage - Date Ra'!U77)</f>
        <v>1.5E-3</v>
      </c>
      <c r="G312" s="3">
        <f>IF(ISBLANK('[1]Phibro Products usage - Date Ra'!V77),"",'[1]Phibro Products usage - Date Ra'!V77)</f>
        <v>4.4999999999999998E-2</v>
      </c>
    </row>
    <row r="313" spans="1:7" x14ac:dyDescent="0.25">
      <c r="A313" s="2" t="str">
        <f>IF(ISBLANK('[1]Phibro Products usage - Date Ra'!L160),"",'[1]Phibro Products usage - Date Ra'!L160)</f>
        <v>Cellerate Culture Classic HD</v>
      </c>
      <c r="B313" s="2" t="str">
        <f>IF(ISBLANK('[1]Phibro Products usage - Date Ra'!O160),"",'[1]Phibro Products usage - Date Ra'!O160)</f>
        <v>VANDERHAAK DAIRY</v>
      </c>
      <c r="C313" s="2" t="str">
        <f>IF(ISBLANK('[1]Phibro Products usage - Date Ra'!P160),"",'[1]Phibro Products usage - Date Ra'!P160)</f>
        <v>LYNDEN</v>
      </c>
      <c r="D313" s="2" t="str">
        <f>IF(ISBLANK('[1]Phibro Products usage - Date Ra'!Q160),"",'[1]Phibro Products usage - Date Ra'!Q160)</f>
        <v>WA</v>
      </c>
      <c r="E313" s="4">
        <f>IF(ISBLANK('[1]Phibro Products usage - Date Ra'!I160),"",'[1]Phibro Products usage - Date Ra'!I160)</f>
        <v>44119</v>
      </c>
      <c r="F313" s="5">
        <f>IF(ISBLANK('[1]Phibro Products usage - Date Ra'!U160),"",'[1]Phibro Products usage - Date Ra'!U160)</f>
        <v>3.800000500633333E-3</v>
      </c>
      <c r="G313" s="3">
        <f>IF(ISBLANK('[1]Phibro Products usage - Date Ra'!V160),"",'[1]Phibro Products usage - Date Ra'!V160)</f>
        <v>0.114</v>
      </c>
    </row>
    <row r="314" spans="1:7" x14ac:dyDescent="0.25">
      <c r="A314" s="2" t="str">
        <f>IF(ISBLANK('[1]Phibro Products usage - Date Ra'!L141),"",'[1]Phibro Products usage - Date Ra'!L141)</f>
        <v>Cellerate Culture Classic HD</v>
      </c>
      <c r="B314" s="2" t="str">
        <f>IF(ISBLANK('[1]Phibro Products usage - Date Ra'!O141),"",'[1]Phibro Products usage - Date Ra'!O141)</f>
        <v>VANDERHAAK DAIRY</v>
      </c>
      <c r="C314" s="2" t="str">
        <f>IF(ISBLANK('[1]Phibro Products usage - Date Ra'!P141),"",'[1]Phibro Products usage - Date Ra'!P141)</f>
        <v>LYNDEN</v>
      </c>
      <c r="D314" s="2" t="str">
        <f>IF(ISBLANK('[1]Phibro Products usage - Date Ra'!Q141),"",'[1]Phibro Products usage - Date Ra'!Q141)</f>
        <v>WA</v>
      </c>
      <c r="E314" s="4">
        <f>IF(ISBLANK('[1]Phibro Products usage - Date Ra'!I141),"",'[1]Phibro Products usage - Date Ra'!I141)</f>
        <v>44123</v>
      </c>
      <c r="F314" s="5">
        <f>IF(ISBLANK('[1]Phibro Products usage - Date Ra'!U141),"",'[1]Phibro Products usage - Date Ra'!U141)</f>
        <v>3.5000000000000001E-3</v>
      </c>
      <c r="G314" s="3">
        <f>IF(ISBLANK('[1]Phibro Products usage - Date Ra'!V141),"",'[1]Phibro Products usage - Date Ra'!V141)</f>
        <v>1.0500000000000001E-2</v>
      </c>
    </row>
    <row r="315" spans="1:7" x14ac:dyDescent="0.25">
      <c r="A315" s="2" t="str">
        <f>IF(ISBLANK('[1]Phibro Products usage - Date Ra'!L161),"",'[1]Phibro Products usage - Date Ra'!L161)</f>
        <v>Cellerate Culture Classic HD</v>
      </c>
      <c r="B315" s="2" t="str">
        <f>IF(ISBLANK('[1]Phibro Products usage - Date Ra'!O161),"",'[1]Phibro Products usage - Date Ra'!O161)</f>
        <v>VANDERHAAK DAIRY</v>
      </c>
      <c r="C315" s="2" t="str">
        <f>IF(ISBLANK('[1]Phibro Products usage - Date Ra'!P161),"",'[1]Phibro Products usage - Date Ra'!P161)</f>
        <v>LYNDEN</v>
      </c>
      <c r="D315" s="2" t="str">
        <f>IF(ISBLANK('[1]Phibro Products usage - Date Ra'!Q161),"",'[1]Phibro Products usage - Date Ra'!Q161)</f>
        <v>WA</v>
      </c>
      <c r="E315" s="4">
        <f>IF(ISBLANK('[1]Phibro Products usage - Date Ra'!I161),"",'[1]Phibro Products usage - Date Ra'!I161)</f>
        <v>44123</v>
      </c>
      <c r="F315" s="5">
        <f>IF(ISBLANK('[1]Phibro Products usage - Date Ra'!U161),"",'[1]Phibro Products usage - Date Ra'!U161)</f>
        <v>3.800000500633333E-3</v>
      </c>
      <c r="G315" s="3">
        <f>IF(ISBLANK('[1]Phibro Products usage - Date Ra'!V161),"",'[1]Phibro Products usage - Date Ra'!V161)</f>
        <v>0.114</v>
      </c>
    </row>
    <row r="316" spans="1:7" x14ac:dyDescent="0.25">
      <c r="A316" s="2" t="str">
        <f>IF(ISBLANK('[1]Phibro Products usage - Date Ra'!L208),"",'[1]Phibro Products usage - Date Ra'!L208)</f>
        <v>Cellerate Culture Classic HD</v>
      </c>
      <c r="B316" s="2" t="str">
        <f>IF(ISBLANK('[1]Phibro Products usage - Date Ra'!O208),"",'[1]Phibro Products usage - Date Ra'!O208)</f>
        <v>VANDERHAAK DAIRY</v>
      </c>
      <c r="C316" s="2" t="str">
        <f>IF(ISBLANK('[1]Phibro Products usage - Date Ra'!P208),"",'[1]Phibro Products usage - Date Ra'!P208)</f>
        <v>LYNDEN</v>
      </c>
      <c r="D316" s="2" t="str">
        <f>IF(ISBLANK('[1]Phibro Products usage - Date Ra'!Q208),"",'[1]Phibro Products usage - Date Ra'!Q208)</f>
        <v>WA</v>
      </c>
      <c r="E316" s="4">
        <f>IF(ISBLANK('[1]Phibro Products usage - Date Ra'!I208),"",'[1]Phibro Products usage - Date Ra'!I208)</f>
        <v>44124</v>
      </c>
      <c r="F316" s="5">
        <f>IF(ISBLANK('[1]Phibro Products usage - Date Ra'!U208),"",'[1]Phibro Products usage - Date Ra'!U208)</f>
        <v>3.5000000000000001E-3</v>
      </c>
      <c r="G316" s="3">
        <f>IF(ISBLANK('[1]Phibro Products usage - Date Ra'!V208),"",'[1]Phibro Products usage - Date Ra'!V208)</f>
        <v>1.0500000000000001E-2</v>
      </c>
    </row>
    <row r="317" spans="1:7" x14ac:dyDescent="0.25">
      <c r="A317" s="2" t="str">
        <f>IF(ISBLANK('[1]Phibro Products usage - Date Ra'!L203),"",'[1]Phibro Products usage - Date Ra'!L203)</f>
        <v>Cellerate Culture Classic HD</v>
      </c>
      <c r="B317" s="2" t="str">
        <f>IF(ISBLANK('[1]Phibro Products usage - Date Ra'!O203),"",'[1]Phibro Products usage - Date Ra'!O203)</f>
        <v>VANDERHAAK DAIRY</v>
      </c>
      <c r="C317" s="2" t="str">
        <f>IF(ISBLANK('[1]Phibro Products usage - Date Ra'!P203),"",'[1]Phibro Products usage - Date Ra'!P203)</f>
        <v>LYNDEN</v>
      </c>
      <c r="D317" s="2" t="str">
        <f>IF(ISBLANK('[1]Phibro Products usage - Date Ra'!Q203),"",'[1]Phibro Products usage - Date Ra'!Q203)</f>
        <v>WA</v>
      </c>
      <c r="E317" s="4">
        <f>IF(ISBLANK('[1]Phibro Products usage - Date Ra'!I203),"",'[1]Phibro Products usage - Date Ra'!I203)</f>
        <v>44126</v>
      </c>
      <c r="F317" s="5">
        <f>IF(ISBLANK('[1]Phibro Products usage - Date Ra'!U203),"",'[1]Phibro Products usage - Date Ra'!U203)</f>
        <v>3.800000500633333E-3</v>
      </c>
      <c r="G317" s="3">
        <f>IF(ISBLANK('[1]Phibro Products usage - Date Ra'!V203),"",'[1]Phibro Products usage - Date Ra'!V203)</f>
        <v>0.114</v>
      </c>
    </row>
    <row r="318" spans="1:7" x14ac:dyDescent="0.25">
      <c r="A318" s="2" t="str">
        <f>IF(ISBLANK('[1]Phibro Products usage - Date Ra'!L204),"",'[1]Phibro Products usage - Date Ra'!L204)</f>
        <v>Cellerate Culture Classic HD</v>
      </c>
      <c r="B318" s="2" t="str">
        <f>IF(ISBLANK('[1]Phibro Products usage - Date Ra'!O204),"",'[1]Phibro Products usage - Date Ra'!O204)</f>
        <v>VANDERHAAK DAIRY</v>
      </c>
      <c r="C318" s="2" t="str">
        <f>IF(ISBLANK('[1]Phibro Products usage - Date Ra'!P204),"",'[1]Phibro Products usage - Date Ra'!P204)</f>
        <v>LYNDEN</v>
      </c>
      <c r="D318" s="2" t="str">
        <f>IF(ISBLANK('[1]Phibro Products usage - Date Ra'!Q204),"",'[1]Phibro Products usage - Date Ra'!Q204)</f>
        <v>WA</v>
      </c>
      <c r="E318" s="4">
        <f>IF(ISBLANK('[1]Phibro Products usage - Date Ra'!I204),"",'[1]Phibro Products usage - Date Ra'!I204)</f>
        <v>44130</v>
      </c>
      <c r="F318" s="5">
        <f>IF(ISBLANK('[1]Phibro Products usage - Date Ra'!U204),"",'[1]Phibro Products usage - Date Ra'!U204)</f>
        <v>3.800000500633333E-3</v>
      </c>
      <c r="G318" s="3">
        <f>IF(ISBLANK('[1]Phibro Products usage - Date Ra'!V204),"",'[1]Phibro Products usage - Date Ra'!V204)</f>
        <v>0.114</v>
      </c>
    </row>
    <row r="319" spans="1:7" x14ac:dyDescent="0.25">
      <c r="A319" s="2" t="str">
        <f>IF(ISBLANK('[1]Phibro Products usage - Date Ra'!L264),"",'[1]Phibro Products usage - Date Ra'!L264)</f>
        <v>Cellerate Culture Classic HD</v>
      </c>
      <c r="B319" s="2" t="str">
        <f>IF(ISBLANK('[1]Phibro Products usage - Date Ra'!O264),"",'[1]Phibro Products usage - Date Ra'!O264)</f>
        <v>VANDERHAAK DAIRY</v>
      </c>
      <c r="C319" s="2" t="str">
        <f>IF(ISBLANK('[1]Phibro Products usage - Date Ra'!P264),"",'[1]Phibro Products usage - Date Ra'!P264)</f>
        <v>LYNDEN</v>
      </c>
      <c r="D319" s="2" t="str">
        <f>IF(ISBLANK('[1]Phibro Products usage - Date Ra'!Q264),"",'[1]Phibro Products usage - Date Ra'!Q264)</f>
        <v>WA</v>
      </c>
      <c r="E319" s="4">
        <f>IF(ISBLANK('[1]Phibro Products usage - Date Ra'!I264),"",'[1]Phibro Products usage - Date Ra'!I264)</f>
        <v>44133</v>
      </c>
      <c r="F319" s="5">
        <f>IF(ISBLANK('[1]Phibro Products usage - Date Ra'!U264),"",'[1]Phibro Products usage - Date Ra'!U264)</f>
        <v>3.800000500633333E-3</v>
      </c>
      <c r="G319" s="3">
        <f>IF(ISBLANK('[1]Phibro Products usage - Date Ra'!V264),"",'[1]Phibro Products usage - Date Ra'!V264)</f>
        <v>0.114</v>
      </c>
    </row>
    <row r="320" spans="1:7" x14ac:dyDescent="0.25">
      <c r="A320" s="6"/>
      <c r="B320" s="6" t="str">
        <f>B319&amp;" "&amp;"- TOTAL"</f>
        <v>VANDERHAAK DAIRY - TOTAL</v>
      </c>
      <c r="C320" s="6"/>
      <c r="D320" s="6"/>
      <c r="E320" s="7"/>
      <c r="F320" s="8"/>
      <c r="G320" s="9">
        <f>SUM(G310:G319)</f>
        <v>0.72599999999999998</v>
      </c>
    </row>
    <row r="321" spans="1:7" x14ac:dyDescent="0.25">
      <c r="A321" s="2" t="str">
        <f>IF(ISBLANK('[1]Phibro Products usage - Date Ra'!L104),"",'[1]Phibro Products usage - Date Ra'!L104)</f>
        <v>Cellerate Culture Classic HD</v>
      </c>
      <c r="B321" s="2" t="s">
        <v>19</v>
      </c>
      <c r="C321" s="2" t="str">
        <f>IF(ISBLANK('[1]Phibro Products usage - Date Ra'!P104),"",'[1]Phibro Products usage - Date Ra'!P104)</f>
        <v>LYNDEN</v>
      </c>
      <c r="D321" s="2" t="str">
        <f>IF(ISBLANK('[1]Phibro Products usage - Date Ra'!Q104),"",'[1]Phibro Products usage - Date Ra'!Q104)</f>
        <v>WA</v>
      </c>
      <c r="E321" s="4">
        <f>IF(ISBLANK('[1]Phibro Products usage - Date Ra'!I104),"",'[1]Phibro Products usage - Date Ra'!I104)</f>
        <v>44113</v>
      </c>
      <c r="F321" s="5">
        <f>IF(ISBLANK('[1]Phibro Products usage - Date Ra'!U104),"",'[1]Phibro Products usage - Date Ra'!U104)</f>
        <v>7.5000000000000002E-4</v>
      </c>
      <c r="G321" s="3">
        <f>IF(ISBLANK('[1]Phibro Products usage - Date Ra'!V104),"",'[1]Phibro Products usage - Date Ra'!V104)</f>
        <v>3.0385E-3</v>
      </c>
    </row>
    <row r="322" spans="1:7" x14ac:dyDescent="0.25">
      <c r="A322" s="2" t="str">
        <f>IF(ISBLANK('[1]Phibro Products usage - Date Ra'!L261),"",'[1]Phibro Products usage - Date Ra'!L261)</f>
        <v>Cellerate Culture Classic HD</v>
      </c>
      <c r="B322" s="2" t="s">
        <v>19</v>
      </c>
      <c r="C322" s="2" t="str">
        <f>IF(ISBLANK('[1]Phibro Products usage - Date Ra'!P261),"",'[1]Phibro Products usage - Date Ra'!P261)</f>
        <v>LYNDEN</v>
      </c>
      <c r="D322" s="2" t="str">
        <f>IF(ISBLANK('[1]Phibro Products usage - Date Ra'!Q261),"",'[1]Phibro Products usage - Date Ra'!Q261)</f>
        <v>WA</v>
      </c>
      <c r="E322" s="4">
        <f>IF(ISBLANK('[1]Phibro Products usage - Date Ra'!I261),"",'[1]Phibro Products usage - Date Ra'!I261)</f>
        <v>44133</v>
      </c>
      <c r="F322" s="5">
        <f>IF(ISBLANK('[1]Phibro Products usage - Date Ra'!U261),"",'[1]Phibro Products usage - Date Ra'!U261)</f>
        <v>7.5000000000000002E-4</v>
      </c>
      <c r="G322" s="3">
        <f>IF(ISBLANK('[1]Phibro Products usage - Date Ra'!V261),"",'[1]Phibro Products usage - Date Ra'!V261)</f>
        <v>3.0385E-3</v>
      </c>
    </row>
    <row r="323" spans="1:7" x14ac:dyDescent="0.25">
      <c r="A323" s="6"/>
      <c r="B323" s="6" t="str">
        <f>B322&amp;" "&amp;"- TOTAL"</f>
        <v>VANDYKSHOLSTEINS CALF - TOTAL</v>
      </c>
      <c r="C323" s="6"/>
      <c r="D323" s="6"/>
      <c r="E323" s="7"/>
      <c r="F323" s="8"/>
      <c r="G323" s="9">
        <f>SUM(G321:G322)</f>
        <v>6.0769999999999999E-3</v>
      </c>
    </row>
    <row r="324" spans="1:7" x14ac:dyDescent="0.25">
      <c r="A324" s="2" t="str">
        <f>IF(ISBLANK('[1]Phibro Products usage - Date Ra'!L139),"",'[1]Phibro Products usage - Date Ra'!L139)</f>
        <v>Cellerate Culture Classic HD</v>
      </c>
      <c r="B324" s="2" t="str">
        <f>IF(ISBLANK('[1]Phibro Products usage - Date Ra'!O139),"",'[1]Phibro Products usage - Date Ra'!O139)</f>
        <v>VLAS DAIRY LLC</v>
      </c>
      <c r="C324" s="2" t="str">
        <f>IF(ISBLANK('[1]Phibro Products usage - Date Ra'!P139),"",'[1]Phibro Products usage - Date Ra'!P139)</f>
        <v>LYNDEN</v>
      </c>
      <c r="D324" s="2" t="str">
        <f>IF(ISBLANK('[1]Phibro Products usage - Date Ra'!Q139),"",'[1]Phibro Products usage - Date Ra'!Q139)</f>
        <v>WA</v>
      </c>
      <c r="E324" s="4">
        <f>IF(ISBLANK('[1]Phibro Products usage - Date Ra'!I139),"",'[1]Phibro Products usage - Date Ra'!I139)</f>
        <v>44120</v>
      </c>
      <c r="F324" s="5">
        <f>IF(ISBLANK('[1]Phibro Products usage - Date Ra'!U139),"",'[1]Phibro Products usage - Date Ra'!U139)</f>
        <v>1.2999996987000002E-2</v>
      </c>
      <c r="G324" s="3">
        <f>IF(ISBLANK('[1]Phibro Products usage - Date Ra'!V139),"",'[1]Phibro Products usage - Date Ra'!V139)</f>
        <v>6.5000000000000002E-2</v>
      </c>
    </row>
    <row r="325" spans="1:7" x14ac:dyDescent="0.25">
      <c r="A325" s="6"/>
      <c r="B325" s="6" t="str">
        <f>B324&amp;" "&amp;"- TOTAL"</f>
        <v>VLAS DAIRY LLC - TOTAL</v>
      </c>
      <c r="C325" s="6"/>
      <c r="D325" s="6"/>
      <c r="E325" s="7"/>
      <c r="F325" s="8"/>
      <c r="G325" s="9">
        <f>SUM(G324)</f>
        <v>6.5000000000000002E-2</v>
      </c>
    </row>
    <row r="326" spans="1:7" x14ac:dyDescent="0.25">
      <c r="A326" s="2" t="str">
        <f>IF(ISBLANK('[1]Phibro Products usage - Date Ra'!L62),"",'[1]Phibro Products usage - Date Ra'!L62)</f>
        <v>Cellerate Culture Classic HD</v>
      </c>
      <c r="B326" s="2" t="s">
        <v>14</v>
      </c>
      <c r="C326" s="2" t="str">
        <f>IF(ISBLANK('[1]Phibro Products usage - Date Ra'!P62),"",'[1]Phibro Products usage - Date Ra'!P62)</f>
        <v>FERNDALE</v>
      </c>
      <c r="D326" s="2" t="str">
        <f>IF(ISBLANK('[1]Phibro Products usage - Date Ra'!Q62),"",'[1]Phibro Products usage - Date Ra'!Q62)</f>
        <v>WA</v>
      </c>
      <c r="E326" s="4">
        <f>IF(ISBLANK('[1]Phibro Products usage - Date Ra'!I62),"",'[1]Phibro Products usage - Date Ra'!I62)</f>
        <v>44112</v>
      </c>
      <c r="F326" s="5">
        <f>IF(ISBLANK('[1]Phibro Products usage - Date Ra'!U62),"",'[1]Phibro Products usage - Date Ra'!U62)</f>
        <v>3.9999999999999992E-3</v>
      </c>
      <c r="G326" s="3">
        <f>IF(ISBLANK('[1]Phibro Products usage - Date Ra'!V62),"",'[1]Phibro Products usage - Date Ra'!V62)</f>
        <v>1.2E-2</v>
      </c>
    </row>
    <row r="327" spans="1:7" x14ac:dyDescent="0.25">
      <c r="A327" s="2" t="str">
        <f>IF(ISBLANK('[1]Phibro Products usage - Date Ra'!L230),"",'[1]Phibro Products usage - Date Ra'!L230)</f>
        <v>Cellerate Culture Classic HD</v>
      </c>
      <c r="B327" s="2" t="s">
        <v>14</v>
      </c>
      <c r="C327" s="2" t="str">
        <f>IF(ISBLANK('[1]Phibro Products usage - Date Ra'!P230),"",'[1]Phibro Products usage - Date Ra'!P230)</f>
        <v>FERNDALE</v>
      </c>
      <c r="D327" s="2" t="str">
        <f>IF(ISBLANK('[1]Phibro Products usage - Date Ra'!Q230),"",'[1]Phibro Products usage - Date Ra'!Q230)</f>
        <v>WA</v>
      </c>
      <c r="E327" s="4">
        <f>IF(ISBLANK('[1]Phibro Products usage - Date Ra'!I230),"",'[1]Phibro Products usage - Date Ra'!I230)</f>
        <v>44132</v>
      </c>
      <c r="F327" s="5">
        <f>IF(ISBLANK('[1]Phibro Products usage - Date Ra'!U230),"",'[1]Phibro Products usage - Date Ra'!U230)</f>
        <v>3.9999999999999992E-3</v>
      </c>
      <c r="G327" s="3">
        <f>IF(ISBLANK('[1]Phibro Products usage - Date Ra'!V230),"",'[1]Phibro Products usage - Date Ra'!V230)</f>
        <v>1.2E-2</v>
      </c>
    </row>
    <row r="328" spans="1:7" x14ac:dyDescent="0.25">
      <c r="A328" s="6"/>
      <c r="B328" s="6" t="str">
        <f>B327&amp;" "&amp;"- TOTAL"</f>
        <v>WESTERN WAVES LLC - TOTAL</v>
      </c>
      <c r="C328" s="6"/>
      <c r="D328" s="6"/>
      <c r="E328" s="7"/>
      <c r="F328" s="8"/>
      <c r="G328" s="9">
        <f>SUM(G326:G327)</f>
        <v>2.4E-2</v>
      </c>
    </row>
    <row r="329" spans="1:7" x14ac:dyDescent="0.25">
      <c r="A329" s="10" t="str">
        <f>A327&amp;" "&amp;"- TOTAL"</f>
        <v>Cellerate Culture Classic HD - TOTAL</v>
      </c>
      <c r="B329" s="10"/>
      <c r="C329" s="10"/>
      <c r="D329" s="10"/>
      <c r="E329" s="11"/>
      <c r="F329" s="12"/>
      <c r="G329" s="13">
        <f>SUM(G328,G325,G323,G320,G309,G303,G298,G288,G277,G275,G273,G269,G265,G263,G257,G253,G242,G238,G234,G232,G222,G218,G215,G209,G204,G201,G197,G195,G192,G179,G177,G175,G172,G165,G158,G152)</f>
        <v>6.4025894999999995</v>
      </c>
    </row>
    <row r="330" spans="1:7" x14ac:dyDescent="0.25">
      <c r="A330" s="2" t="str">
        <f>IF(ISBLANK('[1]Phibro Products usage - Date Ra'!L70),"",'[1]Phibro Products usage - Date Ra'!L70)</f>
        <v>Cellerate Culture Classic Plus</v>
      </c>
      <c r="B330" s="2" t="s">
        <v>20</v>
      </c>
      <c r="C330" s="2" t="str">
        <f>IF(ISBLANK('[1]Phibro Products usage - Date Ra'!P70),"",'[1]Phibro Products usage - Date Ra'!P70)</f>
        <v>TENINO</v>
      </c>
      <c r="D330" s="2" t="str">
        <f>IF(ISBLANK('[1]Phibro Products usage - Date Ra'!Q70),"",'[1]Phibro Products usage - Date Ra'!Q70)</f>
        <v>WA</v>
      </c>
      <c r="E330" s="4">
        <f>IF(ISBLANK('[1]Phibro Products usage - Date Ra'!I70),"",'[1]Phibro Products usage - Date Ra'!I70)</f>
        <v>44110</v>
      </c>
      <c r="F330" s="5">
        <f>IF(ISBLANK('[1]Phibro Products usage - Date Ra'!U70),"",'[1]Phibro Products usage - Date Ra'!U70)</f>
        <v>1.2E-2</v>
      </c>
      <c r="G330" s="3">
        <f>IF(ISBLANK('[1]Phibro Products usage - Date Ra'!V70),"",'[1]Phibro Products usage - Date Ra'!V70)</f>
        <v>4.8000000000000001E-2</v>
      </c>
    </row>
    <row r="331" spans="1:7" x14ac:dyDescent="0.25">
      <c r="A331" s="2" t="str">
        <f>IF(ISBLANK('[1]Phibro Products usage - Date Ra'!L187),"",'[1]Phibro Products usage - Date Ra'!L187)</f>
        <v>Cellerate Culture Classic Plus</v>
      </c>
      <c r="B331" s="2" t="s">
        <v>20</v>
      </c>
      <c r="C331" s="2" t="str">
        <f>IF(ISBLANK('[1]Phibro Products usage - Date Ra'!P187),"",'[1]Phibro Products usage - Date Ra'!P187)</f>
        <v>TENINO</v>
      </c>
      <c r="D331" s="2" t="str">
        <f>IF(ISBLANK('[1]Phibro Products usage - Date Ra'!Q187),"",'[1]Phibro Products usage - Date Ra'!Q187)</f>
        <v>WA</v>
      </c>
      <c r="E331" s="4">
        <f>IF(ISBLANK('[1]Phibro Products usage - Date Ra'!I187),"",'[1]Phibro Products usage - Date Ra'!I187)</f>
        <v>44123</v>
      </c>
      <c r="F331" s="5">
        <f>IF(ISBLANK('[1]Phibro Products usage - Date Ra'!U187),"",'[1]Phibro Products usage - Date Ra'!U187)</f>
        <v>1.2E-2</v>
      </c>
      <c r="G331" s="3">
        <f>IF(ISBLANK('[1]Phibro Products usage - Date Ra'!V187),"",'[1]Phibro Products usage - Date Ra'!V187)</f>
        <v>4.8000000000000001E-2</v>
      </c>
    </row>
    <row r="332" spans="1:7" x14ac:dyDescent="0.25">
      <c r="A332" s="6"/>
      <c r="B332" s="6" t="str">
        <f>B331&amp;" "&amp;"- TOTAL"</f>
        <v>FRISIA DAIRY &amp; CREAMERY LLC - TOTAL</v>
      </c>
      <c r="C332" s="6"/>
      <c r="D332" s="6"/>
      <c r="E332" s="7"/>
      <c r="F332" s="8"/>
      <c r="G332" s="9">
        <f>SUM(G330:G331)</f>
        <v>9.6000000000000002E-2</v>
      </c>
    </row>
    <row r="333" spans="1:7" x14ac:dyDescent="0.25">
      <c r="A333" s="2" t="str">
        <f>IF(ISBLANK('[1]Phibro Products usage - Date Ra'!L37),"",'[1]Phibro Products usage - Date Ra'!L37)</f>
        <v>Cellerate Culture Classic Plus</v>
      </c>
      <c r="B333" s="2" t="str">
        <f>IF(ISBLANK('[1]Phibro Products usage - Date Ra'!O37),"",'[1]Phibro Products usage - Date Ra'!O37)</f>
        <v>LLOYD WINTERBERG</v>
      </c>
      <c r="C333" s="2" t="str">
        <f>IF(ISBLANK('[1]Phibro Products usage - Date Ra'!P37),"",'[1]Phibro Products usage - Date Ra'!P37)</f>
        <v>LYNDEN</v>
      </c>
      <c r="D333" s="2" t="str">
        <f>IF(ISBLANK('[1]Phibro Products usage - Date Ra'!Q37),"",'[1]Phibro Products usage - Date Ra'!Q37)</f>
        <v>WA</v>
      </c>
      <c r="E333" s="4">
        <f>IF(ISBLANK('[1]Phibro Products usage - Date Ra'!I37),"",'[1]Phibro Products usage - Date Ra'!I37)</f>
        <v>44105</v>
      </c>
      <c r="F333" s="5">
        <f>IF(ISBLANK('[1]Phibro Products usage - Date Ra'!U37),"",'[1]Phibro Products usage - Date Ra'!U37)</f>
        <v>1.2500000000000002E-3</v>
      </c>
      <c r="G333" s="3">
        <f>IF(ISBLANK('[1]Phibro Products usage - Date Ra'!V37),"",'[1]Phibro Products usage - Date Ra'!V37)</f>
        <v>1.4999999999999999E-2</v>
      </c>
    </row>
    <row r="334" spans="1:7" x14ac:dyDescent="0.25">
      <c r="A334" s="2" t="str">
        <f>IF(ISBLANK('[1]Phibro Products usage - Date Ra'!L259),"",'[1]Phibro Products usage - Date Ra'!L259)</f>
        <v>Cellerate Culture Classic Plus</v>
      </c>
      <c r="B334" s="2" t="str">
        <f>IF(ISBLANK('[1]Phibro Products usage - Date Ra'!O259),"",'[1]Phibro Products usage - Date Ra'!O259)</f>
        <v>LLOYD WINTERBERG</v>
      </c>
      <c r="C334" s="2" t="str">
        <f>IF(ISBLANK('[1]Phibro Products usage - Date Ra'!P259),"",'[1]Phibro Products usage - Date Ra'!P259)</f>
        <v>LYNDEN</v>
      </c>
      <c r="D334" s="2" t="str">
        <f>IF(ISBLANK('[1]Phibro Products usage - Date Ra'!Q259),"",'[1]Phibro Products usage - Date Ra'!Q259)</f>
        <v>WA</v>
      </c>
      <c r="E334" s="4">
        <f>IF(ISBLANK('[1]Phibro Products usage - Date Ra'!I259),"",'[1]Phibro Products usage - Date Ra'!I259)</f>
        <v>44130</v>
      </c>
      <c r="F334" s="5">
        <f>IF(ISBLANK('[1]Phibro Products usage - Date Ra'!U259),"",'[1]Phibro Products usage - Date Ra'!U259)</f>
        <v>1.2500000000000002E-3</v>
      </c>
      <c r="G334" s="3">
        <f>IF(ISBLANK('[1]Phibro Products usage - Date Ra'!V259),"",'[1]Phibro Products usage - Date Ra'!V259)</f>
        <v>1.4999999999999999E-2</v>
      </c>
    </row>
    <row r="335" spans="1:7" x14ac:dyDescent="0.25">
      <c r="A335" s="6"/>
      <c r="B335" s="6" t="str">
        <f>B334&amp;" "&amp;"- TOTAL"</f>
        <v>LLOYD WINTERBERG - TOTAL</v>
      </c>
      <c r="C335" s="6"/>
      <c r="D335" s="6"/>
      <c r="E335" s="7"/>
      <c r="F335" s="8"/>
      <c r="G335" s="9">
        <f>SUM(G333:G334)</f>
        <v>0.03</v>
      </c>
    </row>
    <row r="336" spans="1:7" x14ac:dyDescent="0.25">
      <c r="A336" s="2" t="str">
        <f>IF(ISBLANK('[1]Phibro Products usage - Date Ra'!L57),"",'[1]Phibro Products usage - Date Ra'!L57)</f>
        <v>Cellerate Culture Classic Plus</v>
      </c>
      <c r="B336" s="2" t="s">
        <v>21</v>
      </c>
      <c r="C336" s="2" t="str">
        <f>IF(ISBLANK('[1]Phibro Products usage - Date Ra'!P57),"",'[1]Phibro Products usage - Date Ra'!P57)</f>
        <v>EVERSON</v>
      </c>
      <c r="D336" s="2" t="str">
        <f>IF(ISBLANK('[1]Phibro Products usage - Date Ra'!Q57),"",'[1]Phibro Products usage - Date Ra'!Q57)</f>
        <v>WA</v>
      </c>
      <c r="E336" s="4">
        <f>IF(ISBLANK('[1]Phibro Products usage - Date Ra'!I57),"",'[1]Phibro Products usage - Date Ra'!I57)</f>
        <v>44106</v>
      </c>
      <c r="F336" s="5">
        <f>IF(ISBLANK('[1]Phibro Products usage - Date Ra'!U57),"",'[1]Phibro Products usage - Date Ra'!U57)</f>
        <v>3.565E-3</v>
      </c>
      <c r="G336" s="3">
        <f>IF(ISBLANK('[1]Phibro Products usage - Date Ra'!V57),"",'[1]Phibro Products usage - Date Ra'!V57)</f>
        <v>1.0695E-2</v>
      </c>
    </row>
    <row r="337" spans="1:7" x14ac:dyDescent="0.25">
      <c r="A337" s="2" t="str">
        <f>IF(ISBLANK('[1]Phibro Products usage - Date Ra'!L172),"",'[1]Phibro Products usage - Date Ra'!L172)</f>
        <v>Cellerate Culture Classic Plus</v>
      </c>
      <c r="B337" s="2" t="s">
        <v>21</v>
      </c>
      <c r="C337" s="2" t="str">
        <f>IF(ISBLANK('[1]Phibro Products usage - Date Ra'!P172),"",'[1]Phibro Products usage - Date Ra'!P172)</f>
        <v>EVERSON</v>
      </c>
      <c r="D337" s="2" t="str">
        <f>IF(ISBLANK('[1]Phibro Products usage - Date Ra'!Q172),"",'[1]Phibro Products usage - Date Ra'!Q172)</f>
        <v>WA</v>
      </c>
      <c r="E337" s="4">
        <f>IF(ISBLANK('[1]Phibro Products usage - Date Ra'!I172),"",'[1]Phibro Products usage - Date Ra'!I172)</f>
        <v>44120</v>
      </c>
      <c r="F337" s="5">
        <f>IF(ISBLANK('[1]Phibro Products usage - Date Ra'!U172),"",'[1]Phibro Products usage - Date Ra'!U172)</f>
        <v>3.565E-3</v>
      </c>
      <c r="G337" s="3">
        <f>IF(ISBLANK('[1]Phibro Products usage - Date Ra'!V172),"",'[1]Phibro Products usage - Date Ra'!V172)</f>
        <v>1.0695E-2</v>
      </c>
    </row>
    <row r="338" spans="1:7" x14ac:dyDescent="0.25">
      <c r="A338" s="2" t="str">
        <f>IF(ISBLANK('[1]Phibro Products usage - Date Ra'!L309),"",'[1]Phibro Products usage - Date Ra'!L309)</f>
        <v>Cellerate Culture Classic Plus</v>
      </c>
      <c r="B338" s="2" t="s">
        <v>21</v>
      </c>
      <c r="C338" s="2" t="str">
        <f>IF(ISBLANK('[1]Phibro Products usage - Date Ra'!P309),"",'[1]Phibro Products usage - Date Ra'!P309)</f>
        <v>EVERSON</v>
      </c>
      <c r="D338" s="2" t="str">
        <f>IF(ISBLANK('[1]Phibro Products usage - Date Ra'!Q309),"",'[1]Phibro Products usage - Date Ra'!Q309)</f>
        <v>WA</v>
      </c>
      <c r="E338" s="4">
        <f>IF(ISBLANK('[1]Phibro Products usage - Date Ra'!I309),"",'[1]Phibro Products usage - Date Ra'!I309)</f>
        <v>44134</v>
      </c>
      <c r="F338" s="5">
        <f>IF(ISBLANK('[1]Phibro Products usage - Date Ra'!U309),"",'[1]Phibro Products usage - Date Ra'!U309)</f>
        <v>3.565E-3</v>
      </c>
      <c r="G338" s="3">
        <f>IF(ISBLANK('[1]Phibro Products usage - Date Ra'!V309),"",'[1]Phibro Products usage - Date Ra'!V309)</f>
        <v>1.0695E-2</v>
      </c>
    </row>
    <row r="339" spans="1:7" x14ac:dyDescent="0.25">
      <c r="A339" s="6"/>
      <c r="B339" s="6" t="str">
        <f>B338&amp;" "&amp;"- TOTAL"</f>
        <v>MYSHAN DAIRY INC-MYLON SMITH - TOTAL</v>
      </c>
      <c r="C339" s="6"/>
      <c r="D339" s="6"/>
      <c r="E339" s="7"/>
      <c r="F339" s="8"/>
      <c r="G339" s="9">
        <f>SUM(G336:G338)</f>
        <v>3.2085000000000002E-2</v>
      </c>
    </row>
    <row r="340" spans="1:7" x14ac:dyDescent="0.25">
      <c r="A340" s="2" t="str">
        <f>IF(ISBLANK('[1]Phibro Products usage - Date Ra'!L44),"",'[1]Phibro Products usage - Date Ra'!L44)</f>
        <v>Cellerate Culture Classic Plus</v>
      </c>
      <c r="B340" s="2" t="str">
        <f>IF(ISBLANK('[1]Phibro Products usage - Date Ra'!O44),"",'[1]Phibro Products usage - Date Ra'!O44)</f>
        <v>NATURAL MILK \ JEREMY VISSER</v>
      </c>
      <c r="C340" s="2" t="str">
        <f>IF(ISBLANK('[1]Phibro Products usage - Date Ra'!P44),"",'[1]Phibro Products usage - Date Ra'!P44)</f>
        <v>STANWOOD</v>
      </c>
      <c r="D340" s="2" t="str">
        <f>IF(ISBLANK('[1]Phibro Products usage - Date Ra'!Q44),"",'[1]Phibro Products usage - Date Ra'!Q44)</f>
        <v>WA</v>
      </c>
      <c r="E340" s="4">
        <f>IF(ISBLANK('[1]Phibro Products usage - Date Ra'!I44),"",'[1]Phibro Products usage - Date Ra'!I44)</f>
        <v>44106</v>
      </c>
      <c r="F340" s="5">
        <f>IF(ISBLANK('[1]Phibro Products usage - Date Ra'!U44),"",'[1]Phibro Products usage - Date Ra'!U44)</f>
        <v>4.81E-3</v>
      </c>
      <c r="G340" s="3">
        <f>IF(ISBLANK('[1]Phibro Products usage - Date Ra'!V44),"",'[1]Phibro Products usage - Date Ra'!V44)</f>
        <v>2.886E-2</v>
      </c>
    </row>
    <row r="341" spans="1:7" x14ac:dyDescent="0.25">
      <c r="A341" s="2" t="str">
        <f>IF(ISBLANK('[1]Phibro Products usage - Date Ra'!L41),"",'[1]Phibro Products usage - Date Ra'!L41)</f>
        <v>Cellerate Culture Classic Plus</v>
      </c>
      <c r="B341" s="2" t="str">
        <f>IF(ISBLANK('[1]Phibro Products usage - Date Ra'!O41),"",'[1]Phibro Products usage - Date Ra'!O41)</f>
        <v>NATURAL MILK \ JEREMY VISSER</v>
      </c>
      <c r="C341" s="2" t="str">
        <f>IF(ISBLANK('[1]Phibro Products usage - Date Ra'!P41),"",'[1]Phibro Products usage - Date Ra'!P41)</f>
        <v>STANWOOD</v>
      </c>
      <c r="D341" s="2" t="str">
        <f>IF(ISBLANK('[1]Phibro Products usage - Date Ra'!Q41),"",'[1]Phibro Products usage - Date Ra'!Q41)</f>
        <v>WA</v>
      </c>
      <c r="E341" s="4">
        <f>IF(ISBLANK('[1]Phibro Products usage - Date Ra'!I41),"",'[1]Phibro Products usage - Date Ra'!I41)</f>
        <v>44110</v>
      </c>
      <c r="F341" s="5">
        <f>IF(ISBLANK('[1]Phibro Products usage - Date Ra'!U41),"",'[1]Phibro Products usage - Date Ra'!U41)</f>
        <v>4.000000000000001E-3</v>
      </c>
      <c r="G341" s="3">
        <f>IF(ISBLANK('[1]Phibro Products usage - Date Ra'!V41),"",'[1]Phibro Products usage - Date Ra'!V41)</f>
        <v>3.5999999999999997E-2</v>
      </c>
    </row>
    <row r="342" spans="1:7" x14ac:dyDescent="0.25">
      <c r="A342" s="2" t="str">
        <f>IF(ISBLANK('[1]Phibro Products usage - Date Ra'!L152),"",'[1]Phibro Products usage - Date Ra'!L152)</f>
        <v>Cellerate Culture Classic Plus</v>
      </c>
      <c r="B342" s="2" t="str">
        <f>IF(ISBLANK('[1]Phibro Products usage - Date Ra'!O152),"",'[1]Phibro Products usage - Date Ra'!O152)</f>
        <v>NATURAL MILK \ JEREMY VISSER</v>
      </c>
      <c r="C342" s="2" t="str">
        <f>IF(ISBLANK('[1]Phibro Products usage - Date Ra'!P152),"",'[1]Phibro Products usage - Date Ra'!P152)</f>
        <v>STANWOOD</v>
      </c>
      <c r="D342" s="2" t="str">
        <f>IF(ISBLANK('[1]Phibro Products usage - Date Ra'!Q152),"",'[1]Phibro Products usage - Date Ra'!Q152)</f>
        <v>WA</v>
      </c>
      <c r="E342" s="4">
        <f>IF(ISBLANK('[1]Phibro Products usage - Date Ra'!I152),"",'[1]Phibro Products usage - Date Ra'!I152)</f>
        <v>44118</v>
      </c>
      <c r="F342" s="5">
        <f>IF(ISBLANK('[1]Phibro Products usage - Date Ra'!U152),"",'[1]Phibro Products usage - Date Ra'!U152)</f>
        <v>4.81E-3</v>
      </c>
      <c r="G342" s="3">
        <f>IF(ISBLANK('[1]Phibro Products usage - Date Ra'!V152),"",'[1]Phibro Products usage - Date Ra'!V152)</f>
        <v>2.886E-2</v>
      </c>
    </row>
    <row r="343" spans="1:7" x14ac:dyDescent="0.25">
      <c r="A343" s="2" t="str">
        <f>IF(ISBLANK('[1]Phibro Products usage - Date Ra'!L212),"",'[1]Phibro Products usage - Date Ra'!L212)</f>
        <v>Cellerate Culture Classic Plus</v>
      </c>
      <c r="B343" s="2" t="str">
        <f>IF(ISBLANK('[1]Phibro Products usage - Date Ra'!O212),"",'[1]Phibro Products usage - Date Ra'!O212)</f>
        <v>NATURAL MILK \ JEREMY VISSER</v>
      </c>
      <c r="C343" s="2" t="str">
        <f>IF(ISBLANK('[1]Phibro Products usage - Date Ra'!P212),"",'[1]Phibro Products usage - Date Ra'!P212)</f>
        <v>STANWOOD</v>
      </c>
      <c r="D343" s="2" t="str">
        <f>IF(ISBLANK('[1]Phibro Products usage - Date Ra'!Q212),"",'[1]Phibro Products usage - Date Ra'!Q212)</f>
        <v>WA</v>
      </c>
      <c r="E343" s="4">
        <f>IF(ISBLANK('[1]Phibro Products usage - Date Ra'!I212),"",'[1]Phibro Products usage - Date Ra'!I212)</f>
        <v>44124</v>
      </c>
      <c r="F343" s="5">
        <f>IF(ISBLANK('[1]Phibro Products usage - Date Ra'!U212),"",'[1]Phibro Products usage - Date Ra'!U212)</f>
        <v>4.81E-3</v>
      </c>
      <c r="G343" s="3">
        <f>IF(ISBLANK('[1]Phibro Products usage - Date Ra'!V212),"",'[1]Phibro Products usage - Date Ra'!V212)</f>
        <v>3.3669999999999999E-2</v>
      </c>
    </row>
    <row r="344" spans="1:7" x14ac:dyDescent="0.25">
      <c r="A344" s="2" t="str">
        <f>IF(ISBLANK('[1]Phibro Products usage - Date Ra'!L227),"",'[1]Phibro Products usage - Date Ra'!L227)</f>
        <v>Cellerate Culture Classic Plus</v>
      </c>
      <c r="B344" s="2" t="str">
        <f>IF(ISBLANK('[1]Phibro Products usage - Date Ra'!O227),"",'[1]Phibro Products usage - Date Ra'!O227)</f>
        <v>NATURAL MILK \ JEREMY VISSER</v>
      </c>
      <c r="C344" s="2" t="str">
        <f>IF(ISBLANK('[1]Phibro Products usage - Date Ra'!P227),"",'[1]Phibro Products usage - Date Ra'!P227)</f>
        <v>STANWOOD</v>
      </c>
      <c r="D344" s="2" t="str">
        <f>IF(ISBLANK('[1]Phibro Products usage - Date Ra'!Q227),"",'[1]Phibro Products usage - Date Ra'!Q227)</f>
        <v>WA</v>
      </c>
      <c r="E344" s="4">
        <f>IF(ISBLANK('[1]Phibro Products usage - Date Ra'!I227),"",'[1]Phibro Products usage - Date Ra'!I227)</f>
        <v>44126</v>
      </c>
      <c r="F344" s="5">
        <f>IF(ISBLANK('[1]Phibro Products usage - Date Ra'!U227),"",'[1]Phibro Products usage - Date Ra'!U227)</f>
        <v>4.000000000000001E-3</v>
      </c>
      <c r="G344" s="3">
        <f>IF(ISBLANK('[1]Phibro Products usage - Date Ra'!V227),"",'[1]Phibro Products usage - Date Ra'!V227)</f>
        <v>3.5999999999999997E-2</v>
      </c>
    </row>
    <row r="345" spans="1:7" x14ac:dyDescent="0.25">
      <c r="A345" s="2" t="str">
        <f>IF(ISBLANK('[1]Phibro Products usage - Date Ra'!L274),"",'[1]Phibro Products usage - Date Ra'!L274)</f>
        <v>Cellerate Culture Classic Plus</v>
      </c>
      <c r="B345" s="2" t="str">
        <f>IF(ISBLANK('[1]Phibro Products usage - Date Ra'!O274),"",'[1]Phibro Products usage - Date Ra'!O274)</f>
        <v>NATURAL MILK \ JEREMY VISSER</v>
      </c>
      <c r="C345" s="2" t="str">
        <f>IF(ISBLANK('[1]Phibro Products usage - Date Ra'!P274),"",'[1]Phibro Products usage - Date Ra'!P274)</f>
        <v>STANWOOD</v>
      </c>
      <c r="D345" s="2" t="str">
        <f>IF(ISBLANK('[1]Phibro Products usage - Date Ra'!Q274),"",'[1]Phibro Products usage - Date Ra'!Q274)</f>
        <v>WA</v>
      </c>
      <c r="E345" s="4">
        <f>IF(ISBLANK('[1]Phibro Products usage - Date Ra'!I274),"",'[1]Phibro Products usage - Date Ra'!I274)</f>
        <v>44131</v>
      </c>
      <c r="F345" s="5">
        <f>IF(ISBLANK('[1]Phibro Products usage - Date Ra'!U274),"",'[1]Phibro Products usage - Date Ra'!U274)</f>
        <v>4.81E-3</v>
      </c>
      <c r="G345" s="3">
        <f>IF(ISBLANK('[1]Phibro Products usage - Date Ra'!V274),"",'[1]Phibro Products usage - Date Ra'!V274)</f>
        <v>2.886E-2</v>
      </c>
    </row>
    <row r="346" spans="1:7" x14ac:dyDescent="0.25">
      <c r="A346" s="6"/>
      <c r="B346" s="6" t="str">
        <f>B345&amp;" "&amp;"- TOTAL"</f>
        <v>NATURAL MILK \ JEREMY VISSER - TOTAL</v>
      </c>
      <c r="C346" s="6"/>
      <c r="D346" s="6"/>
      <c r="E346" s="7"/>
      <c r="F346" s="8"/>
      <c r="G346" s="9">
        <f>SUM(G340:G345)</f>
        <v>0.19225</v>
      </c>
    </row>
    <row r="347" spans="1:7" x14ac:dyDescent="0.25">
      <c r="A347" s="2" t="str">
        <f>IF(ISBLANK('[1]Phibro Products usage - Date Ra'!L288),"",'[1]Phibro Products usage - Date Ra'!L288)</f>
        <v>Cellerate Culture Classic Plus</v>
      </c>
      <c r="B347" s="2" t="str">
        <f>IF(ISBLANK('[1]Phibro Products usage - Date Ra'!O288),"",'[1]Phibro Products usage - Date Ra'!O288)</f>
        <v>POSTMA DAIRY L.L.C.</v>
      </c>
      <c r="C347" s="2" t="str">
        <f>IF(ISBLANK('[1]Phibro Products usage - Date Ra'!P288),"",'[1]Phibro Products usage - Date Ra'!P288)</f>
        <v>SUMAS</v>
      </c>
      <c r="D347" s="2" t="str">
        <f>IF(ISBLANK('[1]Phibro Products usage - Date Ra'!Q288),"",'[1]Phibro Products usage - Date Ra'!Q288)</f>
        <v>WA</v>
      </c>
      <c r="E347" s="4">
        <f>IF(ISBLANK('[1]Phibro Products usage - Date Ra'!I288),"",'[1]Phibro Products usage - Date Ra'!I288)</f>
        <v>44132</v>
      </c>
      <c r="F347" s="5">
        <f>IF(ISBLANK('[1]Phibro Products usage - Date Ra'!U288),"",'[1]Phibro Products usage - Date Ra'!U288)</f>
        <v>8.9999999999999993E-3</v>
      </c>
      <c r="G347" s="3">
        <f>IF(ISBLANK('[1]Phibro Products usage - Date Ra'!V288),"",'[1]Phibro Products usage - Date Ra'!V288)</f>
        <v>2.2499999999999999E-2</v>
      </c>
    </row>
    <row r="348" spans="1:7" x14ac:dyDescent="0.25">
      <c r="A348" s="6"/>
      <c r="B348" s="6" t="str">
        <f>B347&amp;" "&amp;"- TOTAL"</f>
        <v>POSTMA DAIRY L.L.C. - TOTAL</v>
      </c>
      <c r="C348" s="6"/>
      <c r="D348" s="6"/>
      <c r="E348" s="7"/>
      <c r="F348" s="8"/>
      <c r="G348" s="9">
        <f>SUM(G347)</f>
        <v>2.2499999999999999E-2</v>
      </c>
    </row>
    <row r="349" spans="1:7" x14ac:dyDescent="0.25">
      <c r="A349" s="2" t="str">
        <f>IF(ISBLANK('[1]Phibro Products usage - Date Ra'!L49),"",'[1]Phibro Products usage - Date Ra'!L49)</f>
        <v>Cellerate Culture Classic Plus</v>
      </c>
      <c r="B349" s="2" t="str">
        <f>IF(ISBLANK('[1]Phibro Products usage - Date Ra'!O49),"",'[1]Phibro Products usage - Date Ra'!O49)</f>
        <v>RiverSide Dairy LLC - M Plagerman</v>
      </c>
      <c r="C349" s="2" t="str">
        <f>IF(ISBLANK('[1]Phibro Products usage - Date Ra'!P49),"",'[1]Phibro Products usage - Date Ra'!P49)</f>
        <v>LYNDEN</v>
      </c>
      <c r="D349" s="2" t="str">
        <f>IF(ISBLANK('[1]Phibro Products usage - Date Ra'!Q49),"",'[1]Phibro Products usage - Date Ra'!Q49)</f>
        <v>WA</v>
      </c>
      <c r="E349" s="4">
        <f>IF(ISBLANK('[1]Phibro Products usage - Date Ra'!I49),"",'[1]Phibro Products usage - Date Ra'!I49)</f>
        <v>44106</v>
      </c>
      <c r="F349" s="5">
        <f>IF(ISBLANK('[1]Phibro Products usage - Date Ra'!U49),"",'[1]Phibro Products usage - Date Ra'!U49)</f>
        <v>2.2499999999999998E-3</v>
      </c>
      <c r="G349" s="3">
        <f>IF(ISBLANK('[1]Phibro Products usage - Date Ra'!V49),"",'[1]Phibro Products usage - Date Ra'!V49)</f>
        <v>3.3750000000000002E-2</v>
      </c>
    </row>
    <row r="350" spans="1:7" x14ac:dyDescent="0.25">
      <c r="A350" s="2" t="str">
        <f>IF(ISBLANK('[1]Phibro Products usage - Date Ra'!L95),"",'[1]Phibro Products usage - Date Ra'!L95)</f>
        <v>Cellerate Culture Classic Plus</v>
      </c>
      <c r="B350" s="2" t="str">
        <f>IF(ISBLANK('[1]Phibro Products usage - Date Ra'!O95),"",'[1]Phibro Products usage - Date Ra'!O95)</f>
        <v>RiverSide Dairy LLC - M Plagerman</v>
      </c>
      <c r="C350" s="2" t="str">
        <f>IF(ISBLANK('[1]Phibro Products usage - Date Ra'!P95),"",'[1]Phibro Products usage - Date Ra'!P95)</f>
        <v>LYNDEN</v>
      </c>
      <c r="D350" s="2" t="str">
        <f>IF(ISBLANK('[1]Phibro Products usage - Date Ra'!Q95),"",'[1]Phibro Products usage - Date Ra'!Q95)</f>
        <v>WA</v>
      </c>
      <c r="E350" s="4">
        <f>IF(ISBLANK('[1]Phibro Products usage - Date Ra'!I95),"",'[1]Phibro Products usage - Date Ra'!I95)</f>
        <v>44112</v>
      </c>
      <c r="F350" s="5">
        <f>IF(ISBLANK('[1]Phibro Products usage - Date Ra'!U95),"",'[1]Phibro Products usage - Date Ra'!U95)</f>
        <v>2.2499999999999998E-3</v>
      </c>
      <c r="G350" s="3">
        <f>IF(ISBLANK('[1]Phibro Products usage - Date Ra'!V95),"",'[1]Phibro Products usage - Date Ra'!V95)</f>
        <v>2.0250000000000001E-2</v>
      </c>
    </row>
    <row r="351" spans="1:7" x14ac:dyDescent="0.25">
      <c r="A351" s="2" t="str">
        <f>IF(ISBLANK('[1]Phibro Products usage - Date Ra'!L144),"",'[1]Phibro Products usage - Date Ra'!L144)</f>
        <v>Cellerate Culture Classic Plus</v>
      </c>
      <c r="B351" s="2" t="str">
        <f>IF(ISBLANK('[1]Phibro Products usage - Date Ra'!O144),"",'[1]Phibro Products usage - Date Ra'!O144)</f>
        <v>RiverSide Dairy LLC - M Plagerman</v>
      </c>
      <c r="C351" s="2" t="str">
        <f>IF(ISBLANK('[1]Phibro Products usage - Date Ra'!P144),"",'[1]Phibro Products usage - Date Ra'!P144)</f>
        <v>LYNDEN</v>
      </c>
      <c r="D351" s="2" t="str">
        <f>IF(ISBLANK('[1]Phibro Products usage - Date Ra'!Q144),"",'[1]Phibro Products usage - Date Ra'!Q144)</f>
        <v>WA</v>
      </c>
      <c r="E351" s="4">
        <f>IF(ISBLANK('[1]Phibro Products usage - Date Ra'!I144),"",'[1]Phibro Products usage - Date Ra'!I144)</f>
        <v>44118</v>
      </c>
      <c r="F351" s="5">
        <f>IF(ISBLANK('[1]Phibro Products usage - Date Ra'!U144),"",'[1]Phibro Products usage - Date Ra'!U144)</f>
        <v>2.2499999999999998E-3</v>
      </c>
      <c r="G351" s="3">
        <f>IF(ISBLANK('[1]Phibro Products usage - Date Ra'!V144),"",'[1]Phibro Products usage - Date Ra'!V144)</f>
        <v>2.7E-2</v>
      </c>
    </row>
    <row r="352" spans="1:7" x14ac:dyDescent="0.25">
      <c r="A352" s="2" t="str">
        <f>IF(ISBLANK('[1]Phibro Products usage - Date Ra'!L223),"",'[1]Phibro Products usage - Date Ra'!L223)</f>
        <v>Cellerate Culture Classic Plus</v>
      </c>
      <c r="B352" s="2" t="str">
        <f>IF(ISBLANK('[1]Phibro Products usage - Date Ra'!O223),"",'[1]Phibro Products usage - Date Ra'!O223)</f>
        <v>RiverSide Dairy LLC - M Plagerman</v>
      </c>
      <c r="C352" s="2" t="str">
        <f>IF(ISBLANK('[1]Phibro Products usage - Date Ra'!P223),"",'[1]Phibro Products usage - Date Ra'!P223)</f>
        <v>LYNDEN</v>
      </c>
      <c r="D352" s="2" t="str">
        <f>IF(ISBLANK('[1]Phibro Products usage - Date Ra'!Q223),"",'[1]Phibro Products usage - Date Ra'!Q223)</f>
        <v>WA</v>
      </c>
      <c r="E352" s="4">
        <f>IF(ISBLANK('[1]Phibro Products usage - Date Ra'!I223),"",'[1]Phibro Products usage - Date Ra'!I223)</f>
        <v>44125</v>
      </c>
      <c r="F352" s="5">
        <f>IF(ISBLANK('[1]Phibro Products usage - Date Ra'!U223),"",'[1]Phibro Products usage - Date Ra'!U223)</f>
        <v>2.1000000000000003E-3</v>
      </c>
      <c r="G352" s="3">
        <f>IF(ISBLANK('[1]Phibro Products usage - Date Ra'!V223),"",'[1]Phibro Products usage - Date Ra'!V223)</f>
        <v>3.15E-2</v>
      </c>
    </row>
    <row r="353" spans="1:7" x14ac:dyDescent="0.25">
      <c r="A353" s="2" t="str">
        <f>IF(ISBLANK('[1]Phibro Products usage - Date Ra'!L278),"",'[1]Phibro Products usage - Date Ra'!L278)</f>
        <v>Cellerate Culture Classic Plus</v>
      </c>
      <c r="B353" s="2" t="str">
        <f>IF(ISBLANK('[1]Phibro Products usage - Date Ra'!O278),"",'[1]Phibro Products usage - Date Ra'!O278)</f>
        <v>RiverSide Dairy LLC - M Plagerman</v>
      </c>
      <c r="C353" s="2" t="str">
        <f>IF(ISBLANK('[1]Phibro Products usage - Date Ra'!P278),"",'[1]Phibro Products usage - Date Ra'!P278)</f>
        <v>LYNDEN</v>
      </c>
      <c r="D353" s="2" t="str">
        <f>IF(ISBLANK('[1]Phibro Products usage - Date Ra'!Q278),"",'[1]Phibro Products usage - Date Ra'!Q278)</f>
        <v>WA</v>
      </c>
      <c r="E353" s="4">
        <f>IF(ISBLANK('[1]Phibro Products usage - Date Ra'!I278),"",'[1]Phibro Products usage - Date Ra'!I278)</f>
        <v>44131</v>
      </c>
      <c r="F353" s="5">
        <f>IF(ISBLANK('[1]Phibro Products usage - Date Ra'!U278),"",'[1]Phibro Products usage - Date Ra'!U278)</f>
        <v>2.15E-3</v>
      </c>
      <c r="G353" s="3">
        <f>IF(ISBLANK('[1]Phibro Products usage - Date Ra'!V278),"",'[1]Phibro Products usage - Date Ra'!V278)</f>
        <v>3.0100000000000002E-2</v>
      </c>
    </row>
    <row r="354" spans="1:7" x14ac:dyDescent="0.25">
      <c r="A354" s="6"/>
      <c r="B354" s="6" t="str">
        <f>B353&amp;" "&amp;"- TOTAL"</f>
        <v>RiverSide Dairy LLC - M Plagerman - TOTAL</v>
      </c>
      <c r="C354" s="6"/>
      <c r="D354" s="6"/>
      <c r="E354" s="7"/>
      <c r="F354" s="8"/>
      <c r="G354" s="9">
        <f>SUM(G349:G353)</f>
        <v>0.1426</v>
      </c>
    </row>
    <row r="355" spans="1:7" x14ac:dyDescent="0.25">
      <c r="A355" s="2" t="str">
        <f>IF(ISBLANK('[1]Phibro Products usage - Date Ra'!L119),"",'[1]Phibro Products usage - Date Ra'!L119)</f>
        <v>Cellerate Culture Classic Plus</v>
      </c>
      <c r="B355" s="2" t="str">
        <f>IF(ISBLANK('[1]Phibro Products usage - Date Ra'!O119),"",'[1]Phibro Products usage - Date Ra'!O119)</f>
        <v>ROD VANDEHOEF</v>
      </c>
      <c r="C355" s="2" t="str">
        <f>IF(ISBLANK('[1]Phibro Products usage - Date Ra'!P119),"",'[1]Phibro Products usage - Date Ra'!P119)</f>
        <v>EVERSON</v>
      </c>
      <c r="D355" s="2" t="str">
        <f>IF(ISBLANK('[1]Phibro Products usage - Date Ra'!Q119),"",'[1]Phibro Products usage - Date Ra'!Q119)</f>
        <v>WA</v>
      </c>
      <c r="E355" s="4">
        <f>IF(ISBLANK('[1]Phibro Products usage - Date Ra'!I119),"",'[1]Phibro Products usage - Date Ra'!I119)</f>
        <v>44116</v>
      </c>
      <c r="F355" s="5">
        <f>IF(ISBLANK('[1]Phibro Products usage - Date Ra'!U119),"",'[1]Phibro Products usage - Date Ra'!U119)</f>
        <v>1.249990003124975E-3</v>
      </c>
      <c r="G355" s="3">
        <f>IF(ISBLANK('[1]Phibro Products usage - Date Ra'!V119),"",'[1]Phibro Products usage - Date Ra'!V119)</f>
        <v>2.5000000000000001E-3</v>
      </c>
    </row>
    <row r="356" spans="1:7" x14ac:dyDescent="0.25">
      <c r="A356" s="2" t="str">
        <f>IF(ISBLANK('[1]Phibro Products usage - Date Ra'!L191),"",'[1]Phibro Products usage - Date Ra'!L191)</f>
        <v>Cellerate Culture Classic Plus</v>
      </c>
      <c r="B356" s="2" t="str">
        <f>IF(ISBLANK('[1]Phibro Products usage - Date Ra'!O191),"",'[1]Phibro Products usage - Date Ra'!O191)</f>
        <v>ROD VANDEHOEF</v>
      </c>
      <c r="C356" s="2" t="str">
        <f>IF(ISBLANK('[1]Phibro Products usage - Date Ra'!P191),"",'[1]Phibro Products usage - Date Ra'!P191)</f>
        <v>EVERSON</v>
      </c>
      <c r="D356" s="2" t="str">
        <f>IF(ISBLANK('[1]Phibro Products usage - Date Ra'!Q191),"",'[1]Phibro Products usage - Date Ra'!Q191)</f>
        <v>WA</v>
      </c>
      <c r="E356" s="4">
        <f>IF(ISBLANK('[1]Phibro Products usage - Date Ra'!I191),"",'[1]Phibro Products usage - Date Ra'!I191)</f>
        <v>44123</v>
      </c>
      <c r="F356" s="5">
        <f>IF(ISBLANK('[1]Phibro Products usage - Date Ra'!U191),"",'[1]Phibro Products usage - Date Ra'!U191)</f>
        <v>1.249990003124975E-3</v>
      </c>
      <c r="G356" s="3">
        <f>IF(ISBLANK('[1]Phibro Products usage - Date Ra'!V191),"",'[1]Phibro Products usage - Date Ra'!V191)</f>
        <v>2.5000000000000001E-3</v>
      </c>
    </row>
    <row r="357" spans="1:7" x14ac:dyDescent="0.25">
      <c r="A357" s="2" t="str">
        <f>IF(ISBLANK('[1]Phibro Products usage - Date Ra'!L293),"",'[1]Phibro Products usage - Date Ra'!L293)</f>
        <v>Cellerate Culture Classic Plus</v>
      </c>
      <c r="B357" s="2" t="str">
        <f>IF(ISBLANK('[1]Phibro Products usage - Date Ra'!O293),"",'[1]Phibro Products usage - Date Ra'!O293)</f>
        <v>ROD VANDEHOEF</v>
      </c>
      <c r="C357" s="2" t="str">
        <f>IF(ISBLANK('[1]Phibro Products usage - Date Ra'!P293),"",'[1]Phibro Products usage - Date Ra'!P293)</f>
        <v>EVERSON</v>
      </c>
      <c r="D357" s="2" t="str">
        <f>IF(ISBLANK('[1]Phibro Products usage - Date Ra'!Q293),"",'[1]Phibro Products usage - Date Ra'!Q293)</f>
        <v>WA</v>
      </c>
      <c r="E357" s="4">
        <f>IF(ISBLANK('[1]Phibro Products usage - Date Ra'!I293),"",'[1]Phibro Products usage - Date Ra'!I293)</f>
        <v>44134</v>
      </c>
      <c r="F357" s="5">
        <f>IF(ISBLANK('[1]Phibro Products usage - Date Ra'!U293),"",'[1]Phibro Products usage - Date Ra'!U293)</f>
        <v>1.249990003124975E-3</v>
      </c>
      <c r="G357" s="3">
        <f>IF(ISBLANK('[1]Phibro Products usage - Date Ra'!V293),"",'[1]Phibro Products usage - Date Ra'!V293)</f>
        <v>2.5000000000000001E-3</v>
      </c>
    </row>
    <row r="358" spans="1:7" x14ac:dyDescent="0.25">
      <c r="A358" s="6"/>
      <c r="B358" s="6" t="str">
        <f>B357&amp;" "&amp;"- TOTAL"</f>
        <v>ROD VANDEHOEF - TOTAL</v>
      </c>
      <c r="C358" s="6"/>
      <c r="D358" s="6"/>
      <c r="E358" s="7"/>
      <c r="F358" s="8"/>
      <c r="G358" s="9">
        <f>SUM(G355:G357)</f>
        <v>7.4999999999999997E-3</v>
      </c>
    </row>
    <row r="359" spans="1:7" x14ac:dyDescent="0.25">
      <c r="A359" s="2" t="str">
        <f>IF(ISBLANK('[1]Phibro Products usage - Date Ra'!L335),"",'[1]Phibro Products usage - Date Ra'!L335)</f>
        <v>Cellerate Culture Classic Plus</v>
      </c>
      <c r="B359" s="2" t="str">
        <f>IF(ISBLANK('[1]Phibro Products usage - Date Ra'!O335),"",'[1]Phibro Products usage - Date Ra'!O335)</f>
        <v>SHERMAN POLINDER</v>
      </c>
      <c r="C359" s="2" t="str">
        <f>IF(ISBLANK('[1]Phibro Products usage - Date Ra'!P335),"",'[1]Phibro Products usage - Date Ra'!P335)</f>
        <v>LYNDEN</v>
      </c>
      <c r="D359" s="2" t="str">
        <f>IF(ISBLANK('[1]Phibro Products usage - Date Ra'!Q335),"",'[1]Phibro Products usage - Date Ra'!Q335)</f>
        <v>WA</v>
      </c>
      <c r="E359" s="4">
        <f>IF(ISBLANK('[1]Phibro Products usage - Date Ra'!I335),"",'[1]Phibro Products usage - Date Ra'!I335)</f>
        <v>44118</v>
      </c>
      <c r="F359" s="5">
        <f>IF(ISBLANK('[1]Phibro Products usage - Date Ra'!U335),"",'[1]Phibro Products usage - Date Ra'!U335)</f>
        <v>3.8999999999999998E-3</v>
      </c>
      <c r="G359" s="3">
        <f>IF(ISBLANK('[1]Phibro Products usage - Date Ra'!V335),"",'[1]Phibro Products usage - Date Ra'!V335)</f>
        <v>1.1699999999999999E-2</v>
      </c>
    </row>
    <row r="360" spans="1:7" x14ac:dyDescent="0.25">
      <c r="A360" s="6"/>
      <c r="B360" s="6" t="str">
        <f>B359&amp;" "&amp;"- TOTAL"</f>
        <v>SHERMAN POLINDER - TOTAL</v>
      </c>
      <c r="C360" s="6"/>
      <c r="D360" s="6"/>
      <c r="E360" s="7"/>
      <c r="F360" s="8"/>
      <c r="G360" s="9">
        <f>SUM(G359)</f>
        <v>1.1699999999999999E-2</v>
      </c>
    </row>
    <row r="361" spans="1:7" x14ac:dyDescent="0.25">
      <c r="A361" s="2" t="str">
        <f>IF(ISBLANK('[1]Phibro Products usage - Date Ra'!L33),"",'[1]Phibro Products usage - Date Ra'!L33)</f>
        <v>Cellerate Culture Classic Plus</v>
      </c>
      <c r="B361" s="2" t="str">
        <f>IF(ISBLANK('[1]Phibro Products usage - Date Ra'!O33),"",'[1]Phibro Products usage - Date Ra'!O33)</f>
        <v>South SnoValley LLC</v>
      </c>
      <c r="C361" s="2" t="str">
        <f>IF(ISBLANK('[1]Phibro Products usage - Date Ra'!P33),"",'[1]Phibro Products usage - Date Ra'!P33)</f>
        <v>Snohomish</v>
      </c>
      <c r="D361" s="2" t="str">
        <f>IF(ISBLANK('[1]Phibro Products usage - Date Ra'!Q33),"",'[1]Phibro Products usage - Date Ra'!Q33)</f>
        <v>WA</v>
      </c>
      <c r="E361" s="4">
        <f>IF(ISBLANK('[1]Phibro Products usage - Date Ra'!I33),"",'[1]Phibro Products usage - Date Ra'!I33)</f>
        <v>44105</v>
      </c>
      <c r="F361" s="5">
        <f>IF(ISBLANK('[1]Phibro Products usage - Date Ra'!U33),"",'[1]Phibro Products usage - Date Ra'!U33)</f>
        <v>2.1500000000000004E-3</v>
      </c>
      <c r="G361" s="3">
        <f>IF(ISBLANK('[1]Phibro Products usage - Date Ra'!V33),"",'[1]Phibro Products usage - Date Ra'!V33)</f>
        <v>6.0200000000000004E-2</v>
      </c>
    </row>
    <row r="362" spans="1:7" x14ac:dyDescent="0.25">
      <c r="A362" s="2" t="str">
        <f>IF(ISBLANK('[1]Phibro Products usage - Date Ra'!L82),"",'[1]Phibro Products usage - Date Ra'!L82)</f>
        <v>Cellerate Culture Classic Plus</v>
      </c>
      <c r="B362" s="2" t="str">
        <f>IF(ISBLANK('[1]Phibro Products usage - Date Ra'!O82),"",'[1]Phibro Products usage - Date Ra'!O82)</f>
        <v>South SnoValley LLC</v>
      </c>
      <c r="C362" s="2" t="str">
        <f>IF(ISBLANK('[1]Phibro Products usage - Date Ra'!P82),"",'[1]Phibro Products usage - Date Ra'!P82)</f>
        <v>Snohomish</v>
      </c>
      <c r="D362" s="2" t="str">
        <f>IF(ISBLANK('[1]Phibro Products usage - Date Ra'!Q82),"",'[1]Phibro Products usage - Date Ra'!Q82)</f>
        <v>WA</v>
      </c>
      <c r="E362" s="4">
        <f>IF(ISBLANK('[1]Phibro Products usage - Date Ra'!I82),"",'[1]Phibro Products usage - Date Ra'!I82)</f>
        <v>44112</v>
      </c>
      <c r="F362" s="5">
        <f>IF(ISBLANK('[1]Phibro Products usage - Date Ra'!U82),"",'[1]Phibro Products usage - Date Ra'!U82)</f>
        <v>2.1500000000000004E-3</v>
      </c>
      <c r="G362" s="3">
        <f>IF(ISBLANK('[1]Phibro Products usage - Date Ra'!V82),"",'[1]Phibro Products usage - Date Ra'!V82)</f>
        <v>6.0200000000000004E-2</v>
      </c>
    </row>
    <row r="363" spans="1:7" x14ac:dyDescent="0.25">
      <c r="A363" s="2" t="str">
        <f>IF(ISBLANK('[1]Phibro Products usage - Date Ra'!L171),"",'[1]Phibro Products usage - Date Ra'!L171)</f>
        <v>Cellerate Culture Classic Plus</v>
      </c>
      <c r="B363" s="2" t="str">
        <f>IF(ISBLANK('[1]Phibro Products usage - Date Ra'!O171),"",'[1]Phibro Products usage - Date Ra'!O171)</f>
        <v>South SnoValley LLC</v>
      </c>
      <c r="C363" s="2" t="str">
        <f>IF(ISBLANK('[1]Phibro Products usage - Date Ra'!P171),"",'[1]Phibro Products usage - Date Ra'!P171)</f>
        <v>Snohomish</v>
      </c>
      <c r="D363" s="2" t="str">
        <f>IF(ISBLANK('[1]Phibro Products usage - Date Ra'!Q171),"",'[1]Phibro Products usage - Date Ra'!Q171)</f>
        <v>WA</v>
      </c>
      <c r="E363" s="4">
        <f>IF(ISBLANK('[1]Phibro Products usage - Date Ra'!I171),"",'[1]Phibro Products usage - Date Ra'!I171)</f>
        <v>44120</v>
      </c>
      <c r="F363" s="5">
        <f>IF(ISBLANK('[1]Phibro Products usage - Date Ra'!U171),"",'[1]Phibro Products usage - Date Ra'!U171)</f>
        <v>2.15E-3</v>
      </c>
      <c r="G363" s="3">
        <f>IF(ISBLANK('[1]Phibro Products usage - Date Ra'!V171),"",'[1]Phibro Products usage - Date Ra'!V171)</f>
        <v>6.4500000000000002E-2</v>
      </c>
    </row>
    <row r="364" spans="1:7" x14ac:dyDescent="0.25">
      <c r="A364" s="2" t="str">
        <f>IF(ISBLANK('[1]Phibro Products usage - Date Ra'!L232),"",'[1]Phibro Products usage - Date Ra'!L232)</f>
        <v>Cellerate Culture Classic Plus</v>
      </c>
      <c r="B364" s="2" t="str">
        <f>IF(ISBLANK('[1]Phibro Products usage - Date Ra'!O232),"",'[1]Phibro Products usage - Date Ra'!O232)</f>
        <v>South SnoValley LLC</v>
      </c>
      <c r="C364" s="2" t="str">
        <f>IF(ISBLANK('[1]Phibro Products usage - Date Ra'!P232),"",'[1]Phibro Products usage - Date Ra'!P232)</f>
        <v>Snohomish</v>
      </c>
      <c r="D364" s="2" t="str">
        <f>IF(ISBLANK('[1]Phibro Products usage - Date Ra'!Q232),"",'[1]Phibro Products usage - Date Ra'!Q232)</f>
        <v>WA</v>
      </c>
      <c r="E364" s="4">
        <f>IF(ISBLANK('[1]Phibro Products usage - Date Ra'!I232),"",'[1]Phibro Products usage - Date Ra'!I232)</f>
        <v>44126</v>
      </c>
      <c r="F364" s="5">
        <f>IF(ISBLANK('[1]Phibro Products usage - Date Ra'!U232),"",'[1]Phibro Products usage - Date Ra'!U232)</f>
        <v>2.1500000000000004E-3</v>
      </c>
      <c r="G364" s="3">
        <f>IF(ISBLANK('[1]Phibro Products usage - Date Ra'!V232),"",'[1]Phibro Products usage - Date Ra'!V232)</f>
        <v>6.0200000000000004E-2</v>
      </c>
    </row>
    <row r="365" spans="1:7" x14ac:dyDescent="0.25">
      <c r="A365" s="2" t="str">
        <f>IF(ISBLANK('[1]Phibro Products usage - Date Ra'!L290),"",'[1]Phibro Products usage - Date Ra'!L290)</f>
        <v>Cellerate Culture Classic Plus</v>
      </c>
      <c r="B365" s="2" t="str">
        <f>IF(ISBLANK('[1]Phibro Products usage - Date Ra'!O290),"",'[1]Phibro Products usage - Date Ra'!O290)</f>
        <v>South SnoValley LLC</v>
      </c>
      <c r="C365" s="2" t="str">
        <f>IF(ISBLANK('[1]Phibro Products usage - Date Ra'!P290),"",'[1]Phibro Products usage - Date Ra'!P290)</f>
        <v>Snohomish</v>
      </c>
      <c r="D365" s="2" t="str">
        <f>IF(ISBLANK('[1]Phibro Products usage - Date Ra'!Q290),"",'[1]Phibro Products usage - Date Ra'!Q290)</f>
        <v>WA</v>
      </c>
      <c r="E365" s="4">
        <f>IF(ISBLANK('[1]Phibro Products usage - Date Ra'!I290),"",'[1]Phibro Products usage - Date Ra'!I290)</f>
        <v>44132</v>
      </c>
      <c r="F365" s="5">
        <f>IF(ISBLANK('[1]Phibro Products usage - Date Ra'!U290),"",'[1]Phibro Products usage - Date Ra'!U290)</f>
        <v>1.8100001785714289E-3</v>
      </c>
      <c r="G365" s="3">
        <f>IF(ISBLANK('[1]Phibro Products usage - Date Ra'!V290),"",'[1]Phibro Products usage - Date Ra'!V290)</f>
        <v>5.0680000000000003E-2</v>
      </c>
    </row>
    <row r="366" spans="1:7" x14ac:dyDescent="0.25">
      <c r="A366" s="6"/>
      <c r="B366" s="6" t="str">
        <f>B365&amp;" "&amp;"- TOTAL"</f>
        <v>South SnoValley LLC - TOTAL</v>
      </c>
      <c r="C366" s="6"/>
      <c r="D366" s="6"/>
      <c r="E366" s="7"/>
      <c r="F366" s="8"/>
      <c r="G366" s="9">
        <f>SUM(G361:G365)</f>
        <v>0.29578000000000004</v>
      </c>
    </row>
    <row r="367" spans="1:7" x14ac:dyDescent="0.25">
      <c r="A367" s="2" t="str">
        <f>IF(ISBLANK('[1]Phibro Products usage - Date Ra'!L52),"",'[1]Phibro Products usage - Date Ra'!L52)</f>
        <v>Cellerate Culture Classic Plus</v>
      </c>
      <c r="B367" s="2" t="str">
        <f>IF(ISBLANK('[1]Phibro Products usage - Date Ra'!O52),"",'[1]Phibro Products usage - Date Ra'!O52)</f>
        <v>VALLEY BROTHERS LLC</v>
      </c>
      <c r="C367" s="2" t="str">
        <f>IF(ISBLANK('[1]Phibro Products usage - Date Ra'!P52),"",'[1]Phibro Products usage - Date Ra'!P52)</f>
        <v>SUMAS</v>
      </c>
      <c r="D367" s="2" t="str">
        <f>IF(ISBLANK('[1]Phibro Products usage - Date Ra'!Q52),"",'[1]Phibro Products usage - Date Ra'!Q52)</f>
        <v>WA</v>
      </c>
      <c r="E367" s="4">
        <f>IF(ISBLANK('[1]Phibro Products usage - Date Ra'!I52),"",'[1]Phibro Products usage - Date Ra'!I52)</f>
        <v>44106</v>
      </c>
      <c r="F367" s="5">
        <f>IF(ISBLANK('[1]Phibro Products usage - Date Ra'!U52),"",'[1]Phibro Products usage - Date Ra'!U52)</f>
        <v>2.5999999999999994E-3</v>
      </c>
      <c r="G367" s="3">
        <f>IF(ISBLANK('[1]Phibro Products usage - Date Ra'!V52),"",'[1]Phibro Products usage - Date Ra'!V52)</f>
        <v>3.1199999999999999E-2</v>
      </c>
    </row>
    <row r="368" spans="1:7" x14ac:dyDescent="0.25">
      <c r="A368" s="2" t="str">
        <f>IF(ISBLANK('[1]Phibro Products usage - Date Ra'!L105),"",'[1]Phibro Products usage - Date Ra'!L105)</f>
        <v>Cellerate Culture Classic Plus</v>
      </c>
      <c r="B368" s="2" t="str">
        <f>IF(ISBLANK('[1]Phibro Products usage - Date Ra'!O105),"",'[1]Phibro Products usage - Date Ra'!O105)</f>
        <v>VALLEY BROTHERS LLC</v>
      </c>
      <c r="C368" s="2" t="str">
        <f>IF(ISBLANK('[1]Phibro Products usage - Date Ra'!P105),"",'[1]Phibro Products usage - Date Ra'!P105)</f>
        <v>SUMAS</v>
      </c>
      <c r="D368" s="2" t="str">
        <f>IF(ISBLANK('[1]Phibro Products usage - Date Ra'!Q105),"",'[1]Phibro Products usage - Date Ra'!Q105)</f>
        <v>WA</v>
      </c>
      <c r="E368" s="4">
        <f>IF(ISBLANK('[1]Phibro Products usage - Date Ra'!I105),"",'[1]Phibro Products usage - Date Ra'!I105)</f>
        <v>44113</v>
      </c>
      <c r="F368" s="5">
        <f>IF(ISBLANK('[1]Phibro Products usage - Date Ra'!U105),"",'[1]Phibro Products usage - Date Ra'!U105)</f>
        <v>2.5999999999999999E-3</v>
      </c>
      <c r="G368" s="3">
        <f>IF(ISBLANK('[1]Phibro Products usage - Date Ra'!V105),"",'[1]Phibro Products usage - Date Ra'!V105)</f>
        <v>2.3399999999999997E-2</v>
      </c>
    </row>
    <row r="369" spans="1:7" x14ac:dyDescent="0.25">
      <c r="A369" s="2" t="str">
        <f>IF(ISBLANK('[1]Phibro Products usage - Date Ra'!L117),"",'[1]Phibro Products usage - Date Ra'!L117)</f>
        <v>Cellerate Culture Classic Plus</v>
      </c>
      <c r="B369" s="2" t="str">
        <f>IF(ISBLANK('[1]Phibro Products usage - Date Ra'!O117),"",'[1]Phibro Products usage - Date Ra'!O117)</f>
        <v>VALLEY BROTHERS LLC</v>
      </c>
      <c r="C369" s="2" t="str">
        <f>IF(ISBLANK('[1]Phibro Products usage - Date Ra'!P117),"",'[1]Phibro Products usage - Date Ra'!P117)</f>
        <v>SUMAS</v>
      </c>
      <c r="D369" s="2" t="str">
        <f>IF(ISBLANK('[1]Phibro Products usage - Date Ra'!Q117),"",'[1]Phibro Products usage - Date Ra'!Q117)</f>
        <v>WA</v>
      </c>
      <c r="E369" s="4">
        <f>IF(ISBLANK('[1]Phibro Products usage - Date Ra'!I117),"",'[1]Phibro Products usage - Date Ra'!I117)</f>
        <v>44116</v>
      </c>
      <c r="F369" s="5">
        <f>IF(ISBLANK('[1]Phibro Products usage - Date Ra'!U117),"",'[1]Phibro Products usage - Date Ra'!U117)</f>
        <v>5.9999999999999984E-3</v>
      </c>
      <c r="G369" s="3">
        <f>IF(ISBLANK('[1]Phibro Products usage - Date Ra'!V117),"",'[1]Phibro Products usage - Date Ra'!V117)</f>
        <v>5.3999999999999999E-2</v>
      </c>
    </row>
    <row r="370" spans="1:7" x14ac:dyDescent="0.25">
      <c r="A370" s="2" t="str">
        <f>IF(ISBLANK('[1]Phibro Products usage - Date Ra'!L180),"",'[1]Phibro Products usage - Date Ra'!L180)</f>
        <v>Cellerate Culture Classic Plus</v>
      </c>
      <c r="B370" s="2" t="str">
        <f>IF(ISBLANK('[1]Phibro Products usage - Date Ra'!O180),"",'[1]Phibro Products usage - Date Ra'!O180)</f>
        <v>VALLEY BROTHERS LLC</v>
      </c>
      <c r="C370" s="2" t="str">
        <f>IF(ISBLANK('[1]Phibro Products usage - Date Ra'!P180),"",'[1]Phibro Products usage - Date Ra'!P180)</f>
        <v>SUMAS</v>
      </c>
      <c r="D370" s="2" t="str">
        <f>IF(ISBLANK('[1]Phibro Products usage - Date Ra'!Q180),"",'[1]Phibro Products usage - Date Ra'!Q180)</f>
        <v>WA</v>
      </c>
      <c r="E370" s="4">
        <f>IF(ISBLANK('[1]Phibro Products usage - Date Ra'!I180),"",'[1]Phibro Products usage - Date Ra'!I180)</f>
        <v>44120</v>
      </c>
      <c r="F370" s="5">
        <f>IF(ISBLANK('[1]Phibro Products usage - Date Ra'!U180),"",'[1]Phibro Products usage - Date Ra'!U180)</f>
        <v>2.5999999999999994E-3</v>
      </c>
      <c r="G370" s="3">
        <f>IF(ISBLANK('[1]Phibro Products usage - Date Ra'!V180),"",'[1]Phibro Products usage - Date Ra'!V180)</f>
        <v>3.1199999999999999E-2</v>
      </c>
    </row>
    <row r="371" spans="1:7" x14ac:dyDescent="0.25">
      <c r="A371" s="2" t="str">
        <f>IF(ISBLANK('[1]Phibro Products usage - Date Ra'!L294),"",'[1]Phibro Products usage - Date Ra'!L294)</f>
        <v>Cellerate Culture Classic Plus</v>
      </c>
      <c r="B371" s="2" t="str">
        <f>IF(ISBLANK('[1]Phibro Products usage - Date Ra'!O294),"",'[1]Phibro Products usage - Date Ra'!O294)</f>
        <v>VALLEY BROTHERS LLC</v>
      </c>
      <c r="C371" s="2" t="str">
        <f>IF(ISBLANK('[1]Phibro Products usage - Date Ra'!P294),"",'[1]Phibro Products usage - Date Ra'!P294)</f>
        <v>SUMAS</v>
      </c>
      <c r="D371" s="2" t="str">
        <f>IF(ISBLANK('[1]Phibro Products usage - Date Ra'!Q294),"",'[1]Phibro Products usage - Date Ra'!Q294)</f>
        <v>WA</v>
      </c>
      <c r="E371" s="4">
        <f>IF(ISBLANK('[1]Phibro Products usage - Date Ra'!I294),"",'[1]Phibro Products usage - Date Ra'!I294)</f>
        <v>44133</v>
      </c>
      <c r="F371" s="5">
        <f>IF(ISBLANK('[1]Phibro Products usage - Date Ra'!U294),"",'[1]Phibro Products usage - Date Ra'!U294)</f>
        <v>6.4999999999999988E-3</v>
      </c>
      <c r="G371" s="3">
        <f>IF(ISBLANK('[1]Phibro Products usage - Date Ra'!V294),"",'[1]Phibro Products usage - Date Ra'!V294)</f>
        <v>3.9E-2</v>
      </c>
    </row>
    <row r="372" spans="1:7" x14ac:dyDescent="0.25">
      <c r="A372" s="2" t="str">
        <f>IF(ISBLANK('[1]Phibro Products usage - Date Ra'!L296),"",'[1]Phibro Products usage - Date Ra'!L296)</f>
        <v>Cellerate Culture Classic Plus</v>
      </c>
      <c r="B372" s="2" t="str">
        <f>IF(ISBLANK('[1]Phibro Products usage - Date Ra'!O296),"",'[1]Phibro Products usage - Date Ra'!O296)</f>
        <v>VALLEY BROTHERS LLC</v>
      </c>
      <c r="C372" s="2" t="str">
        <f>IF(ISBLANK('[1]Phibro Products usage - Date Ra'!P296),"",'[1]Phibro Products usage - Date Ra'!P296)</f>
        <v>SUMAS</v>
      </c>
      <c r="D372" s="2" t="str">
        <f>IF(ISBLANK('[1]Phibro Products usage - Date Ra'!Q296),"",'[1]Phibro Products usage - Date Ra'!Q296)</f>
        <v>WA</v>
      </c>
      <c r="E372" s="4">
        <f>IF(ISBLANK('[1]Phibro Products usage - Date Ra'!I296),"",'[1]Phibro Products usage - Date Ra'!I296)</f>
        <v>44133</v>
      </c>
      <c r="F372" s="5">
        <f>IF(ISBLANK('[1]Phibro Products usage - Date Ra'!U296),"",'[1]Phibro Products usage - Date Ra'!U296)</f>
        <v>2.7499999984722211E-3</v>
      </c>
      <c r="G372" s="3">
        <f>IF(ISBLANK('[1]Phibro Products usage - Date Ra'!V296),"",'[1]Phibro Products usage - Date Ra'!V296)</f>
        <v>2.4750000000000001E-2</v>
      </c>
    </row>
    <row r="373" spans="1:7" x14ac:dyDescent="0.25">
      <c r="A373" s="6"/>
      <c r="B373" s="6" t="str">
        <f>B372&amp;" "&amp;"- TOTAL"</f>
        <v>VALLEY BROTHERS LLC - TOTAL</v>
      </c>
      <c r="C373" s="6"/>
      <c r="D373" s="6"/>
      <c r="E373" s="7"/>
      <c r="F373" s="8"/>
      <c r="G373" s="9">
        <f>SUM(G367:G372)</f>
        <v>0.20355000000000001</v>
      </c>
    </row>
    <row r="374" spans="1:7" x14ac:dyDescent="0.25">
      <c r="A374" s="2" t="str">
        <f>IF(ISBLANK('[1]Phibro Products usage - Date Ra'!L23),"",'[1]Phibro Products usage - Date Ra'!L23)</f>
        <v>Cellerate Culture Classic Plus</v>
      </c>
      <c r="B374" s="2" t="str">
        <f>IF(ISBLANK('[1]Phibro Products usage - Date Ra'!O23),"",'[1]Phibro Products usage - Date Ra'!O23)</f>
        <v>VIACRES FARM \ JERALD VISSER</v>
      </c>
      <c r="C374" s="2" t="str">
        <f>IF(ISBLANK('[1]Phibro Products usage - Date Ra'!P23),"",'[1]Phibro Products usage - Date Ra'!P23)</f>
        <v>SUMAS</v>
      </c>
      <c r="D374" s="2" t="str">
        <f>IF(ISBLANK('[1]Phibro Products usage - Date Ra'!Q23),"",'[1]Phibro Products usage - Date Ra'!Q23)</f>
        <v>WA</v>
      </c>
      <c r="E374" s="4">
        <f>IF(ISBLANK('[1]Phibro Products usage - Date Ra'!I23),"",'[1]Phibro Products usage - Date Ra'!I23)</f>
        <v>44105</v>
      </c>
      <c r="F374" s="5">
        <f>IF(ISBLANK('[1]Phibro Products usage - Date Ra'!U23),"",'[1]Phibro Products usage - Date Ra'!U23)</f>
        <v>2.3500000000000001E-3</v>
      </c>
      <c r="G374" s="3">
        <f>IF(ISBLANK('[1]Phibro Products usage - Date Ra'!V23),"",'[1]Phibro Products usage - Date Ra'!V23)</f>
        <v>4.9349999999999998E-2</v>
      </c>
    </row>
    <row r="375" spans="1:7" x14ac:dyDescent="0.25">
      <c r="A375" s="2" t="str">
        <f>IF(ISBLANK('[1]Phibro Products usage - Date Ra'!L45),"",'[1]Phibro Products usage - Date Ra'!L45)</f>
        <v>Cellerate Culture Classic Plus</v>
      </c>
      <c r="B375" s="2" t="str">
        <f>IF(ISBLANK('[1]Phibro Products usage - Date Ra'!O45),"",'[1]Phibro Products usage - Date Ra'!O45)</f>
        <v>VIACRES FARM \ JERALD VISSER</v>
      </c>
      <c r="C375" s="2" t="str">
        <f>IF(ISBLANK('[1]Phibro Products usage - Date Ra'!P45),"",'[1]Phibro Products usage - Date Ra'!P45)</f>
        <v>SUMAS</v>
      </c>
      <c r="D375" s="2" t="str">
        <f>IF(ISBLANK('[1]Phibro Products usage - Date Ra'!Q45),"",'[1]Phibro Products usage - Date Ra'!Q45)</f>
        <v>WA</v>
      </c>
      <c r="E375" s="4">
        <f>IF(ISBLANK('[1]Phibro Products usage - Date Ra'!I45),"",'[1]Phibro Products usage - Date Ra'!I45)</f>
        <v>44109</v>
      </c>
      <c r="F375" s="5">
        <f>IF(ISBLANK('[1]Phibro Products usage - Date Ra'!U45),"",'[1]Phibro Products usage - Date Ra'!U45)</f>
        <v>2.3500000000000001E-3</v>
      </c>
      <c r="G375" s="3">
        <f>IF(ISBLANK('[1]Phibro Products usage - Date Ra'!V45),"",'[1]Phibro Products usage - Date Ra'!V45)</f>
        <v>7.0499999999999993E-2</v>
      </c>
    </row>
    <row r="376" spans="1:7" x14ac:dyDescent="0.25">
      <c r="A376" s="2" t="str">
        <f>IF(ISBLANK('[1]Phibro Products usage - Date Ra'!L94),"",'[1]Phibro Products usage - Date Ra'!L94)</f>
        <v>Cellerate Culture Classic Plus</v>
      </c>
      <c r="B376" s="2" t="str">
        <f>IF(ISBLANK('[1]Phibro Products usage - Date Ra'!O94),"",'[1]Phibro Products usage - Date Ra'!O94)</f>
        <v>VIACRES FARM \ JERALD VISSER</v>
      </c>
      <c r="C376" s="2" t="str">
        <f>IF(ISBLANK('[1]Phibro Products usage - Date Ra'!P94),"",'[1]Phibro Products usage - Date Ra'!P94)</f>
        <v>SUMAS</v>
      </c>
      <c r="D376" s="2" t="str">
        <f>IF(ISBLANK('[1]Phibro Products usage - Date Ra'!Q94),"",'[1]Phibro Products usage - Date Ra'!Q94)</f>
        <v>WA</v>
      </c>
      <c r="E376" s="4">
        <f>IF(ISBLANK('[1]Phibro Products usage - Date Ra'!I94),"",'[1]Phibro Products usage - Date Ra'!I94)</f>
        <v>44113</v>
      </c>
      <c r="F376" s="5">
        <f>IF(ISBLANK('[1]Phibro Products usage - Date Ra'!U94),"",'[1]Phibro Products usage - Date Ra'!U94)</f>
        <v>2.3500000000000001E-3</v>
      </c>
      <c r="G376" s="3">
        <f>IF(ISBLANK('[1]Phibro Products usage - Date Ra'!V94),"",'[1]Phibro Products usage - Date Ra'!V94)</f>
        <v>7.0499999999999993E-2</v>
      </c>
    </row>
    <row r="377" spans="1:7" x14ac:dyDescent="0.25">
      <c r="A377" s="2" t="str">
        <f>IF(ISBLANK('[1]Phibro Products usage - Date Ra'!L162),"",'[1]Phibro Products usage - Date Ra'!L162)</f>
        <v>Cellerate Culture Classic Plus</v>
      </c>
      <c r="B377" s="2" t="str">
        <f>IF(ISBLANK('[1]Phibro Products usage - Date Ra'!O162),"",'[1]Phibro Products usage - Date Ra'!O162)</f>
        <v>VIACRES FARM \ JERALD VISSER</v>
      </c>
      <c r="C377" s="2" t="str">
        <f>IF(ISBLANK('[1]Phibro Products usage - Date Ra'!P162),"",'[1]Phibro Products usage - Date Ra'!P162)</f>
        <v>SUMAS</v>
      </c>
      <c r="D377" s="2" t="str">
        <f>IF(ISBLANK('[1]Phibro Products usage - Date Ra'!Q162),"",'[1]Phibro Products usage - Date Ra'!Q162)</f>
        <v>WA</v>
      </c>
      <c r="E377" s="4">
        <f>IF(ISBLANK('[1]Phibro Products usage - Date Ra'!I162),"",'[1]Phibro Products usage - Date Ra'!I162)</f>
        <v>44120</v>
      </c>
      <c r="F377" s="5">
        <f>IF(ISBLANK('[1]Phibro Products usage - Date Ra'!U162),"",'[1]Phibro Products usage - Date Ra'!U162)</f>
        <v>2.7000000000000001E-3</v>
      </c>
      <c r="G377" s="3">
        <f>IF(ISBLANK('[1]Phibro Products usage - Date Ra'!V162),"",'[1]Phibro Products usage - Date Ra'!V162)</f>
        <v>8.1000000000000003E-2</v>
      </c>
    </row>
    <row r="378" spans="1:7" x14ac:dyDescent="0.25">
      <c r="A378" s="2" t="str">
        <f>IF(ISBLANK('[1]Phibro Products usage - Date Ra'!L218),"",'[1]Phibro Products usage - Date Ra'!L218)</f>
        <v>Cellerate Culture Classic Plus</v>
      </c>
      <c r="B378" s="2" t="str">
        <f>IF(ISBLANK('[1]Phibro Products usage - Date Ra'!O218),"",'[1]Phibro Products usage - Date Ra'!O218)</f>
        <v>VIACRES FARM \ JERALD VISSER</v>
      </c>
      <c r="C378" s="2" t="str">
        <f>IF(ISBLANK('[1]Phibro Products usage - Date Ra'!P218),"",'[1]Phibro Products usage - Date Ra'!P218)</f>
        <v>SUMAS</v>
      </c>
      <c r="D378" s="2" t="str">
        <f>IF(ISBLANK('[1]Phibro Products usage - Date Ra'!Q218),"",'[1]Phibro Products usage - Date Ra'!Q218)</f>
        <v>WA</v>
      </c>
      <c r="E378" s="4">
        <f>IF(ISBLANK('[1]Phibro Products usage - Date Ra'!I218),"",'[1]Phibro Products usage - Date Ra'!I218)</f>
        <v>44125</v>
      </c>
      <c r="F378" s="5">
        <f>IF(ISBLANK('[1]Phibro Products usage - Date Ra'!U218),"",'[1]Phibro Products usage - Date Ra'!U218)</f>
        <v>2.7000000000000001E-3</v>
      </c>
      <c r="G378" s="3">
        <f>IF(ISBLANK('[1]Phibro Products usage - Date Ra'!V218),"",'[1]Phibro Products usage - Date Ra'!V218)</f>
        <v>8.1000000000000003E-2</v>
      </c>
    </row>
    <row r="379" spans="1:7" x14ac:dyDescent="0.25">
      <c r="A379" s="2" t="str">
        <f>IF(ISBLANK('[1]Phibro Products usage - Date Ra'!L252),"",'[1]Phibro Products usage - Date Ra'!L252)</f>
        <v>Cellerate Culture Classic Plus</v>
      </c>
      <c r="B379" s="2" t="str">
        <f>IF(ISBLANK('[1]Phibro Products usage - Date Ra'!O252),"",'[1]Phibro Products usage - Date Ra'!O252)</f>
        <v>VIACRES FARM \ JERALD VISSER</v>
      </c>
      <c r="C379" s="2" t="str">
        <f>IF(ISBLANK('[1]Phibro Products usage - Date Ra'!P252),"",'[1]Phibro Products usage - Date Ra'!P252)</f>
        <v>SUMAS</v>
      </c>
      <c r="D379" s="2" t="str">
        <f>IF(ISBLANK('[1]Phibro Products usage - Date Ra'!Q252),"",'[1]Phibro Products usage - Date Ra'!Q252)</f>
        <v>WA</v>
      </c>
      <c r="E379" s="4">
        <f>IF(ISBLANK('[1]Phibro Products usage - Date Ra'!I252),"",'[1]Phibro Products usage - Date Ra'!I252)</f>
        <v>44130</v>
      </c>
      <c r="F379" s="5">
        <f>IF(ISBLANK('[1]Phibro Products usage - Date Ra'!U252),"",'[1]Phibro Products usage - Date Ra'!U252)</f>
        <v>2.7000000000000006E-3</v>
      </c>
      <c r="G379" s="3">
        <f>IF(ISBLANK('[1]Phibro Products usage - Date Ra'!V252),"",'[1]Phibro Products usage - Date Ra'!V252)</f>
        <v>5.67E-2</v>
      </c>
    </row>
    <row r="380" spans="1:7" x14ac:dyDescent="0.25">
      <c r="A380" s="6"/>
      <c r="B380" s="6" t="str">
        <f>B379&amp;" "&amp;"- TOTAL"</f>
        <v>VIACRES FARM \ JERALD VISSER - TOTAL</v>
      </c>
      <c r="C380" s="6"/>
      <c r="D380" s="6"/>
      <c r="E380" s="7"/>
      <c r="F380" s="8"/>
      <c r="G380" s="9">
        <f>SUM(G374:G379)</f>
        <v>0.40905000000000002</v>
      </c>
    </row>
    <row r="381" spans="1:7" x14ac:dyDescent="0.25">
      <c r="A381" s="2" t="str">
        <f>IF(ISBLANK('[1]Phibro Products usage - Date Ra'!L156),"",'[1]Phibro Products usage - Date Ra'!L156)</f>
        <v>Cellerate Culture Classic Plus</v>
      </c>
      <c r="B381" s="2" t="s">
        <v>15</v>
      </c>
      <c r="C381" s="2" t="str">
        <f>IF(ISBLANK('[1]Phibro Products usage - Date Ra'!P156),"",'[1]Phibro Products usage - Date Ra'!P156)</f>
        <v>BURLINGTON</v>
      </c>
      <c r="D381" s="2" t="str">
        <f>IF(ISBLANK('[1]Phibro Products usage - Date Ra'!Q156),"",'[1]Phibro Products usage - Date Ra'!Q156)</f>
        <v>WA</v>
      </c>
      <c r="E381" s="4">
        <f>IF(ISBLANK('[1]Phibro Products usage - Date Ra'!I156),"",'[1]Phibro Products usage - Date Ra'!I156)</f>
        <v>44118</v>
      </c>
      <c r="F381" s="5">
        <f>IF(ISBLANK('[1]Phibro Products usage - Date Ra'!U156),"",'[1]Phibro Products usage - Date Ra'!U156)</f>
        <v>4.1499862551874827E-3</v>
      </c>
      <c r="G381" s="3">
        <f>IF(ISBLANK('[1]Phibro Products usage - Date Ra'!V156),"",'[1]Phibro Products usage - Date Ra'!V156)</f>
        <v>1.66E-2</v>
      </c>
    </row>
    <row r="382" spans="1:7" x14ac:dyDescent="0.25">
      <c r="A382" s="6"/>
      <c r="B382" s="6" t="str">
        <f>B381&amp;" "&amp;"- TOTAL"</f>
        <v>WOLTERS DAIRY FARMS LLC - TOTAL</v>
      </c>
      <c r="C382" s="6"/>
      <c r="D382" s="6"/>
      <c r="E382" s="7"/>
      <c r="F382" s="8"/>
      <c r="G382" s="9">
        <f>SUM(G381)</f>
        <v>1.66E-2</v>
      </c>
    </row>
    <row r="383" spans="1:7" x14ac:dyDescent="0.25">
      <c r="A383" s="10" t="str">
        <f>A381&amp;" "&amp;"- TOTAL"</f>
        <v>Cellerate Culture Classic Plus - TOTAL</v>
      </c>
      <c r="B383" s="10"/>
      <c r="C383" s="10"/>
      <c r="D383" s="10"/>
      <c r="E383" s="11"/>
      <c r="F383" s="12"/>
      <c r="G383" s="13">
        <f>SUM(G382,G380,G373,G366,G360,G358,G354,G348,G346,G339,G335,G332)</f>
        <v>1.4596150000000001</v>
      </c>
    </row>
    <row r="384" spans="1:7" x14ac:dyDescent="0.25">
      <c r="A384" s="2" t="str">
        <f>IF(ISBLANK('[1]Phibro Products usage - Date Ra'!L17),"",'[1]Phibro Products usage - Date Ra'!L17)</f>
        <v>Omnigen AF</v>
      </c>
      <c r="B384" s="2" t="str">
        <f>IF(ISBLANK('[1]Phibro Products usage - Date Ra'!O17),"",'[1]Phibro Products usage - Date Ra'!O17)</f>
        <v>ART VANDERWAAL</v>
      </c>
      <c r="C384" s="2" t="str">
        <f>IF(ISBLANK('[1]Phibro Products usage - Date Ra'!P17),"",'[1]Phibro Products usage - Date Ra'!P17)</f>
        <v>EVERSON</v>
      </c>
      <c r="D384" s="2" t="str">
        <f>IF(ISBLANK('[1]Phibro Products usage - Date Ra'!Q17),"",'[1]Phibro Products usage - Date Ra'!Q17)</f>
        <v>WA</v>
      </c>
      <c r="E384" s="4">
        <f>IF(ISBLANK('[1]Phibro Products usage - Date Ra'!I17),"",'[1]Phibro Products usage - Date Ra'!I17)</f>
        <v>44106</v>
      </c>
      <c r="F384" s="5">
        <f>IF(ISBLANK('[1]Phibro Products usage - Date Ra'!U17),"",'[1]Phibro Products usage - Date Ra'!U17)</f>
        <v>3.125E-2</v>
      </c>
      <c r="G384" s="3">
        <f>IF(ISBLANK('[1]Phibro Products usage - Date Ra'!V17),"",'[1]Phibro Products usage - Date Ra'!V17)</f>
        <v>0.65625</v>
      </c>
    </row>
    <row r="385" spans="1:7" x14ac:dyDescent="0.25">
      <c r="A385" s="2" t="str">
        <f>IF(ISBLANK('[1]Phibro Products usage - Date Ra'!L128),"",'[1]Phibro Products usage - Date Ra'!L128)</f>
        <v>Omnigen AF</v>
      </c>
      <c r="B385" s="2" t="str">
        <f>IF(ISBLANK('[1]Phibro Products usage - Date Ra'!O128),"",'[1]Phibro Products usage - Date Ra'!O128)</f>
        <v>ART VANDERWAAL</v>
      </c>
      <c r="C385" s="2" t="str">
        <f>IF(ISBLANK('[1]Phibro Products usage - Date Ra'!P128),"",'[1]Phibro Products usage - Date Ra'!P128)</f>
        <v>EVERSON</v>
      </c>
      <c r="D385" s="2" t="str">
        <f>IF(ISBLANK('[1]Phibro Products usage - Date Ra'!Q128),"",'[1]Phibro Products usage - Date Ra'!Q128)</f>
        <v>WA</v>
      </c>
      <c r="E385" s="4">
        <f>IF(ISBLANK('[1]Phibro Products usage - Date Ra'!I128),"",'[1]Phibro Products usage - Date Ra'!I128)</f>
        <v>44117</v>
      </c>
      <c r="F385" s="5">
        <f>IF(ISBLANK('[1]Phibro Products usage - Date Ra'!U128),"",'[1]Phibro Products usage - Date Ra'!U128)</f>
        <v>3.125E-2</v>
      </c>
      <c r="G385" s="3">
        <f>IF(ISBLANK('[1]Phibro Products usage - Date Ra'!V128),"",'[1]Phibro Products usage - Date Ra'!V128)</f>
        <v>0.65625</v>
      </c>
    </row>
    <row r="386" spans="1:7" x14ac:dyDescent="0.25">
      <c r="A386" s="2" t="str">
        <f>IF(ISBLANK('[1]Phibro Products usage - Date Ra'!L198),"",'[1]Phibro Products usage - Date Ra'!L198)</f>
        <v>Omnigen AF</v>
      </c>
      <c r="B386" s="2" t="str">
        <f>IF(ISBLANK('[1]Phibro Products usage - Date Ra'!O198),"",'[1]Phibro Products usage - Date Ra'!O198)</f>
        <v>ART VANDERWAAL</v>
      </c>
      <c r="C386" s="2" t="str">
        <f>IF(ISBLANK('[1]Phibro Products usage - Date Ra'!P198),"",'[1]Phibro Products usage - Date Ra'!P198)</f>
        <v>EVERSON</v>
      </c>
      <c r="D386" s="2" t="str">
        <f>IF(ISBLANK('[1]Phibro Products usage - Date Ra'!Q198),"",'[1]Phibro Products usage - Date Ra'!Q198)</f>
        <v>WA</v>
      </c>
      <c r="E386" s="4">
        <f>IF(ISBLANK('[1]Phibro Products usage - Date Ra'!I198),"",'[1]Phibro Products usage - Date Ra'!I198)</f>
        <v>44124</v>
      </c>
      <c r="F386" s="5">
        <f>IF(ISBLANK('[1]Phibro Products usage - Date Ra'!U198),"",'[1]Phibro Products usage - Date Ra'!U198)</f>
        <v>3.125E-2</v>
      </c>
      <c r="G386" s="3">
        <f>IF(ISBLANK('[1]Phibro Products usage - Date Ra'!V198),"",'[1]Phibro Products usage - Date Ra'!V198)</f>
        <v>0.65625</v>
      </c>
    </row>
    <row r="387" spans="1:7" x14ac:dyDescent="0.25">
      <c r="A387" s="2" t="str">
        <f>IF(ISBLANK('[1]Phibro Products usage - Date Ra'!L269),"",'[1]Phibro Products usage - Date Ra'!L269)</f>
        <v>Omnigen AF</v>
      </c>
      <c r="B387" s="2" t="str">
        <f>IF(ISBLANK('[1]Phibro Products usage - Date Ra'!O269),"",'[1]Phibro Products usage - Date Ra'!O269)</f>
        <v>ART VANDERWAAL</v>
      </c>
      <c r="C387" s="2" t="str">
        <f>IF(ISBLANK('[1]Phibro Products usage - Date Ra'!P269),"",'[1]Phibro Products usage - Date Ra'!P269)</f>
        <v>EVERSON</v>
      </c>
      <c r="D387" s="2" t="str">
        <f>IF(ISBLANK('[1]Phibro Products usage - Date Ra'!Q269),"",'[1]Phibro Products usage - Date Ra'!Q269)</f>
        <v>WA</v>
      </c>
      <c r="E387" s="4">
        <f>IF(ISBLANK('[1]Phibro Products usage - Date Ra'!I269),"",'[1]Phibro Products usage - Date Ra'!I269)</f>
        <v>44132</v>
      </c>
      <c r="F387" s="5">
        <f>IF(ISBLANK('[1]Phibro Products usage - Date Ra'!U269),"",'[1]Phibro Products usage - Date Ra'!U269)</f>
        <v>3.125E-2</v>
      </c>
      <c r="G387" s="3">
        <f>IF(ISBLANK('[1]Phibro Products usage - Date Ra'!V269),"",'[1]Phibro Products usage - Date Ra'!V269)</f>
        <v>0.65625</v>
      </c>
    </row>
    <row r="388" spans="1:7" x14ac:dyDescent="0.25">
      <c r="A388" s="6"/>
      <c r="B388" s="6" t="str">
        <f>B387&amp;" "&amp;"- TOTAL"</f>
        <v>ART VANDERWAAL - TOTAL</v>
      </c>
      <c r="C388" s="6"/>
      <c r="D388" s="6"/>
      <c r="E388" s="7"/>
      <c r="F388" s="8"/>
      <c r="G388" s="9">
        <f>SUM(G384:G387)</f>
        <v>2.625</v>
      </c>
    </row>
    <row r="389" spans="1:7" x14ac:dyDescent="0.25">
      <c r="A389" s="2" t="str">
        <f>IF(ISBLANK('[1]Phibro Products usage - Date Ra'!L76),"",'[1]Phibro Products usage - Date Ra'!L76)</f>
        <v>Omnigen AF</v>
      </c>
      <c r="B389" s="2" t="s">
        <v>22</v>
      </c>
      <c r="C389" s="2" t="str">
        <f>IF(ISBLANK('[1]Phibro Products usage - Date Ra'!P76),"",'[1]Phibro Products usage - Date Ra'!P76)</f>
        <v>LYNDEN</v>
      </c>
      <c r="D389" s="2" t="str">
        <f>IF(ISBLANK('[1]Phibro Products usage - Date Ra'!Q76),"",'[1]Phibro Products usage - Date Ra'!Q76)</f>
        <v>WA</v>
      </c>
      <c r="E389" s="4">
        <f>IF(ISBLANK('[1]Phibro Products usage - Date Ra'!I76),"",'[1]Phibro Products usage - Date Ra'!I76)</f>
        <v>44111</v>
      </c>
      <c r="F389" s="5">
        <f>IF(ISBLANK('[1]Phibro Products usage - Date Ra'!U76),"",'[1]Phibro Products usage - Date Ra'!U76)</f>
        <v>5.9099999999999986E-3</v>
      </c>
      <c r="G389" s="3">
        <f>IF(ISBLANK('[1]Phibro Products usage - Date Ra'!V76),"",'[1]Phibro Products usage - Date Ra'!V76)</f>
        <v>5.3190000000000001E-2</v>
      </c>
    </row>
    <row r="390" spans="1:7" x14ac:dyDescent="0.25">
      <c r="A390" s="2" t="str">
        <f>IF(ISBLANK('[1]Phibro Products usage - Date Ra'!L219),"",'[1]Phibro Products usage - Date Ra'!L219)</f>
        <v>Omnigen AF</v>
      </c>
      <c r="B390" s="2" t="s">
        <v>22</v>
      </c>
      <c r="C390" s="2" t="str">
        <f>IF(ISBLANK('[1]Phibro Products usage - Date Ra'!P219),"",'[1]Phibro Products usage - Date Ra'!P219)</f>
        <v>LYNDEN</v>
      </c>
      <c r="D390" s="2" t="str">
        <f>IF(ISBLANK('[1]Phibro Products usage - Date Ra'!Q219),"",'[1]Phibro Products usage - Date Ra'!Q219)</f>
        <v>WA</v>
      </c>
      <c r="E390" s="4">
        <f>IF(ISBLANK('[1]Phibro Products usage - Date Ra'!I219),"",'[1]Phibro Products usage - Date Ra'!I219)</f>
        <v>44125</v>
      </c>
      <c r="F390" s="5">
        <f>IF(ISBLANK('[1]Phibro Products usage - Date Ra'!U219),"",'[1]Phibro Products usage - Date Ra'!U219)</f>
        <v>5.9099999999999986E-3</v>
      </c>
      <c r="G390" s="3">
        <f>IF(ISBLANK('[1]Phibro Products usage - Date Ra'!V219),"",'[1]Phibro Products usage - Date Ra'!V219)</f>
        <v>4.7280000000000003E-2</v>
      </c>
    </row>
    <row r="391" spans="1:7" x14ac:dyDescent="0.25">
      <c r="A391" s="6"/>
      <c r="B391" s="6" t="str">
        <f>B390&amp;" "&amp;"- TOTAL"</f>
        <v>BOUMA FARMS - TOTAL</v>
      </c>
      <c r="C391" s="6"/>
      <c r="D391" s="6"/>
      <c r="E391" s="7"/>
      <c r="F391" s="8"/>
      <c r="G391" s="9">
        <f>SUM(G389:G390)</f>
        <v>0.10047</v>
      </c>
    </row>
    <row r="392" spans="1:7" x14ac:dyDescent="0.25">
      <c r="A392" s="2" t="str">
        <f>IF(ISBLANK('[1]Phibro Products usage - Date Ra'!L314),"",'[1]Phibro Products usage - Date Ra'!L314)</f>
        <v>Omnigen AF</v>
      </c>
      <c r="B392" s="2" t="str">
        <f>IF(ISBLANK('[1]Phibro Products usage - Date Ra'!O314),"",'[1]Phibro Products usage - Date Ra'!O314)</f>
        <v>FEKKES, BILL</v>
      </c>
      <c r="C392" s="2" t="str">
        <f>IF(ISBLANK('[1]Phibro Products usage - Date Ra'!P314),"",'[1]Phibro Products usage - Date Ra'!P314)</f>
        <v>EPHRATA</v>
      </c>
      <c r="D392" s="2" t="str">
        <f>IF(ISBLANK('[1]Phibro Products usage - Date Ra'!Q314),"",'[1]Phibro Products usage - Date Ra'!Q314)</f>
        <v>WA</v>
      </c>
      <c r="E392" s="4">
        <f>IF(ISBLANK('[1]Phibro Products usage - Date Ra'!I314),"",'[1]Phibro Products usage - Date Ra'!I314)</f>
        <v>44105</v>
      </c>
      <c r="F392" s="5">
        <f>IF(ISBLANK('[1]Phibro Products usage - Date Ra'!U314),"",'[1]Phibro Products usage - Date Ra'!U314)</f>
        <v>8.7410000000000002E-2</v>
      </c>
      <c r="G392" s="3">
        <f>IF(ISBLANK('[1]Phibro Products usage - Date Ra'!V314),"",'[1]Phibro Products usage - Date Ra'!V314)</f>
        <v>2.6179295000000002</v>
      </c>
    </row>
    <row r="393" spans="1:7" x14ac:dyDescent="0.25">
      <c r="A393" s="2" t="str">
        <f>IF(ISBLANK('[1]Phibro Products usage - Date Ra'!L316),"",'[1]Phibro Products usage - Date Ra'!L316)</f>
        <v>Omnigen AF</v>
      </c>
      <c r="B393" s="2" t="str">
        <f>IF(ISBLANK('[1]Phibro Products usage - Date Ra'!O316),"",'[1]Phibro Products usage - Date Ra'!O316)</f>
        <v>FEKKES, BILL</v>
      </c>
      <c r="C393" s="2" t="str">
        <f>IF(ISBLANK('[1]Phibro Products usage - Date Ra'!P316),"",'[1]Phibro Products usage - Date Ra'!P316)</f>
        <v>EPHRATA</v>
      </c>
      <c r="D393" s="2" t="str">
        <f>IF(ISBLANK('[1]Phibro Products usage - Date Ra'!Q316),"",'[1]Phibro Products usage - Date Ra'!Q316)</f>
        <v>WA</v>
      </c>
      <c r="E393" s="4">
        <f>IF(ISBLANK('[1]Phibro Products usage - Date Ra'!I316),"",'[1]Phibro Products usage - Date Ra'!I316)</f>
        <v>44109</v>
      </c>
      <c r="F393" s="5">
        <f>IF(ISBLANK('[1]Phibro Products usage - Date Ra'!U316),"",'[1]Phibro Products usage - Date Ra'!U316)</f>
        <v>5.5065003040036982E-2</v>
      </c>
      <c r="G393" s="3">
        <f>IF(ISBLANK('[1]Phibro Products usage - Date Ra'!V316),"",'[1]Phibro Products usage - Date Ra'!V316)</f>
        <v>0.18611970999999999</v>
      </c>
    </row>
    <row r="394" spans="1:7" x14ac:dyDescent="0.25">
      <c r="A394" s="2" t="str">
        <f>IF(ISBLANK('[1]Phibro Products usage - Date Ra'!L321),"",'[1]Phibro Products usage - Date Ra'!L321)</f>
        <v>Omnigen AF</v>
      </c>
      <c r="B394" s="2" t="str">
        <f>IF(ISBLANK('[1]Phibro Products usage - Date Ra'!O321),"",'[1]Phibro Products usage - Date Ra'!O321)</f>
        <v>FEKKES, BILL</v>
      </c>
      <c r="C394" s="2" t="str">
        <f>IF(ISBLANK('[1]Phibro Products usage - Date Ra'!P321),"",'[1]Phibro Products usage - Date Ra'!P321)</f>
        <v>EPHRATA</v>
      </c>
      <c r="D394" s="2" t="str">
        <f>IF(ISBLANK('[1]Phibro Products usage - Date Ra'!Q321),"",'[1]Phibro Products usage - Date Ra'!Q321)</f>
        <v>WA</v>
      </c>
      <c r="E394" s="4">
        <f>IF(ISBLANK('[1]Phibro Products usage - Date Ra'!I321),"",'[1]Phibro Products usage - Date Ra'!I321)</f>
        <v>44113</v>
      </c>
      <c r="F394" s="5">
        <f>IF(ISBLANK('[1]Phibro Products usage - Date Ra'!U321),"",'[1]Phibro Products usage - Date Ra'!U321)</f>
        <v>5.5065003300330033E-2</v>
      </c>
      <c r="G394" s="3">
        <f>IF(ISBLANK('[1]Phibro Products usage - Date Ra'!V321),"",'[1]Phibro Products usage - Date Ra'!V321)</f>
        <v>0.16684695999999999</v>
      </c>
    </row>
    <row r="395" spans="1:7" x14ac:dyDescent="0.25">
      <c r="A395" s="2" t="str">
        <f>IF(ISBLANK('[1]Phibro Products usage - Date Ra'!L324),"",'[1]Phibro Products usage - Date Ra'!L324)</f>
        <v>Omnigen AF</v>
      </c>
      <c r="B395" s="2" t="str">
        <f>IF(ISBLANK('[1]Phibro Products usage - Date Ra'!O324),"",'[1]Phibro Products usage - Date Ra'!O324)</f>
        <v>FEKKES, BILL</v>
      </c>
      <c r="C395" s="2" t="str">
        <f>IF(ISBLANK('[1]Phibro Products usage - Date Ra'!P324),"",'[1]Phibro Products usage - Date Ra'!P324)</f>
        <v>EPHRATA</v>
      </c>
      <c r="D395" s="2" t="str">
        <f>IF(ISBLANK('[1]Phibro Products usage - Date Ra'!Q324),"",'[1]Phibro Products usage - Date Ra'!Q324)</f>
        <v>WA</v>
      </c>
      <c r="E395" s="4">
        <f>IF(ISBLANK('[1]Phibro Products usage - Date Ra'!I324),"",'[1]Phibro Products usage - Date Ra'!I324)</f>
        <v>44118</v>
      </c>
      <c r="F395" s="5">
        <f>IF(ISBLANK('[1]Phibro Products usage - Date Ra'!U324),"",'[1]Phibro Products usage - Date Ra'!U324)</f>
        <v>8.7409999999999988E-2</v>
      </c>
      <c r="G395" s="3">
        <f>IF(ISBLANK('[1]Phibro Products usage - Date Ra'!V324),"",'[1]Phibro Products usage - Date Ra'!V324)</f>
        <v>2.5270231000000001</v>
      </c>
    </row>
    <row r="396" spans="1:7" x14ac:dyDescent="0.25">
      <c r="A396" s="2" t="str">
        <f>IF(ISBLANK('[1]Phibro Products usage - Date Ra'!L327),"",'[1]Phibro Products usage - Date Ra'!L327)</f>
        <v>Omnigen AF</v>
      </c>
      <c r="B396" s="2" t="str">
        <f>IF(ISBLANK('[1]Phibro Products usage - Date Ra'!O327),"",'[1]Phibro Products usage - Date Ra'!O327)</f>
        <v>FEKKES, BILL</v>
      </c>
      <c r="C396" s="2" t="str">
        <f>IF(ISBLANK('[1]Phibro Products usage - Date Ra'!P327),"",'[1]Phibro Products usage - Date Ra'!P327)</f>
        <v>EPHRATA</v>
      </c>
      <c r="D396" s="2" t="str">
        <f>IF(ISBLANK('[1]Phibro Products usage - Date Ra'!Q327),"",'[1]Phibro Products usage - Date Ra'!Q327)</f>
        <v>WA</v>
      </c>
      <c r="E396" s="4">
        <f>IF(ISBLANK('[1]Phibro Products usage - Date Ra'!I327),"",'[1]Phibro Products usage - Date Ra'!I327)</f>
        <v>44120</v>
      </c>
      <c r="F396" s="5">
        <f>IF(ISBLANK('[1]Phibro Products usage - Date Ra'!U327),"",'[1]Phibro Products usage - Date Ra'!U327)</f>
        <v>5.5065002475247524E-2</v>
      </c>
      <c r="G396" s="3">
        <f>IF(ISBLANK('[1]Phibro Products usage - Date Ra'!V327),"",'[1]Phibro Products usage - Date Ra'!V327)</f>
        <v>0.33369391500000001</v>
      </c>
    </row>
    <row r="397" spans="1:7" x14ac:dyDescent="0.25">
      <c r="A397" s="2" t="str">
        <f>IF(ISBLANK('[1]Phibro Products usage - Date Ra'!L332),"",'[1]Phibro Products usage - Date Ra'!L332)</f>
        <v>Omnigen AF</v>
      </c>
      <c r="B397" s="2" t="str">
        <f>IF(ISBLANK('[1]Phibro Products usage - Date Ra'!O332),"",'[1]Phibro Products usage - Date Ra'!O332)</f>
        <v>FEKKES, BILL</v>
      </c>
      <c r="C397" s="2" t="str">
        <f>IF(ISBLANK('[1]Phibro Products usage - Date Ra'!P332),"",'[1]Phibro Products usage - Date Ra'!P332)</f>
        <v>EPHRATA</v>
      </c>
      <c r="D397" s="2" t="str">
        <f>IF(ISBLANK('[1]Phibro Products usage - Date Ra'!Q332),"",'[1]Phibro Products usage - Date Ra'!Q332)</f>
        <v>WA</v>
      </c>
      <c r="E397" s="4">
        <f>IF(ISBLANK('[1]Phibro Products usage - Date Ra'!I332),"",'[1]Phibro Products usage - Date Ra'!I332)</f>
        <v>44133</v>
      </c>
      <c r="F397" s="5">
        <f>IF(ISBLANK('[1]Phibro Products usage - Date Ra'!U332),"",'[1]Phibro Products usage - Date Ra'!U332)</f>
        <v>8.7410000000000015E-2</v>
      </c>
      <c r="G397" s="3">
        <f>IF(ISBLANK('[1]Phibro Products usage - Date Ra'!V332),"",'[1]Phibro Products usage - Date Ra'!V332)</f>
        <v>1.3163946000000002</v>
      </c>
    </row>
    <row r="398" spans="1:7" x14ac:dyDescent="0.25">
      <c r="A398" s="6"/>
      <c r="B398" s="6" t="str">
        <f>B397&amp;" "&amp;"- TOTAL"</f>
        <v>FEKKES, BILL - TOTAL</v>
      </c>
      <c r="C398" s="6"/>
      <c r="D398" s="6"/>
      <c r="E398" s="7"/>
      <c r="F398" s="8"/>
      <c r="G398" s="9">
        <f>SUM(G392:G397)</f>
        <v>7.1480077850000008</v>
      </c>
    </row>
    <row r="399" spans="1:7" x14ac:dyDescent="0.25">
      <c r="A399" s="2" t="str">
        <f>IF(ISBLANK('[1]Phibro Products usage - Date Ra'!L46),"",'[1]Phibro Products usage - Date Ra'!L46)</f>
        <v>Omnigen AF</v>
      </c>
      <c r="B399" s="2" t="str">
        <f>IF(ISBLANK('[1]Phibro Products usage - Date Ra'!O46),"",'[1]Phibro Products usage - Date Ra'!O46)</f>
        <v>JOHN VANMIDDENDORP</v>
      </c>
      <c r="C399" s="2" t="str">
        <f>IF(ISBLANK('[1]Phibro Products usage - Date Ra'!P46),"",'[1]Phibro Products usage - Date Ra'!P46)</f>
        <v>SUMAS</v>
      </c>
      <c r="D399" s="2" t="str">
        <f>IF(ISBLANK('[1]Phibro Products usage - Date Ra'!Q46),"",'[1]Phibro Products usage - Date Ra'!Q46)</f>
        <v>WA</v>
      </c>
      <c r="E399" s="4">
        <f>IF(ISBLANK('[1]Phibro Products usage - Date Ra'!I46),"",'[1]Phibro Products usage - Date Ra'!I46)</f>
        <v>44106</v>
      </c>
      <c r="F399" s="5">
        <f>IF(ISBLANK('[1]Phibro Products usage - Date Ra'!U46),"",'[1]Phibro Products usage - Date Ra'!U46)</f>
        <v>1.4999999999999998E-2</v>
      </c>
      <c r="G399" s="3">
        <f>IF(ISBLANK('[1]Phibro Products usage - Date Ra'!V46),"",'[1]Phibro Products usage - Date Ra'!V46)</f>
        <v>0.18</v>
      </c>
    </row>
    <row r="400" spans="1:7" x14ac:dyDescent="0.25">
      <c r="A400" s="2" t="str">
        <f>IF(ISBLANK('[1]Phibro Products usage - Date Ra'!L78),"",'[1]Phibro Products usage - Date Ra'!L78)</f>
        <v>Omnigen AF</v>
      </c>
      <c r="B400" s="2" t="str">
        <f>IF(ISBLANK('[1]Phibro Products usage - Date Ra'!O78),"",'[1]Phibro Products usage - Date Ra'!O78)</f>
        <v>JOHN VANMIDDENDORP</v>
      </c>
      <c r="C400" s="2" t="str">
        <f>IF(ISBLANK('[1]Phibro Products usage - Date Ra'!P78),"",'[1]Phibro Products usage - Date Ra'!P78)</f>
        <v>SUMAS</v>
      </c>
      <c r="D400" s="2" t="str">
        <f>IF(ISBLANK('[1]Phibro Products usage - Date Ra'!Q78),"",'[1]Phibro Products usage - Date Ra'!Q78)</f>
        <v>WA</v>
      </c>
      <c r="E400" s="4">
        <f>IF(ISBLANK('[1]Phibro Products usage - Date Ra'!I78),"",'[1]Phibro Products usage - Date Ra'!I78)</f>
        <v>44111</v>
      </c>
      <c r="F400" s="5">
        <f>IF(ISBLANK('[1]Phibro Products usage - Date Ra'!U78),"",'[1]Phibro Products usage - Date Ra'!U78)</f>
        <v>1.4999999999999999E-2</v>
      </c>
      <c r="G400" s="3">
        <f>IF(ISBLANK('[1]Phibro Products usage - Date Ra'!V78),"",'[1]Phibro Products usage - Date Ra'!V78)</f>
        <v>0.1875</v>
      </c>
    </row>
    <row r="401" spans="1:7" x14ac:dyDescent="0.25">
      <c r="A401" s="2" t="str">
        <f>IF(ISBLANK('[1]Phibro Products usage - Date Ra'!L109),"",'[1]Phibro Products usage - Date Ra'!L109)</f>
        <v>Omnigen AF</v>
      </c>
      <c r="B401" s="2" t="str">
        <f>IF(ISBLANK('[1]Phibro Products usage - Date Ra'!O109),"",'[1]Phibro Products usage - Date Ra'!O109)</f>
        <v>JOHN VANMIDDENDORP</v>
      </c>
      <c r="C401" s="2" t="str">
        <f>IF(ISBLANK('[1]Phibro Products usage - Date Ra'!P109),"",'[1]Phibro Products usage - Date Ra'!P109)</f>
        <v>SUMAS</v>
      </c>
      <c r="D401" s="2" t="str">
        <f>IF(ISBLANK('[1]Phibro Products usage - Date Ra'!Q109),"",'[1]Phibro Products usage - Date Ra'!Q109)</f>
        <v>WA</v>
      </c>
      <c r="E401" s="4">
        <f>IF(ISBLANK('[1]Phibro Products usage - Date Ra'!I109),"",'[1]Phibro Products usage - Date Ra'!I109)</f>
        <v>44116</v>
      </c>
      <c r="F401" s="5">
        <f>IF(ISBLANK('[1]Phibro Products usage - Date Ra'!U109),"",'[1]Phibro Products usage - Date Ra'!U109)</f>
        <v>1.4999999999999999E-2</v>
      </c>
      <c r="G401" s="3">
        <f>IF(ISBLANK('[1]Phibro Products usage - Date Ra'!V109),"",'[1]Phibro Products usage - Date Ra'!V109)</f>
        <v>0.15</v>
      </c>
    </row>
    <row r="402" spans="1:7" x14ac:dyDescent="0.25">
      <c r="A402" s="2" t="str">
        <f>IF(ISBLANK('[1]Phibro Products usage - Date Ra'!L176),"",'[1]Phibro Products usage - Date Ra'!L176)</f>
        <v>Omnigen AF</v>
      </c>
      <c r="B402" s="2" t="str">
        <f>IF(ISBLANK('[1]Phibro Products usage - Date Ra'!O176),"",'[1]Phibro Products usage - Date Ra'!O176)</f>
        <v>JOHN VANMIDDENDORP</v>
      </c>
      <c r="C402" s="2" t="str">
        <f>IF(ISBLANK('[1]Phibro Products usage - Date Ra'!P176),"",'[1]Phibro Products usage - Date Ra'!P176)</f>
        <v>SUMAS</v>
      </c>
      <c r="D402" s="2" t="str">
        <f>IF(ISBLANK('[1]Phibro Products usage - Date Ra'!Q176),"",'[1]Phibro Products usage - Date Ra'!Q176)</f>
        <v>WA</v>
      </c>
      <c r="E402" s="4">
        <f>IF(ISBLANK('[1]Phibro Products usage - Date Ra'!I176),"",'[1]Phibro Products usage - Date Ra'!I176)</f>
        <v>44119</v>
      </c>
      <c r="F402" s="5">
        <f>IF(ISBLANK('[1]Phibro Products usage - Date Ra'!U176),"",'[1]Phibro Products usage - Date Ra'!U176)</f>
        <v>1.5000000000000003E-2</v>
      </c>
      <c r="G402" s="3">
        <f>IF(ISBLANK('[1]Phibro Products usage - Date Ra'!V176),"",'[1]Phibro Products usage - Date Ra'!V176)</f>
        <v>0.19500000000000001</v>
      </c>
    </row>
    <row r="403" spans="1:7" x14ac:dyDescent="0.25">
      <c r="A403" s="2" t="str">
        <f>IF(ISBLANK('[1]Phibro Products usage - Date Ra'!L183),"",'[1]Phibro Products usage - Date Ra'!L183)</f>
        <v>Omnigen AF</v>
      </c>
      <c r="B403" s="2" t="str">
        <f>IF(ISBLANK('[1]Phibro Products usage - Date Ra'!O183),"",'[1]Phibro Products usage - Date Ra'!O183)</f>
        <v>JOHN VANMIDDENDORP</v>
      </c>
      <c r="C403" s="2" t="str">
        <f>IF(ISBLANK('[1]Phibro Products usage - Date Ra'!P183),"",'[1]Phibro Products usage - Date Ra'!P183)</f>
        <v>SUMAS</v>
      </c>
      <c r="D403" s="2" t="str">
        <f>IF(ISBLANK('[1]Phibro Products usage - Date Ra'!Q183),"",'[1]Phibro Products usage - Date Ra'!Q183)</f>
        <v>WA</v>
      </c>
      <c r="E403" s="4">
        <f>IF(ISBLANK('[1]Phibro Products usage - Date Ra'!I183),"",'[1]Phibro Products usage - Date Ra'!I183)</f>
        <v>44123</v>
      </c>
      <c r="F403" s="5">
        <f>IF(ISBLANK('[1]Phibro Products usage - Date Ra'!U183),"",'[1]Phibro Products usage - Date Ra'!U183)</f>
        <v>1.4999999999999999E-2</v>
      </c>
      <c r="G403" s="3">
        <f>IF(ISBLANK('[1]Phibro Products usage - Date Ra'!V183),"",'[1]Phibro Products usage - Date Ra'!V183)</f>
        <v>0.15</v>
      </c>
    </row>
    <row r="404" spans="1:7" x14ac:dyDescent="0.25">
      <c r="A404" s="2" t="str">
        <f>IF(ISBLANK('[1]Phibro Products usage - Date Ra'!L240),"",'[1]Phibro Products usage - Date Ra'!L240)</f>
        <v>Omnigen AF</v>
      </c>
      <c r="B404" s="2" t="str">
        <f>IF(ISBLANK('[1]Phibro Products usage - Date Ra'!O240),"",'[1]Phibro Products usage - Date Ra'!O240)</f>
        <v>JOHN VANMIDDENDORP</v>
      </c>
      <c r="C404" s="2" t="str">
        <f>IF(ISBLANK('[1]Phibro Products usage - Date Ra'!P240),"",'[1]Phibro Products usage - Date Ra'!P240)</f>
        <v>SUMAS</v>
      </c>
      <c r="D404" s="2" t="str">
        <f>IF(ISBLANK('[1]Phibro Products usage - Date Ra'!Q240),"",'[1]Phibro Products usage - Date Ra'!Q240)</f>
        <v>WA</v>
      </c>
      <c r="E404" s="4">
        <f>IF(ISBLANK('[1]Phibro Products usage - Date Ra'!I240),"",'[1]Phibro Products usage - Date Ra'!I240)</f>
        <v>44127</v>
      </c>
      <c r="F404" s="5">
        <f>IF(ISBLANK('[1]Phibro Products usage - Date Ra'!U240),"",'[1]Phibro Products usage - Date Ra'!U240)</f>
        <v>1.4999999999999999E-2</v>
      </c>
      <c r="G404" s="3">
        <f>IF(ISBLANK('[1]Phibro Products usage - Date Ra'!V240),"",'[1]Phibro Products usage - Date Ra'!V240)</f>
        <v>0.1875</v>
      </c>
    </row>
    <row r="405" spans="1:7" x14ac:dyDescent="0.25">
      <c r="A405" s="2" t="str">
        <f>IF(ISBLANK('[1]Phibro Products usage - Date Ra'!L283),"",'[1]Phibro Products usage - Date Ra'!L283)</f>
        <v>Omnigen AF</v>
      </c>
      <c r="B405" s="2" t="str">
        <f>IF(ISBLANK('[1]Phibro Products usage - Date Ra'!O283),"",'[1]Phibro Products usage - Date Ra'!O283)</f>
        <v>JOHN VANMIDDENDORP</v>
      </c>
      <c r="C405" s="2" t="str">
        <f>IF(ISBLANK('[1]Phibro Products usage - Date Ra'!P283),"",'[1]Phibro Products usage - Date Ra'!P283)</f>
        <v>SUMAS</v>
      </c>
      <c r="D405" s="2" t="str">
        <f>IF(ISBLANK('[1]Phibro Products usage - Date Ra'!Q283),"",'[1]Phibro Products usage - Date Ra'!Q283)</f>
        <v>WA</v>
      </c>
      <c r="E405" s="4">
        <f>IF(ISBLANK('[1]Phibro Products usage - Date Ra'!I283),"",'[1]Phibro Products usage - Date Ra'!I283)</f>
        <v>44131</v>
      </c>
      <c r="F405" s="5">
        <f>IF(ISBLANK('[1]Phibro Products usage - Date Ra'!U283),"",'[1]Phibro Products usage - Date Ra'!U283)</f>
        <v>1.4999999999999998E-2</v>
      </c>
      <c r="G405" s="3">
        <f>IF(ISBLANK('[1]Phibro Products usage - Date Ra'!V283),"",'[1]Phibro Products usage - Date Ra'!V283)</f>
        <v>0.18</v>
      </c>
    </row>
    <row r="406" spans="1:7" x14ac:dyDescent="0.25">
      <c r="A406" s="6"/>
      <c r="B406" s="6" t="str">
        <f>B405&amp;" "&amp;"- TOTAL"</f>
        <v>JOHN VANMIDDENDORP - TOTAL</v>
      </c>
      <c r="C406" s="6"/>
      <c r="D406" s="6"/>
      <c r="E406" s="7"/>
      <c r="F406" s="8"/>
      <c r="G406" s="9">
        <f>SUM(G399:G405)</f>
        <v>1.2299999999999998</v>
      </c>
    </row>
    <row r="407" spans="1:7" x14ac:dyDescent="0.25">
      <c r="A407" s="2" t="str">
        <f>IF(ISBLANK('[1]Phibro Products usage - Date Ra'!L127),"",'[1]Phibro Products usage - Date Ra'!L127)</f>
        <v>Omnigen AF</v>
      </c>
      <c r="B407" s="2" t="str">
        <f>IF(ISBLANK('[1]Phibro Products usage - Date Ra'!O127),"",'[1]Phibro Products usage - Date Ra'!O127)</f>
        <v>KEN MAARHUIS</v>
      </c>
      <c r="C407" s="2" t="str">
        <f>IF(ISBLANK('[1]Phibro Products usage - Date Ra'!P127),"",'[1]Phibro Products usage - Date Ra'!P127)</f>
        <v>SUMAS</v>
      </c>
      <c r="D407" s="2" t="str">
        <f>IF(ISBLANK('[1]Phibro Products usage - Date Ra'!Q127),"",'[1]Phibro Products usage - Date Ra'!Q127)</f>
        <v>WA</v>
      </c>
      <c r="E407" s="4">
        <f>IF(ISBLANK('[1]Phibro Products usage - Date Ra'!I127),"",'[1]Phibro Products usage - Date Ra'!I127)</f>
        <v>44117</v>
      </c>
      <c r="F407" s="5">
        <f>IF(ISBLANK('[1]Phibro Products usage - Date Ra'!U127),"",'[1]Phibro Products usage - Date Ra'!U127)</f>
        <v>3.2499996558333348E-2</v>
      </c>
      <c r="G407" s="3">
        <f>IF(ISBLANK('[1]Phibro Products usage - Date Ra'!V127),"",'[1]Phibro Products usage - Date Ra'!V127)</f>
        <v>9.7500000000000003E-2</v>
      </c>
    </row>
    <row r="408" spans="1:7" x14ac:dyDescent="0.25">
      <c r="A408" s="6"/>
      <c r="B408" s="6" t="str">
        <f>B407&amp;" "&amp;"- TOTAL"</f>
        <v>KEN MAARHUIS - TOTAL</v>
      </c>
      <c r="C408" s="6"/>
      <c r="D408" s="6"/>
      <c r="E408" s="7"/>
      <c r="F408" s="8"/>
      <c r="G408" s="9">
        <f>SUM(G407)</f>
        <v>9.7500000000000003E-2</v>
      </c>
    </row>
    <row r="409" spans="1:7" x14ac:dyDescent="0.25">
      <c r="A409" s="2" t="str">
        <f>IF(ISBLANK('[1]Phibro Products usage - Date Ra'!L3),"",'[1]Phibro Products usage - Date Ra'!L3)</f>
        <v>Omnigen AF</v>
      </c>
      <c r="B409" s="2" t="str">
        <f>IF(ISBLANK('[1]Phibro Products usage - Date Ra'!O3),"",'[1]Phibro Products usage - Date Ra'!O3)</f>
        <v>MIKE VAN BERKUM</v>
      </c>
      <c r="C409" s="2" t="str">
        <f>IF(ISBLANK('[1]Phibro Products usage - Date Ra'!P3),"",'[1]Phibro Products usage - Date Ra'!P3)</f>
        <v>MT VERNON</v>
      </c>
      <c r="D409" s="2" t="str">
        <f>IF(ISBLANK('[1]Phibro Products usage - Date Ra'!Q3),"",'[1]Phibro Products usage - Date Ra'!Q3)</f>
        <v>WA</v>
      </c>
      <c r="E409" s="4">
        <f>IF(ISBLANK('[1]Phibro Products usage - Date Ra'!I3),"",'[1]Phibro Products usage - Date Ra'!I3)</f>
        <v>44105</v>
      </c>
      <c r="F409" s="5">
        <f>IF(ISBLANK('[1]Phibro Products usage - Date Ra'!U3),"",'[1]Phibro Products usage - Date Ra'!U3)</f>
        <v>3.5734996235110415E-2</v>
      </c>
      <c r="G409" s="3">
        <f>IF(ISBLANK('[1]Phibro Products usage - Date Ra'!V3),"",'[1]Phibro Products usage - Date Ra'!V3)</f>
        <v>0.42881999999999998</v>
      </c>
    </row>
    <row r="410" spans="1:7" x14ac:dyDescent="0.25">
      <c r="A410" s="2" t="str">
        <f>IF(ISBLANK('[1]Phibro Products usage - Date Ra'!L158),"",'[1]Phibro Products usage - Date Ra'!L158)</f>
        <v>Omnigen AF</v>
      </c>
      <c r="B410" s="2" t="str">
        <f>IF(ISBLANK('[1]Phibro Products usage - Date Ra'!O158),"",'[1]Phibro Products usage - Date Ra'!O158)</f>
        <v>MIKE VAN BERKUM</v>
      </c>
      <c r="C410" s="2" t="str">
        <f>IF(ISBLANK('[1]Phibro Products usage - Date Ra'!P158),"",'[1]Phibro Products usage - Date Ra'!P158)</f>
        <v>MT VERNON</v>
      </c>
      <c r="D410" s="2" t="str">
        <f>IF(ISBLANK('[1]Phibro Products usage - Date Ra'!Q158),"",'[1]Phibro Products usage - Date Ra'!Q158)</f>
        <v>WA</v>
      </c>
      <c r="E410" s="4">
        <f>IF(ISBLANK('[1]Phibro Products usage - Date Ra'!I158),"",'[1]Phibro Products usage - Date Ra'!I158)</f>
        <v>44120</v>
      </c>
      <c r="F410" s="5">
        <f>IF(ISBLANK('[1]Phibro Products usage - Date Ra'!U158),"",'[1]Phibro Products usage - Date Ra'!U158)</f>
        <v>3.5734996333333338E-2</v>
      </c>
      <c r="G410" s="3">
        <f>IF(ISBLANK('[1]Phibro Products usage - Date Ra'!V158),"",'[1]Phibro Products usage - Date Ra'!V158)</f>
        <v>0.53602499999999997</v>
      </c>
    </row>
    <row r="411" spans="1:7" x14ac:dyDescent="0.25">
      <c r="A411" s="6"/>
      <c r="B411" s="6" t="str">
        <f>B410&amp;" "&amp;"- TOTAL"</f>
        <v>MIKE VAN BERKUM - TOTAL</v>
      </c>
      <c r="C411" s="6"/>
      <c r="D411" s="6"/>
      <c r="E411" s="7"/>
      <c r="F411" s="8"/>
      <c r="G411" s="9">
        <f>SUM(G409:G410)</f>
        <v>0.96484499999999995</v>
      </c>
    </row>
    <row r="412" spans="1:7" x14ac:dyDescent="0.25">
      <c r="A412" s="2" t="str">
        <f>IF(ISBLANK('[1]Phibro Products usage - Date Ra'!L125),"",'[1]Phibro Products usage - Date Ra'!L125)</f>
        <v>Omnigen AF</v>
      </c>
      <c r="B412" s="2" t="s">
        <v>14</v>
      </c>
      <c r="C412" s="2" t="str">
        <f>IF(ISBLANK('[1]Phibro Products usage - Date Ra'!P125),"",'[1]Phibro Products usage - Date Ra'!P125)</f>
        <v>FERNDALE</v>
      </c>
      <c r="D412" s="2" t="str">
        <f>IF(ISBLANK('[1]Phibro Products usage - Date Ra'!Q125),"",'[1]Phibro Products usage - Date Ra'!Q125)</f>
        <v>WA</v>
      </c>
      <c r="E412" s="4">
        <f>IF(ISBLANK('[1]Phibro Products usage - Date Ra'!I125),"",'[1]Phibro Products usage - Date Ra'!I125)</f>
        <v>44117</v>
      </c>
      <c r="F412" s="5">
        <f>IF(ISBLANK('[1]Phibro Products usage - Date Ra'!U125),"",'[1]Phibro Products usage - Date Ra'!U125)</f>
        <v>1.7860000000000001E-2</v>
      </c>
      <c r="G412" s="3">
        <f>IF(ISBLANK('[1]Phibro Products usage - Date Ra'!V125),"",'[1]Phibro Products usage - Date Ra'!V125)</f>
        <v>0.21431999999999998</v>
      </c>
    </row>
    <row r="413" spans="1:7" x14ac:dyDescent="0.25">
      <c r="A413" s="2" t="str">
        <f>IF(ISBLANK('[1]Phibro Products usage - Date Ra'!L247),"",'[1]Phibro Products usage - Date Ra'!L247)</f>
        <v>Omnigen AF</v>
      </c>
      <c r="B413" s="2" t="s">
        <v>14</v>
      </c>
      <c r="C413" s="2" t="str">
        <f>IF(ISBLANK('[1]Phibro Products usage - Date Ra'!P247),"",'[1]Phibro Products usage - Date Ra'!P247)</f>
        <v>FERNDALE</v>
      </c>
      <c r="D413" s="2" t="str">
        <f>IF(ISBLANK('[1]Phibro Products usage - Date Ra'!Q247),"",'[1]Phibro Products usage - Date Ra'!Q247)</f>
        <v>WA</v>
      </c>
      <c r="E413" s="4">
        <f>IF(ISBLANK('[1]Phibro Products usage - Date Ra'!I247),"",'[1]Phibro Products usage - Date Ra'!I247)</f>
        <v>44127</v>
      </c>
      <c r="F413" s="5">
        <f>IF(ISBLANK('[1]Phibro Products usage - Date Ra'!U247),"",'[1]Phibro Products usage - Date Ra'!U247)</f>
        <v>1.7860000000000001E-2</v>
      </c>
      <c r="G413" s="3">
        <f>IF(ISBLANK('[1]Phibro Products usage - Date Ra'!V247),"",'[1]Phibro Products usage - Date Ra'!V247)</f>
        <v>0.21431999999999998</v>
      </c>
    </row>
    <row r="414" spans="1:7" x14ac:dyDescent="0.25">
      <c r="A414" s="6"/>
      <c r="B414" s="6" t="str">
        <f>B413&amp;" "&amp;"- TOTAL"</f>
        <v>WESTERN WAVES LLC - TOTAL</v>
      </c>
      <c r="C414" s="6"/>
      <c r="D414" s="6"/>
      <c r="E414" s="7"/>
      <c r="F414" s="8"/>
      <c r="G414" s="9">
        <f>SUM(G412:G413)</f>
        <v>0.42863999999999997</v>
      </c>
    </row>
    <row r="415" spans="1:7" x14ac:dyDescent="0.25">
      <c r="A415" s="10" t="str">
        <f>A413&amp;" "&amp;"- TOTAL"</f>
        <v>Omnigen AF - TOTAL</v>
      </c>
      <c r="B415" s="10"/>
      <c r="C415" s="10"/>
      <c r="D415" s="10"/>
      <c r="E415" s="11"/>
      <c r="F415" s="12"/>
      <c r="G415" s="13">
        <f>SUM(G414,G411,G408,G406,G398,G391,G388)</f>
        <v>12.594462784999999</v>
      </c>
    </row>
    <row r="416" spans="1:7" x14ac:dyDescent="0.25">
      <c r="A416" s="2" t="str">
        <f>IF(ISBLANK('[1]Phibro Products usage - Date Ra'!L6),"",'[1]Phibro Products usage - Date Ra'!L6)</f>
        <v>Omnigen PRO</v>
      </c>
      <c r="B416" s="2" t="str">
        <f>IF(ISBLANK('[1]Phibro Products usage - Date Ra'!O6),"",'[1]Phibro Products usage - Date Ra'!O6)</f>
        <v>BAYSIDE DAIRY LLC</v>
      </c>
      <c r="C416" s="2" t="str">
        <f>IF(ISBLANK('[1]Phibro Products usage - Date Ra'!P6),"",'[1]Phibro Products usage - Date Ra'!P6)</f>
        <v>MT VERNON</v>
      </c>
      <c r="D416" s="2" t="str">
        <f>IF(ISBLANK('[1]Phibro Products usage - Date Ra'!Q6),"",'[1]Phibro Products usage - Date Ra'!Q6)</f>
        <v>WA</v>
      </c>
      <c r="E416" s="4">
        <f>IF(ISBLANK('[1]Phibro Products usage - Date Ra'!I6),"",'[1]Phibro Products usage - Date Ra'!I6)</f>
        <v>44105</v>
      </c>
      <c r="F416" s="5">
        <f>IF(ISBLANK('[1]Phibro Products usage - Date Ra'!U6),"",'[1]Phibro Products usage - Date Ra'!U6)</f>
        <v>1.8409998878661113E-2</v>
      </c>
      <c r="G416" s="3">
        <f>IF(ISBLANK('[1]Phibro Products usage - Date Ra'!V6),"",'[1]Phibro Products usage - Date Ra'!V6)</f>
        <v>0.16569</v>
      </c>
    </row>
    <row r="417" spans="1:7" x14ac:dyDescent="0.25">
      <c r="A417" s="2" t="str">
        <f>IF(ISBLANK('[1]Phibro Products usage - Date Ra'!L4),"",'[1]Phibro Products usage - Date Ra'!L4)</f>
        <v>Omnigen PRO</v>
      </c>
      <c r="B417" s="2" t="str">
        <f>IF(ISBLANK('[1]Phibro Products usage - Date Ra'!O4),"",'[1]Phibro Products usage - Date Ra'!O4)</f>
        <v>BAYSIDE DAIRY LLC</v>
      </c>
      <c r="C417" s="2" t="str">
        <f>IF(ISBLANK('[1]Phibro Products usage - Date Ra'!P4),"",'[1]Phibro Products usage - Date Ra'!P4)</f>
        <v>MT VERNON</v>
      </c>
      <c r="D417" s="2" t="str">
        <f>IF(ISBLANK('[1]Phibro Products usage - Date Ra'!Q4),"",'[1]Phibro Products usage - Date Ra'!Q4)</f>
        <v>WA</v>
      </c>
      <c r="E417" s="4">
        <f>IF(ISBLANK('[1]Phibro Products usage - Date Ra'!I4),"",'[1]Phibro Products usage - Date Ra'!I4)</f>
        <v>44106</v>
      </c>
      <c r="F417" s="5">
        <f>IF(ISBLANK('[1]Phibro Products usage - Date Ra'!U4),"",'[1]Phibro Products usage - Date Ra'!U4)</f>
        <v>1.5560000000000003E-2</v>
      </c>
      <c r="G417" s="3">
        <f>IF(ISBLANK('[1]Phibro Products usage - Date Ra'!V4),"",'[1]Phibro Products usage - Date Ra'!V4)</f>
        <v>0.46679999999999999</v>
      </c>
    </row>
    <row r="418" spans="1:7" x14ac:dyDescent="0.25">
      <c r="A418" s="2" t="str">
        <f>IF(ISBLANK('[1]Phibro Products usage - Date Ra'!L84),"",'[1]Phibro Products usage - Date Ra'!L84)</f>
        <v>Omnigen PRO</v>
      </c>
      <c r="B418" s="2" t="str">
        <f>IF(ISBLANK('[1]Phibro Products usage - Date Ra'!O84),"",'[1]Phibro Products usage - Date Ra'!O84)</f>
        <v>BAYSIDE DAIRY LLC</v>
      </c>
      <c r="C418" s="2" t="str">
        <f>IF(ISBLANK('[1]Phibro Products usage - Date Ra'!P84),"",'[1]Phibro Products usage - Date Ra'!P84)</f>
        <v>MT VERNON</v>
      </c>
      <c r="D418" s="2" t="str">
        <f>IF(ISBLANK('[1]Phibro Products usage - Date Ra'!Q84),"",'[1]Phibro Products usage - Date Ra'!Q84)</f>
        <v>WA</v>
      </c>
      <c r="E418" s="4">
        <f>IF(ISBLANK('[1]Phibro Products usage - Date Ra'!I84),"",'[1]Phibro Products usage - Date Ra'!I84)</f>
        <v>44112</v>
      </c>
      <c r="F418" s="5">
        <f>IF(ISBLANK('[1]Phibro Products usage - Date Ra'!U84),"",'[1]Phibro Products usage - Date Ra'!U84)</f>
        <v>1.5560000000000003E-2</v>
      </c>
      <c r="G418" s="3">
        <f>IF(ISBLANK('[1]Phibro Products usage - Date Ra'!V84),"",'[1]Phibro Products usage - Date Ra'!V84)</f>
        <v>0.46679999999999999</v>
      </c>
    </row>
    <row r="419" spans="1:7" x14ac:dyDescent="0.25">
      <c r="A419" s="2" t="str">
        <f>IF(ISBLANK('[1]Phibro Products usage - Date Ra'!L86),"",'[1]Phibro Products usage - Date Ra'!L86)</f>
        <v>Omnigen PRO</v>
      </c>
      <c r="B419" s="2" t="str">
        <f>IF(ISBLANK('[1]Phibro Products usage - Date Ra'!O86),"",'[1]Phibro Products usage - Date Ra'!O86)</f>
        <v>BAYSIDE DAIRY LLC</v>
      </c>
      <c r="C419" s="2" t="str">
        <f>IF(ISBLANK('[1]Phibro Products usage - Date Ra'!P86),"",'[1]Phibro Products usage - Date Ra'!P86)</f>
        <v>MT VERNON</v>
      </c>
      <c r="D419" s="2" t="str">
        <f>IF(ISBLANK('[1]Phibro Products usage - Date Ra'!Q86),"",'[1]Phibro Products usage - Date Ra'!Q86)</f>
        <v>WA</v>
      </c>
      <c r="E419" s="4">
        <f>IF(ISBLANK('[1]Phibro Products usage - Date Ra'!I86),"",'[1]Phibro Products usage - Date Ra'!I86)</f>
        <v>44113</v>
      </c>
      <c r="F419" s="5">
        <f>IF(ISBLANK('[1]Phibro Products usage - Date Ra'!U86),"",'[1]Phibro Products usage - Date Ra'!U86)</f>
        <v>1.8409998878661113E-2</v>
      </c>
      <c r="G419" s="3">
        <f>IF(ISBLANK('[1]Phibro Products usage - Date Ra'!V86),"",'[1]Phibro Products usage - Date Ra'!V86)</f>
        <v>0.16569</v>
      </c>
    </row>
    <row r="420" spans="1:7" x14ac:dyDescent="0.25">
      <c r="A420" s="2" t="str">
        <f>IF(ISBLANK('[1]Phibro Products usage - Date Ra'!L165),"",'[1]Phibro Products usage - Date Ra'!L165)</f>
        <v>Omnigen PRO</v>
      </c>
      <c r="B420" s="2" t="str">
        <f>IF(ISBLANK('[1]Phibro Products usage - Date Ra'!O165),"",'[1]Phibro Products usage - Date Ra'!O165)</f>
        <v>BAYSIDE DAIRY LLC</v>
      </c>
      <c r="C420" s="2" t="str">
        <f>IF(ISBLANK('[1]Phibro Products usage - Date Ra'!P165),"",'[1]Phibro Products usage - Date Ra'!P165)</f>
        <v>MT VERNON</v>
      </c>
      <c r="D420" s="2" t="str">
        <f>IF(ISBLANK('[1]Phibro Products usage - Date Ra'!Q165),"",'[1]Phibro Products usage - Date Ra'!Q165)</f>
        <v>WA</v>
      </c>
      <c r="E420" s="4">
        <f>IF(ISBLANK('[1]Phibro Products usage - Date Ra'!I165),"",'[1]Phibro Products usage - Date Ra'!I165)</f>
        <v>44119</v>
      </c>
      <c r="F420" s="5">
        <f>IF(ISBLANK('[1]Phibro Products usage - Date Ra'!U165),"",'[1]Phibro Products usage - Date Ra'!U165)</f>
        <v>1.5560000000000003E-2</v>
      </c>
      <c r="G420" s="3">
        <f>IF(ISBLANK('[1]Phibro Products usage - Date Ra'!V165),"",'[1]Phibro Products usage - Date Ra'!V165)</f>
        <v>0.46679999999999999</v>
      </c>
    </row>
    <row r="421" spans="1:7" x14ac:dyDescent="0.25">
      <c r="A421" s="2" t="str">
        <f>IF(ISBLANK('[1]Phibro Products usage - Date Ra'!L167),"",'[1]Phibro Products usage - Date Ra'!L167)</f>
        <v>Omnigen PRO</v>
      </c>
      <c r="B421" s="2" t="str">
        <f>IF(ISBLANK('[1]Phibro Products usage - Date Ra'!O167),"",'[1]Phibro Products usage - Date Ra'!O167)</f>
        <v>BAYSIDE DAIRY LLC</v>
      </c>
      <c r="C421" s="2" t="str">
        <f>IF(ISBLANK('[1]Phibro Products usage - Date Ra'!P167),"",'[1]Phibro Products usage - Date Ra'!P167)</f>
        <v>MT VERNON</v>
      </c>
      <c r="D421" s="2" t="str">
        <f>IF(ISBLANK('[1]Phibro Products usage - Date Ra'!Q167),"",'[1]Phibro Products usage - Date Ra'!Q167)</f>
        <v>WA</v>
      </c>
      <c r="E421" s="4">
        <f>IF(ISBLANK('[1]Phibro Products usage - Date Ra'!I167),"",'[1]Phibro Products usage - Date Ra'!I167)</f>
        <v>44120</v>
      </c>
      <c r="F421" s="5">
        <f>IF(ISBLANK('[1]Phibro Products usage - Date Ra'!U167),"",'[1]Phibro Products usage - Date Ra'!U167)</f>
        <v>1.8409998987726672E-2</v>
      </c>
      <c r="G421" s="3">
        <f>IF(ISBLANK('[1]Phibro Products usage - Date Ra'!V167),"",'[1]Phibro Products usage - Date Ra'!V167)</f>
        <v>0.27614999999999995</v>
      </c>
    </row>
    <row r="422" spans="1:7" x14ac:dyDescent="0.25">
      <c r="A422" s="2" t="str">
        <f>IF(ISBLANK('[1]Phibro Products usage - Date Ra'!L220),"",'[1]Phibro Products usage - Date Ra'!L220)</f>
        <v>Omnigen PRO</v>
      </c>
      <c r="B422" s="2" t="str">
        <f>IF(ISBLANK('[1]Phibro Products usage - Date Ra'!O220),"",'[1]Phibro Products usage - Date Ra'!O220)</f>
        <v>BAYSIDE DAIRY LLC</v>
      </c>
      <c r="C422" s="2" t="str">
        <f>IF(ISBLANK('[1]Phibro Products usage - Date Ra'!P220),"",'[1]Phibro Products usage - Date Ra'!P220)</f>
        <v>MT VERNON</v>
      </c>
      <c r="D422" s="2" t="str">
        <f>IF(ISBLANK('[1]Phibro Products usage - Date Ra'!Q220),"",'[1]Phibro Products usage - Date Ra'!Q220)</f>
        <v>WA</v>
      </c>
      <c r="E422" s="4">
        <f>IF(ISBLANK('[1]Phibro Products usage - Date Ra'!I220),"",'[1]Phibro Products usage - Date Ra'!I220)</f>
        <v>44125</v>
      </c>
      <c r="F422" s="5">
        <f>IF(ISBLANK('[1]Phibro Products usage - Date Ra'!U220),"",'[1]Phibro Products usage - Date Ra'!U220)</f>
        <v>1.559E-2</v>
      </c>
      <c r="G422" s="3">
        <f>IF(ISBLANK('[1]Phibro Products usage - Date Ra'!V220),"",'[1]Phibro Products usage - Date Ra'!V220)</f>
        <v>0.4677</v>
      </c>
    </row>
    <row r="423" spans="1:7" x14ac:dyDescent="0.25">
      <c r="A423" s="2" t="str">
        <f>IF(ISBLANK('[1]Phibro Products usage - Date Ra'!L257),"",'[1]Phibro Products usage - Date Ra'!L257)</f>
        <v>Omnigen PRO</v>
      </c>
      <c r="B423" s="2" t="str">
        <f>IF(ISBLANK('[1]Phibro Products usage - Date Ra'!O257),"",'[1]Phibro Products usage - Date Ra'!O257)</f>
        <v>BAYSIDE DAIRY LLC</v>
      </c>
      <c r="C423" s="2" t="str">
        <f>IF(ISBLANK('[1]Phibro Products usage - Date Ra'!P257),"",'[1]Phibro Products usage - Date Ra'!P257)</f>
        <v>MT VERNON</v>
      </c>
      <c r="D423" s="2" t="str">
        <f>IF(ISBLANK('[1]Phibro Products usage - Date Ra'!Q257),"",'[1]Phibro Products usage - Date Ra'!Q257)</f>
        <v>WA</v>
      </c>
      <c r="E423" s="4">
        <f>IF(ISBLANK('[1]Phibro Products usage - Date Ra'!I257),"",'[1]Phibro Products usage - Date Ra'!I257)</f>
        <v>44130</v>
      </c>
      <c r="F423" s="5">
        <f>IF(ISBLANK('[1]Phibro Products usage - Date Ra'!U257),"",'[1]Phibro Products usage - Date Ra'!U257)</f>
        <v>1.559E-2</v>
      </c>
      <c r="G423" s="3">
        <f>IF(ISBLANK('[1]Phibro Products usage - Date Ra'!V257),"",'[1]Phibro Products usage - Date Ra'!V257)</f>
        <v>0.4677</v>
      </c>
    </row>
    <row r="424" spans="1:7" x14ac:dyDescent="0.25">
      <c r="A424" s="2" t="str">
        <f>IF(ISBLANK('[1]Phibro Products usage - Date Ra'!L275),"",'[1]Phibro Products usage - Date Ra'!L275)</f>
        <v>Omnigen PRO</v>
      </c>
      <c r="B424" s="2" t="s">
        <v>8</v>
      </c>
      <c r="C424" s="2" t="str">
        <f>IF(ISBLANK('[1]Phibro Products usage - Date Ra'!P275),"",'[1]Phibro Products usage - Date Ra'!P275)</f>
        <v>MT VERNON</v>
      </c>
      <c r="D424" s="2" t="str">
        <f>IF(ISBLANK('[1]Phibro Products usage - Date Ra'!Q275),"",'[1]Phibro Products usage - Date Ra'!Q275)</f>
        <v>WA</v>
      </c>
      <c r="E424" s="4">
        <f>IF(ISBLANK('[1]Phibro Products usage - Date Ra'!I275),"",'[1]Phibro Products usage - Date Ra'!I275)</f>
        <v>44134</v>
      </c>
      <c r="F424" s="5">
        <f>IF(ISBLANK('[1]Phibro Products usage - Date Ra'!U275),"",'[1]Phibro Products usage - Date Ra'!U275)</f>
        <v>1.8409999166666666E-2</v>
      </c>
      <c r="G424" s="3">
        <f>IF(ISBLANK('[1]Phibro Products usage - Date Ra'!V275),"",'[1]Phibro Products usage - Date Ra'!V275)</f>
        <v>0.11045999999999999</v>
      </c>
    </row>
    <row r="425" spans="1:7" x14ac:dyDescent="0.25">
      <c r="A425" s="2" t="str">
        <f>IF(ISBLANK('[1]Phibro Products usage - Date Ra'!L300),"",'[1]Phibro Products usage - Date Ra'!L300)</f>
        <v>Omnigen PRO</v>
      </c>
      <c r="B425" s="2" t="s">
        <v>8</v>
      </c>
      <c r="C425" s="2" t="str">
        <f>IF(ISBLANK('[1]Phibro Products usage - Date Ra'!P300),"",'[1]Phibro Products usage - Date Ra'!P300)</f>
        <v>MT VERNON</v>
      </c>
      <c r="D425" s="2" t="str">
        <f>IF(ISBLANK('[1]Phibro Products usage - Date Ra'!Q300),"",'[1]Phibro Products usage - Date Ra'!Q300)</f>
        <v>WA</v>
      </c>
      <c r="E425" s="4">
        <f>IF(ISBLANK('[1]Phibro Products usage - Date Ra'!I300),"",'[1]Phibro Products usage - Date Ra'!I300)</f>
        <v>44134</v>
      </c>
      <c r="F425" s="5">
        <f>IF(ISBLANK('[1]Phibro Products usage - Date Ra'!U300),"",'[1]Phibro Products usage - Date Ra'!U300)</f>
        <v>1.5599999999999996E-2</v>
      </c>
      <c r="G425" s="3">
        <f>IF(ISBLANK('[1]Phibro Products usage - Date Ra'!V300),"",'[1]Phibro Products usage - Date Ra'!V300)</f>
        <v>0.46800000000000003</v>
      </c>
    </row>
    <row r="426" spans="1:7" x14ac:dyDescent="0.25">
      <c r="A426" s="6"/>
      <c r="B426" s="6" t="str">
        <f>B424&amp;" "&amp;"- TOTAL"</f>
        <v>BAYSIDE DAIRY LLC - TOTAL</v>
      </c>
      <c r="C426" s="6"/>
      <c r="D426" s="6"/>
      <c r="E426" s="7"/>
      <c r="F426" s="8"/>
      <c r="G426" s="9">
        <f>SUM(G416:G425)</f>
        <v>3.5217899999999993</v>
      </c>
    </row>
    <row r="427" spans="1:7" x14ac:dyDescent="0.25">
      <c r="A427" s="2" t="str">
        <f>IF(ISBLANK('[1]Phibro Products usage - Date Ra'!L72),"",'[1]Phibro Products usage - Date Ra'!L72)</f>
        <v>Omnigen PRO</v>
      </c>
      <c r="B427" s="2" t="str">
        <f>IF(ISBLANK('[1]Phibro Products usage - Date Ra'!O72),"",'[1]Phibro Products usage - Date Ra'!O72)</f>
        <v>SJB DAIRY FARM LLC</v>
      </c>
      <c r="C427" s="2" t="str">
        <f>IF(ISBLANK('[1]Phibro Products usage - Date Ra'!P72),"",'[1]Phibro Products usage - Date Ra'!P72)</f>
        <v>MT VERNON</v>
      </c>
      <c r="D427" s="2" t="str">
        <f>IF(ISBLANK('[1]Phibro Products usage - Date Ra'!Q72),"",'[1]Phibro Products usage - Date Ra'!Q72)</f>
        <v>WA</v>
      </c>
      <c r="E427" s="4">
        <f>IF(ISBLANK('[1]Phibro Products usage - Date Ra'!I72),"",'[1]Phibro Products usage - Date Ra'!I72)</f>
        <v>44110</v>
      </c>
      <c r="F427" s="5">
        <f>IF(ISBLANK('[1]Phibro Products usage - Date Ra'!U72),"",'[1]Phibro Products usage - Date Ra'!U72)</f>
        <v>1.4215000666666665E-2</v>
      </c>
      <c r="G427" s="3">
        <f>IF(ISBLANK('[1]Phibro Products usage - Date Ra'!V72),"",'[1]Phibro Products usage - Date Ra'!V72)</f>
        <v>0.42645</v>
      </c>
    </row>
    <row r="428" spans="1:7" x14ac:dyDescent="0.25">
      <c r="A428" s="2" t="str">
        <f>IF(ISBLANK('[1]Phibro Products usage - Date Ra'!L121),"",'[1]Phibro Products usage - Date Ra'!L121)</f>
        <v>Omnigen PRO</v>
      </c>
      <c r="B428" s="2" t="str">
        <f>IF(ISBLANK('[1]Phibro Products usage - Date Ra'!O121),"",'[1]Phibro Products usage - Date Ra'!O121)</f>
        <v>SJB DAIRY FARM LLC</v>
      </c>
      <c r="C428" s="2" t="str">
        <f>IF(ISBLANK('[1]Phibro Products usage - Date Ra'!P121),"",'[1]Phibro Products usage - Date Ra'!P121)</f>
        <v>MT VERNON</v>
      </c>
      <c r="D428" s="2" t="str">
        <f>IF(ISBLANK('[1]Phibro Products usage - Date Ra'!Q121),"",'[1]Phibro Products usage - Date Ra'!Q121)</f>
        <v>WA</v>
      </c>
      <c r="E428" s="4">
        <f>IF(ISBLANK('[1]Phibro Products usage - Date Ra'!I121),"",'[1]Phibro Products usage - Date Ra'!I121)</f>
        <v>44117</v>
      </c>
      <c r="F428" s="5">
        <f>IF(ISBLANK('[1]Phibro Products usage - Date Ra'!U121),"",'[1]Phibro Products usage - Date Ra'!U121)</f>
        <v>1.4215000666666665E-2</v>
      </c>
      <c r="G428" s="3">
        <f>IF(ISBLANK('[1]Phibro Products usage - Date Ra'!V121),"",'[1]Phibro Products usage - Date Ra'!V121)</f>
        <v>0.42645</v>
      </c>
    </row>
    <row r="429" spans="1:7" x14ac:dyDescent="0.25">
      <c r="A429" s="2" t="str">
        <f>IF(ISBLANK('[1]Phibro Products usage - Date Ra'!L193),"",'[1]Phibro Products usage - Date Ra'!L193)</f>
        <v>Omnigen PRO</v>
      </c>
      <c r="B429" s="2" t="str">
        <f>IF(ISBLANK('[1]Phibro Products usage - Date Ra'!O193),"",'[1]Phibro Products usage - Date Ra'!O193)</f>
        <v>SJB DAIRY FARM LLC</v>
      </c>
      <c r="C429" s="2" t="str">
        <f>IF(ISBLANK('[1]Phibro Products usage - Date Ra'!P193),"",'[1]Phibro Products usage - Date Ra'!P193)</f>
        <v>MT VERNON</v>
      </c>
      <c r="D429" s="2" t="str">
        <f>IF(ISBLANK('[1]Phibro Products usage - Date Ra'!Q193),"",'[1]Phibro Products usage - Date Ra'!Q193)</f>
        <v>WA</v>
      </c>
      <c r="E429" s="4">
        <f>IF(ISBLANK('[1]Phibro Products usage - Date Ra'!I193),"",'[1]Phibro Products usage - Date Ra'!I193)</f>
        <v>44123</v>
      </c>
      <c r="F429" s="5">
        <f>IF(ISBLANK('[1]Phibro Products usage - Date Ra'!U193),"",'[1]Phibro Products usage - Date Ra'!U193)</f>
        <v>1.4215000666666665E-2</v>
      </c>
      <c r="G429" s="3">
        <f>IF(ISBLANK('[1]Phibro Products usage - Date Ra'!V193),"",'[1]Phibro Products usage - Date Ra'!V193)</f>
        <v>0.42645</v>
      </c>
    </row>
    <row r="430" spans="1:7" x14ac:dyDescent="0.25">
      <c r="A430" s="2" t="str">
        <f>IF(ISBLANK('[1]Phibro Products usage - Date Ra'!L195),"",'[1]Phibro Products usage - Date Ra'!L195)</f>
        <v>Omnigen PRO</v>
      </c>
      <c r="B430" s="2" t="str">
        <f>IF(ISBLANK('[1]Phibro Products usage - Date Ra'!O195),"",'[1]Phibro Products usage - Date Ra'!O195)</f>
        <v>SJB DAIRY FARM LLC</v>
      </c>
      <c r="C430" s="2" t="str">
        <f>IF(ISBLANK('[1]Phibro Products usage - Date Ra'!P195),"",'[1]Phibro Products usage - Date Ra'!P195)</f>
        <v>MT VERNON</v>
      </c>
      <c r="D430" s="2" t="str">
        <f>IF(ISBLANK('[1]Phibro Products usage - Date Ra'!Q195),"",'[1]Phibro Products usage - Date Ra'!Q195)</f>
        <v>WA</v>
      </c>
      <c r="E430" s="4">
        <f>IF(ISBLANK('[1]Phibro Products usage - Date Ra'!I195),"",'[1]Phibro Products usage - Date Ra'!I195)</f>
        <v>44127</v>
      </c>
      <c r="F430" s="5">
        <f>IF(ISBLANK('[1]Phibro Products usage - Date Ra'!U195),"",'[1]Phibro Products usage - Date Ra'!U195)</f>
        <v>1.4215000666666665E-2</v>
      </c>
      <c r="G430" s="3">
        <f>IF(ISBLANK('[1]Phibro Products usage - Date Ra'!V195),"",'[1]Phibro Products usage - Date Ra'!V195)</f>
        <v>0.42645</v>
      </c>
    </row>
    <row r="431" spans="1:7" x14ac:dyDescent="0.25">
      <c r="A431" s="2" t="str">
        <f>IF(ISBLANK('[1]Phibro Products usage - Date Ra'!L302),"",'[1]Phibro Products usage - Date Ra'!L302)</f>
        <v>Omnigen PRO</v>
      </c>
      <c r="B431" s="2" t="s">
        <v>9</v>
      </c>
      <c r="C431" s="2" t="str">
        <f>IF(ISBLANK('[1]Phibro Products usage - Date Ra'!P302),"",'[1]Phibro Products usage - Date Ra'!P302)</f>
        <v>MT VERNON</v>
      </c>
      <c r="D431" s="2" t="str">
        <f>IF(ISBLANK('[1]Phibro Products usage - Date Ra'!Q302),"",'[1]Phibro Products usage - Date Ra'!Q302)</f>
        <v>WA</v>
      </c>
      <c r="E431" s="4">
        <f>IF(ISBLANK('[1]Phibro Products usage - Date Ra'!I302),"",'[1]Phibro Products usage - Date Ra'!I302)</f>
        <v>44134</v>
      </c>
      <c r="F431" s="5">
        <f>IF(ISBLANK('[1]Phibro Products usage - Date Ra'!U302),"",'[1]Phibro Products usage - Date Ra'!U302)</f>
        <v>1.4220001431957143E-2</v>
      </c>
      <c r="G431" s="3">
        <f>IF(ISBLANK('[1]Phibro Products usage - Date Ra'!V302),"",'[1]Phibro Products usage - Date Ra'!V302)</f>
        <v>0.25596000000000002</v>
      </c>
    </row>
    <row r="432" spans="1:7" x14ac:dyDescent="0.25">
      <c r="A432" s="6"/>
      <c r="B432" s="6" t="str">
        <f>B430&amp;" "&amp;"- TOTAL"</f>
        <v>SJB DAIRY FARM LLC - TOTAL</v>
      </c>
      <c r="C432" s="6"/>
      <c r="D432" s="6"/>
      <c r="E432" s="7"/>
      <c r="F432" s="8"/>
      <c r="G432" s="9">
        <f>SUM(G427:G431)</f>
        <v>1.9617599999999999</v>
      </c>
    </row>
    <row r="433" spans="1:7" x14ac:dyDescent="0.25">
      <c r="A433" s="2" t="str">
        <f>IF(ISBLANK('[1]Phibro Products usage - Date Ra'!L19),"",'[1]Phibro Products usage - Date Ra'!L19)</f>
        <v>Omnigen PRO</v>
      </c>
      <c r="B433" s="2" t="str">
        <f>IF(ISBLANK('[1]Phibro Products usage - Date Ra'!O19),"",'[1]Phibro Products usage - Date Ra'!O19)</f>
        <v>WESTERN VALLEY FARMS -WEST</v>
      </c>
      <c r="C433" s="2" t="str">
        <f>IF(ISBLANK('[1]Phibro Products usage - Date Ra'!P19),"",'[1]Phibro Products usage - Date Ra'!P19)</f>
        <v>STANWOOD</v>
      </c>
      <c r="D433" s="2" t="str">
        <f>IF(ISBLANK('[1]Phibro Products usage - Date Ra'!Q19),"",'[1]Phibro Products usage - Date Ra'!Q19)</f>
        <v>WA</v>
      </c>
      <c r="E433" s="4">
        <f>IF(ISBLANK('[1]Phibro Products usage - Date Ra'!I19),"",'[1]Phibro Products usage - Date Ra'!I19)</f>
        <v>44105</v>
      </c>
      <c r="F433" s="5">
        <f>IF(ISBLANK('[1]Phibro Products usage - Date Ra'!U19),"",'[1]Phibro Products usage - Date Ra'!U19)</f>
        <v>1.2749999999999999E-2</v>
      </c>
      <c r="G433" s="3">
        <f>IF(ISBLANK('[1]Phibro Products usage - Date Ra'!V19),"",'[1]Phibro Products usage - Date Ra'!V19)</f>
        <v>0.38250000000000001</v>
      </c>
    </row>
    <row r="434" spans="1:7" x14ac:dyDescent="0.25">
      <c r="A434" s="2" t="str">
        <f>IF(ISBLANK('[1]Phibro Products usage - Date Ra'!L337),"",'[1]Phibro Products usage - Date Ra'!L337)</f>
        <v>Omnigen PRO</v>
      </c>
      <c r="B434" s="2" t="str">
        <f>IF(ISBLANK('[1]Phibro Products usage - Date Ra'!O337),"",'[1]Phibro Products usage - Date Ra'!O337)</f>
        <v>WESTERN VALLEY FARMS -WEST</v>
      </c>
      <c r="C434" s="2" t="str">
        <f>IF(ISBLANK('[1]Phibro Products usage - Date Ra'!P337),"",'[1]Phibro Products usage - Date Ra'!P337)</f>
        <v>STANWOOD</v>
      </c>
      <c r="D434" s="2" t="str">
        <f>IF(ISBLANK('[1]Phibro Products usage - Date Ra'!Q337),"",'[1]Phibro Products usage - Date Ra'!Q337)</f>
        <v>WA</v>
      </c>
      <c r="E434" s="4">
        <f>IF(ISBLANK('[1]Phibro Products usage - Date Ra'!I337),"",'[1]Phibro Products usage - Date Ra'!I337)</f>
        <v>44105</v>
      </c>
      <c r="F434" s="5">
        <f>IF(ISBLANK('[1]Phibro Products usage - Date Ra'!U337),"",'[1]Phibro Products usage - Date Ra'!U337)</f>
        <v>0.122055</v>
      </c>
      <c r="G434" s="3">
        <f>IF(ISBLANK('[1]Phibro Products usage - Date Ra'!V337),"",'[1]Phibro Products usage - Date Ra'!V337)</f>
        <v>0.24411000000000002</v>
      </c>
    </row>
    <row r="435" spans="1:7" x14ac:dyDescent="0.25">
      <c r="A435" s="2" t="str">
        <f>IF(ISBLANK('[1]Phibro Products usage - Date Ra'!L21),"",'[1]Phibro Products usage - Date Ra'!L21)</f>
        <v>Omnigen PRO</v>
      </c>
      <c r="B435" s="2" t="str">
        <f>IF(ISBLANK('[1]Phibro Products usage - Date Ra'!O21),"",'[1]Phibro Products usage - Date Ra'!O21)</f>
        <v>WESTERN VALLEY FARMS -WEST</v>
      </c>
      <c r="C435" s="2" t="str">
        <f>IF(ISBLANK('[1]Phibro Products usage - Date Ra'!P21),"",'[1]Phibro Products usage - Date Ra'!P21)</f>
        <v>MT.VERNON</v>
      </c>
      <c r="D435" s="2" t="str">
        <f>IF(ISBLANK('[1]Phibro Products usage - Date Ra'!Q21),"",'[1]Phibro Products usage - Date Ra'!Q21)</f>
        <v>WA</v>
      </c>
      <c r="E435" s="4">
        <f>IF(ISBLANK('[1]Phibro Products usage - Date Ra'!I21),"",'[1]Phibro Products usage - Date Ra'!I21)</f>
        <v>44109</v>
      </c>
      <c r="F435" s="5">
        <f>IF(ISBLANK('[1]Phibro Products usage - Date Ra'!U21),"",'[1]Phibro Products usage - Date Ra'!U21)</f>
        <v>1.2749999999999999E-2</v>
      </c>
      <c r="G435" s="3">
        <f>IF(ISBLANK('[1]Phibro Products usage - Date Ra'!V21),"",'[1]Phibro Products usage - Date Ra'!V21)</f>
        <v>0.38250000000000001</v>
      </c>
    </row>
    <row r="436" spans="1:7" x14ac:dyDescent="0.25">
      <c r="A436" s="2" t="str">
        <f>IF(ISBLANK('[1]Phibro Products usage - Date Ra'!L100),"",'[1]Phibro Products usage - Date Ra'!L100)</f>
        <v>Omnigen PRO</v>
      </c>
      <c r="B436" s="2" t="str">
        <f>IF(ISBLANK('[1]Phibro Products usage - Date Ra'!O100),"",'[1]Phibro Products usage - Date Ra'!O100)</f>
        <v>WESTERN VALLEY FARMS -WEST</v>
      </c>
      <c r="C436" s="2" t="str">
        <f>IF(ISBLANK('[1]Phibro Products usage - Date Ra'!P100),"",'[1]Phibro Products usage - Date Ra'!P100)</f>
        <v>STANWOOD</v>
      </c>
      <c r="D436" s="2" t="str">
        <f>IF(ISBLANK('[1]Phibro Products usage - Date Ra'!Q100),"",'[1]Phibro Products usage - Date Ra'!Q100)</f>
        <v>WA</v>
      </c>
      <c r="E436" s="4">
        <f>IF(ISBLANK('[1]Phibro Products usage - Date Ra'!I100),"",'[1]Phibro Products usage - Date Ra'!I100)</f>
        <v>44113</v>
      </c>
      <c r="F436" s="5">
        <f>IF(ISBLANK('[1]Phibro Products usage - Date Ra'!U100),"",'[1]Phibro Products usage - Date Ra'!U100)</f>
        <v>1.2749999999999999E-2</v>
      </c>
      <c r="G436" s="3">
        <f>IF(ISBLANK('[1]Phibro Products usage - Date Ra'!V100),"",'[1]Phibro Products usage - Date Ra'!V100)</f>
        <v>0.38250000000000001</v>
      </c>
    </row>
    <row r="437" spans="1:7" x14ac:dyDescent="0.25">
      <c r="A437" s="2" t="str">
        <f>IF(ISBLANK('[1]Phibro Products usage - Date Ra'!L148),"",'[1]Phibro Products usage - Date Ra'!L148)</f>
        <v>Omnigen PRO</v>
      </c>
      <c r="B437" s="2" t="str">
        <f>IF(ISBLANK('[1]Phibro Products usage - Date Ra'!O148),"",'[1]Phibro Products usage - Date Ra'!O148)</f>
        <v>WESTERN VALLEY FARMS -WEST</v>
      </c>
      <c r="C437" s="2" t="str">
        <f>IF(ISBLANK('[1]Phibro Products usage - Date Ra'!P148),"",'[1]Phibro Products usage - Date Ra'!P148)</f>
        <v>STANWOOD</v>
      </c>
      <c r="D437" s="2" t="str">
        <f>IF(ISBLANK('[1]Phibro Products usage - Date Ra'!Q148),"",'[1]Phibro Products usage - Date Ra'!Q148)</f>
        <v>WA</v>
      </c>
      <c r="E437" s="4">
        <f>IF(ISBLANK('[1]Phibro Products usage - Date Ra'!I148),"",'[1]Phibro Products usage - Date Ra'!I148)</f>
        <v>44119</v>
      </c>
      <c r="F437" s="5">
        <f>IF(ISBLANK('[1]Phibro Products usage - Date Ra'!U148),"",'[1]Phibro Products usage - Date Ra'!U148)</f>
        <v>0.12205500499999999</v>
      </c>
      <c r="G437" s="3">
        <f>IF(ISBLANK('[1]Phibro Products usage - Date Ra'!V148),"",'[1]Phibro Products usage - Date Ra'!V148)</f>
        <v>0.24411000000000002</v>
      </c>
    </row>
    <row r="438" spans="1:7" x14ac:dyDescent="0.25">
      <c r="A438" s="2" t="str">
        <f>IF(ISBLANK('[1]Phibro Products usage - Date Ra'!L150),"",'[1]Phibro Products usage - Date Ra'!L150)</f>
        <v>Omnigen PRO</v>
      </c>
      <c r="B438" s="2" t="str">
        <f>IF(ISBLANK('[1]Phibro Products usage - Date Ra'!O150),"",'[1]Phibro Products usage - Date Ra'!O150)</f>
        <v>WESTERN VALLEY FARMS -WEST</v>
      </c>
      <c r="C438" s="2" t="str">
        <f>IF(ISBLANK('[1]Phibro Products usage - Date Ra'!P150),"",'[1]Phibro Products usage - Date Ra'!P150)</f>
        <v>STANWOOD</v>
      </c>
      <c r="D438" s="2" t="str">
        <f>IF(ISBLANK('[1]Phibro Products usage - Date Ra'!Q150),"",'[1]Phibro Products usage - Date Ra'!Q150)</f>
        <v>WA</v>
      </c>
      <c r="E438" s="4">
        <f>IF(ISBLANK('[1]Phibro Products usage - Date Ra'!I150),"",'[1]Phibro Products usage - Date Ra'!I150)</f>
        <v>44119</v>
      </c>
      <c r="F438" s="5">
        <f>IF(ISBLANK('[1]Phibro Products usage - Date Ra'!U150),"",'[1]Phibro Products usage - Date Ra'!U150)</f>
        <v>1.2749999999999999E-2</v>
      </c>
      <c r="G438" s="3">
        <f>IF(ISBLANK('[1]Phibro Products usage - Date Ra'!V150),"",'[1]Phibro Products usage - Date Ra'!V150)</f>
        <v>0.38250000000000001</v>
      </c>
    </row>
    <row r="439" spans="1:7" x14ac:dyDescent="0.25">
      <c r="A439" s="2" t="str">
        <f>IF(ISBLANK('[1]Phibro Products usage - Date Ra'!L153),"",'[1]Phibro Products usage - Date Ra'!L153)</f>
        <v>Omnigen PRO</v>
      </c>
      <c r="B439" s="2" t="str">
        <f>IF(ISBLANK('[1]Phibro Products usage - Date Ra'!O153),"",'[1]Phibro Products usage - Date Ra'!O153)</f>
        <v>WESTERN VALLEY FARMS -WEST</v>
      </c>
      <c r="C439" s="2" t="str">
        <f>IF(ISBLANK('[1]Phibro Products usage - Date Ra'!P153),"",'[1]Phibro Products usage - Date Ra'!P153)</f>
        <v>MT VERNON</v>
      </c>
      <c r="D439" s="2" t="str">
        <f>IF(ISBLANK('[1]Phibro Products usage - Date Ra'!Q153),"",'[1]Phibro Products usage - Date Ra'!Q153)</f>
        <v>WA</v>
      </c>
      <c r="E439" s="4">
        <f>IF(ISBLANK('[1]Phibro Products usage - Date Ra'!I153),"",'[1]Phibro Products usage - Date Ra'!I153)</f>
        <v>44119</v>
      </c>
      <c r="F439" s="5">
        <f>IF(ISBLANK('[1]Phibro Products usage - Date Ra'!U153),"",'[1]Phibro Products usage - Date Ra'!U153)</f>
        <v>0.12205500499999999</v>
      </c>
      <c r="G439" s="3">
        <f>IF(ISBLANK('[1]Phibro Products usage - Date Ra'!V153),"",'[1]Phibro Products usage - Date Ra'!V153)</f>
        <v>0.24411000000000002</v>
      </c>
    </row>
    <row r="440" spans="1:7" x14ac:dyDescent="0.25">
      <c r="A440" s="2" t="str">
        <f>IF(ISBLANK('[1]Phibro Products usage - Date Ra'!L215),"",'[1]Phibro Products usage - Date Ra'!L215)</f>
        <v>Omnigen PRO</v>
      </c>
      <c r="B440" s="2" t="str">
        <f>IF(ISBLANK('[1]Phibro Products usage - Date Ra'!O215),"",'[1]Phibro Products usage - Date Ra'!O215)</f>
        <v>WESTERN VALLEY FARMS -WEST</v>
      </c>
      <c r="C440" s="2" t="str">
        <f>IF(ISBLANK('[1]Phibro Products usage - Date Ra'!P215),"",'[1]Phibro Products usage - Date Ra'!P215)</f>
        <v>STANWOOD</v>
      </c>
      <c r="D440" s="2" t="str">
        <f>IF(ISBLANK('[1]Phibro Products usage - Date Ra'!Q215),"",'[1]Phibro Products usage - Date Ra'!Q215)</f>
        <v>WA</v>
      </c>
      <c r="E440" s="4">
        <f>IF(ISBLANK('[1]Phibro Products usage - Date Ra'!I215),"",'[1]Phibro Products usage - Date Ra'!I215)</f>
        <v>44125</v>
      </c>
      <c r="F440" s="5">
        <f>IF(ISBLANK('[1]Phibro Products usage - Date Ra'!U215),"",'[1]Phibro Products usage - Date Ra'!U215)</f>
        <v>1.2749999999999999E-2</v>
      </c>
      <c r="G440" s="3">
        <f>IF(ISBLANK('[1]Phibro Products usage - Date Ra'!V215),"",'[1]Phibro Products usage - Date Ra'!V215)</f>
        <v>0.38250000000000001</v>
      </c>
    </row>
    <row r="441" spans="1:7" x14ac:dyDescent="0.25">
      <c r="A441" s="2" t="str">
        <f>IF(ISBLANK('[1]Phibro Products usage - Date Ra'!L255),"",'[1]Phibro Products usage - Date Ra'!L255)</f>
        <v>Omnigen PRO</v>
      </c>
      <c r="B441" s="2" t="str">
        <f>IF(ISBLANK('[1]Phibro Products usage - Date Ra'!O255),"",'[1]Phibro Products usage - Date Ra'!O255)</f>
        <v>WESTERN VALLEY FARMS -WEST</v>
      </c>
      <c r="C441" s="2" t="str">
        <f>IF(ISBLANK('[1]Phibro Products usage - Date Ra'!P255),"",'[1]Phibro Products usage - Date Ra'!P255)</f>
        <v>MT.VERNON</v>
      </c>
      <c r="D441" s="2" t="str">
        <f>IF(ISBLANK('[1]Phibro Products usage - Date Ra'!Q255),"",'[1]Phibro Products usage - Date Ra'!Q255)</f>
        <v>WA</v>
      </c>
      <c r="E441" s="4">
        <f>IF(ISBLANK('[1]Phibro Products usage - Date Ra'!I255),"",'[1]Phibro Products usage - Date Ra'!I255)</f>
        <v>44127</v>
      </c>
      <c r="F441" s="5">
        <f>IF(ISBLANK('[1]Phibro Products usage - Date Ra'!U255),"",'[1]Phibro Products usage - Date Ra'!U255)</f>
        <v>1.2749999999999999E-2</v>
      </c>
      <c r="G441" s="3">
        <f>IF(ISBLANK('[1]Phibro Products usage - Date Ra'!V255),"",'[1]Phibro Products usage - Date Ra'!V255)</f>
        <v>0.38250000000000001</v>
      </c>
    </row>
    <row r="442" spans="1:7" x14ac:dyDescent="0.25">
      <c r="A442" s="2" t="str">
        <f>IF(ISBLANK('[1]Phibro Products usage - Date Ra'!L272),"",'[1]Phibro Products usage - Date Ra'!L272)</f>
        <v>Omnigen PRO</v>
      </c>
      <c r="B442" s="2" t="str">
        <f>IF(ISBLANK('[1]Phibro Products usage - Date Ra'!O272),"",'[1]Phibro Products usage - Date Ra'!O272)</f>
        <v>WESTERN VALLEY FARMS -WEST</v>
      </c>
      <c r="C442" s="2" t="str">
        <f>IF(ISBLANK('[1]Phibro Products usage - Date Ra'!P272),"",'[1]Phibro Products usage - Date Ra'!P272)</f>
        <v>STANWOOD</v>
      </c>
      <c r="D442" s="2" t="str">
        <f>IF(ISBLANK('[1]Phibro Products usage - Date Ra'!Q272),"",'[1]Phibro Products usage - Date Ra'!Q272)</f>
        <v>WA</v>
      </c>
      <c r="E442" s="4">
        <f>IF(ISBLANK('[1]Phibro Products usage - Date Ra'!I272),"",'[1]Phibro Products usage - Date Ra'!I272)</f>
        <v>44134</v>
      </c>
      <c r="F442" s="5">
        <f>IF(ISBLANK('[1]Phibro Products usage - Date Ra'!U272),"",'[1]Phibro Products usage - Date Ra'!U272)</f>
        <v>0.12205500666666667</v>
      </c>
      <c r="G442" s="3">
        <f>IF(ISBLANK('[1]Phibro Products usage - Date Ra'!V272),"",'[1]Phibro Products usage - Date Ra'!V272)</f>
        <v>0.36616500000000002</v>
      </c>
    </row>
    <row r="443" spans="1:7" x14ac:dyDescent="0.25">
      <c r="A443" s="2" t="str">
        <f>IF(ISBLANK('[1]Phibro Products usage - Date Ra'!L304),"",'[1]Phibro Products usage - Date Ra'!L304)</f>
        <v>Omnigen PRO</v>
      </c>
      <c r="B443" s="2" t="s">
        <v>10</v>
      </c>
      <c r="C443" s="2" t="str">
        <f>IF(ISBLANK('[1]Phibro Products usage - Date Ra'!P304),"",'[1]Phibro Products usage - Date Ra'!P304)</f>
        <v>STANWOOD</v>
      </c>
      <c r="D443" s="2" t="str">
        <f>IF(ISBLANK('[1]Phibro Products usage - Date Ra'!Q304),"",'[1]Phibro Products usage - Date Ra'!Q304)</f>
        <v>WA</v>
      </c>
      <c r="E443" s="4">
        <f>IF(ISBLANK('[1]Phibro Products usage - Date Ra'!I304),"",'[1]Phibro Products usage - Date Ra'!I304)</f>
        <v>44134</v>
      </c>
      <c r="F443" s="5">
        <f>IF(ISBLANK('[1]Phibro Products usage - Date Ra'!U304),"",'[1]Phibro Products usage - Date Ra'!U304)</f>
        <v>1.2754999999999999E-2</v>
      </c>
      <c r="G443" s="3">
        <f>IF(ISBLANK('[1]Phibro Products usage - Date Ra'!V304),"",'[1]Phibro Products usage - Date Ra'!V304)</f>
        <v>0.30612</v>
      </c>
    </row>
    <row r="444" spans="1:7" x14ac:dyDescent="0.25">
      <c r="A444" s="6"/>
      <c r="B444" s="6" t="str">
        <f>B442&amp;" "&amp;"- TOTAL"</f>
        <v>WESTERN VALLEY FARMS -WEST - TOTAL</v>
      </c>
      <c r="C444" s="6"/>
      <c r="D444" s="6"/>
      <c r="E444" s="7"/>
      <c r="F444" s="8"/>
      <c r="G444" s="9">
        <f>SUM(G433:G443)</f>
        <v>3.6996149999999997</v>
      </c>
    </row>
    <row r="445" spans="1:7" x14ac:dyDescent="0.25">
      <c r="A445" s="10" t="str">
        <f>A443&amp;" "&amp;"- TOTAL"</f>
        <v>Omnigen PRO - TOTAL</v>
      </c>
      <c r="B445" s="10"/>
      <c r="C445" s="10"/>
      <c r="D445" s="10"/>
      <c r="E445" s="11"/>
      <c r="F445" s="12"/>
      <c r="G445" s="13">
        <f>SUM(G444,G432,G426)</f>
        <v>9.1831649999999989</v>
      </c>
    </row>
  </sheetData>
  <mergeCells count="1">
    <mergeCell ref="A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Robbin Thomas</dc:creator>
  <cp:lastModifiedBy>Robbin Thomas</cp:lastModifiedBy>
  <dcterms:created xsi:type="dcterms:W3CDTF">2020-12-18T00:26:55Z</dcterms:created>
  <dcterms:modified xsi:type="dcterms:W3CDTF">2020-12-18T00:28:49Z</dcterms:modified>
</cp:coreProperties>
</file>